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showInkAnnotation="0" codeName="ThisWorkbook" defaultThemeVersion="124226"/>
  <bookViews>
    <workbookView xWindow="1245" yWindow="570" windowWidth="12765" windowHeight="8640" tabRatio="460" firstSheet="5" activeTab="5"/>
  </bookViews>
  <sheets>
    <sheet name="Menus Tx 2013" sheetId="2" r:id="rId1"/>
    <sheet name="Menus Tx 2014 " sheetId="3" r:id="rId2"/>
    <sheet name="Menus Tx 2015  " sheetId="4" r:id="rId3"/>
    <sheet name="Menus Tx 2016" sheetId="5" r:id="rId4"/>
    <sheet name="Menu Tvx 2017" sheetId="6" r:id="rId5"/>
    <sheet name="Menu Tvx 2018" sheetId="9" r:id="rId6"/>
    <sheet name="Menu deroulant" sheetId="1" r:id="rId7"/>
    <sheet name="chemise" sheetId="7" r:id="rId8"/>
  </sheets>
  <definedNames>
    <definedName name="_xlnm._FilterDatabase" localSheetId="4" hidden="1">'Menu Tvx 2017'!$A$1:$CI$169</definedName>
    <definedName name="_xlnm._FilterDatabase" localSheetId="5" hidden="1">'Menu Tvx 2018'!$B$2:$S$98</definedName>
    <definedName name="_xlnm._FilterDatabase" localSheetId="0" hidden="1">'Menus Tx 2013'!$A$1:$AK$246</definedName>
    <definedName name="_xlnm._FilterDatabase" localSheetId="1" hidden="1">'Menus Tx 2014 '!$A$1:$AK$339</definedName>
    <definedName name="_xlnm._FilterDatabase" localSheetId="2" hidden="1">'Menus Tx 2015  '!$A$11:$AQ$300</definedName>
    <definedName name="_xlnm._FilterDatabase" localSheetId="3" hidden="1">'Menus Tx 2016'!$A$3:$W$217</definedName>
    <definedName name="Avancement">'Menu deroulant'!$C$2:$C$8</definedName>
    <definedName name="compte">'Menu deroulant'!$E$2:$E$8</definedName>
    <definedName name="Demandeur">'Menu deroulant'!$B$2:$B$87</definedName>
    <definedName name="Demandeurs">'Menu deroulant'!$B$2:$B$87</definedName>
    <definedName name="Devis">'Menu deroulant'!$D$2:$D$11</definedName>
    <definedName name="DEVIS0">'Menu deroulant'!$D$2:$D$30</definedName>
    <definedName name="en_compte">'Menu deroulant'!$E$2:$E$7</definedName>
    <definedName name="Localisation">'Menu deroulant'!$A$2:$A$92</definedName>
    <definedName name="Z_E5AD3A25_7B78_4971_8B1F_BDF976C6ABA1_.wvu.Cols" localSheetId="0" hidden="1">'Menus Tx 2013'!$G:$G,'Menus Tx 2013'!$J:$J,'Menus Tx 2013'!$L:$N,'Menus Tx 2013'!$AD:$AD</definedName>
    <definedName name="Z_E5AD3A25_7B78_4971_8B1F_BDF976C6ABA1_.wvu.Cols" localSheetId="1" hidden="1">'Menus Tx 2014 '!$G:$G,'Menus Tx 2014 '!$J:$J,'Menus Tx 2014 '!$L:$N,'Menus Tx 2014 '!$AD:$AD</definedName>
    <definedName name="Z_E5AD3A25_7B78_4971_8B1F_BDF976C6ABA1_.wvu.Cols" localSheetId="2" hidden="1">'Menus Tx 2015  '!$S:$U</definedName>
    <definedName name="Z_E5AD3A25_7B78_4971_8B1F_BDF976C6ABA1_.wvu.FilterData" localSheetId="4" hidden="1">'Menu Tvx 2017'!$A$2:$R$2</definedName>
    <definedName name="Z_E5AD3A25_7B78_4971_8B1F_BDF976C6ABA1_.wvu.FilterData" localSheetId="0" hidden="1">'Menus Tx 2013'!$A$1:$AK$246</definedName>
    <definedName name="Z_E5AD3A25_7B78_4971_8B1F_BDF976C6ABA1_.wvu.FilterData" localSheetId="1" hidden="1">'Menus Tx 2014 '!$A$1:$AK$339</definedName>
    <definedName name="Z_E5AD3A25_7B78_4971_8B1F_BDF976C6ABA1_.wvu.FilterData" localSheetId="2" hidden="1">'Menus Tx 2015  '!$A$11:$AQ$300</definedName>
    <definedName name="Z_E5AD3A25_7B78_4971_8B1F_BDF976C6ABA1_.wvu.FilterData" localSheetId="3" hidden="1">'Menus Tx 2016'!$A$3:$W$212</definedName>
  </definedNames>
  <calcPr calcId="145621"/>
  <customWorkbookViews>
    <customWorkbookView name="7609787h - Affichage personnalisé" guid="{E5AD3A25-7B78-4971-8B1F-BDF976C6ABA1}" mergeInterval="0" personalView="1" maximized="1" windowWidth="1680" windowHeight="793" tabRatio="631" activeSheetId="6"/>
  </customWorkbookViews>
</workbook>
</file>

<file path=xl/calcChain.xml><?xml version="1.0" encoding="utf-8"?>
<calcChain xmlns="http://schemas.openxmlformats.org/spreadsheetml/2006/main">
  <c r="R170" i="4"/>
  <c r="AI15" i="3"/>
  <c r="AJ15"/>
  <c r="AK15"/>
  <c r="AI16"/>
  <c r="AJ16"/>
  <c r="AK16"/>
  <c r="AI17"/>
  <c r="AJ17"/>
  <c r="AK17"/>
  <c r="AI21"/>
  <c r="AJ21"/>
  <c r="AK21"/>
  <c r="AI23"/>
  <c r="AJ23"/>
  <c r="AK23"/>
  <c r="AI24"/>
  <c r="AJ24"/>
  <c r="AK24"/>
  <c r="AK25"/>
  <c r="AI26"/>
  <c r="AK26"/>
  <c r="AI27"/>
  <c r="AK27"/>
  <c r="AI32"/>
  <c r="AJ32"/>
  <c r="AK32"/>
  <c r="AI36"/>
  <c r="AJ36"/>
  <c r="AK36"/>
  <c r="AI39"/>
  <c r="AJ39"/>
  <c r="AK39"/>
  <c r="AI43"/>
  <c r="AJ43"/>
  <c r="AI44"/>
  <c r="AJ44"/>
  <c r="AK44"/>
  <c r="AI45"/>
  <c r="AJ45"/>
  <c r="AK45"/>
  <c r="AI48"/>
  <c r="AJ48"/>
  <c r="AK48"/>
  <c r="AI49"/>
  <c r="AI50"/>
  <c r="AI51"/>
  <c r="AI53"/>
  <c r="AJ53"/>
  <c r="AK53"/>
  <c r="AI54"/>
  <c r="AI55"/>
  <c r="AJ55"/>
  <c r="AK55"/>
  <c r="AI56"/>
  <c r="AJ56"/>
  <c r="AK56"/>
  <c r="AI57"/>
  <c r="AJ57"/>
  <c r="AK57"/>
  <c r="AI58"/>
  <c r="AJ58"/>
  <c r="AK58"/>
  <c r="AI59"/>
  <c r="AJ59"/>
  <c r="AK59"/>
  <c r="AI60"/>
  <c r="AJ60"/>
  <c r="AK60"/>
  <c r="AI61"/>
  <c r="AJ61"/>
  <c r="AK61"/>
  <c r="AI62"/>
  <c r="AK62"/>
  <c r="AI63"/>
  <c r="AK63"/>
  <c r="AI64"/>
  <c r="AJ64"/>
  <c r="AK64"/>
  <c r="T65"/>
  <c r="AI65"/>
  <c r="AJ65"/>
  <c r="AK65"/>
  <c r="AI66"/>
  <c r="AK66"/>
  <c r="T67"/>
  <c r="AI67"/>
  <c r="AJ67"/>
  <c r="AK67"/>
  <c r="AI68"/>
  <c r="AK68"/>
  <c r="T69"/>
  <c r="AI69"/>
  <c r="AJ69"/>
  <c r="AK69"/>
  <c r="T70"/>
  <c r="AI70"/>
  <c r="AJ70"/>
  <c r="AK70"/>
  <c r="AI71"/>
  <c r="AK71"/>
  <c r="T72"/>
  <c r="AI72"/>
  <c r="AJ72"/>
  <c r="AK72"/>
  <c r="T73"/>
  <c r="AI73"/>
  <c r="AJ73"/>
  <c r="AK73"/>
  <c r="AI74"/>
  <c r="AK74"/>
  <c r="AI75"/>
  <c r="AK75"/>
  <c r="T76"/>
  <c r="AI76"/>
  <c r="AJ76"/>
  <c r="AK76"/>
  <c r="T78"/>
  <c r="AI78"/>
  <c r="AJ78"/>
  <c r="AK78"/>
  <c r="T79"/>
  <c r="AI79"/>
  <c r="AJ79"/>
  <c r="AK79"/>
  <c r="T80"/>
  <c r="AI80"/>
  <c r="AJ80"/>
  <c r="AK80"/>
  <c r="T81"/>
  <c r="AI81"/>
  <c r="AJ81"/>
  <c r="AK81"/>
  <c r="AI82"/>
  <c r="AK82"/>
  <c r="T83"/>
  <c r="AI83"/>
  <c r="AJ83"/>
  <c r="AK83"/>
  <c r="T84"/>
  <c r="AI84"/>
  <c r="AJ84"/>
  <c r="AK84"/>
  <c r="AI85"/>
  <c r="AK85"/>
  <c r="AI86"/>
  <c r="AK86"/>
  <c r="T87"/>
  <c r="AI87"/>
  <c r="AJ87"/>
  <c r="AK87"/>
  <c r="T88"/>
  <c r="AI88"/>
  <c r="AJ88"/>
  <c r="AK88"/>
  <c r="T89"/>
  <c r="AI89"/>
  <c r="AJ89"/>
  <c r="AK89"/>
  <c r="AI90"/>
  <c r="AK90"/>
  <c r="AI92"/>
  <c r="AK92"/>
  <c r="AI93"/>
  <c r="AK93"/>
  <c r="AI94"/>
  <c r="AK94"/>
  <c r="AI95"/>
  <c r="AK95"/>
  <c r="T96"/>
  <c r="AI96"/>
  <c r="AJ96"/>
  <c r="AK96"/>
  <c r="AI97"/>
  <c r="AK97"/>
  <c r="AI98"/>
  <c r="AK98"/>
  <c r="T101"/>
  <c r="AI101"/>
  <c r="AJ101"/>
  <c r="AK101"/>
  <c r="T102"/>
  <c r="AI102"/>
  <c r="AJ102"/>
  <c r="AK102"/>
  <c r="T104"/>
  <c r="AI104"/>
  <c r="AJ104"/>
  <c r="AK104"/>
  <c r="T106"/>
  <c r="AI106"/>
  <c r="AJ106"/>
  <c r="AK106"/>
  <c r="T107"/>
  <c r="AI107"/>
  <c r="AJ107"/>
  <c r="AK107"/>
  <c r="T108"/>
  <c r="AI108"/>
  <c r="AJ108"/>
  <c r="AK108"/>
  <c r="AI109"/>
  <c r="AK109"/>
  <c r="T110"/>
  <c r="AI110"/>
  <c r="AJ110"/>
  <c r="AK110"/>
  <c r="T111"/>
  <c r="AI111"/>
  <c r="AJ111"/>
  <c r="AK111"/>
  <c r="AI112"/>
  <c r="AK112"/>
  <c r="T113"/>
  <c r="AI113"/>
  <c r="AJ113"/>
  <c r="AK113"/>
  <c r="T114"/>
  <c r="AI114"/>
  <c r="AJ114"/>
  <c r="AK114"/>
  <c r="AI115"/>
  <c r="AK115"/>
  <c r="T116"/>
  <c r="AI116"/>
  <c r="AJ116"/>
  <c r="AK116"/>
  <c r="T117"/>
  <c r="AI117"/>
  <c r="AJ117"/>
  <c r="AK117"/>
  <c r="T118"/>
  <c r="AI118"/>
  <c r="AJ118"/>
  <c r="AK118"/>
  <c r="T119"/>
  <c r="AI119"/>
  <c r="AJ119"/>
  <c r="AK119"/>
  <c r="T120"/>
  <c r="AK120"/>
  <c r="T121"/>
  <c r="AI121"/>
  <c r="AJ121"/>
  <c r="AK121"/>
  <c r="T122"/>
  <c r="AI122"/>
  <c r="AJ122"/>
  <c r="AK122"/>
  <c r="T123"/>
  <c r="AI123"/>
  <c r="AJ123"/>
  <c r="AK123"/>
  <c r="T124"/>
  <c r="AI124"/>
  <c r="AJ124"/>
  <c r="AK124"/>
  <c r="T125"/>
  <c r="AI125"/>
  <c r="AJ125"/>
  <c r="AK125"/>
  <c r="T126"/>
  <c r="AI126"/>
  <c r="AJ126"/>
  <c r="AK126"/>
  <c r="AI127"/>
  <c r="AK127"/>
  <c r="T128"/>
  <c r="AI128"/>
  <c r="AJ128"/>
  <c r="AK128"/>
  <c r="T129"/>
  <c r="AI129"/>
  <c r="AJ129"/>
  <c r="AK129"/>
  <c r="T130"/>
  <c r="AI130"/>
  <c r="AJ130"/>
  <c r="AK130"/>
  <c r="T131"/>
  <c r="AI131"/>
  <c r="AJ131"/>
  <c r="AK131"/>
  <c r="T132"/>
  <c r="AI132"/>
  <c r="AJ132"/>
  <c r="AK132"/>
  <c r="T133"/>
  <c r="AI133"/>
  <c r="AJ133"/>
  <c r="AK133"/>
  <c r="T134"/>
  <c r="AI134"/>
  <c r="AJ134"/>
  <c r="AK134"/>
  <c r="T135"/>
  <c r="AI135"/>
  <c r="AJ135"/>
  <c r="AK135"/>
  <c r="T136"/>
  <c r="AI136"/>
  <c r="AJ136"/>
  <c r="AK136"/>
  <c r="T137"/>
  <c r="AI137"/>
  <c r="AJ137"/>
  <c r="AK137"/>
  <c r="AI138"/>
  <c r="AK138"/>
  <c r="AI139"/>
  <c r="AK139"/>
  <c r="T140"/>
  <c r="AI140"/>
  <c r="AJ140"/>
  <c r="AK140"/>
  <c r="T141"/>
  <c r="AI141"/>
  <c r="AJ141"/>
  <c r="AK141"/>
  <c r="T142"/>
  <c r="AI142"/>
  <c r="AJ142"/>
  <c r="AK142"/>
  <c r="T143"/>
  <c r="AI143"/>
  <c r="AJ143"/>
  <c r="AK143"/>
  <c r="T145"/>
  <c r="AI145"/>
  <c r="AJ145"/>
  <c r="AK145"/>
  <c r="T146"/>
  <c r="AI146"/>
  <c r="AJ146"/>
  <c r="AK146"/>
  <c r="T147"/>
  <c r="AI147"/>
  <c r="AJ147"/>
  <c r="AK147"/>
  <c r="T148"/>
  <c r="AI148"/>
  <c r="AJ148"/>
  <c r="AK148"/>
  <c r="T149"/>
  <c r="AI149"/>
  <c r="AJ149"/>
  <c r="AK149"/>
  <c r="T150"/>
  <c r="AI150"/>
  <c r="AJ150"/>
  <c r="AK150"/>
  <c r="T151"/>
  <c r="AI151"/>
  <c r="AJ151"/>
  <c r="AK151"/>
  <c r="AI152"/>
  <c r="AK152"/>
  <c r="T153"/>
  <c r="AI153"/>
  <c r="AJ153"/>
  <c r="AK153"/>
  <c r="T154"/>
  <c r="AI154"/>
  <c r="AJ154"/>
  <c r="AK154"/>
  <c r="T155"/>
  <c r="AI155"/>
  <c r="AJ155"/>
  <c r="AK155"/>
  <c r="T156"/>
  <c r="AI156"/>
  <c r="AJ156"/>
  <c r="AK156"/>
  <c r="T157"/>
  <c r="AI157"/>
  <c r="AJ157"/>
  <c r="AK157"/>
  <c r="T158"/>
  <c r="AI158"/>
  <c r="AJ158"/>
  <c r="AK158"/>
  <c r="T159"/>
  <c r="AI159"/>
  <c r="AJ159"/>
  <c r="AK159"/>
  <c r="T160"/>
  <c r="AI160"/>
  <c r="AJ160"/>
  <c r="AK160"/>
  <c r="T161"/>
  <c r="AI161"/>
  <c r="AJ161"/>
  <c r="AK161"/>
  <c r="T162"/>
  <c r="AI162"/>
  <c r="AJ162"/>
  <c r="AK162"/>
  <c r="T163"/>
  <c r="AI163"/>
  <c r="AJ163"/>
  <c r="AK163"/>
  <c r="T164"/>
  <c r="AI164"/>
  <c r="AJ164"/>
  <c r="AK164"/>
  <c r="T165"/>
  <c r="AI165"/>
  <c r="AJ165"/>
  <c r="AK165"/>
  <c r="AI169"/>
  <c r="AK169"/>
  <c r="AI170"/>
  <c r="AK170"/>
  <c r="AI171"/>
  <c r="AK171"/>
  <c r="AI172"/>
  <c r="AK172"/>
  <c r="AI173"/>
  <c r="AK173"/>
  <c r="AI174"/>
  <c r="AK174"/>
  <c r="AI175"/>
  <c r="AK175"/>
  <c r="AI176"/>
  <c r="AK176"/>
  <c r="AI179"/>
  <c r="AK179"/>
  <c r="T180"/>
  <c r="AI180"/>
  <c r="AJ180"/>
  <c r="AK180"/>
  <c r="AI182"/>
  <c r="AK182"/>
  <c r="AI183"/>
  <c r="AK183"/>
  <c r="AI184"/>
  <c r="AK184"/>
  <c r="AI185"/>
  <c r="AK185"/>
  <c r="AI186"/>
  <c r="AK186"/>
  <c r="AI187"/>
  <c r="AK187"/>
  <c r="AI188"/>
  <c r="AK188"/>
  <c r="AI189"/>
  <c r="AK189"/>
  <c r="AI190"/>
  <c r="AK190"/>
  <c r="AI191"/>
  <c r="AK191"/>
  <c r="AI192"/>
  <c r="AK192"/>
  <c r="AI193"/>
  <c r="AK193"/>
  <c r="AI194"/>
  <c r="AK194"/>
  <c r="T195"/>
  <c r="AI195"/>
  <c r="AJ195"/>
  <c r="AK195"/>
  <c r="AI196"/>
  <c r="AK196"/>
  <c r="T197"/>
  <c r="AI197"/>
  <c r="AJ197"/>
  <c r="AK197"/>
  <c r="AI199"/>
  <c r="AK199"/>
  <c r="AK200"/>
  <c r="AI203"/>
  <c r="AK203"/>
  <c r="AI208"/>
  <c r="AK208"/>
  <c r="AI210"/>
  <c r="AK210"/>
  <c r="T214"/>
  <c r="AI214"/>
  <c r="AJ214"/>
  <c r="AK214"/>
  <c r="T221"/>
  <c r="AI221"/>
  <c r="AJ221"/>
  <c r="AK221"/>
  <c r="T224"/>
  <c r="AI224"/>
  <c r="AJ224"/>
  <c r="AK224"/>
  <c r="T236"/>
  <c r="AI236"/>
  <c r="AJ236"/>
  <c r="AK236"/>
  <c r="T237"/>
  <c r="AI237"/>
  <c r="AJ237"/>
  <c r="AK237"/>
  <c r="T238"/>
  <c r="AI238"/>
  <c r="AJ238"/>
  <c r="AK238"/>
  <c r="T239"/>
  <c r="AI239"/>
  <c r="AJ239"/>
  <c r="AK239"/>
  <c r="T240"/>
  <c r="AI240"/>
  <c r="AJ240"/>
  <c r="AK240"/>
  <c r="T241"/>
  <c r="AI241"/>
  <c r="AJ241"/>
  <c r="AK241"/>
  <c r="T242"/>
  <c r="AI242"/>
  <c r="AJ242"/>
  <c r="AK242"/>
  <c r="T243"/>
  <c r="AI243"/>
  <c r="AJ243"/>
  <c r="AK243"/>
  <c r="T244"/>
  <c r="AI244"/>
  <c r="AJ244"/>
  <c r="AK244"/>
  <c r="T245"/>
  <c r="AI245"/>
  <c r="AJ245"/>
  <c r="AK245"/>
  <c r="T246"/>
  <c r="AI246"/>
  <c r="AJ246"/>
  <c r="AK246"/>
  <c r="T247"/>
  <c r="AI247"/>
  <c r="AJ247"/>
  <c r="AK247"/>
  <c r="T248"/>
  <c r="AI248"/>
  <c r="AJ248"/>
  <c r="AK248"/>
  <c r="T249"/>
  <c r="AI249"/>
  <c r="AJ249"/>
  <c r="AK249"/>
  <c r="T250"/>
  <c r="AI250"/>
  <c r="AJ250"/>
  <c r="AK250"/>
  <c r="T251"/>
  <c r="AI251"/>
  <c r="AJ251"/>
  <c r="AK251"/>
  <c r="T252"/>
  <c r="AI252"/>
  <c r="AJ252"/>
  <c r="AK252"/>
  <c r="T253"/>
  <c r="AI253"/>
  <c r="AJ253"/>
  <c r="AK253"/>
  <c r="T254"/>
  <c r="AI254"/>
  <c r="AJ254"/>
  <c r="AK254"/>
  <c r="T255"/>
  <c r="AI255"/>
  <c r="AJ255"/>
  <c r="AK255"/>
  <c r="T256"/>
  <c r="AI256"/>
  <c r="AJ256"/>
  <c r="AK256"/>
  <c r="T257"/>
  <c r="AI257"/>
  <c r="AJ257"/>
  <c r="AK257"/>
  <c r="T258"/>
  <c r="AI258"/>
  <c r="AJ258"/>
  <c r="AK258"/>
  <c r="T259"/>
  <c r="AI259"/>
  <c r="AJ259"/>
  <c r="AK259"/>
  <c r="T260"/>
  <c r="AI260"/>
  <c r="AJ260"/>
  <c r="AK260"/>
  <c r="T261"/>
  <c r="AI261"/>
  <c r="AJ261"/>
  <c r="AK261"/>
  <c r="T262"/>
  <c r="AI262"/>
  <c r="AJ262"/>
  <c r="AK262"/>
  <c r="T263"/>
  <c r="AI263"/>
  <c r="AJ263"/>
  <c r="AK263"/>
  <c r="T264"/>
  <c r="AI264"/>
  <c r="AJ264"/>
  <c r="AK264"/>
  <c r="T265"/>
  <c r="AI265"/>
  <c r="AJ265"/>
  <c r="AK265"/>
  <c r="T266"/>
  <c r="AI266"/>
  <c r="AJ266"/>
  <c r="AK266"/>
  <c r="T267"/>
  <c r="AI267"/>
  <c r="AJ267"/>
  <c r="AK267"/>
  <c r="T268"/>
  <c r="AJ268"/>
  <c r="AK268"/>
  <c r="T269"/>
  <c r="AI269"/>
  <c r="AJ269"/>
  <c r="AK269"/>
  <c r="T270"/>
  <c r="AI270"/>
  <c r="AJ270"/>
  <c r="AK270"/>
  <c r="T271"/>
  <c r="AI271"/>
  <c r="AJ271"/>
  <c r="AK271"/>
  <c r="T272"/>
  <c r="AI272"/>
  <c r="AJ272"/>
  <c r="AK272"/>
  <c r="T273"/>
  <c r="AI273"/>
  <c r="AJ273"/>
  <c r="AK273"/>
  <c r="T274"/>
  <c r="AI274"/>
  <c r="AJ274"/>
  <c r="AK274"/>
  <c r="T275"/>
  <c r="AI275"/>
  <c r="AJ275"/>
  <c r="AK275"/>
  <c r="T276"/>
  <c r="AI276"/>
  <c r="AJ276"/>
  <c r="AK276"/>
  <c r="T277"/>
  <c r="AI277"/>
  <c r="AJ277"/>
  <c r="AK277"/>
  <c r="T278"/>
  <c r="AI278"/>
  <c r="AJ278"/>
  <c r="AK278"/>
  <c r="T279"/>
  <c r="AI279"/>
  <c r="AJ279"/>
  <c r="AK279"/>
  <c r="T280"/>
  <c r="AI280"/>
  <c r="AJ280"/>
  <c r="AK280"/>
  <c r="T281"/>
  <c r="AI281"/>
  <c r="AJ281"/>
  <c r="AK281"/>
  <c r="T282"/>
  <c r="AI282"/>
  <c r="AJ282"/>
  <c r="AK282"/>
  <c r="T283"/>
  <c r="AI283"/>
  <c r="AJ283"/>
  <c r="AK283"/>
  <c r="T284"/>
  <c r="AI284"/>
  <c r="AJ284"/>
  <c r="AK284"/>
  <c r="T285"/>
  <c r="AI285"/>
  <c r="AJ285"/>
  <c r="AK285"/>
  <c r="T286"/>
  <c r="AI286"/>
  <c r="AJ286"/>
  <c r="AK286"/>
  <c r="T287"/>
  <c r="AI287"/>
  <c r="AJ287"/>
  <c r="T288"/>
  <c r="AI288"/>
  <c r="AJ288"/>
  <c r="AK288"/>
  <c r="T289"/>
  <c r="AI289"/>
  <c r="AJ289"/>
  <c r="AK289"/>
  <c r="T290"/>
  <c r="AI290"/>
  <c r="AJ290"/>
  <c r="AK290"/>
  <c r="T291"/>
  <c r="AI291"/>
  <c r="AJ291"/>
  <c r="AK291"/>
  <c r="T292"/>
  <c r="AI292"/>
  <c r="AJ292"/>
  <c r="AK292"/>
  <c r="T293"/>
  <c r="AI293"/>
  <c r="AJ293"/>
  <c r="AK293"/>
  <c r="T294"/>
  <c r="AI294"/>
  <c r="AJ294"/>
  <c r="AK294"/>
  <c r="T295"/>
  <c r="AI295"/>
  <c r="AJ295"/>
  <c r="AK295"/>
  <c r="T296"/>
  <c r="AI296"/>
  <c r="AJ296"/>
  <c r="AK296"/>
  <c r="T297"/>
  <c r="AI297"/>
  <c r="AJ297"/>
  <c r="AK297"/>
  <c r="T298"/>
  <c r="AI298"/>
  <c r="AJ298"/>
  <c r="AK298"/>
  <c r="T299"/>
  <c r="AI299"/>
  <c r="AJ299"/>
  <c r="AK299"/>
  <c r="T300"/>
  <c r="AI300"/>
  <c r="AJ300"/>
  <c r="AK300"/>
  <c r="T301"/>
  <c r="AI301"/>
  <c r="AJ301"/>
  <c r="AK301"/>
  <c r="T302"/>
  <c r="AI302"/>
  <c r="AJ302"/>
  <c r="AK302"/>
  <c r="T303"/>
  <c r="AI303"/>
  <c r="AJ303"/>
  <c r="AK303"/>
  <c r="T304"/>
  <c r="AI304"/>
  <c r="AJ304"/>
  <c r="AK304"/>
  <c r="T305"/>
  <c r="AI305"/>
  <c r="AJ305"/>
  <c r="AK305"/>
  <c r="T306"/>
  <c r="AI306"/>
  <c r="AJ306"/>
  <c r="AK306"/>
  <c r="T307"/>
  <c r="AI307"/>
  <c r="AJ307"/>
  <c r="AK307"/>
  <c r="T308"/>
  <c r="AI308"/>
  <c r="AJ308"/>
  <c r="AK308"/>
  <c r="T309"/>
  <c r="AI309"/>
  <c r="AJ309"/>
  <c r="AK309"/>
  <c r="T310"/>
  <c r="AI310"/>
  <c r="AJ310"/>
  <c r="AK310"/>
  <c r="T311"/>
  <c r="AI311"/>
  <c r="AJ311"/>
  <c r="AK311"/>
  <c r="T312"/>
  <c r="AI312"/>
  <c r="AJ312"/>
  <c r="AK312"/>
  <c r="T313"/>
  <c r="AI313"/>
  <c r="AJ313"/>
  <c r="AK313"/>
  <c r="T314"/>
  <c r="AI314"/>
  <c r="AJ314"/>
  <c r="AK314"/>
  <c r="T315"/>
  <c r="AI315"/>
  <c r="AJ315"/>
  <c r="AK315"/>
  <c r="T316"/>
  <c r="AI316"/>
  <c r="AJ316"/>
  <c r="AK316"/>
  <c r="T317"/>
  <c r="AI317"/>
  <c r="AJ317"/>
  <c r="AK317"/>
  <c r="T318"/>
  <c r="AI318"/>
  <c r="AJ318"/>
  <c r="AK318"/>
  <c r="AI319"/>
  <c r="AJ319"/>
  <c r="AK319"/>
  <c r="T320"/>
  <c r="AI320"/>
  <c r="AJ320"/>
  <c r="AK320"/>
  <c r="T321"/>
  <c r="AI321"/>
  <c r="AJ321"/>
  <c r="AK321"/>
  <c r="T322"/>
  <c r="AI322"/>
  <c r="AJ322"/>
  <c r="AK322"/>
  <c r="T323"/>
  <c r="AI323"/>
  <c r="AJ323"/>
  <c r="AK323"/>
  <c r="AI324"/>
  <c r="AJ324"/>
  <c r="AK324"/>
  <c r="T325"/>
  <c r="AI325"/>
  <c r="AJ325"/>
  <c r="AK325"/>
  <c r="T326"/>
  <c r="AI326"/>
  <c r="AJ326"/>
  <c r="AK326"/>
  <c r="AI327"/>
  <c r="AJ327"/>
  <c r="AK327"/>
  <c r="T328"/>
  <c r="AI328"/>
  <c r="AJ328"/>
  <c r="AK328"/>
  <c r="T329"/>
  <c r="AI329"/>
  <c r="AJ329"/>
  <c r="AK329"/>
  <c r="T330"/>
  <c r="AI330"/>
  <c r="AJ330"/>
  <c r="AK330"/>
  <c r="AI331"/>
  <c r="AJ331"/>
  <c r="AK331"/>
  <c r="T332"/>
  <c r="AI332"/>
  <c r="AJ332"/>
  <c r="AK332"/>
  <c r="T333"/>
  <c r="AI333"/>
  <c r="AJ333"/>
  <c r="AK333"/>
  <c r="AI334"/>
  <c r="AI335"/>
  <c r="AN333"/>
  <c r="AJ334"/>
  <c r="AJ335"/>
  <c r="AO333"/>
  <c r="AK334"/>
  <c r="AK335"/>
  <c r="AP333"/>
  <c r="T334"/>
  <c r="T335"/>
  <c r="AN336"/>
  <c r="AO336"/>
  <c r="AP336"/>
  <c r="AN337"/>
  <c r="AP337"/>
  <c r="AN338"/>
  <c r="AO338"/>
  <c r="AP338"/>
  <c r="AN339"/>
  <c r="AO339"/>
  <c r="AP339"/>
  <c r="T13" i="2"/>
  <c r="AI13"/>
  <c r="AJ13"/>
  <c r="AK13"/>
  <c r="T14"/>
  <c r="AI14"/>
  <c r="AJ14"/>
  <c r="AK14"/>
  <c r="T15"/>
  <c r="AI15"/>
  <c r="AJ15"/>
  <c r="AK15"/>
  <c r="T16"/>
  <c r="AI16"/>
  <c r="AJ16"/>
  <c r="AK16"/>
  <c r="T17"/>
  <c r="AI17"/>
  <c r="AJ17"/>
  <c r="AK17"/>
  <c r="T18"/>
  <c r="AI18"/>
  <c r="AJ18"/>
  <c r="AK18"/>
  <c r="T19"/>
  <c r="AI19"/>
  <c r="AJ19"/>
  <c r="AK19"/>
  <c r="T28"/>
  <c r="AI28"/>
  <c r="AJ28"/>
  <c r="AK28"/>
  <c r="T34"/>
  <c r="AI34"/>
  <c r="AJ34"/>
  <c r="AK34"/>
  <c r="T35"/>
  <c r="AI35"/>
  <c r="AJ35"/>
  <c r="AK35"/>
  <c r="AI37"/>
  <c r="AJ37"/>
  <c r="AI38"/>
  <c r="AJ38"/>
  <c r="AK38"/>
  <c r="AI39"/>
  <c r="AI40"/>
  <c r="T41"/>
  <c r="AI41"/>
  <c r="AJ41"/>
  <c r="AK41"/>
  <c r="AI42"/>
  <c r="AI43"/>
  <c r="AI44"/>
  <c r="AI45"/>
  <c r="AI46"/>
  <c r="AI47"/>
  <c r="AI49"/>
  <c r="AI55"/>
  <c r="AJ55"/>
  <c r="AK55"/>
  <c r="T56"/>
  <c r="AI56"/>
  <c r="AJ56"/>
  <c r="AK56"/>
  <c r="T57"/>
  <c r="AI57"/>
  <c r="AJ57"/>
  <c r="AK57"/>
  <c r="T58"/>
  <c r="AI58"/>
  <c r="AJ58"/>
  <c r="AK58"/>
  <c r="T59"/>
  <c r="AI59"/>
  <c r="AJ59"/>
  <c r="AK59"/>
  <c r="T60"/>
  <c r="AI60"/>
  <c r="AJ60"/>
  <c r="AK60"/>
  <c r="T61"/>
  <c r="AI61"/>
  <c r="AJ61"/>
  <c r="AK61"/>
  <c r="T62"/>
  <c r="AI62"/>
  <c r="AJ62"/>
  <c r="AK62"/>
  <c r="T63"/>
  <c r="AI63"/>
  <c r="AJ63"/>
  <c r="AK63"/>
  <c r="T64"/>
  <c r="AI64"/>
  <c r="AJ64"/>
  <c r="AK64"/>
  <c r="T65"/>
  <c r="AI65"/>
  <c r="AJ65"/>
  <c r="AK65"/>
  <c r="T66"/>
  <c r="AI66"/>
  <c r="AJ66"/>
  <c r="AK66"/>
  <c r="T67"/>
  <c r="AI67"/>
  <c r="AJ67"/>
  <c r="AK67"/>
  <c r="T68"/>
  <c r="AI68"/>
  <c r="AJ68"/>
  <c r="AK68"/>
  <c r="T69"/>
  <c r="AI69"/>
  <c r="AJ69"/>
  <c r="AK69"/>
  <c r="T70"/>
  <c r="AI70"/>
  <c r="AJ70"/>
  <c r="AK70"/>
  <c r="T71"/>
  <c r="AI71"/>
  <c r="AJ71"/>
  <c r="AK71"/>
  <c r="T72"/>
  <c r="AI72"/>
  <c r="AJ72"/>
  <c r="AK72"/>
  <c r="T73"/>
  <c r="AI73"/>
  <c r="AJ73"/>
  <c r="AK73"/>
  <c r="T74"/>
  <c r="AI74"/>
  <c r="AJ74"/>
  <c r="AK74"/>
  <c r="T75"/>
  <c r="AI75"/>
  <c r="AJ75"/>
  <c r="AK75"/>
  <c r="T76"/>
  <c r="AI76"/>
  <c r="AJ76"/>
  <c r="AK76"/>
  <c r="T77"/>
  <c r="AI77"/>
  <c r="AJ77"/>
  <c r="AK77"/>
  <c r="T78"/>
  <c r="AI78"/>
  <c r="AJ78"/>
  <c r="AK78"/>
  <c r="T79"/>
  <c r="AI79"/>
  <c r="AJ79"/>
  <c r="AK79"/>
  <c r="T80"/>
  <c r="AI80"/>
  <c r="AJ80"/>
  <c r="AK80"/>
  <c r="T81"/>
  <c r="AI81"/>
  <c r="AJ81"/>
  <c r="AK81"/>
  <c r="T82"/>
  <c r="AI82"/>
  <c r="AJ82"/>
  <c r="AK82"/>
  <c r="T83"/>
  <c r="AI83"/>
  <c r="AJ83"/>
  <c r="AK83"/>
  <c r="T84"/>
  <c r="AI84"/>
  <c r="AJ84"/>
  <c r="AK84"/>
  <c r="T85"/>
  <c r="AI85"/>
  <c r="AJ85"/>
  <c r="AK85"/>
  <c r="T86"/>
  <c r="AI86"/>
  <c r="AJ86"/>
  <c r="AK86"/>
  <c r="T87"/>
  <c r="AI87"/>
  <c r="AJ87"/>
  <c r="AK87"/>
  <c r="T88"/>
  <c r="AI88"/>
  <c r="AJ88"/>
  <c r="AK88"/>
  <c r="T89"/>
  <c r="AI89"/>
  <c r="AJ89"/>
  <c r="AK89"/>
  <c r="T90"/>
  <c r="AI90"/>
  <c r="AJ90"/>
  <c r="AK90"/>
  <c r="T91"/>
  <c r="AI91"/>
  <c r="AJ91"/>
  <c r="AK91"/>
  <c r="T92"/>
  <c r="AI92"/>
  <c r="AJ92"/>
  <c r="AK92"/>
  <c r="T93"/>
  <c r="AI93"/>
  <c r="AJ93"/>
  <c r="AK93"/>
  <c r="T94"/>
  <c r="AI94"/>
  <c r="AJ94"/>
  <c r="AK94"/>
  <c r="T95"/>
  <c r="AI95"/>
  <c r="AJ95"/>
  <c r="AK95"/>
  <c r="T96"/>
  <c r="AK96"/>
  <c r="T97"/>
  <c r="AI97"/>
  <c r="AJ97"/>
  <c r="AK97"/>
  <c r="T98"/>
  <c r="AI98"/>
  <c r="AJ98"/>
  <c r="AK98"/>
  <c r="T99"/>
  <c r="AI99"/>
  <c r="AJ99"/>
  <c r="AK99"/>
  <c r="T100"/>
  <c r="AI100"/>
  <c r="AJ100"/>
  <c r="AK100"/>
  <c r="T101"/>
  <c r="AI101"/>
  <c r="AJ101"/>
  <c r="AK101"/>
  <c r="T102"/>
  <c r="AI102"/>
  <c r="AJ102"/>
  <c r="AK102"/>
  <c r="T103"/>
  <c r="AI103"/>
  <c r="AJ103"/>
  <c r="AK103"/>
  <c r="T104"/>
  <c r="AI104"/>
  <c r="AJ104"/>
  <c r="AK104"/>
  <c r="T105"/>
  <c r="AI105"/>
  <c r="AJ105"/>
  <c r="AK105"/>
  <c r="T106"/>
  <c r="AI106"/>
  <c r="AJ106"/>
  <c r="AK106"/>
  <c r="T107"/>
  <c r="AI107"/>
  <c r="AJ107"/>
  <c r="AK107"/>
  <c r="T108"/>
  <c r="AI108"/>
  <c r="AJ108"/>
  <c r="AK108"/>
  <c r="T109"/>
  <c r="AI109"/>
  <c r="AJ109"/>
  <c r="AK109"/>
  <c r="T110"/>
  <c r="AI110"/>
  <c r="AJ110"/>
  <c r="AK110"/>
  <c r="T111"/>
  <c r="AI111"/>
  <c r="AJ111"/>
  <c r="AK111"/>
  <c r="T112"/>
  <c r="AI112"/>
  <c r="AJ112"/>
  <c r="AK112"/>
  <c r="T113"/>
  <c r="AI113"/>
  <c r="AJ113"/>
  <c r="AK113"/>
  <c r="T114"/>
  <c r="AI114"/>
  <c r="AJ114"/>
  <c r="AK114"/>
  <c r="T115"/>
  <c r="AI115"/>
  <c r="AJ115"/>
  <c r="AK115"/>
  <c r="T116"/>
  <c r="AI116"/>
  <c r="AJ116"/>
  <c r="AK116"/>
  <c r="T117"/>
  <c r="AI117"/>
  <c r="AJ117"/>
  <c r="AK117"/>
  <c r="T118"/>
  <c r="AI118"/>
  <c r="AJ118"/>
  <c r="AK118"/>
  <c r="T119"/>
  <c r="AI119"/>
  <c r="AJ119"/>
  <c r="AK119"/>
  <c r="T120"/>
  <c r="AI120"/>
  <c r="AJ120"/>
  <c r="AK120"/>
  <c r="T121"/>
  <c r="AI121"/>
  <c r="AJ121"/>
  <c r="AK121"/>
  <c r="T122"/>
  <c r="AI122"/>
  <c r="AJ122"/>
  <c r="AK122"/>
  <c r="T123"/>
  <c r="AI123"/>
  <c r="AJ123"/>
  <c r="AK123"/>
  <c r="T124"/>
  <c r="AI124"/>
  <c r="AJ124"/>
  <c r="AK124"/>
  <c r="T125"/>
  <c r="AI125"/>
  <c r="AJ125"/>
  <c r="AK125"/>
  <c r="T126"/>
  <c r="AI126"/>
  <c r="AJ126"/>
  <c r="AK126"/>
  <c r="T127"/>
  <c r="AI127"/>
  <c r="AJ127"/>
  <c r="AK127"/>
  <c r="T128"/>
  <c r="AI128"/>
  <c r="AJ128"/>
  <c r="AK128"/>
  <c r="T129"/>
  <c r="AI129"/>
  <c r="AJ129"/>
  <c r="AK129"/>
  <c r="T130"/>
  <c r="AI130"/>
  <c r="AJ130"/>
  <c r="AK130"/>
  <c r="T131"/>
  <c r="AI131"/>
  <c r="AJ131"/>
  <c r="AK131"/>
  <c r="T132"/>
  <c r="AI132"/>
  <c r="AJ132"/>
  <c r="AK132"/>
  <c r="T133"/>
  <c r="AI133"/>
  <c r="AJ133"/>
  <c r="AK133"/>
  <c r="T134"/>
  <c r="AI134"/>
  <c r="AJ134"/>
  <c r="AK134"/>
  <c r="T135"/>
  <c r="AI135"/>
  <c r="AJ135"/>
  <c r="AK135"/>
  <c r="T136"/>
  <c r="AI136"/>
  <c r="AJ136"/>
  <c r="AK136"/>
  <c r="T137"/>
  <c r="AI137"/>
  <c r="AJ137"/>
  <c r="AK137"/>
  <c r="T138"/>
  <c r="AI138"/>
  <c r="AJ138"/>
  <c r="AK138"/>
  <c r="T139"/>
  <c r="AI139"/>
  <c r="AJ139"/>
  <c r="AK139"/>
  <c r="T140"/>
  <c r="AI140"/>
  <c r="AJ140"/>
  <c r="AK140"/>
  <c r="T141"/>
  <c r="AI141"/>
  <c r="AJ141"/>
  <c r="AK141"/>
  <c r="T142"/>
  <c r="AI142"/>
  <c r="AJ142"/>
  <c r="AK142"/>
  <c r="T143"/>
  <c r="AI143"/>
  <c r="AJ143"/>
  <c r="AK143"/>
  <c r="T144"/>
  <c r="AI144"/>
  <c r="AJ144"/>
  <c r="AK144"/>
  <c r="T145"/>
  <c r="AI145"/>
  <c r="AJ145"/>
  <c r="AK145"/>
  <c r="T146"/>
  <c r="AI146"/>
  <c r="AJ146"/>
  <c r="AK146"/>
  <c r="T147"/>
  <c r="AI147"/>
  <c r="AJ147"/>
  <c r="AK147"/>
  <c r="T148"/>
  <c r="AI148"/>
  <c r="AJ148"/>
  <c r="AK148"/>
  <c r="T149"/>
  <c r="AI149"/>
  <c r="AJ149"/>
  <c r="AK149"/>
  <c r="T150"/>
  <c r="AI150"/>
  <c r="AJ150"/>
  <c r="AK150"/>
  <c r="T151"/>
  <c r="AI151"/>
  <c r="AJ151"/>
  <c r="AK151"/>
  <c r="T152"/>
  <c r="AI152"/>
  <c r="AJ152"/>
  <c r="AK152"/>
  <c r="T153"/>
  <c r="AI153"/>
  <c r="AJ153"/>
  <c r="AK153"/>
  <c r="T154"/>
  <c r="AI154"/>
  <c r="AJ154"/>
  <c r="AK154"/>
  <c r="T155"/>
  <c r="AI155"/>
  <c r="AJ155"/>
  <c r="AK155"/>
  <c r="T156"/>
  <c r="AI156"/>
  <c r="AJ156"/>
  <c r="AK156"/>
  <c r="T157"/>
  <c r="AI157"/>
  <c r="AJ157"/>
  <c r="AK157"/>
  <c r="T158"/>
  <c r="AI158"/>
  <c r="AJ158"/>
  <c r="AK158"/>
  <c r="T159"/>
  <c r="AI159"/>
  <c r="AJ159"/>
  <c r="AK159"/>
  <c r="T160"/>
  <c r="AI160"/>
  <c r="AJ160"/>
  <c r="AK160"/>
  <c r="T161"/>
  <c r="AI161"/>
  <c r="AJ161"/>
  <c r="AK161"/>
  <c r="T162"/>
  <c r="AI162"/>
  <c r="AJ162"/>
  <c r="AK162"/>
  <c r="T163"/>
  <c r="AI163"/>
  <c r="AJ163"/>
  <c r="AK163"/>
  <c r="T164"/>
  <c r="AI164"/>
  <c r="AJ164"/>
  <c r="AK164"/>
  <c r="T165"/>
  <c r="AI165"/>
  <c r="AJ165"/>
  <c r="AK165"/>
  <c r="T166"/>
  <c r="AI166"/>
  <c r="AJ166"/>
  <c r="AK166"/>
  <c r="T167"/>
  <c r="AI167"/>
  <c r="AJ167"/>
  <c r="AK167"/>
  <c r="T168"/>
  <c r="AI168"/>
  <c r="AJ168"/>
  <c r="AK168"/>
  <c r="T169"/>
  <c r="AI169"/>
  <c r="AJ169"/>
  <c r="AK169"/>
  <c r="T170"/>
  <c r="AI170"/>
  <c r="AJ170"/>
  <c r="AK170"/>
  <c r="T171"/>
  <c r="AI171"/>
  <c r="AJ171"/>
  <c r="AK171"/>
  <c r="T172"/>
  <c r="AI172"/>
  <c r="AJ172"/>
  <c r="AK172"/>
  <c r="T173"/>
  <c r="AI173"/>
  <c r="AJ173"/>
  <c r="AK173"/>
  <c r="T174"/>
  <c r="AI174"/>
  <c r="AJ174"/>
  <c r="AK174"/>
  <c r="T175"/>
  <c r="AJ175"/>
  <c r="AK175"/>
  <c r="T176"/>
  <c r="AI176"/>
  <c r="AJ176"/>
  <c r="AK176"/>
  <c r="T177"/>
  <c r="AI177"/>
  <c r="AJ177"/>
  <c r="AK177"/>
  <c r="T178"/>
  <c r="AI178"/>
  <c r="AJ178"/>
  <c r="AK178"/>
  <c r="T179"/>
  <c r="AI179"/>
  <c r="AJ179"/>
  <c r="AK179"/>
  <c r="T180"/>
  <c r="AI180"/>
  <c r="AJ180"/>
  <c r="AK180"/>
  <c r="T181"/>
  <c r="AI181"/>
  <c r="AJ181"/>
  <c r="AK181"/>
  <c r="T182"/>
  <c r="AI182"/>
  <c r="AJ182"/>
  <c r="AK182"/>
  <c r="T183"/>
  <c r="AI183"/>
  <c r="AJ183"/>
  <c r="AK183"/>
  <c r="T184"/>
  <c r="AI184"/>
  <c r="AJ184"/>
  <c r="AK184"/>
  <c r="T185"/>
  <c r="AI185"/>
  <c r="AJ185"/>
  <c r="AK185"/>
  <c r="T186"/>
  <c r="AI186"/>
  <c r="AJ186"/>
  <c r="AK186"/>
  <c r="T187"/>
  <c r="AI187"/>
  <c r="AJ187"/>
  <c r="AK187"/>
  <c r="T188"/>
  <c r="AI188"/>
  <c r="AJ188"/>
  <c r="AK188"/>
  <c r="T189"/>
  <c r="AI189"/>
  <c r="AJ189"/>
  <c r="AK189"/>
  <c r="T190"/>
  <c r="AI190"/>
  <c r="AJ190"/>
  <c r="AK190"/>
  <c r="T191"/>
  <c r="AI191"/>
  <c r="AJ191"/>
  <c r="AK191"/>
  <c r="T192"/>
  <c r="AI192"/>
  <c r="AJ192"/>
  <c r="AK192"/>
  <c r="T193"/>
  <c r="AI193"/>
  <c r="AJ193"/>
  <c r="AK193"/>
  <c r="T194"/>
  <c r="AI194"/>
  <c r="AJ194"/>
  <c r="T195"/>
  <c r="AI195"/>
  <c r="AJ195"/>
  <c r="AK195"/>
  <c r="T196"/>
  <c r="AI196"/>
  <c r="AJ196"/>
  <c r="AK196"/>
  <c r="T197"/>
  <c r="AI197"/>
  <c r="AJ197"/>
  <c r="AK197"/>
  <c r="T198"/>
  <c r="AI198"/>
  <c r="AJ198"/>
  <c r="AK198"/>
  <c r="T199"/>
  <c r="AI199"/>
  <c r="AJ199"/>
  <c r="AK199"/>
  <c r="T200"/>
  <c r="AI200"/>
  <c r="AJ200"/>
  <c r="AK200"/>
  <c r="T201"/>
  <c r="AI201"/>
  <c r="AJ201"/>
  <c r="AK201"/>
  <c r="T202"/>
  <c r="AI202"/>
  <c r="AJ202"/>
  <c r="AK202"/>
  <c r="T203"/>
  <c r="AI203"/>
  <c r="AJ203"/>
  <c r="AK203"/>
  <c r="T204"/>
  <c r="AI204"/>
  <c r="AJ204"/>
  <c r="AK204"/>
  <c r="T205"/>
  <c r="AI205"/>
  <c r="AJ205"/>
  <c r="AK205"/>
  <c r="T206"/>
  <c r="AI206"/>
  <c r="AJ206"/>
  <c r="AK206"/>
  <c r="T207"/>
  <c r="AI207"/>
  <c r="AJ207"/>
  <c r="AK207"/>
  <c r="T208"/>
  <c r="AI208"/>
  <c r="AJ208"/>
  <c r="AK208"/>
  <c r="T209"/>
  <c r="AI209"/>
  <c r="AJ209"/>
  <c r="AK209"/>
  <c r="T210"/>
  <c r="AI210"/>
  <c r="AJ210"/>
  <c r="AK210"/>
  <c r="T211"/>
  <c r="AI211"/>
  <c r="AJ211"/>
  <c r="AK211"/>
  <c r="T212"/>
  <c r="AI212"/>
  <c r="AJ212"/>
  <c r="AK212"/>
  <c r="T213"/>
  <c r="AI213"/>
  <c r="AJ213"/>
  <c r="AK213"/>
  <c r="T214"/>
  <c r="AI214"/>
  <c r="AJ214"/>
  <c r="AK214"/>
  <c r="T215"/>
  <c r="AI215"/>
  <c r="AJ215"/>
  <c r="AK215"/>
  <c r="T216"/>
  <c r="AI216"/>
  <c r="AJ216"/>
  <c r="AK216"/>
  <c r="T217"/>
  <c r="AI217"/>
  <c r="AJ217"/>
  <c r="AK217"/>
  <c r="T218"/>
  <c r="AI218"/>
  <c r="AJ218"/>
  <c r="AK218"/>
  <c r="T219"/>
  <c r="AI219"/>
  <c r="AJ219"/>
  <c r="AK219"/>
  <c r="T220"/>
  <c r="AI220"/>
  <c r="AJ220"/>
  <c r="AK220"/>
  <c r="T221"/>
  <c r="AI221"/>
  <c r="AJ221"/>
  <c r="AK221"/>
  <c r="T222"/>
  <c r="AI222"/>
  <c r="AJ222"/>
  <c r="AK222"/>
  <c r="T223"/>
  <c r="AI223"/>
  <c r="AJ223"/>
  <c r="AK223"/>
  <c r="T224"/>
  <c r="AI224"/>
  <c r="AJ224"/>
  <c r="AK224"/>
  <c r="T225"/>
  <c r="AI225"/>
  <c r="AJ225"/>
  <c r="AK225"/>
  <c r="AI226"/>
  <c r="AJ226"/>
  <c r="AK226"/>
  <c r="T227"/>
  <c r="AI227"/>
  <c r="AJ227"/>
  <c r="AK227"/>
  <c r="T228"/>
  <c r="AI228"/>
  <c r="AJ228"/>
  <c r="AK228"/>
  <c r="T229"/>
  <c r="AI229"/>
  <c r="AJ229"/>
  <c r="AK229"/>
  <c r="T230"/>
  <c r="AI230"/>
  <c r="AJ230"/>
  <c r="AK230"/>
  <c r="AI231"/>
  <c r="AJ231"/>
  <c r="AK231"/>
  <c r="T232"/>
  <c r="AI232"/>
  <c r="AJ232"/>
  <c r="AK232"/>
  <c r="T233"/>
  <c r="AI233"/>
  <c r="AJ233"/>
  <c r="AK233"/>
  <c r="AI234"/>
  <c r="AJ234"/>
  <c r="AK234"/>
  <c r="T235"/>
  <c r="AI235"/>
  <c r="AJ235"/>
  <c r="AK235"/>
  <c r="T236"/>
  <c r="AI236"/>
  <c r="AJ236"/>
  <c r="AK236"/>
  <c r="T237"/>
  <c r="AI237"/>
  <c r="AJ237"/>
  <c r="AK237"/>
  <c r="AI238"/>
  <c r="AJ238"/>
  <c r="AK238"/>
  <c r="T239"/>
  <c r="AI239"/>
  <c r="AJ239"/>
  <c r="AK239"/>
  <c r="T240"/>
  <c r="AI240"/>
  <c r="AJ240"/>
  <c r="AK240"/>
  <c r="AI241"/>
  <c r="AI242"/>
  <c r="AN240"/>
  <c r="AJ241"/>
  <c r="AJ242"/>
  <c r="AO240"/>
  <c r="AK241"/>
  <c r="AK242"/>
  <c r="AP240"/>
  <c r="T241"/>
  <c r="T242"/>
  <c r="AN243"/>
  <c r="AO243"/>
  <c r="AP243"/>
  <c r="AN244"/>
  <c r="AP244"/>
  <c r="AN245"/>
  <c r="AO245"/>
  <c r="AP245"/>
  <c r="AN246"/>
  <c r="AO246"/>
  <c r="AP246"/>
</calcChain>
</file>

<file path=xl/sharedStrings.xml><?xml version="1.0" encoding="utf-8"?>
<sst xmlns="http://schemas.openxmlformats.org/spreadsheetml/2006/main" count="5808" uniqueCount="2681">
  <si>
    <t>Référence Affaire</t>
  </si>
  <si>
    <t>Devis demandé</t>
  </si>
  <si>
    <t xml:space="preserve">Nature </t>
  </si>
  <si>
    <t>Commentaires</t>
  </si>
  <si>
    <t>Localisation</t>
  </si>
  <si>
    <t>Parcours</t>
  </si>
  <si>
    <t>responsable menux travaux</t>
  </si>
  <si>
    <t>mois de la demande</t>
  </si>
  <si>
    <t>date de reception UP</t>
  </si>
  <si>
    <t>date de réponse au GRT</t>
  </si>
  <si>
    <t>Intervenant Interlocuteur SNCF</t>
  </si>
  <si>
    <t>Tx à réaliser (Parcours / EE)</t>
  </si>
  <si>
    <t>date de transmission</t>
  </si>
  <si>
    <t>date de réponse du parcours</t>
  </si>
  <si>
    <t>Intervenant Interlocuteur EE</t>
  </si>
  <si>
    <t>Renvoi au GRT de la date de remise prévisionnelle du devis (champ 3)</t>
  </si>
  <si>
    <t>Remise Prévisionelle Devis</t>
  </si>
  <si>
    <t>Envoi Devis</t>
  </si>
  <si>
    <t>Montant Devis</t>
  </si>
  <si>
    <t>Date prévisionnelle fin de travaux</t>
  </si>
  <si>
    <t xml:space="preserve">Début réel des travaux </t>
  </si>
  <si>
    <t>Date de fin des Travaux</t>
  </si>
  <si>
    <t>Moi de réalisation</t>
  </si>
  <si>
    <t>Avancement MT 
0 annulé
1 terminé 
2 Att. Réponse client
vide en cours</t>
  </si>
  <si>
    <t>N° Compte</t>
  </si>
  <si>
    <t>Heures imputées SNCF si devis</t>
  </si>
  <si>
    <t>Coût réalisation</t>
  </si>
  <si>
    <t>N° de commande ERP</t>
  </si>
  <si>
    <t>Commande ERP réalisée le…</t>
  </si>
  <si>
    <t>Commande ERP réceptionnée le…</t>
  </si>
  <si>
    <t>Montant Commande ERP</t>
  </si>
  <si>
    <t>Coût prestations</t>
  </si>
  <si>
    <t>N° DEVIS EE</t>
  </si>
  <si>
    <t>N° 1 : Respect du délai pour la fourniture du devis (4 semaines)</t>
  </si>
  <si>
    <t>N° 2 : Respect de la date prévisionnelle de fin de travaux</t>
  </si>
  <si>
    <t>N° 3 : Respect des coûts</t>
  </si>
  <si>
    <t>Pose contrôleur d'accès sur future portail motorisé qui sera dans le mail piéton</t>
  </si>
  <si>
    <t>Devis effectués par Franck REDONNET
16/10 Contrat pour tiers ok
28/10 Demande commande pôle GF
07/11 Commandes Ok attente date pour l'ICP</t>
  </si>
  <si>
    <t>41 rue du Charolais</t>
  </si>
  <si>
    <t>Canif Maison alfort</t>
  </si>
  <si>
    <t>ICP réalisée
Commande passée le 7/11/2013
En attente réalisation travaux</t>
  </si>
  <si>
    <t>Maison Alfort</t>
  </si>
  <si>
    <t>MOINAS</t>
  </si>
  <si>
    <t>TTS</t>
  </si>
  <si>
    <t>Extension GF + Mvt au Bât A2/A3 au TSEE VSG</t>
  </si>
  <si>
    <t>Devis DECIMA N° 25-046404-02</t>
  </si>
  <si>
    <t>VSG</t>
  </si>
  <si>
    <t>SOIHIER</t>
  </si>
  <si>
    <t>DECIMA</t>
  </si>
  <si>
    <t>Création de 10 prises RJ dans bureau PE CF Bât A7 au TSEE VSG</t>
  </si>
  <si>
    <t>Devis DECIMA N° 25-053689-00</t>
  </si>
  <si>
    <t>Création 1 prise RJ + 1 RTC dans bureau de gestion de site en gare de LE MEE / SEINE</t>
  </si>
  <si>
    <t>Devis DECIMA N° 25-053543-00</t>
  </si>
  <si>
    <t>LE MEE / SEINE</t>
  </si>
  <si>
    <t>MELUN</t>
  </si>
  <si>
    <t>Déport prise enregistreur SUGE en gare de LAROCHE MIGENNES</t>
  </si>
  <si>
    <t>TX qui doivent être réalisés par le parcours de LAROCHE</t>
  </si>
  <si>
    <t>LAROCHE MIGENNES</t>
  </si>
  <si>
    <t>LAROCHE</t>
  </si>
  <si>
    <t>Création de 4 prises réseau + 1 prise RTC+ pose d'un carmillon dans bungalow à côté du point D</t>
  </si>
  <si>
    <t>04/10 - Visite faite avec THEMELIN (attente devis). Prévoir visite avec TIL + ALCEA</t>
  </si>
  <si>
    <t>PARIS BERCY (à côté du point D)</t>
  </si>
  <si>
    <t>24</t>
  </si>
  <si>
    <t>THEMELIN</t>
  </si>
  <si>
    <t>Pose d'un carmillon en gare d'EVRY COUCOURONNES</t>
  </si>
  <si>
    <t>Vu sur le site avec TIL le 03/10/2013</t>
  </si>
  <si>
    <t>EVRY COURCOURONNES</t>
  </si>
  <si>
    <t>TIL</t>
  </si>
  <si>
    <t>Déplacement boîtier alarme + sabot au BIR de MAISON ALFORT</t>
  </si>
  <si>
    <t>TX réalisés par le parcours de VSG</t>
  </si>
  <si>
    <t>MAISON ALFORT</t>
  </si>
  <si>
    <t>Déplacement baie POLARIS</t>
  </si>
  <si>
    <t>VU sur site . Devis DECIMA N° 25-053542-00</t>
  </si>
  <si>
    <t>Melun</t>
  </si>
  <si>
    <t>DEVIS POUR REMPLACEMENT INTERPHONE CHANTIER NETTOYAGE  A CONFLANS</t>
  </si>
  <si>
    <t>Voir Bruno Pourre pour contact SATEC
22/10/2013 - Nécessaire fait affaire dans les mains de Bruno POURRE</t>
  </si>
  <si>
    <t>BERCY CONFLANS</t>
  </si>
  <si>
    <t xml:space="preserve">REMPLACER HP CABLE ALIM BOITIER RACCORD BAIE </t>
  </si>
  <si>
    <t xml:space="preserve">30/09 - Visite faite avec Satec </t>
  </si>
  <si>
    <t>REMPL BOITIER D APPEL LA BAIE TESTER CABLE D ALIM ET LE REMPLACER SI NECESSAIRE AU CHANTIER NETTOYAGE  BERCY</t>
  </si>
  <si>
    <t>ANNULE</t>
  </si>
  <si>
    <t>REMPLACER BOITIER D APPEL LA BAIE ETC</t>
  </si>
  <si>
    <t xml:space="preserve">REMPLACER BAIE SONO </t>
  </si>
  <si>
    <t>30/09 - Visite faite avec Satec 
Devis prévus pour le 14 octobre</t>
  </si>
  <si>
    <t xml:space="preserve">REMPLACER HP ATELIER 8 VOIE DE 109 A 123 </t>
  </si>
  <si>
    <t xml:space="preserve">30/09 - Visite faite avec Satec 
</t>
  </si>
  <si>
    <t>REMPLACER LA BAIE SONO POINT U V 3,5,et 7</t>
  </si>
  <si>
    <t>REMPLACER HP + NOUVEAUX HP LE LONG DE LA V3 COTE OUESTAU POINT U V3 5 ET 7</t>
  </si>
  <si>
    <t>30/09 - Visite faite avec Satec 
Devis prévus pour le 14 octobre
14/10 - Devis OK
14/10 - Visite faite avec Berthelot Attente devis</t>
  </si>
  <si>
    <t>ETUDE A REALISER POUR REMPLACER LA BAIE SONO DU LOCAL TECHNIQUE ET PUPITRE DU POSTE M  TIRROIR B C ET PUPITRE POSTE M</t>
  </si>
  <si>
    <t>Faire visite</t>
  </si>
  <si>
    <t>VILLENEUVRE TRIAGE</t>
  </si>
  <si>
    <t>TSEE PARIS CONFLANS-2 lignes tél RTC SNCF pour Système de Sécurité Incendie-Point U + Atelier 2 VOIES + pose ou utilisation FO pour boucler le réseau SSI : HR Entresol + 8 voies RDC + Interservices 1er OCTGV + point U RDC + 2 VOIES RDC</t>
  </si>
  <si>
    <t>30/09 Attente date pour devis avec Berthelot
10/10 Visite prévue le 15/10 AM 
15/10 Visite ok - Attente devis</t>
  </si>
  <si>
    <t>Remise en état des portes canifées dans les vestiaires au TMV dans bât 73 + au dépôt dans bât 121</t>
  </si>
  <si>
    <t>Visite faite avec TTS le 25/11/2013
Devis envoyé au GRT le 22/01/2014</t>
  </si>
  <si>
    <t>VIP</t>
  </si>
  <si>
    <t>Création 2 prises réseau + 1 RTC à la base vie de LA FERTE ALAIS</t>
  </si>
  <si>
    <t>TX réalisés par l'équipe TX de MELUN</t>
  </si>
  <si>
    <t>INFRAPOLE PSE</t>
  </si>
  <si>
    <t>Remplacement alarme ELPRO</t>
  </si>
  <si>
    <t>Visite prévue le 23/04/2014</t>
  </si>
  <si>
    <t>ST FARGEAU PONTHIERRY</t>
  </si>
  <si>
    <t>Installation d'une horloge BODET au PRS de CORBEIL</t>
  </si>
  <si>
    <t>11/03/2014 : Devis envoyé au GRT</t>
  </si>
  <si>
    <t>CORBEIL</t>
  </si>
  <si>
    <t>Transfert de 74 lignes dans locaux A2C à PGL</t>
  </si>
  <si>
    <t>A faire pour le 16 09/2013</t>
  </si>
  <si>
    <t>A2C</t>
  </si>
  <si>
    <t>21+26</t>
  </si>
  <si>
    <t>Dépose des boîtiers de déverrouillage aux escaliers A et B à  PLY</t>
  </si>
  <si>
    <t>Vu avec THEMELIN le 16/09/2013</t>
  </si>
  <si>
    <t>EEV PLY</t>
  </si>
  <si>
    <t>Création  1 prise RTC+ 1 prise RJ dans bureau RDUO en gare de CORBEIL</t>
  </si>
  <si>
    <t>25/09/2013 : visite de prospection avec Sandrine LECROSNIER</t>
  </si>
  <si>
    <t>UO CORBEIL IDF ELT D&amp;R</t>
  </si>
  <si>
    <t>Création de 3 prises réseau à l'accueil des vestiaires des agents de trains au s/sol ABE</t>
  </si>
  <si>
    <t>Visite faite le 18/09/2013 avec THEMELIN</t>
  </si>
  <si>
    <t>ECT PSE</t>
  </si>
  <si>
    <t>Téléaf + informatique</t>
  </si>
  <si>
    <t>Création de 14 prises réseau + 14 énergie</t>
  </si>
  <si>
    <t>08/11/2013: visite sur site
10/12/2013: reçu devis THEMELIN
16/12/2013: Devis envoyé au GRT
18/04/2014: accord client</t>
  </si>
  <si>
    <t>INFRAPOLE LGV PSE</t>
  </si>
  <si>
    <t>V6BE29447M01</t>
  </si>
  <si>
    <t>2013-259</t>
  </si>
  <si>
    <t>Pose d'un carmillon en gare sout UO transilien</t>
  </si>
  <si>
    <t>04/10/2013 : Vu avec Magali, les travaux ne sont pas commencés concernant la cloison. Prévoir visite avec TTS - 
Visite TTS le 24/10 à 10h00
28/10 devis envoyé</t>
  </si>
  <si>
    <t>UO TRANSILIEN</t>
  </si>
  <si>
    <t>Création de 2 carmillons+ 1 portier vidéo</t>
  </si>
  <si>
    <t>03/12/2013 : visite sur site
28/01/2014 : reçu devis TIL
20/02/2014 : Devis envoyé au GRT</t>
  </si>
  <si>
    <t>2 mois après acceptation du devis</t>
  </si>
  <si>
    <t>Mise sous alarme local magasin PARIS LYON</t>
  </si>
  <si>
    <t>Faire visite avec TIL + ALCEA</t>
  </si>
  <si>
    <t>EEV PGL</t>
  </si>
  <si>
    <t>Pose de 2 lecteurs carmillon + visiphone dans local magasin PARIS LYON</t>
  </si>
  <si>
    <t>Faire visite avec Mr BASCUNANA Gabriel : société TTS</t>
  </si>
  <si>
    <t>Pose d'une vision de la GTB dans 3 locaux (suimagare,DPX,poste référent MAPE)</t>
  </si>
  <si>
    <t xml:space="preserve">04/10 - Visite faite avec THEMELIN (attente devis). </t>
  </si>
  <si>
    <t>Création d'un interphone entre superviseur COT ligne D&amp;R et le régulateur table 1 COGC EIC PSE</t>
  </si>
  <si>
    <t>BERTHELOT passera les câbles, le parcours 26 paramettra la centrale .Devis effectué,les commandes (CGED et BERTHELOT sont faites)</t>
  </si>
  <si>
    <t>ELT D&amp;R</t>
  </si>
  <si>
    <t>26</t>
  </si>
  <si>
    <t>BERTHELOT</t>
  </si>
  <si>
    <t>45 transferts + 6 créations à l'EEV PGL</t>
  </si>
  <si>
    <t xml:space="preserve"> 09/2013</t>
  </si>
  <si>
    <t>oui</t>
  </si>
  <si>
    <t>Création d'une prise RTC Quai N à la SUGE</t>
  </si>
  <si>
    <t>Suite à visite sur site le 29/10/2013, la demande est mal formulée, La prise existe, il suffit de demander au GRT la création d'une ligne</t>
  </si>
  <si>
    <t>SUGE</t>
  </si>
  <si>
    <t>Devis envoyé au GRT le 22/04/2014</t>
  </si>
  <si>
    <t>MOULIN GALANT</t>
  </si>
  <si>
    <t>Création d'une prise RJ dans bureau confort au bat 402 porte 202</t>
  </si>
  <si>
    <t>Visite effectuée le 16/07/2014
Devis envoyé au GRT le 18/07/2014</t>
  </si>
  <si>
    <t>VTR</t>
  </si>
  <si>
    <t>Déplacement des prises RJ+énergie,RTC dans bureau ES 19 EX TRI POSTAL LGV</t>
  </si>
  <si>
    <t>Visite faite le 29/10/2013 avec THEMELIN, En attente du devis</t>
  </si>
  <si>
    <t>PONTHIERRY PRINGY</t>
  </si>
  <si>
    <t>Création de 2 prises réseau porte 30 et 32 au CHL</t>
  </si>
  <si>
    <t>11/12/2013 : reçu devis entreprise
17/12/2013 : devis envoyé au GRT</t>
  </si>
  <si>
    <t>PARIS CHL</t>
  </si>
  <si>
    <t>Dés acceptation du devis</t>
  </si>
  <si>
    <t>Remise en état carmillon porte d'entrée SUGE quai 1</t>
  </si>
  <si>
    <t>Visite faite avec TIL le 14/01/2014</t>
  </si>
  <si>
    <t>Création prise réseau  à la brigade voie N° 3</t>
  </si>
  <si>
    <t>28/11/2013 : visite sur site
25/02/2014 : reçu devis entreprise</t>
  </si>
  <si>
    <t>Création prise réseau  à la brigade voie N° 6</t>
  </si>
  <si>
    <t>22/11/2013 : visite sur site
10/03/2014 : reçu devis entreprise</t>
  </si>
  <si>
    <t>Création accés au réseau au poste A</t>
  </si>
  <si>
    <t>10/03/2014 : Faire commande CGED</t>
  </si>
  <si>
    <t>EIC PSE</t>
  </si>
  <si>
    <t>Réaménagement des bureaux pôle OTP ESBE 3 ème étage</t>
  </si>
  <si>
    <t>Visite faite le 09/12/2013 avec THEMELIN, 
En attente du devis</t>
  </si>
  <si>
    <t>87 RUE DU CHAROLAIS</t>
  </si>
  <si>
    <t>Création de prises réseau + rtc dans ancien foyer des roulants</t>
  </si>
  <si>
    <t>09/12 - Visite faite avec entreprise DECIMA</t>
  </si>
  <si>
    <t>SENS</t>
  </si>
  <si>
    <t>Création de prises réseau dans bureau 81B</t>
  </si>
  <si>
    <t>11/12/2013: Visite sur site avec entreprise
05/02/2014 : reçu devis entreprise 
07/03/2014 : Envoi devis au client</t>
  </si>
  <si>
    <t>PLACE LOUIS ARMAND</t>
  </si>
  <si>
    <t>Câblage pour installation de 2 UC déportées dans salle exploitation du COT</t>
  </si>
  <si>
    <t>04/02/2014 : reçu devis entreprise
23/02/2014 : devis envoyé au GRT</t>
  </si>
  <si>
    <t>Création sytème canif en gare OBE</t>
  </si>
  <si>
    <t>Visite prévue sur site le 04/02/2014
14/02/2014 : Devis reçu de TIL</t>
  </si>
  <si>
    <t>OBE</t>
  </si>
  <si>
    <t>Création de 8 prises réseau porte 190 rue de Bercy</t>
  </si>
  <si>
    <t>Affaire suivie par Mr GAUDRY</t>
  </si>
  <si>
    <t>RUE DE BERCY</t>
  </si>
  <si>
    <t>GAUDRY</t>
  </si>
  <si>
    <t>transfert de 10 lignes ABEau 3ème étage PARIS LYON</t>
  </si>
  <si>
    <t xml:space="preserve">Devis établi le 02/01/2014  </t>
  </si>
  <si>
    <t>Sans objet</t>
  </si>
  <si>
    <t>En cours</t>
  </si>
  <si>
    <t>Oui</t>
  </si>
  <si>
    <t>Non</t>
  </si>
  <si>
    <t>Sans Objet</t>
  </si>
  <si>
    <t>Total des MT concernés par l'indicateur</t>
  </si>
  <si>
    <t>% annuel</t>
  </si>
  <si>
    <t>Pose d'une serrure BIGSUR en salle d'échange gare sout</t>
  </si>
  <si>
    <t xml:space="preserve">Visite sur site prévue le 29 janvier avec TTS
29/01/2014 : Reçu devis entreprise
30/01/2014 : Envoi du devis au GRT
23/02/2014 : DA envoyée
Commande n°9530 
</t>
  </si>
  <si>
    <t>GARE SOUT PLY</t>
  </si>
  <si>
    <t>26T</t>
  </si>
  <si>
    <t>S09</t>
  </si>
  <si>
    <t>V6BB44002M03</t>
  </si>
  <si>
    <t>GAB 009030-01</t>
  </si>
  <si>
    <t>OUI</t>
  </si>
  <si>
    <t>Création de prises réseau bureau DPX FRET</t>
  </si>
  <si>
    <t>Visite sur site prévue le 24 janvier 
Le 27/01/2014 : Attente devis DECIMA
Devis DECIMA reçu le 31/01/2014
A cloturer</t>
  </si>
  <si>
    <t>MONTARGIS</t>
  </si>
  <si>
    <t xml:space="preserve">15 jours après acceptation du devis </t>
  </si>
  <si>
    <t>La prise réseau a été installée par transilien, Reste l'énergie qui sera faite par ESBE</t>
  </si>
  <si>
    <t>Réorganisation des bureaux au pôle OTP ESBE IDF au 3ème étage</t>
  </si>
  <si>
    <t>Faire visite avec THEMELIN
Terminé</t>
  </si>
  <si>
    <t>87 rue du Charolais</t>
  </si>
  <si>
    <t>24T</t>
  </si>
  <si>
    <t>Même affaire que le MT 2013 / 353</t>
  </si>
  <si>
    <t>Installation d'une caméra en gare de VIGNEUX</t>
  </si>
  <si>
    <t xml:space="preserve">Envoyé à Guy SOURROUILLE le 08/01/2014
</t>
  </si>
  <si>
    <t>VIGNEUX</t>
  </si>
  <si>
    <t>SOURROUILLE</t>
  </si>
  <si>
    <t>Création de prises réseau +énergie Bât "La ferme"</t>
  </si>
  <si>
    <t>Envoyé au parcours VSG le 08/01/2014
TX réalisés par le parcours
Devis envoyé au GRT le 27/01/2014</t>
  </si>
  <si>
    <t>VILLENEUVE TRIAGE</t>
  </si>
  <si>
    <t>Création prise réseau + 5 prises énergie pour bureau formation école</t>
  </si>
  <si>
    <t>Faire visite avec BERTHELOT
Visite faite avec entreprise le 22/01/2014
Devis envoyé au GRT le 27/01/2014
Commande n°9004
Terminé</t>
  </si>
  <si>
    <t>MAISONS ALFORT</t>
  </si>
  <si>
    <t>V6BB68014M02</t>
  </si>
  <si>
    <t>9004
9520</t>
  </si>
  <si>
    <t>04/02/2014
22/02/2014</t>
  </si>
  <si>
    <t>2520,85€ 
99,49€</t>
  </si>
  <si>
    <t>Création prise réseau + 4 prises énergie pour bureau formation école</t>
  </si>
  <si>
    <t>Faire visite avec BERTHELOT
Visite faite avec entreprise le 22/01/2014
Devis envoyé au GRT le 27/01/2014
Commande n°9003
Terminé</t>
  </si>
  <si>
    <t>CRETEIL POMPADOUR</t>
  </si>
  <si>
    <t>BERTHELOT
COMPUTACENTER</t>
  </si>
  <si>
    <t>V6BB68014M03</t>
  </si>
  <si>
    <t>9003
9521</t>
  </si>
  <si>
    <t xml:space="preserve">2552,41€ 
99,49€
</t>
  </si>
  <si>
    <t>Remplacement du câble entre guichet 17 et imprimante à l'espace ventes ESTEREL</t>
  </si>
  <si>
    <t>Faire visite avec THEMELIN
Devis THEMELIN reçu le 27/01/2014
Devis envoyé au GRT le 27/01/2014</t>
  </si>
  <si>
    <t>PARIS GARE DE LYON</t>
  </si>
  <si>
    <t>2014-025</t>
  </si>
  <si>
    <t>Création de 2 prises énergie+ 1 RTC pour Fax dans bureau EML</t>
  </si>
  <si>
    <t>Faire visite avec THEMELIN
05/03/2014 : Devis envoyé au GRT
Commande n° 9827</t>
  </si>
  <si>
    <t>1 mois après acceptation du devis</t>
  </si>
  <si>
    <t>V6BB49474M03</t>
  </si>
  <si>
    <t>2014-083</t>
  </si>
  <si>
    <t>Création 1 RTC + 2 RJ dans boutique Accueil auto / train en gare du TAC</t>
  </si>
  <si>
    <t xml:space="preserve">Faire visite avec THEMELIN le 13/02/2014
21/03/2014 : Devis envoyé au GRT </t>
  </si>
  <si>
    <t>TAC</t>
  </si>
  <si>
    <t>Pose d'1 FO pour alimenter les futurs bureaux IN ds bât A2/A3</t>
  </si>
  <si>
    <t>Pose d'1 FO pour alimenter les futurs bureaux PE ds bât A2/A4</t>
  </si>
  <si>
    <t>Créations de 13 lignes numériques+ 7 transferts au 15 T</t>
  </si>
  <si>
    <t>Le parcours 26 fera les acheminents de lignes
16/01/2014 : Devis envoyé au GRT</t>
  </si>
  <si>
    <t>15T</t>
  </si>
  <si>
    <t>21+26T</t>
  </si>
  <si>
    <t>Cde de 10 postes téléphoniques IP modèle AASTRA 5380i avec module d'extension</t>
  </si>
  <si>
    <t>Faire devis au client
28/02/2014: Devis envoyé au GRT</t>
  </si>
  <si>
    <t>185 RUE DE BERCY</t>
  </si>
  <si>
    <t xml:space="preserve">Création prise Fax au BV </t>
  </si>
  <si>
    <t>Visite sur site le 06/02/2014
Devis effectué le 06/02/2014</t>
  </si>
  <si>
    <t>VIRY CHATILLON</t>
  </si>
  <si>
    <t>MELUN
21T</t>
  </si>
  <si>
    <t>S08</t>
  </si>
  <si>
    <t>Remplacement alarme guichet</t>
  </si>
  <si>
    <t>Affaire suivie par Mr PREDAL
Mise en service le 01/10/2014
Terminée</t>
  </si>
  <si>
    <t>SOUPPES</t>
  </si>
  <si>
    <t>MORET</t>
  </si>
  <si>
    <t>GALILEE</t>
  </si>
  <si>
    <t>Sono pompadour pilotée par P4 de VSG</t>
  </si>
  <si>
    <t xml:space="preserve">Envoyé au GATI à CLAVARON le 27/01/2014 pour étude du circuit de transmission
</t>
  </si>
  <si>
    <t>Téléaf+VSG+21T</t>
  </si>
  <si>
    <t>Faire apparaître les retours des caméras des quais de la gare du nord au PIVIF situé en gare de PLY sout</t>
  </si>
  <si>
    <t xml:space="preserve">Envoyé à Guy SOURROUILLE le 27/01/2014
</t>
  </si>
  <si>
    <t>Installation d'un visiophone à l'entrée de l'UO gare sout de PLY</t>
  </si>
  <si>
    <t>Faire visite sur site
Visite effectuée le 29/01/2014
Devis envoyé au GRT le 30/01/2014</t>
  </si>
  <si>
    <t>GAB 009031</t>
  </si>
  <si>
    <t>Visualisation des vidéos de télésurveillance au bureaui du ROPT</t>
  </si>
  <si>
    <t xml:space="preserve">Envoyé à Guy SOURROUILLE le 23/01/2014
</t>
  </si>
  <si>
    <t>Création prise réseau au cabinet médical</t>
  </si>
  <si>
    <t>TX réalisés par le parcours
Commande n° 11689</t>
  </si>
  <si>
    <t>1 semaine après acceptation du devis</t>
  </si>
  <si>
    <t>Installer un bouton poussoir afin d'ouvrir la SPP/Recette depuis le guichet</t>
  </si>
  <si>
    <t>Visite sur site le 06/02/2014
Attente devis entreprise</t>
  </si>
  <si>
    <t>BRAS DE FER</t>
  </si>
  <si>
    <t>Création d'une prise RJ dans local SE</t>
  </si>
  <si>
    <t>Affaire suivie par Mr PREDAL
Devis effectué le 26/05/2014
Commande n° 14158 + 13609
Tx terminés le 04/07/2014</t>
  </si>
  <si>
    <t>TONNERRE</t>
  </si>
  <si>
    <t xml:space="preserve">                                                                   </t>
  </si>
  <si>
    <t>Déplacement prise réseau CPS</t>
  </si>
  <si>
    <t>Visite sur site le 31/01/2014
Devis envoyé au  GRT le 23/02/2014
Commande n° 11027</t>
  </si>
  <si>
    <t>Dépose et repose composteurs au passage payot</t>
  </si>
  <si>
    <t>Faire visite avec THEMELIN
Attente devis entreprise
12/05/2014 : reçu devis entreprise</t>
  </si>
  <si>
    <t>CRIR</t>
  </si>
  <si>
    <t xml:space="preserve">Création prise RJ dans bureau 228 au CHL PARIS </t>
  </si>
  <si>
    <t>05/03/2014 : Devis envoyé au GRT</t>
  </si>
  <si>
    <t>CHL</t>
  </si>
  <si>
    <t>2014-081</t>
  </si>
  <si>
    <t xml:space="preserve">Création prises RJ dans bureau DROUART et 3ème étage  </t>
  </si>
  <si>
    <t>19/03/2014 : Devis envoyé au GRT
Commande n° 10322</t>
  </si>
  <si>
    <t>41 CHAROLAIS</t>
  </si>
  <si>
    <t>25-056271-00</t>
  </si>
  <si>
    <t>Mise en place d'un écran DATT</t>
  </si>
  <si>
    <t>20/02/2014 : Envoi au GATI</t>
  </si>
  <si>
    <t>Remplacement micro guichet</t>
  </si>
  <si>
    <t>Visite effectuée le 23/04/2014
Devis envoyé au GRT le 29/04/2014</t>
  </si>
  <si>
    <t>RIS ORANGIS</t>
  </si>
  <si>
    <t>Création de 13 prises réseau + 26 prises énergie</t>
  </si>
  <si>
    <t>Commande 12288 du 18/06/2014</t>
  </si>
  <si>
    <t>PGL</t>
  </si>
  <si>
    <t>?</t>
  </si>
  <si>
    <t>Installation d'un carmillon sur porte SPP</t>
  </si>
  <si>
    <t>Demande de devis à TIL
Visite effectuée le 23/04/2014
Devis TIL reçu le 25/06/2014
Devis envoyé au GRT le 26/06/2014</t>
  </si>
  <si>
    <t>CESSON</t>
  </si>
  <si>
    <t>Mise en conformité système vidéo protection</t>
  </si>
  <si>
    <t>VILLENEUVE LA GUYARD</t>
  </si>
  <si>
    <t>Ajout de 3 caméras en gare</t>
  </si>
  <si>
    <t>AUXERRE SAINT GERVAIS</t>
  </si>
  <si>
    <t>Création de 2 RJ + 6 prises energie QSE</t>
  </si>
  <si>
    <t>Sur baie C</t>
  </si>
  <si>
    <t>Création 1 RJ + 2 prises énergie UO-CF</t>
  </si>
  <si>
    <t>Commande 11609 du 23/05/2014</t>
  </si>
  <si>
    <t>TSEE</t>
  </si>
  <si>
    <t>Rajout 5 prises RJ dans bungalows</t>
  </si>
  <si>
    <t>Envoyé le 20/02/2014
Annulé par client le 16/10/2014</t>
  </si>
  <si>
    <t>VIGNEUX SUR SEINE</t>
  </si>
  <si>
    <t xml:space="preserve">VSG </t>
  </si>
  <si>
    <t>Problème sur travaux effectués en 2012</t>
  </si>
  <si>
    <t>Modem HS
19/03/2014 : Envoi au GATI</t>
  </si>
  <si>
    <t>CENTRE ACTION SOCIALE</t>
  </si>
  <si>
    <t>Transfert de 11 lignes RTC au 5ème étage</t>
  </si>
  <si>
    <t>Affaire terminée le 18/02/2014 au 15 rue Traversière</t>
  </si>
  <si>
    <t>PARIS</t>
  </si>
  <si>
    <t>Création de 2 RJ + 2 énergie dans couloir 1er</t>
  </si>
  <si>
    <t>Auto-Train
Devis envoyé au GRT le 19/06/2014</t>
  </si>
  <si>
    <t>Gare du TAC</t>
  </si>
  <si>
    <t>Création 3 RJ salle de réunion UP</t>
  </si>
  <si>
    <t>Devis envoyé au GRT le 19/09/2014</t>
  </si>
  <si>
    <t>HARDY</t>
  </si>
  <si>
    <t>Installation AVATAR sur TFT</t>
  </si>
  <si>
    <t>Permutation de postes entre agent PIVIF et agent Logistique</t>
  </si>
  <si>
    <t>GATI</t>
  </si>
  <si>
    <t>Création prise RTC + ligne fax au kiosque hall 1</t>
  </si>
  <si>
    <t>Affaire terminée le 05/03/2014</t>
  </si>
  <si>
    <t>Installer horloge au dessus porte de l'OCTGV</t>
  </si>
  <si>
    <t>Vu sur site le 27/03/2014
Pas de devis : horloge fournit par le client
Cloturé</t>
  </si>
  <si>
    <t>CONFLANS</t>
  </si>
  <si>
    <t>Déplacement d'une ligne RTC pour fax</t>
  </si>
  <si>
    <t>Envoyé le 20/02/2014
Terminé</t>
  </si>
  <si>
    <t>2 transferts 593586 + 593026 : fait
1 modification 593544 : fait
1 création prise RTC pour le 593599</t>
  </si>
  <si>
    <t>Envoyé le 20/02/2014
Affaire terminée le 11/03/2014
TSEE</t>
  </si>
  <si>
    <t>Création d'une prise ADSL</t>
  </si>
  <si>
    <t>En cours de prospection le 12/03/2014
Attente devis entreprise
Devis envoyé au GRT le 14/04/2013
Commande n° 11100 le 29/04/2014</t>
  </si>
  <si>
    <t>Transfert de 16 lignes RTC + création de 5 lignes RTC</t>
  </si>
  <si>
    <t>15 rue Traversière
Envoyé le 21/02/2014
Terminé le 13/03/2014</t>
  </si>
  <si>
    <t>Remplacement d'un micro guichet</t>
  </si>
  <si>
    <t>BALLANCOURT</t>
  </si>
  <si>
    <t xml:space="preserve">Installation de caméras dans les faisceaux de voie de services </t>
  </si>
  <si>
    <t>Visite terrain le 12/03/2014</t>
  </si>
  <si>
    <t>Création prise RTC</t>
  </si>
  <si>
    <t>Visite effectuée le 12/03/2014
Devis effectué le 14/04/2014</t>
  </si>
  <si>
    <t>EX TRI POSTAL LGV</t>
  </si>
  <si>
    <t>Suppression du message préenregistré d'évacuation incendie</t>
  </si>
  <si>
    <t>GRIGNY CENTRE</t>
  </si>
  <si>
    <t>TELEAFF</t>
  </si>
  <si>
    <t>Déplacement écran quadravision</t>
  </si>
  <si>
    <t>Tx réalisés par SADE. Manque retour vidéo des quais</t>
  </si>
  <si>
    <t>Dépose d'un interphone dans local d'appui</t>
  </si>
  <si>
    <t>Création de 6 prises réseau</t>
  </si>
  <si>
    <t>Projet Infogare sur différents sites</t>
  </si>
  <si>
    <t>Contrat d'étude effectué
GATI</t>
  </si>
  <si>
    <t>Multi Sites</t>
  </si>
  <si>
    <t>Remise en état armoire télécom</t>
  </si>
  <si>
    <t>65 rue Baron Le Roy</t>
  </si>
  <si>
    <t>Relier toutes les centrales incendie de chaque batiment à un tel rouge</t>
  </si>
  <si>
    <t>TMV</t>
  </si>
  <si>
    <t>Modification des programmations d'alarmes des unités de formation du CPFI</t>
  </si>
  <si>
    <t>Changement de numéro sur la touche coffret au Pivos</t>
  </si>
  <si>
    <t>Terminé le 11/03/2014</t>
  </si>
  <si>
    <t>VALENTON</t>
  </si>
  <si>
    <t>Remplacement platine téléphonique ferroviaire au poste L</t>
  </si>
  <si>
    <t xml:space="preserve">Le parcours doit réaliser les TX : TMV-VTR
</t>
  </si>
  <si>
    <t>Remplacement cable arrivée internet par FO</t>
  </si>
  <si>
    <t>GATI
Devis étude réalisé par TM le 13/06/2014 et envoyé au client</t>
  </si>
  <si>
    <t>1 rue Pierre Semard à Bonneuil</t>
  </si>
  <si>
    <t>BONNEUIL-VALENTON</t>
  </si>
  <si>
    <t>Création de 14 lignes pour bungalows de l'ITIF</t>
  </si>
  <si>
    <t>21 + 24T</t>
  </si>
  <si>
    <t>Demande connexion acès internet  pour équipe logistique</t>
  </si>
  <si>
    <t>12/03/2014 : envoyé au parcours Laroche
26/06/2014 : envoi du devis au GRT "les travaux seront réalisés par HARDY</t>
  </si>
  <si>
    <t>Création de 3 lignes numériques + 3 transferts RTC</t>
  </si>
  <si>
    <t>CDR 87 rue Charolais
Travaux souhaités pour le 17/03/2014</t>
  </si>
  <si>
    <t>21T+24T</t>
  </si>
  <si>
    <t>Remplacement du contrôle d'accés actuel
Entrée dépôt rue de la petite</t>
  </si>
  <si>
    <t>Visite effectuée le 28/05/2014 TIL+HARDY
En attente devis Hardy</t>
  </si>
  <si>
    <t>Canifage portail entrée</t>
  </si>
  <si>
    <t>Attente devis Hardy</t>
  </si>
  <si>
    <t>Branchement train des municipales Voie M</t>
  </si>
  <si>
    <t>Commande n° 12114 du 16/06/2014</t>
  </si>
  <si>
    <t>Pose d'un HP supplémentaire dans hall 1</t>
  </si>
  <si>
    <t>17/03/2014 : Envoyé au GATI</t>
  </si>
  <si>
    <t>Cablage POLARIS pour nouvelle salle de formation</t>
  </si>
  <si>
    <t>Installation de 4 postes POLARIS dans salle de réunion
GATI
Affaire suivi par Jean Michel</t>
  </si>
  <si>
    <t>Réparer prise RJ45+ prise RJ au sol</t>
  </si>
  <si>
    <t>Envoyé le 31/03/2014
Commande n° 14162
Terminé le 28/04/2014</t>
  </si>
  <si>
    <t>Création d'un RJ + 1 RTC</t>
  </si>
  <si>
    <t xml:space="preserve">Visite effectuée le 23/04/2014
Cde n° 11610 envoyée le 23/05/2014
Cloturé </t>
  </si>
  <si>
    <t xml:space="preserve">Demande de référence de la tête FT + recherche alim cable pour magasin Pick Up dans salle des SPP
</t>
  </si>
  <si>
    <t>17/04/2014 : mail envoyé à Berthelot
20/05/2014 : devis effectué
GATI
Commande n° 12955
Cloturé le 28/08/2014</t>
  </si>
  <si>
    <t>Création 1 prise RJ</t>
  </si>
  <si>
    <t>Visite de site le 13/05/2014
Devis envoyé le 20/06/2014</t>
  </si>
  <si>
    <t>Création d'une prise RJ + énergie dans bureau médecin du service médical</t>
  </si>
  <si>
    <t>Devis envoyé le 09/10/2014</t>
  </si>
  <si>
    <t>Installation d'une alarme + carmillon dans salle des coffres</t>
  </si>
  <si>
    <t>LIEUSAINT</t>
  </si>
  <si>
    <t>Pose d'un écran répartiteur de voies</t>
  </si>
  <si>
    <t>31/03/2014 : envoyé au GATI</t>
  </si>
  <si>
    <t>Création baie réseau + fibre</t>
  </si>
  <si>
    <t>Création d'une prise telephonique</t>
  </si>
  <si>
    <t>Passage en direct client vers Berthelot</t>
  </si>
  <si>
    <t>GARE EVRY COURCOURONNES</t>
  </si>
  <si>
    <t>Création d'une prise RJ + réparation de 2 RJ dans bureau 13</t>
  </si>
  <si>
    <t>31/03/2014 : Envoyé au parcours VSG</t>
  </si>
  <si>
    <t>Mise en conformité prises réseau</t>
  </si>
  <si>
    <t>Devis envoyé le 16/05/2014
Commande n° 12377</t>
  </si>
  <si>
    <t>Création d'1 prise RTC pour Fax</t>
  </si>
  <si>
    <t>16/05/2014: envoyé au parcours LAROCHE
02/06/2014: prise existante affaire clôturée</t>
  </si>
  <si>
    <t>Dépose de la borne multinodale</t>
  </si>
  <si>
    <t>Contact nathalie Ducros : 514318
Mettre en encastrement le secteur + réseau</t>
  </si>
  <si>
    <t>Installation d'une visio conférence (1 RJ + 2 énergie)</t>
  </si>
  <si>
    <t>Infrapole LGV</t>
  </si>
  <si>
    <t xml:space="preserve">Installation d'une visio conférence </t>
  </si>
  <si>
    <t>Installation PROMPT</t>
  </si>
  <si>
    <t>3 RP : antenne radio+ serveur</t>
  </si>
  <si>
    <t>CHL-CI1</t>
  </si>
  <si>
    <t>Contrôle d'accés du 3ème étage</t>
  </si>
  <si>
    <t>Escalier A,B,C,D
03/07/2014 : Affaire repris par Jean Marie
GATI
07/08/2014 : Devis envoyé au GRT + client</t>
  </si>
  <si>
    <t>ALCEA</t>
  </si>
  <si>
    <t>Installation d'une visio conférence salle de réunion EIC</t>
  </si>
  <si>
    <t>AUXERRE</t>
  </si>
  <si>
    <t>Création d'une prise réseau dans bureau 121</t>
  </si>
  <si>
    <t>Visite de site le 13/05/2014
A cloturer</t>
  </si>
  <si>
    <t>Création d'un RJ à l'agence SUGE dans bureau ADPX</t>
  </si>
  <si>
    <t>Devis envoyé au GRT le 24/06/2014
Annulée</t>
  </si>
  <si>
    <t>Création d'un RJ dans vestiaire homme Agence SUGE</t>
  </si>
  <si>
    <t>Devis envoyé au GRT le 19/06/2014</t>
  </si>
  <si>
    <t>Création d'une prise RTC + 1 ligne dans local PROSEGUR</t>
  </si>
  <si>
    <t xml:space="preserve">Visite de site le 13/05/2014
Devis envoyé au GRT le 24/06/2014
Annulé par client le 01/09/2014
</t>
  </si>
  <si>
    <t>83 rue du Charolais</t>
  </si>
  <si>
    <t>Mise sous alarme du local reserve Kialla</t>
  </si>
  <si>
    <t>30/06/2014 : Devis envoyé au GRT</t>
  </si>
  <si>
    <t>Pose d'un écran CATI connecté au réseau avec application TVS</t>
  </si>
  <si>
    <t>Voir Jean Michel pour réseau CATI
Visite de site le 13/05/2014</t>
  </si>
  <si>
    <t>Téléaff</t>
  </si>
  <si>
    <t>Création de 3 RJ + 3 RTC +7 énergie</t>
  </si>
  <si>
    <t>Visite de site avec Themelin le 17/04/2014
Commande 12360 le 19/06/2014</t>
  </si>
  <si>
    <t>10/04/12014</t>
  </si>
  <si>
    <t>Création d'1 RJ dans un bureau escale,PGL</t>
  </si>
  <si>
    <t>Envoyé le 04/06/2014</t>
  </si>
  <si>
    <t>Installer un bouton anti agression dans le local des consignes</t>
  </si>
  <si>
    <t>26/06/2014 : Devis envoyé  au GRT le 26/06/2014
Annulé par client le 08/07/2014</t>
  </si>
  <si>
    <t>Installation d'un routeur aux guichets</t>
  </si>
  <si>
    <t>Pose d'une baie informatique + déplacement lignes téléphoniques</t>
  </si>
  <si>
    <t>Bat 96</t>
  </si>
  <si>
    <t>Création de 2 RJ dans bureau chaudronnerie</t>
  </si>
  <si>
    <t>Switch à rajouter 48 ports
Prises à cabler sur bandeau D de la baie X
Commande 11608 envoyée le 23/05/2014</t>
  </si>
  <si>
    <t>Pose Carmillon sur portillon+portail PELI
Pose interphone sur portillon PELI</t>
  </si>
  <si>
    <t>Voir ancien devis fait par Franck</t>
  </si>
  <si>
    <t>Message d'évacuation incendie n'est pas audible dans le souterrain de la gare</t>
  </si>
  <si>
    <t>Annulé par Mme Payet le 01/10/2014</t>
  </si>
  <si>
    <t>SAVIGNY LE TEMPLE</t>
  </si>
  <si>
    <t>Messages d'évacuation doivent être diffusés mais pas les autres au BIR</t>
  </si>
  <si>
    <t>Voir avec RUI
A faire avant Novembre</t>
  </si>
  <si>
    <t>21</t>
  </si>
  <si>
    <t>Voir avec RUI pour message diffusion
Visite de site le 27/05/2014
A faire avant novembre</t>
  </si>
  <si>
    <t>COMBS LA VILLE</t>
  </si>
  <si>
    <t>Création d'un RJ</t>
  </si>
  <si>
    <t>Envoyé le 17/04/2014
Hardy fera les travaux vu le 19/05/2014
Devis envoyé au GRT le 25/06/2014
Commande n° 14355</t>
  </si>
  <si>
    <t>Acheminer une ligne FT à la sous station de la VOULZIE</t>
  </si>
  <si>
    <t>LGV PK 39,400 : Cloturé</t>
  </si>
  <si>
    <t>MONTEREAU</t>
  </si>
  <si>
    <t>Pose d'une vision de la GTB dans 3 locaux</t>
  </si>
  <si>
    <t>4 écrans à passer en FO Hall 3</t>
  </si>
  <si>
    <t>Installation d'une musique d'ambiance aux consignes</t>
  </si>
  <si>
    <t>Voir HL pour fonctionnement sono</t>
  </si>
  <si>
    <t>Création d'un RJ dans local action sociale</t>
  </si>
  <si>
    <t>12/05/2014 : Envoyé à Laroche</t>
  </si>
  <si>
    <t>Création de 8 RJ porte 190 Thello</t>
  </si>
  <si>
    <t>Devis établi par Jean Michel</t>
  </si>
  <si>
    <t>Rue de Bercy</t>
  </si>
  <si>
    <t>Remplacement de 2 écrans par 1 écran plus grand pour EEV</t>
  </si>
  <si>
    <t>Remplacement des boitiers d'appel + déposer ancienne installation</t>
  </si>
  <si>
    <t>12/05/2014 : envoyé au GATI</t>
  </si>
  <si>
    <t>Remplacement de la baie de sonorisation</t>
  </si>
  <si>
    <t>Remplacement des HP + dépose ancienne installation</t>
  </si>
  <si>
    <t>Remplacement baie + dépose ancienne installation</t>
  </si>
  <si>
    <t>Remplacement baie sono + pupitre d'annonce</t>
  </si>
  <si>
    <t>Création de 2 RJ + installation de GALIT GOV</t>
  </si>
  <si>
    <t>BERCY</t>
  </si>
  <si>
    <t>Travaux de cablage dans ascenseur du CHL</t>
  </si>
  <si>
    <t>12/05/2014 : envoyé au 26T</t>
  </si>
  <si>
    <t>Installation d'un système de vidéo filaire ou Wifi</t>
  </si>
  <si>
    <t>Faire apparaitre les retours des caméras de PN sur poste opérateur du PIVIF</t>
  </si>
  <si>
    <t>PARIS GARE SOUT</t>
  </si>
  <si>
    <t>CHATELET</t>
  </si>
  <si>
    <t>Visualisation des vidéos de télésurveillance au bureau du ROPT</t>
  </si>
  <si>
    <t>Installation d'une caméra avec écran</t>
  </si>
  <si>
    <t>Caméra à fournir
Voir Jean Michel pour IP
écrou antivol
Visite de site le 13/05/2014</t>
  </si>
  <si>
    <t>Espace ESTEREL</t>
  </si>
  <si>
    <t xml:space="preserve">Création de 14 lignes
Fourniture de 11 postes IP
</t>
  </si>
  <si>
    <t>14/05/2014 : Visite de site avec 
DMRTI,GATI, Parcours 24, DSSIT Tx</t>
  </si>
  <si>
    <t>46 rue des terroirs de France</t>
  </si>
  <si>
    <t>Création d'une RJ en gare du TAC</t>
  </si>
  <si>
    <t>Déplacer le lecteur de badge CANIF de 30 cm</t>
  </si>
  <si>
    <t>Envoyé le 12/05/2014
Affaire à cloturer. Cette prestation fera partie de l'affaire 26662</t>
  </si>
  <si>
    <t>Envoyé le 12/05/2014
Devis envoyé au GRT le 19/06/2014</t>
  </si>
  <si>
    <t>Création d'une prise réseau</t>
  </si>
  <si>
    <t>Envoyé le 12/05/2015
Devis envoyé au GRT le 19/06/2014</t>
  </si>
  <si>
    <t>PONT SUR YONNE</t>
  </si>
  <si>
    <t>Création d'un RJ à la recette</t>
  </si>
  <si>
    <t>Envoyé le 12/05/2015
Envoyé au GATI le 25/06/2014</t>
  </si>
  <si>
    <t>VILLENEUVE SUR YONNE</t>
  </si>
  <si>
    <t>Transfert de 8 lignes RTC</t>
  </si>
  <si>
    <t>Transfert pour le 20 mai 2014
Devis envoyé au GRT le 15/05/2014</t>
  </si>
  <si>
    <t>P26T et P21T</t>
  </si>
  <si>
    <t>Ajouter les vues des quais sur poste opérateur de la table PIVIF</t>
  </si>
  <si>
    <t>15/05/2014 : envoyé au GATI</t>
  </si>
  <si>
    <t>Création d'une ligne analogique pour audioconférence</t>
  </si>
  <si>
    <t>Visite prévue le 27/05/2014
Commande 13265
Prévoir dans devis la dépose lors du départ des bungalows
Terminé le 19/06/2014</t>
  </si>
  <si>
    <t>DAMMARIE LES LYS</t>
  </si>
  <si>
    <t>Création de 4 RJ au 2ème étage+ 6 RJ au 1er étage + 1 bloc 6 PC +  8 transferts</t>
  </si>
  <si>
    <t>Batiment principal
Envoyé à Themelin le 19/05/2014</t>
  </si>
  <si>
    <t>Demande de raccordement des lignes RTC pour les bureaux 1er et 2ème étage</t>
  </si>
  <si>
    <t>Envoyé à Moret le 26/06/2014</t>
  </si>
  <si>
    <t>BOIS LE ROI</t>
  </si>
  <si>
    <t>Création d'une prise RTC + 1 RJ +2 transferts</t>
  </si>
  <si>
    <t>Visite le 18/06/2014
Commande n° 14130
Devis envoyé au GRT le 20/06/2014
Commande n° 12986
Commande n° 12971
Commande n° 14058
Commande n° 14806</t>
  </si>
  <si>
    <t>Connecter le système alarme au CADI</t>
  </si>
  <si>
    <t>Remplacement alarme en gare</t>
  </si>
  <si>
    <t>Visite faite avec TIL le 22/05/2014
Devis envoyé au GRT le 19/06/2014</t>
  </si>
  <si>
    <t>SAINT FARGEAU</t>
  </si>
  <si>
    <t>Création d'une ligne RTC</t>
  </si>
  <si>
    <t>Local dans bat 120 sur site du dépôt
Visite effectuée le 16/07/2014
Devis envoyé au GRT le 18/07/2014</t>
  </si>
  <si>
    <t>14 rue du vieux chemin de Paris</t>
  </si>
  <si>
    <t>Création de 1 RJ dans bureau 116 à l'infrapole PSE</t>
  </si>
  <si>
    <t>Visite le 18/06/2014
Devis envoyé au GRT le 20/06/2014
Commande 12484 du 25/06/2014</t>
  </si>
  <si>
    <t>Passage d'un cable entre le repart télécom et le relay H</t>
  </si>
  <si>
    <t>27/05/2014 : visite sur site
26/06/2014 : devis envoyé au GRT
Commande n°12978 du 18/07/2014
Terminé le 04/09/2014</t>
  </si>
  <si>
    <t>Emménagement de PSEF</t>
  </si>
  <si>
    <t>Pour le 12/06/2014
Commande n° 12662
Envoyé le 23/05/2014 : GATI
DA faite le 02/07/2014
Commande n° 14697</t>
  </si>
  <si>
    <t>46 avenue des terroirs de France</t>
  </si>
  <si>
    <t>Porte 138 : création de 4RJ + 12 PC
Porte 140 : création de 4 RJ + 12 PC
Porte 143 : création de 6 RJ + 18 PC</t>
  </si>
  <si>
    <t>Envoyé le 23/05/2014</t>
  </si>
  <si>
    <t>Création de 2 RJ pour borne intranet et affichage dynamique</t>
  </si>
  <si>
    <t>Envoyé le 23/05/2014 : GATI</t>
  </si>
  <si>
    <t>320 rue de Charenton</t>
  </si>
  <si>
    <t>Création d'un RJ dans bureau instructeur TIS</t>
  </si>
  <si>
    <t>Devis envoyé au GRT le 24/06/2014
Commande à faire n° 13572 et n° 14117
Fait le 11/09/2014</t>
  </si>
  <si>
    <t>1 rue du cabinet médical Bat 228</t>
  </si>
  <si>
    <t>Emménagement du bureau OCB au 1er étage Batiment principal
Bureau OCB
Direction de l'UP Transilien
Canifage Pte 164+150B+151</t>
  </si>
  <si>
    <t>Devis envoyé au GRT le 18/07/2014</t>
  </si>
  <si>
    <t>Remise aux normes des cables de liaisons de telephonie des tables de régulation CSS</t>
  </si>
  <si>
    <t>Vu avec Arnaud Roger le 03/07/2014
mail envoyé le 08/07/2014</t>
  </si>
  <si>
    <t>Création de 2 RJ dans bureau 126 à l'UO ventes</t>
  </si>
  <si>
    <t>Envoyé le 04/06/2014
25/06/2014 : devis envoyé au GRT
Commande 13528 du 19/08/2014
Terminé le 19/09/2014</t>
  </si>
  <si>
    <t>Equiper 2 carmillons + Alarme</t>
  </si>
  <si>
    <t>A coupler avec l'affaire 43848
TIL</t>
  </si>
  <si>
    <t>Mise en place de 2 caméras pour entrée plateforme déchets de l'EEV</t>
  </si>
  <si>
    <t>Envoyé le 04/06/2014 : GATI</t>
  </si>
  <si>
    <t>Création de 2 RJ dans salle JEREMY BERNARD</t>
  </si>
  <si>
    <t>Envoyé le 03/06/2014
Devis envoyé au GRT le 08/07/2014
Commande n° 14182</t>
  </si>
  <si>
    <t>Carmillonner accés au P1 Bercy</t>
  </si>
  <si>
    <t>TIL?</t>
  </si>
  <si>
    <t>Création de 4 RJ dans bureau chantier ext Bat 402</t>
  </si>
  <si>
    <t>TMV
Visite effectuée le 16/07/2014
Switch 48 ports à commander
Devis envoyé au GRT le 18/07/2014</t>
  </si>
  <si>
    <t>Modification sur platines de la permanence STF</t>
  </si>
  <si>
    <t>Carmillonner accés au poste d'aiguillage P4</t>
  </si>
  <si>
    <t>Carmillonner accés P2 Bercy</t>
  </si>
  <si>
    <t>EIC</t>
  </si>
  <si>
    <t>CHEMILLY</t>
  </si>
  <si>
    <t>LAROCHE ?</t>
  </si>
  <si>
    <t xml:space="preserve">
Envoyé le 04/06/2014
EIC</t>
  </si>
  <si>
    <t>MONETEAU</t>
  </si>
  <si>
    <t>Carmillonner accés P3 Bercy</t>
  </si>
  <si>
    <t>Carmillonner accés au poste T</t>
  </si>
  <si>
    <t>Création d'un RJ dans bureau CPS  UO escale</t>
  </si>
  <si>
    <t>Envoyé le 04/06/2014
Devis envoyé au GTR le 20/06/2014</t>
  </si>
  <si>
    <t>Passage d'un cable pour 1 ligne telephonique + 1 ligne pour appareil bancaire pour le Beauty Bubble</t>
  </si>
  <si>
    <t>Envoyé à l'entreprise le 24/06/2014
Relance effectuée le 08/07/2014
Devis envoyé au GRT le 17/07/2014
Commande 13451 du 12/08/2014
Terminé</t>
  </si>
  <si>
    <t>Envoyé au GATI le 26/06/2014</t>
  </si>
  <si>
    <t>Installer bouton poussoir porte SPP/recette depuis le guichet</t>
  </si>
  <si>
    <t>Devis envoyé au GRT le 19/06/2014
Commande 12335 le 20/06/2014
Terminé le 18/08/2014</t>
  </si>
  <si>
    <t>Gare de Bras de Fer</t>
  </si>
  <si>
    <t>Fourniture/pose et MES d'un affichage des trains au départ de la gare de Corbeil dans les locaux de la résidence ECT</t>
  </si>
  <si>
    <t>Création de 3 RJ dans bât 28 1er étage bureau 210 QSE</t>
  </si>
  <si>
    <t>27/06/2014 : visite sur sitex
30/06/2014 : devis envoyé au GRT</t>
  </si>
  <si>
    <t>CHOISY LE ROI</t>
  </si>
  <si>
    <t>Remplacement du TASAL par un TAU au CIS Pompier</t>
  </si>
  <si>
    <t>Remettre à jour le devis 2013 (DECIMA+AXIANS)</t>
  </si>
  <si>
    <t>DSIT-TSF finance l'installation de coupleurs concernant RETA antenne 3 et 4</t>
  </si>
  <si>
    <t>Envoyé au GATI le 01/07/2014</t>
  </si>
  <si>
    <t>PSE</t>
  </si>
  <si>
    <t>Remplacement des cables C120 salle 13 bat 97 par 3RJ</t>
  </si>
  <si>
    <t>Visite effectuée le 16/07/2014
devis envoyé au GRT le 18/07/2014
Commande 13452 du 12/08/2014</t>
  </si>
  <si>
    <t>Déplacement prises RJ+ interphone</t>
  </si>
  <si>
    <t>Visite sur site effectuée le 10/07/2014
Travaux prévus le 03 et 04/09
Devis envoyé au GRT le 18/07/2014</t>
  </si>
  <si>
    <t>CPS UO</t>
  </si>
  <si>
    <t>Bouton d'appel du portillon de service à supprimer</t>
  </si>
  <si>
    <t>Envoyé le 03/07/2014
Devis envoyé au GRT le 18/07/2014
Terminé le 04/09/2014</t>
  </si>
  <si>
    <t>Création de 2 lignes RTC numériques + 1 prise RJ+ 1 prise énergie</t>
  </si>
  <si>
    <t>Visite sur site le 16/07/2014
Devis envoyé au GRT le 18/07/2014</t>
  </si>
  <si>
    <t>COMBI EXPRESS</t>
  </si>
  <si>
    <t>Création de 4 RJ dans bureau 226A</t>
  </si>
  <si>
    <t>Vu le 10/07/2014 avec Julien
Devis envoyé au GRT le 17/07/2014</t>
  </si>
  <si>
    <t>Création d'un RJ + 3 énergie au répartiteur CN</t>
  </si>
  <si>
    <t>Controleur nettoyage</t>
  </si>
  <si>
    <t xml:space="preserve">CONFLANS </t>
  </si>
  <si>
    <t>Remplacement alarme</t>
  </si>
  <si>
    <t>Devis envoyé au GRT le 21/10/2014</t>
  </si>
  <si>
    <t>Grand Bourg</t>
  </si>
  <si>
    <t>Remplacement alarme + mise sous alarme du 2ème coffre</t>
  </si>
  <si>
    <t>TVX effectués par  Mr Fourreau Christophe : vu le 02/09/2014
Annulé Tx faits par Mr Foureau le 02/09/2014</t>
  </si>
  <si>
    <t>Dépose de 2 écrans pour le 27 juin suite à réaménagement des bureaux Accueuil Multiburo</t>
  </si>
  <si>
    <t>Envoyé à l'entreprise le 24/06/2014
Devis envoyé au GRT le 20/08/2014</t>
  </si>
  <si>
    <t>Création  1 RJ dans salle principake + 2 RJ dans salle annex</t>
  </si>
  <si>
    <t>Jéremy Grangier : Cloturé</t>
  </si>
  <si>
    <t>13 bis rue Albert Moreau</t>
  </si>
  <si>
    <t>Création de 3 RTC numériques dans bureau 328</t>
  </si>
  <si>
    <t>Visite effectuée le 10/07/2014
Devis envoyé au GRT le 18/07/2014
Annulé par client le 30/09/2014</t>
  </si>
  <si>
    <t>17 av de la libération</t>
  </si>
  <si>
    <t>Création d'une RJ + RTC + Camif + Antenne TV</t>
  </si>
  <si>
    <t>Visite effectuée le 02/07/2014
Devis envoyé le 18/07/2014</t>
  </si>
  <si>
    <t>PGL Quai N Hall Police/OCB Traction</t>
  </si>
  <si>
    <t>BERTHELOT + TIL</t>
  </si>
  <si>
    <t>Création d'une enclave SNCF dans les nouveaux locaux MTI conseils</t>
  </si>
  <si>
    <t>20 rue Hector MALOT</t>
  </si>
  <si>
    <t>Faire pivoter les écrans info voyageurs en mode portrait + paramètrage</t>
  </si>
  <si>
    <t>Devis envoyé au GRT le 09/09/2014</t>
  </si>
  <si>
    <t>COTEP</t>
  </si>
  <si>
    <t>Enregistrement de 4 tel analogiques au CSS</t>
  </si>
  <si>
    <t>GATI Franck : Cloturé</t>
  </si>
  <si>
    <t>Remplacement de 2RJ dans Bat 45</t>
  </si>
  <si>
    <t>Envoyé au parcours le 03/07/2014
Annulée par client le 05/09/2014</t>
  </si>
  <si>
    <t>Modifier les paramètres d'affichage au poste 4</t>
  </si>
  <si>
    <t>Envoyé au parcours le 03/07/2014</t>
  </si>
  <si>
    <t>travaux de telesono de secours dans 14 gares</t>
  </si>
  <si>
    <t>Envoyé au GATI le 03/07/2014</t>
  </si>
  <si>
    <t>IDF</t>
  </si>
  <si>
    <t>Programmer 52 tel pour contacter le CIS</t>
  </si>
  <si>
    <t>Envoyé le 14/08/2014</t>
  </si>
  <si>
    <t>Autocom 21</t>
  </si>
  <si>
    <t>Liaison modem entre porte L et OC trains Bat 96</t>
  </si>
  <si>
    <t>Envoyé au GATI le 10/07/2014</t>
  </si>
  <si>
    <t>Création de 2 prises</t>
  </si>
  <si>
    <t>Envoyé le 14/08/2014
Devis envoyé au GRT le 19/08/2014</t>
  </si>
  <si>
    <t>Création d'1 RJ au 75 rue de Charolais. Campus salle 115</t>
  </si>
  <si>
    <t>Vu le 10/07/2014 avec Julien
Devis envoyé au GRT le 17/07/2014
Commande 13538 du 19/08/2014
Terminé le 25/09/2014</t>
  </si>
  <si>
    <t>GDL</t>
  </si>
  <si>
    <t>Création de 15 prises energie + 6 RJ en salle 10</t>
  </si>
  <si>
    <t xml:space="preserve">Vu le 10/07/2014 avec Julien
Devis envoyé au GRT le 17/07/2015
Début TX le 23/09 sous reserve du DTA
</t>
  </si>
  <si>
    <t>Création de 2RJ dans local Verin en fosse 1</t>
  </si>
  <si>
    <t>Envoyé au GATI le 10/07/2014
Longueur &gt; 100m</t>
  </si>
  <si>
    <t>Installation d'un écran au dessus du poste GIV + dépose de l'éxistant</t>
  </si>
  <si>
    <t>Visite effectuée le 10/07/2014 avec José + entreprise
Travail de nuit
Commander PC avec 2 sorties vidéo
Devis envoyé au GRT le 18/07/2014</t>
  </si>
  <si>
    <t>COT</t>
  </si>
  <si>
    <t>Déplacement des bureaux n°9
Potelets + création de 2 RJ</t>
  </si>
  <si>
    <t>Création d'une alarme + carmillon dans salle des coffres</t>
  </si>
  <si>
    <t>Création prise RJ + installation photocopieur en réseau</t>
  </si>
  <si>
    <t>Envoyé le 14/08/2014
Devis envoyé au GRT le 09/09/2014</t>
  </si>
  <si>
    <t>Création de prises RJ</t>
  </si>
  <si>
    <t>envoyé le 14/08/2014
Devis envpyé au GRT le 15/09/2014</t>
  </si>
  <si>
    <t>185 rue de Bercy</t>
  </si>
  <si>
    <t>Déplacer caméra sur la gauche de la porte d'accés carmillon</t>
  </si>
  <si>
    <t>LE MEE</t>
  </si>
  <si>
    <t>Déplacer colonne de prises + remplacement du potelet dans bureau 78</t>
  </si>
  <si>
    <t>Envoyé le 14/08/2014
Devis envoyé au GRT le 15/09/2014</t>
  </si>
  <si>
    <t>Place Louis Arnaud</t>
  </si>
  <si>
    <t>Création d'un RJ dans bureau infirmier</t>
  </si>
  <si>
    <t>Raccrocher 3 écrans multinodals dans hall 2</t>
  </si>
  <si>
    <t>Envoyé au GATI le 14/08/2014</t>
  </si>
  <si>
    <t>Création 3RP au CSS + 3 radios</t>
  </si>
  <si>
    <t>Déplacer 2 colonnes réseau+ énergie au bat 28 porte 28,213</t>
  </si>
  <si>
    <t>Débranchement bungalows de la ligne 514109</t>
  </si>
  <si>
    <t>Ne pas déposer suite à CT avec Cyril. Seule la coupure de la ligne sera effectuée</t>
  </si>
  <si>
    <t>Faire raccordement des cables RJ dans baie suite au passage des cables par Yves Cougnaud</t>
  </si>
  <si>
    <t>Vu le 21/08/2014
Tvx raccordement RJ+RTC par DECIMA le 26/08/2014
Devis envoyé au GRT le 02/09/2014 pour régularisation</t>
  </si>
  <si>
    <t>Dépose de caméras
N38 C27
N38 C26
N38 C24</t>
  </si>
  <si>
    <t>Envoyé au GATI le 13/08/2014</t>
  </si>
  <si>
    <t>Création de 7 prises RJ + 3 RTC</t>
  </si>
  <si>
    <t>RDV sur site avec LOXAM le 13/08/2014
Devis envoyé au GRT le 08/09/2014</t>
  </si>
  <si>
    <t>BRUNOY</t>
  </si>
  <si>
    <t>Améliorer le débit du DPX SE</t>
  </si>
  <si>
    <t>Voir sur site</t>
  </si>
  <si>
    <t>création d'une ligne RTC + prise</t>
  </si>
  <si>
    <t>Déplacer prise RJ de la colonne + déplacer le 593599 dans bureau 73.100 au bat 73</t>
  </si>
  <si>
    <t>Envoyé le 18/08/2014
Devis envoyé au GRT le 17/09/2014</t>
  </si>
  <si>
    <t>Création d'un RTC pour transfert fax n° 593158 + création d'un RJ dans bureau RS + création d'un RTC + ligne + réseau</t>
  </si>
  <si>
    <t>Envoyé au parcours VSG le 02/09/2014</t>
  </si>
  <si>
    <t>Passage d'un cable depuis tête FT et la machinerie ascenseur 3ème étage + création d'une ligne Orange</t>
  </si>
  <si>
    <t>Installation de caméras de vidéo surveillance pour automate</t>
  </si>
  <si>
    <t>Envoyé le 02/09/2014 au GATI</t>
  </si>
  <si>
    <t>Lieusaint Moissy</t>
  </si>
  <si>
    <t>Installation de HP à la sortie du sous terrain au niveau des CAB</t>
  </si>
  <si>
    <t>Contact Christelle</t>
  </si>
  <si>
    <t>Rue Séjourné</t>
  </si>
  <si>
    <t>Création de 7 RJ + 3 energies</t>
  </si>
  <si>
    <t>Visite de site le 10/09/2014
devis envoyé au GRT le 03/10/2014
Commande n° 14739+14864</t>
  </si>
  <si>
    <t>Réaménagement de l'espace de vente ART en salle d'échange</t>
  </si>
  <si>
    <t>RDV sur site le 12/09/2014</t>
  </si>
  <si>
    <t>Passage d'un cable depuis tête FT et la machinerie ascenseur</t>
  </si>
  <si>
    <t>Vérifier fonctionnement de la prise RJ derriere la porte 222 à l'infrapole PSE</t>
  </si>
  <si>
    <t>ESBE</t>
  </si>
  <si>
    <t>Création d'une ligne telephonique</t>
  </si>
  <si>
    <t>Envoyé au GRT le 03/11/2014</t>
  </si>
  <si>
    <t>Installation d'une alarme avec système WAK au SE et voie</t>
  </si>
  <si>
    <t>Un nouvelle étude est à pr&amp;voir pour pris een compte CNTS, travaux ok au DCE fin lrécéption 07/02/2017</t>
  </si>
  <si>
    <t>Vert de Maisons</t>
  </si>
  <si>
    <t>PAULOS</t>
  </si>
  <si>
    <t>Passage d'un cable telecom du N2 au local telecom 1er</t>
  </si>
  <si>
    <t>1 jarretière à passer 
A cloturer</t>
  </si>
  <si>
    <t>2 rue Traversière</t>
  </si>
  <si>
    <t>Installation de nano antenne + baie SFR</t>
  </si>
  <si>
    <t>Création de 4 prises telephoniques au 16ème étage</t>
  </si>
  <si>
    <t>Devis envoyé au GRT le 02/10/2014</t>
  </si>
  <si>
    <t>3 rue Traversière</t>
  </si>
  <si>
    <t>Suppression de la liaison telephonique entre P3 Bercy et poste H</t>
  </si>
  <si>
    <t>GATI : envoyé le 8/10/2014</t>
  </si>
  <si>
    <t>Création de 2 RJ + 1 RTC</t>
  </si>
  <si>
    <t>Salle 209</t>
  </si>
  <si>
    <t>Création de 9 lignes RTC sur prises existantes 3ème étage bat B Infrapole</t>
  </si>
  <si>
    <t>Envoyé au GRT le 31/10/2014</t>
  </si>
  <si>
    <t>Test ligne telecom entre CIS PLY et le local technique moto de Bercy</t>
  </si>
  <si>
    <t>Gare de NEMOURS</t>
  </si>
  <si>
    <t>Installation de coupleurs sur antenne RETA</t>
  </si>
  <si>
    <t>Ouverture guichet voie M</t>
  </si>
  <si>
    <t>CLAVARON</t>
  </si>
  <si>
    <t>Installation borne Wifi</t>
  </si>
  <si>
    <t>Déplacement baie ETNA</t>
  </si>
  <si>
    <t>Fourniture et pose caisson antilvandalisme CHSCT</t>
  </si>
  <si>
    <t>VILLENEUVE PRAIRIE</t>
  </si>
  <si>
    <t>Création d'une ligne RTC + énergie en gare de Juvisy</t>
  </si>
  <si>
    <t>Envoyé au GRT le 28/10/2014</t>
  </si>
  <si>
    <t>JUVISY</t>
  </si>
  <si>
    <t>Création de 2x112p du PCT vers Bat 96 ( TMV dépôt)</t>
  </si>
  <si>
    <t>Demande au GRT</t>
  </si>
  <si>
    <t>interv.</t>
  </si>
  <si>
    <t xml:space="preserve">Affaire </t>
  </si>
  <si>
    <t>Demande</t>
  </si>
  <si>
    <t xml:space="preserve">Contact </t>
  </si>
  <si>
    <t>Demandeur</t>
  </si>
  <si>
    <t>date de la demande du Devis ou du transfert</t>
  </si>
  <si>
    <t>Avancement
0 : annulé
1 : terminé 
2 : Att. Réponse Client
3 : en cours</t>
  </si>
  <si>
    <t>date du devis au GRT</t>
  </si>
  <si>
    <t>Montant Devis SNCF</t>
  </si>
  <si>
    <t>Affaires en litiges ou annulées</t>
  </si>
  <si>
    <t>Affaires en cours de realisation</t>
  </si>
  <si>
    <t>Affaire transferée au GATI</t>
  </si>
  <si>
    <t>Att de devis E.E.</t>
  </si>
  <si>
    <t>Confié equipe TX</t>
  </si>
  <si>
    <t>Affaires en cours</t>
  </si>
  <si>
    <t>Affaires terminées</t>
  </si>
  <si>
    <t>Affaires en doublons</t>
  </si>
  <si>
    <t>PSE-SONO-EEV PLY-Mise en place d'un enregistreur dans la baie de sonorisation dans bat 3</t>
  </si>
  <si>
    <t>denis LAPCZYNSKI au 517502</t>
  </si>
  <si>
    <t xml:space="preserve">LAPCZYNSKI DENIS </t>
  </si>
  <si>
    <t>G. Sourrouille</t>
  </si>
  <si>
    <t>le 27/03/2015 demande d'info complementaire aupres de Denis.</t>
  </si>
  <si>
    <t xml:space="preserve">PSE-RESEAUX-INFP PSE-Création d'une colonne avec 5 prises réseaux , 4 prises telephoniques et 10 prises de courant Bureau 115 1er étage 87 rue du Charolais </t>
  </si>
  <si>
    <t xml:space="preserve">87 rue du Charolais </t>
  </si>
  <si>
    <t>GIRARD JEAN SYLVAIN +33615210775</t>
  </si>
  <si>
    <t>GIRARD JEAN SYLVAIN</t>
  </si>
  <si>
    <t>Berthelot</t>
  </si>
  <si>
    <t>1</t>
  </si>
  <si>
    <t>BERYHELOT</t>
  </si>
  <si>
    <t>MI JUILLET</t>
  </si>
  <si>
    <t>V6BE55120M06</t>
  </si>
  <si>
    <t>PSE-RESEAU-ELT DR-Demande d'installation de 2 switch Black Box sur les Postes Opérateurs des Agents Pivif de Corbeil. 
L'option "Glide and switch" devra être installée afin de fonctionner correctement sur l'ensemble de Po de ces 2 postes.</t>
  </si>
  <si>
    <t>Corbeil</t>
  </si>
  <si>
    <t>MARCHAUDON OLIVIER</t>
  </si>
  <si>
    <t xml:space="preserve">MARCHAUDON OLIVIER </t>
  </si>
  <si>
    <t>0</t>
  </si>
  <si>
    <t>L'ensemble des 2 switchs ainsi que les câbles USB associés sont à disposition Bureau 13 au rdc du Centre Henri Lang coté Pôle Production des Lignes D et R ou auprés de Rémi Veinberg Dpx Pivif Corbeil.CONTACT MARCHAUDON 517493</t>
  </si>
  <si>
    <t>PSE-RTC-DA -15T-CREATION 516863 AFF 836043</t>
  </si>
  <si>
    <t>PETIT SANDRA +33153337188</t>
  </si>
  <si>
    <t xml:space="preserve">PETIT SANDRA </t>
  </si>
  <si>
    <t>Terminé</t>
  </si>
  <si>
    <t>PSE-AUTRE-INFPPSE- suite a l'informatisation des rapports de production dans les equipes pour l'année 2015, nous avons besoin d'une deuxieme connexion intranet au secteur de Sens,  A ce jour l'equipe est munie d'un MODEM 1421 avec une sortie informatique,  sachant que cette situation est bloquante  pourriez-vous faire le necessaire assez rapidement?</t>
  </si>
  <si>
    <t xml:space="preserve">CONTACTJACQUET MICHEL  0386927115 </t>
  </si>
  <si>
    <t xml:space="preserve">CHAUMERON PHILIPPE </t>
  </si>
  <si>
    <t>S.E. Sens + Laroche</t>
  </si>
  <si>
    <t>Les travaux de fourniture et pose des câbles cat6 seront effectués par les agents du SE,</t>
  </si>
  <si>
    <t xml:space="preserve">Laroche </t>
  </si>
  <si>
    <t>BOULOGNE</t>
  </si>
  <si>
    <t>V6BE55120M08</t>
  </si>
  <si>
    <t>86872 / 2014</t>
  </si>
  <si>
    <t>PSE-TF-ELT D/R-Raccordement sur l'enregistreur de communications CHL de 2 lignes Gestionnaire de Moyens au COT ==&gt; 511 657 et 511 851.+517285.
V6BB49474M02 PC 500 V6BB5934749474M02</t>
  </si>
  <si>
    <t>BOUILLY CHRISTELLE 513101</t>
  </si>
  <si>
    <t xml:space="preserve">BOUILLY CHRISTELLE </t>
  </si>
  <si>
    <t>3</t>
  </si>
  <si>
    <t>94565 / 2014</t>
  </si>
  <si>
    <t>PSE-AUTRE-EEV PSE-Remplacement des 3 écrans de départ des trains, situés sur le point de vente Estérel, avec leur remplacement par de nouveaux modèles (ci-joint les photos)A L ESPACE VENTE Esterel.
Dépose et repose de 4 écrans-V6BL59294M02 PC 500 V6BL5934759294M02</t>
  </si>
  <si>
    <t xml:space="preserve"> ESPACE VENTE Esterel </t>
  </si>
  <si>
    <t xml:space="preserve">BOVA CYRIL </t>
  </si>
  <si>
    <t>BOVA CYRIL</t>
  </si>
  <si>
    <t>Rui a fait le devis le 12/12/2014</t>
  </si>
  <si>
    <t>PSE-DTS+ PR-DR PSE-16 RUE CHRETIEN DE TROYES-75012 PARIS-
"Installation mur de 6 écrans salle de crise Corporate
Besoin matériel :
Entrées :
2 PC Teleste sur le réseau de vidéo protection
2 PC Sinaï (Galite) sur Sirius
1 PC Eclairnet sur Sirius
1 PC Siam sur Sirius
+ Connecter l’affichage d’un PC portable (min)
+ Connecter les signaux TV (antenne tnt)
+ 4 écrans de vidéo provenant de la ligne D (cables coax à faire remonter)
Sorties :
6 écrans de 46 pouces (Philips au contrat cadre)
Matrice :
Objectifs : 
- Reporter la vidéoprotection sur 4 écrans (max) ou 2 écrans (situation par défaut)
- Pouvoir interchanger les différents affichages sur les 6 écrans
- Contrôler la matrice par l’intérmédiaire d’un clavier/ une souris
- Pouvoir connecter son PC pour transférer l’affichage sur un écran au choix
- Dans la mesure du possible, déporter les unité centrales en dehors de la salle de crise</t>
  </si>
  <si>
    <t xml:space="preserve">LEDOUX ERIC </t>
  </si>
  <si>
    <t>LEDOUX ERIC</t>
  </si>
  <si>
    <t>Gati</t>
  </si>
  <si>
    <t>PSE-RTC/RESEAU-TSEE-CREATION D UNE PRISE RESEAU ET RTC PTE 918 BAT HR 320 RUE DE CHARENTON +La ligne à transférer : 01 58 51 29 16 (ACTEMIUM) et il nous faut une ligne réseau SNCF pour la GMAO, par avance merci.voici les numéros de portes: ancien  bureau 366 et nouveau bureau 918</t>
  </si>
  <si>
    <t>BAT HR</t>
  </si>
  <si>
    <t xml:space="preserve">CARPENTIER PHILIPPE     </t>
  </si>
  <si>
    <t>V6BL61969M09</t>
  </si>
  <si>
    <t>test1</t>
  </si>
  <si>
    <t>PSE-CADI-ELT/DR-GARE LE MEE-Installation du système Carmillon sur la  porte SPP/recette + sur la porte de la salle des coffres</t>
  </si>
  <si>
    <t>Le Mee/Seine</t>
  </si>
  <si>
    <t>MIDDIONE NADIA</t>
  </si>
  <si>
    <t>BOUILLY CHRISTELLE</t>
  </si>
  <si>
    <t>S. Clavaron</t>
  </si>
  <si>
    <t>Devis étude fait le 09/02/15</t>
  </si>
  <si>
    <t xml:space="preserve">PSE-AUTRE-TSEE-INSTALATION DE 2 SWICTHS POUR LE MAGASIN ET LE BUREAU PE 
DEVIS FAIS POUR EREGULARISATION
</t>
  </si>
  <si>
    <t>GUILON CHRISTOPHE</t>
  </si>
  <si>
    <t xml:space="preserve"> JM. Gaudry</t>
  </si>
  <si>
    <t xml:space="preserve">SUIVI PAR JEAN MICHEL GAUDRY
COMPTE V6BL61969M03
</t>
  </si>
  <si>
    <t>PSE-AUTRE-EVOY BOURGOGNE-Demande de déplacement du bouton d'alarme du guichet:Actuellement il se trouve à Droite du Guichet et il faudrait le déplacé afin de le mettre à Gauche et de couper son support actuel qui géne l'Agent au niveau des genoux.</t>
  </si>
  <si>
    <t>GARE DE SENS</t>
  </si>
  <si>
    <t>Guichet</t>
  </si>
  <si>
    <t>OLIVEIRA PATRICK</t>
  </si>
  <si>
    <t>menu travaux</t>
  </si>
  <si>
    <t>71546 / 2014</t>
  </si>
  <si>
    <t>PSE-AFV-ELT DR-MELUN-Rue Séjourné-sortie sous terrain-
Installer des Hauts Parleurs pour la diffusion de musique à la sortie du sous terrain-rue Séjourné-au niveau des CAB.Suite présence squatteurs et sentiment d'insécurité-
demande de réalisation des travaux.
PC 500 V6BB5934716171M02</t>
  </si>
  <si>
    <t>V6BB5934716171M02
Travaux terminés et mis en service le 03/03/2015. A clôturer</t>
  </si>
  <si>
    <t>PSE-RESEAU-INFP PSE-Demande de devis pour le rajout de prises réseaux ainsi que de prises téléphoniques dans le bâtiment de l'ex-district en gare de St Florentin (89).CONTACT BRUNET CYRILLE AU 07 77 96 12 13 Merci de bien vouloir prévenir à l'avance pour une éventuelle visite du bâtiment,PREVISION TX POUR LE 18/02/2015.Demande de devis realisation des tx et dossier d etude</t>
  </si>
  <si>
    <t>INFP PSE</t>
  </si>
  <si>
    <t>BRUNET CYRILLE</t>
  </si>
  <si>
    <t>RELANCE URGENTE DU CLIENT AVISER MR BRUNET CYRILLE 0777961213 URGENT</t>
  </si>
  <si>
    <t>PSE-DTS-ERV CENTRE-NOGENT SUR VERNISSON-demande de devis pour remplacement de l'Alarme intrusion-
Le DPX Télécom T.PREDAL est intervenu pour un problème d'écoute trop faible.
Il indique que le système actuel ELPRO est devenu obsolète et signale l'épuisement du matériel de réserve, le remplacement de ce système est donc nécessaire.</t>
  </si>
  <si>
    <t>NOGENT SUR VERNISSON</t>
  </si>
  <si>
    <t>TOURNEZ DANIEL</t>
  </si>
  <si>
    <t>PSE-PR-ECT PSE-Place Louis Armand-75012-bat ppal-1er étage-porte 149
"Modification de l'implantation des prises RJ suite à réaménagement du bureau 149 (6 postes de travail). 
Les RJ seront à implanter dans des colonettes que l'énergie mettra en place : 6PC et 2 RJ par poste + 1 prise pour le téléphone du bureau sur la colonnette centrale (voir schéma en pièce jointe).A votre disposition pour une visite des locaux.Merci"</t>
  </si>
  <si>
    <t xml:space="preserve">Place Louis Armand-75012-bat ppal-1er étage-porte 149
</t>
  </si>
  <si>
    <t>EMERY JEAN LOUIS</t>
  </si>
  <si>
    <t>Themelin</t>
  </si>
  <si>
    <t>PSE-PR+NRJ-EEV PGL-Place Louis Armand-75012-entresol de PARIS GARE DE LYON-
le long du quai B, à proximité du bureau du chef d'escale-Salle des VI de l'Escale-
2 prises électriques à créer + 1 prise réseau à créer.
Demande de devis pour réalisation des travaux.</t>
  </si>
  <si>
    <t>PGL entresol</t>
  </si>
  <si>
    <t>ORLUC France</t>
  </si>
  <si>
    <t>99926 / 2014</t>
  </si>
  <si>
    <t>PSE-AUTRE-TSEE PSE-Suite réunion ce jour avec ESTI, compte tenu des aléas récurrents de la prestation enregistrement DSIT, le choix est pris de passer à la solution enregistreur fixe dédié au CFTU de Conflans (le besoin actuel est l’enregistrement de 3 communications ; afin que le système d’enregistrement soit évolutif , prévoir un enregistreur avec un minimum de 10 voies).
Merci de demander un devis à l’ESTI (ou réactualisation du devis si un devis a déjà été demandé). Retour très rapide souhaité pour lancer la mise en œuvre en priorité (audit ASNO en janvier 2015)
demande de réalisation des travaux</t>
  </si>
  <si>
    <t>TSEE PSE</t>
  </si>
  <si>
    <t>DUCLOS ALEXANDRE</t>
  </si>
  <si>
    <t>Bernard Soihier</t>
  </si>
  <si>
    <t>PSE-RESEAU-ELT DR-AU CHL BUREAU 126 ,Comme faisant suite à la visite sur site en présence de M. Clavaron; ajouter 2  prises réseau sur le potelet central ( il en faut 8 en tout). Installer une prise réseau derrière l'imprimante + brassage des nouvelles prises installées. TX énergie : 1 bandeau de 8 prises au-dessus de l'armoire basse + 1 prise isolée à côté de la porte à gauche + un bandeau de prises derrière le bureau de l'opérateur central.CONTACT WALLE LAURENT AU 516671 demande de devis realisation des tx et dossier d etude</t>
  </si>
  <si>
    <t>WALLE LAURENT</t>
  </si>
  <si>
    <t>PSE-G&amp;C-PGL-Nous nous permettons de vous solliciter au sujet de 2 escaliers mécaniques à déplacer et de 2 escaliers mécaniques à créer dans l’emprise du projet Hall 3 de la gare de Lyon à Paris.Ces travaux nécessitent entre autre le déplacement des mobiliers de fonctionnement de la gare (type composteurs, caméras de vidéosurveillance, BLS, …).Vous trouverez plus en détail la liste des prestations à réaliser par vos soins p18 de la notice architecturale, et p78 du CCTP – Travaux préparatoires et aménagement, et sur les plans correspondants. Nous vous joignons à cet effet le lien de téléchargement du dossier PRO (valable jusqu’au 09 février prochain), ci-dessous : http://sharing.oodrive.com/easyshare/fwd/link=qqg2zNNEI.Np_0h.1n8zMA CONTACT CAMPS DANIEZL 414314 URGENT,</t>
  </si>
  <si>
    <t xml:space="preserve">CHAMPS DANIEL </t>
  </si>
  <si>
    <t xml:space="preserve">KADDOUR VERONIQUE
</t>
  </si>
  <si>
    <t>PSE-DTS-ELT DR-MOULIN GALANT-remplacement de l'alarme ELPRO.
La demande initiale date du 22/08/13-MT 2013/ 250-
Demande de devis pour réalisation des travaux 
incluant un montant pour assistance à la rédaction du diagnostic sûreté.</t>
  </si>
  <si>
    <t>PSE-RTC-INFP PSE-CREATION DE 2 PRISES RTC BUREAU 283 EX TRI POSTAL POUR 2  LIGNES NUMERIQUE  INFRAPOLE PSE CONTACT YEH SOPHIE 511455 DEMANDE DE DEVIS REALISATION DES TX ET DOSSIERS D ETUDES</t>
  </si>
  <si>
    <t>YEH SOPHIE</t>
  </si>
  <si>
    <t>Prise existante</t>
  </si>
  <si>
    <t>PSE-PR-ELT DR-LIEUSAINT-déplacement de l'ECS-Voir expression des besoins sur serveur-
L'ECS, le système de contrôle des cabs à distance, se trouve dans la recette.
Il est placé à proximité du guichet de vente. Il est nécessaire de changer l'emplacement de l'ECS.
Il peut être regroupé avec tous les autres équipements de sécurité.( voir photos ).</t>
  </si>
  <si>
    <t>Lieusaint</t>
  </si>
  <si>
    <t>2</t>
  </si>
  <si>
    <t>PSE-RESEAUX-INFP PSE LOG-INSTALLATION DE 4 PRISES RESEAUX DANS LA SALLE DU GUICHET TRAIN AU BAT A, 2 VIEUX CHEMIN DE PARIS  CONTACT LENOIR F AU 593848</t>
  </si>
  <si>
    <t xml:space="preserve">SALLE DU GUICHET TRAIN AU BAT A
2 VIEUX CHEMIN DE PARIS  </t>
  </si>
  <si>
    <t>LENOIR FREDERIC</t>
  </si>
  <si>
    <t xml:space="preserve">PSE-CADI-ELT/DR-Remettre en service une caméra au niveau de la sortie agents et du parking convoyeurs, initialement positionnée à droite --&gt; déplacer le dispositif à gauche.CONTACT MIDDIONE NADIA AU 514142 </t>
  </si>
  <si>
    <t>PSE-PR-SUGE-VILLENEUVE TRIAGE-1 Rue du Cabinet Médical-
La ligne est dans le faux plafond / il faut juste fournir et fixer une nouvelle prise réseau.
contact sur site MOLTENI Sébastien 593568 ou 06 19 17 20 92
compte V6BC66360M08 PC 500 V6BC5934766360M08</t>
  </si>
  <si>
    <t>LESAGE YVES</t>
  </si>
  <si>
    <t>PSE-VIDEO-TSEE-installation d'une camera exterieur avec interphone au niveau du SAS d'entree de L'OCTGV la camera doit etre placee au dessus de la porte l image de la camera doit etre a incrustation automatique sur l'ecran du pc P50P12EN 100 DE L AGENT M de l'OCTGV des demande d'ouverture l ouverture de la porte se fera par action sur un bouton poussoir fixe pres du telephone sur le bureau de l'agent M octgv AU BAT stf nord barre philippe A ¨PARIS CONFLANS</t>
  </si>
  <si>
    <t>M octgv AU BAT stf nord</t>
  </si>
  <si>
    <t>CARPENTIER 0156873439</t>
  </si>
  <si>
    <t>CARPENTIER PHILIPPE</t>
  </si>
  <si>
    <t xml:space="preserve">PSE-RTC-+RESEAU-INFP PSE création d'une ligne pour un acces réseaux + RTC  plateforme logistique de Villeneuve Saint George, Halle Thonnet, RN6 Pont wilson CONTACT Mouhammed Ba/ Gael Ragot AU 06 46 48 55 19DEMANDE </t>
  </si>
  <si>
    <t>plateforme logistique de Villeneuve Saint George, Halle Thonnet, RN6 Pont wilson</t>
  </si>
  <si>
    <t xml:space="preserve"> Mouhammed Ba -Gael Ragot</t>
  </si>
  <si>
    <t>RAGOT GAEL</t>
  </si>
  <si>
    <t>PSE-EEV PLY-INTERPHONE-Nous souhaiterions obtenir un devis pour le remplacement de l'interphone de la Caisse Principale de Paris Gare de Lyon. Vu avec Mr SOIHIER. CONTACT GERONY KARINE AU 0623847932</t>
  </si>
  <si>
    <t>GERONY KARINE AU 0623847932</t>
  </si>
  <si>
    <t>WAZNY SANDRA</t>
  </si>
  <si>
    <t xml:space="preserve">PSE-RESEAU-TMV VSG-Demande de devis pour l'installation de deux prises réseau supplémentaires dans le bureau du DUO Mouvement du site du dépôt (96.103)AU BAT 96 CONTACT THOMAS PATRICK AU 593640 </t>
  </si>
  <si>
    <t>TMV VSG</t>
  </si>
  <si>
    <t>THOMAS PATRICK</t>
  </si>
  <si>
    <t>PSE-RESEAU-ELT DR-Creation d   une prise réseau + prise téléphonique pour connecter un PC à Intranet/Internet et à l'imprimante en gare de Brunoy contact Nadia FAGNONI ou Martial VIVIEN ou Barbara PEENAERT au 511492. Ceci dans le cadre du changement de place du bureau de l'Agent d'accueil.</t>
  </si>
  <si>
    <t>Brunoy</t>
  </si>
  <si>
    <t>Nadia FAGNONI ou Martial VIVIEN ou Barbara PEENAERT au 511492.</t>
  </si>
  <si>
    <t xml:space="preserve">FAGNONI NADIA
</t>
  </si>
  <si>
    <t>doublon avec 44128</t>
  </si>
  <si>
    <t>PSE-DTS-EIC PSE-VILLENEUVE SAINT GEORGES-POSTE 4-interphone VILLENEUVE POSTE 4 :
actuellement l'interphone du poste 4 est couplé à l'interphone du portail du parking.
Il faut étudier la possibilité de faire 2 liaisons séparées.</t>
  </si>
  <si>
    <t>TOURNIER PHILIPPE</t>
  </si>
  <si>
    <t>Decima</t>
  </si>
  <si>
    <t>PSE-DTS-EIC PSE-16 rue Chrétien de Troyes-75012-CHL-URGENT VIGIPIRATE-
Rétablir la liaison entre l'interphone de la porte d'entrée du PAR et l'Agent Circulation du PAR.
Il y a un interphone à la porte mais côté Agent Circulation, il n'y a plus d'appareil.</t>
  </si>
  <si>
    <t>V6BE95622M03</t>
  </si>
  <si>
    <t>PSE-PR+RTC-PSIG MOM-185 Rue de Bercy-75012 PARIS-
Nous aurions besoin de faire installer 12 prises + câbles RJ 45 ( que nous n'avons pas, est-ce à nous de les commander ? ) ainsi que 11 prises + câbles téléphones. Nous aurions besoin aussi de 11 téléphones.</t>
  </si>
  <si>
    <t>Bercy</t>
  </si>
  <si>
    <t>GALMICHE JEAN FRANCOIS</t>
  </si>
  <si>
    <t>V6BB57482M05</t>
  </si>
  <si>
    <t>2015-079</t>
  </si>
  <si>
    <t>PSE-RESEAU-TN-MOM IDF-NOUS SOUTERIONS COMMANDER 8 CABLES RESEAU, les prises reseaux sont existante (reseau egis).SERAIT IL POSSIBLE DE REMPLACER CE RESEAU PAR CELUI DE LA SNCF .URGENT</t>
  </si>
  <si>
    <t>RESEAU-TN-MOM IDF</t>
  </si>
  <si>
    <t>GELLE RENAUD</t>
  </si>
  <si>
    <t>JM. Gaudry</t>
  </si>
  <si>
    <t>Jean Michel, peux tu établir le devis? A l'avance, merci  COMPTE V6BB57482M06</t>
  </si>
  <si>
    <t>PSE-DTS-DDET-2 RUE TRAVERSIERE-75012-maintenance contrôle d'accès du 2 rue Traversière-
du 01/01/2015 au 31/12/2015</t>
  </si>
  <si>
    <t>TRAVERSIERE</t>
  </si>
  <si>
    <t>Bakkar Isabelle</t>
  </si>
  <si>
    <t>PSE-DTS-ELT DR-VSG-VM-MA-ACCOMPAGNEMENT AXIS-1er Trimestre 2015. V6BB68014M03 PC 500 V6BB5934768014M03</t>
  </si>
  <si>
    <t xml:space="preserve">Sikorski Laurent </t>
  </si>
  <si>
    <t>M. Delrieu</t>
  </si>
  <si>
    <t>affaire voir avec Michel Delrieu
Terminé</t>
  </si>
  <si>
    <t>Michel Delrieu</t>
  </si>
  <si>
    <t>V6BB5934768014M03</t>
  </si>
  <si>
    <t>PSE-CANIF-ESBE IDF-TX DE CONTROLE D ACCES SOUS CANIFAGE COMPRENANT FOURNITURE POSE ET RACCORDEMENT DE 5 SERRURES ELECTRIQUES(ABLOY).CES SERRURES EQUIPERONT DES BLOCS PORTES METALLIQUES TIERCES DES VESTIAIRES ECT SITUEES EN GALERIS ABE NIVEAU 33 CONTACT FABIEN PEQUIGNOT AU 516892
DEMANDE DE DEVIS REALISATION DES TX ET DOSSIER D ETUDE</t>
  </si>
  <si>
    <t>doublons avec 15599</t>
  </si>
  <si>
    <t xml:space="preserve">PSE-RTC-DR PSE-CREATION D UNE PRISE RTC PTE 56 + TRANSFERT DU 511524 </t>
  </si>
  <si>
    <t xml:space="preserve">TX BAT PRINCIPALE PLACE LOUIS ARMAND </t>
  </si>
  <si>
    <t>CHARRIER HUERTA NATHALIE</t>
  </si>
  <si>
    <t>MERCANDALLI VINCENT</t>
  </si>
  <si>
    <t>visite faite avec Martial le 02/03/2015</t>
  </si>
  <si>
    <t>PSE-RTC-OBS-TIERS-RELAY-48 BIS Bd de Bercy-75012-Concernant notre point de vente PARIS GARE BERCY N°323501 ( Ligne 01 44 73 44 83 )nous souhaitons équiper d'un ordinateur une réserve située en sous sol ( une cinquantaine de mètres sous le point de vente.
Peut-on envisager une liaison par câble ethernet entre le Point de Vente et cette réserve ?
Note du DGRTI IDF M.RAMARD : Je dis bien : tirer des câbles - ne pas utiliser des câbles SNCF existants + Attention : pas de modems.</t>
  </si>
  <si>
    <t xml:space="preserve">COADOU MONIQUE </t>
  </si>
  <si>
    <t>ANNULEE PAR LE CLIENT 17/06/15</t>
  </si>
  <si>
    <t>PSE-CANIF-ESBE IDF-TX DE CONTROLE D ACCES SOUS CANIFAGE COMPRENANT FOURNITURE POSE ET RACCORDEMENT DE 5 SERRURES ELECTRIQUES(ABLOY).CES SERRURES EQUIPERONT DES BLOCS PORTES METALLIQUES TIERCES DES VESTIAIRES ECT SITUEES EN GALERIS ABE NIVEAU 33</t>
  </si>
  <si>
    <t>ESBE IDF</t>
  </si>
  <si>
    <t>FABIEN PEQUIGNOT</t>
  </si>
  <si>
    <t>ROUVILLAIN LUC</t>
  </si>
  <si>
    <t>PSE-CADI-ERV CENTRE-LA CENTRALE D ALARME INTRUSION DE LA GARE DE NOGENT A UN PROBLEME D ECOUTE TROP FAIBLE CE SYSTEME D ALARME ELPRO EST DEVENU OBSCOLETE REMPLACER ET METTRE A NIVEAU L EXISTANT LIASON AVEC LE CTS DE PARIS NORD EN GARE D NOGENT SUR VERNISSON CONTACT SUR PLACE BONNET CHRISTINE AU 0238076105</t>
  </si>
  <si>
    <t>Nogent / Vernisson</t>
  </si>
  <si>
    <t xml:space="preserve">Christine Bonnet </t>
  </si>
  <si>
    <t xml:space="preserve">Florent Maggi </t>
  </si>
  <si>
    <t>PSE-RESEAU-MEDICAL PSE-CREATION D UNE PRISE RESEAU AU BUREAU 5.15 AU 5e ETAGE 41 RUE DU CHAROLAIS</t>
  </si>
  <si>
    <t xml:space="preserve"> 41 CHAROLAIS</t>
  </si>
  <si>
    <t>LE ROUX/COIPEL</t>
  </si>
  <si>
    <t>LE ROUX VALERIE</t>
  </si>
  <si>
    <t>PSE-AP-TMV-1 chemin des vaches-CHOISY LE ROI-contact COCHIN Cyril-
pose d'une caméra IP au plafond des GEOPS VP ( bureau OC TRAIN 28.200 ) pour relais de l'image du tableau d'occupation des voies.( fichier avec photo joint sur serveur )-
prévoir une caméra suffisamment performante pour distinction des détails.</t>
  </si>
  <si>
    <t>COCHIN Cyril</t>
  </si>
  <si>
    <t xml:space="preserve">LECOURIEUX DANIEL </t>
  </si>
  <si>
    <t>PSE-Interphone-EIC PSE-visiophone à installer au poste d'aiguillage de Moret</t>
  </si>
  <si>
    <t>Moret</t>
  </si>
  <si>
    <t>DAVID ARMAND</t>
  </si>
  <si>
    <t>THIEBLEMONT</t>
  </si>
  <si>
    <t>PSE-DTS-EIC PSE-Gare Souterraine Banlieue-75012-PRS-
Nous souhaiterions changer le visiophone de la porte d'accès à la gare souterraine. L'appareil actuellement en place n'est pas adapté à une utilisation intensive ( boutons d'utilisation défaillants ) et en luminosité réduite. Le sujet a été évoqué en CHSCT, le climat actuel et le plan VIGIPIRATE ATTENTAT renforcent le besoin d'un appareil plus performant permettant d'identifier clairement les personnes souhaitant entrer au poste. Rappelons que 
l'Agent Circulation est seul de nuit.</t>
  </si>
  <si>
    <t>gare souterraine PGL</t>
  </si>
  <si>
    <t xml:space="preserve">TOURNIER PHILIPPE </t>
  </si>
  <si>
    <t>V6BE00038M04</t>
  </si>
  <si>
    <t>2015-182</t>
  </si>
  <si>
    <t xml:space="preserve">PSE-DTS-ECT PSE-PARIS GARE DE LYON et PARIS GARE DE BERCY-
"Passation d'un contrat d'étude avec l'ASTI pour remplacement des lecteurs CANIF utilisés par l'ECT dans les gares de Paris Gare de Lyon et Bercy et migration vers le contrôle d'accès CADI via l'application nationale. Premier contact pris avec Frédéric MOINAS le 02/03/15." 
Demande de devis contrat d'étude incluant un montant pour assistance à la rédaction du diagnostic sûreté. </t>
  </si>
  <si>
    <t>Frédéric MOINAS</t>
  </si>
  <si>
    <t>PSE-TF-TSEE-320 RUE DE CHARENTON-75012-batiment inter service nord-
Demande de mise à jour des platines de la permanence STF.Les modifications à apporter sur les platines de la GOF STF  ( GOF P et GOF R ) sont annotées en rouge dans les pièces jointes.
Demande de devis pour réalisation des travaux.
contact LE ROUX Philippe 01 44 87 63 22</t>
  </si>
  <si>
    <t>RUE DE CHARENTON-75012-batiment inter service nord</t>
  </si>
  <si>
    <t>LE ROUX Philippe</t>
  </si>
  <si>
    <t>PSE-VIDEO-EEV BERCY,Nous souhaiterions obtenir un devis pour la pose d'un écran plus grand à la place de l'écran annonçant les voies pour les guichets de Bercy en place actuellement.GARE DE BERCY  CONTACT GUERIN MANON AU 0622454627,</t>
  </si>
  <si>
    <t>GUERIN MANON</t>
  </si>
  <si>
    <t>Annulé par le client</t>
  </si>
  <si>
    <t xml:space="preserve">PSE-VIDEO-ELT DR-Il s'agit d'installer un vidéo portier sortie agents (voir expression de besoins en pj).EN GARE DE CRETEIL POMPADOUR,contact Pisanu daniel au 593164 </t>
  </si>
  <si>
    <t>Pisanu Daniel</t>
  </si>
  <si>
    <t>25-061352-00</t>
  </si>
  <si>
    <t xml:space="preserve">PSE-CANIF-ELT DR-La demande consiste à carmillonner la salle des coffres (voir expression de besoin en pj).EN GARE DE MONTARGIS SALLE DES COFFRES CONTACT ALBAN RAKA AU 513104
</t>
  </si>
  <si>
    <t xml:space="preserve">MONTARGIS </t>
  </si>
  <si>
    <t>ALBAN RAKA</t>
  </si>
  <si>
    <t>TIL
ABLOY</t>
  </si>
  <si>
    <t>109993 / 2014</t>
  </si>
  <si>
    <t>PSE-PR-EIC PSE-BERCY POSTE 2-
Installation d'une prise réseau pour installer un ordinateur. 
Prendre contact avec le DPX Alban MOAN au 591339 pour emplacement exact ( application REGLISS
V6BE32524M08 PC 500 V6BE5934732524M08
Attention, ce compte ne sera ouvert qu’à compter du 17/04/2015</t>
  </si>
  <si>
    <t>Alban MOAN</t>
  </si>
  <si>
    <t>PSE-AUTRE-EEV ESCALE -Pose d'un smartboard UO Escale PLY / 3 eme étage bureau 354T CONTACT Orluc France au 511380</t>
  </si>
  <si>
    <t>UO Escale PLY / 3 eme étage bureau 354T</t>
  </si>
  <si>
    <t>V6BL48292M03</t>
  </si>
  <si>
    <t>103023 / 2014</t>
  </si>
  <si>
    <t>PSE-FT-EEV PLY-Demande de résiliation de 45 lignes Orange de la gare de Paris Lyon dans Hall 1, Hall 3, galerie Diderot, parvis. Les travaux ont déjà été réalisés, il s'agit d'une régularisation. RG Unité Gares EEV PLY 37394CONTACT BRIDOU LOIC AU 511430</t>
  </si>
  <si>
    <t>BRIDOU LOIC</t>
  </si>
  <si>
    <t>annule et remplace compte ci dessus suite a doublon 
compte V6BH32592M03</t>
  </si>
  <si>
    <t>PSE-DIVERS-ELT DR-Déplacer le visiophone côté porte de service, voir expression de besoins en pj.CONTACT Alban RAKA AU 51445 TX GARE DE CESSON,</t>
  </si>
  <si>
    <t>Cesson</t>
  </si>
  <si>
    <t>V6BB16171M03</t>
  </si>
  <si>
    <t xml:space="preserve">PSE-25352-AUTRE-ET PSE-Remetre en fonction la réception TV antenne gare de Lyon dans le local de réserve adc quai B au sud
</t>
  </si>
  <si>
    <t>LEMEURS DANIEL</t>
  </si>
  <si>
    <t>2015-173</t>
  </si>
  <si>
    <t>PSE-TAFF-ESBE IDF-Place Louis Armand-75012-
suite à la pose d'une cloison au PCSB, des écrans d'affichage ont été posés devant les grilles de ventilation, or celles-ci s'ouvrent par basculement et les écrans gênent leur ouverture pour la maintenance.</t>
  </si>
  <si>
    <t>LEROY ERIC</t>
  </si>
  <si>
    <t xml:space="preserve">LEROY ERIC
</t>
  </si>
  <si>
    <t xml:space="preserve">PSE-RESEAU-INFP PSE-Demande de devis pour le rajout de prises réseaux et téléphonique dans les bungalows de l'UO Travaux.A CORBEILLE ESSONE 17 RUE LA FAYETTE CONTAC BRUNET CYRILLE AU 0777961213
DEMANDE POUR LE 21/04/2015 URGENT </t>
  </si>
  <si>
    <t>FIN MAI 2015</t>
  </si>
  <si>
    <t>101315 / 2014</t>
  </si>
  <si>
    <t>PSE-AP-GC-Paris Gare de Lyon-Hall 3-
Voir cahier des charges sur serveur de la MOA AREP :
PARIS GARE DE LYON-HALL 3-Diagnostique CFA Télécom et Ferroviaire-
pour toutes informations techniques complémentaires, 
contacter Donatien F. ROBERT AREP Ing au 415541  ou 06 03 27 84 41</t>
  </si>
  <si>
    <t>KADDOUR VERONIQUE</t>
  </si>
  <si>
    <t>Eiffage</t>
  </si>
  <si>
    <t>devis fourni le 30/12/14
relance pole IT 12/02/2015</t>
  </si>
  <si>
    <t>PSE-TMV VSG-RESEAU-Créer une prise réseau RJ45 à la place d'une prise T + modifier une prise T en RTC Rj45 pour transfert de la ligne 593599 AU BAT 73</t>
  </si>
  <si>
    <t>LECOURIEUX DANIEL</t>
  </si>
  <si>
    <t>V6BB62585M02</t>
  </si>
  <si>
    <t>PSE-RESEAU-ELT D/RComme faisant suite à la visite sur site en présence de M. SOIHIER, il faudrait installer 8 prises de courant au niveau du futur plan de travail + 4 prises réseau + une prise téléphonique. Il faudrait également déplacer l'armoire TRAKA sur le mur de droite.GARE DE VSG AU BV</t>
  </si>
  <si>
    <t xml:space="preserve"> PISANU DANIEL</t>
  </si>
  <si>
    <t xml:space="preserve">PSE-RESEAU-INFP PSE-INSTALLATION DE 2 PRISES RESEAUX DANS LE LOCAL TECHNIQUE ET 2 PRISES RESEAUX AU NIVEAU DES BUREAUX AU 87 RUE DU CHAROLAIS EX TRI </t>
  </si>
  <si>
    <t>BORDE PATRICK</t>
  </si>
  <si>
    <t>Reactualisation du devis le 09/06/2016</t>
  </si>
  <si>
    <t xml:space="preserve">PSE-TF-EIC PSE-16 Rue Chrétien de Troyes-75012-CHL-porte 120-bascule de l'enregistreur THALES sur postes bureautiques des DPX PAR et COGC pour leurs secteurs respectifs.
</t>
  </si>
  <si>
    <t>MARY ANTONY</t>
  </si>
  <si>
    <t>D. Alaert</t>
  </si>
  <si>
    <t>informatique</t>
  </si>
  <si>
    <t>Fin sept 2015</t>
  </si>
  <si>
    <t>V6BE00037M02</t>
  </si>
  <si>
    <t>79939 / 2014</t>
  </si>
  <si>
    <t xml:space="preserve">PSE-VIDEO-TSEE PSE-Nous aurions besoin de deux caméras de surveillance intéligentes, qui liraient les plaques d'imatriculation, dans des conditions difficiles tels que les contre-jours, les endroit peu éclairées, les éblouissements des phares la nuit, etc.  Elles géreraient la gestion des accès d’entreprises à distance par un gardien, la traçabilité des horaires d’entrée/ sortie des véhicules sur vidéo, l'analyses des intrusions de véhicules en cas de vol et permettraient d'avoir des preuves vidéos horodatées des plaques des véhicules en infraction tout ceci avec conservation des données pendant 30jours. Ces cameras devrons être ascocier à un autre systèmes (comme RFID) afin d'ouvrir des barrières type péage. Puis nous aurions besoin de10 cameras de surveillance IP en HD qui filmeraient en continu et infrarouge. POSTE DE GARDE CM 1 RUE DU TGV </t>
  </si>
  <si>
    <t xml:space="preserve">POSTE DE GARDE CM 1 RUE DU TGV </t>
  </si>
  <si>
    <t>88012 / 2014</t>
  </si>
  <si>
    <t>PSE-AUTRE-ET PSE-POSE D UNE ANTENNE SUR LE TOIT DE L ANNEXE TRACTION SITUE AU BAT 30 SITE DE VILLENEUVE TMV</t>
  </si>
  <si>
    <t>98409 / 2014</t>
  </si>
  <si>
    <t>PSE-TAFF-EEV PGL-Paris Gare de Lyon-Consignes-
agrandissement de la taille des TFT des consignes.</t>
  </si>
  <si>
    <t>99906 / 2014</t>
  </si>
  <si>
    <t>PSE-CANIF/CANIF-TMV PSE-1/POSE DE 2 LECTEURS VIDEO CANIF DUR PORTILONS 1 SERRURE ET UNE GACHE Y COMPRIS ALIMENTATION ELECTRIQUE.2/COMMANDE D OUVERTURE DU PORTILLON DE LA GARE PRAIRIE DEPUIS POSTE D ACCUEIL GARDIEN (MUTUALISE AVEC POSTE DE GARE D ACCUEIL PRINCIPALE DU CHENAL MUSEY).3/FOURNITURE,POSE ET ET RACCORDEMENT D UNE PLATINE DE COMMANDE D OUVERTURE DES PORTILLON DEPUIS POSTE D ACCUEILGARDIEN PRAIRIE(DIMENSIONNER CETTE PLATINE EN VUE DE LA COMMANDE DE 2 CANIF VIDEODOUVERTURE DE BARRIERE ENTREE/SORTIE.4/PREVOIR ECRANVIDEO CONTROLE DES 2 PORTILLONS</t>
  </si>
  <si>
    <t>TMV PSE</t>
  </si>
  <si>
    <t xml:space="preserve">DESGRANGES F.TELP </t>
  </si>
  <si>
    <t>DESGRANGES FRANCK</t>
  </si>
  <si>
    <t>99919 / 2014</t>
  </si>
  <si>
    <t>PSE-AUTRE-PSE-1/CREATION D UNE LIGNE INTRERNET POUR BUNGALOW ACCUEIL GARDIEN PRAIRIE2/CREATION D UNE LIGNE ACCES INTERNET A PARTIR  DUN OPERATEUR PRIVEE(type FT) POUR SOCIETE DE GARDIENNAGE 
DEMANDE DE DEVIS REALISATION DES TX ET DOSSIER D ETUDE 
A REALISER APRES FICHE  AGADIR 98023</t>
  </si>
  <si>
    <t>Villeneuve Prairie</t>
  </si>
  <si>
    <t>99936 / 2014</t>
  </si>
  <si>
    <t>PSE-AUTRE-ECT PSE-Demande de devis pour fourniture et mise en service d'un système d'amplification du réseau GSM dans les vestiaires de l'ECT au sous-sol ABE de la gare de Lyon.
Actuellement les agents de trains ne sont pas joignables par la commande du personnel ce qui entraine des difficultés de gestion du service. Les réseaux utilisés sont SFR et ORANGE.</t>
  </si>
  <si>
    <t>100765 / 2014</t>
  </si>
  <si>
    <t>PSE-PR-EIC PSE-16 RUE CHRETIEN DE TROYES-75012-CHL-
au PAR SUD EST, le client indique qu'une prise réseau n'a pas été posée correctement,
( voir photo jointe au dossier ) il demande à ce que cette prise soit mise à l'intérieur du meuble.</t>
  </si>
  <si>
    <t>100438 / 2014</t>
  </si>
  <si>
    <t>????</t>
  </si>
  <si>
    <t>102025 / 2014</t>
  </si>
  <si>
    <t>PSE-RTC-SUGE PSE-CREATION 2 PRISE RTC 4 VIEUX CHEMIN DE PARIS VSG AU CENTRE CYNOPHILE DE LA SUGE CONTACT VOSGIENS PAUL AU 06 19 83 29 16</t>
  </si>
  <si>
    <t>102211 / 2014</t>
  </si>
  <si>
    <t xml:space="preserve">PSE-RESEAU-TMV-Pose et brassage d'une prise RJ45 pour l'armoire SIMEF située voie K Atelier du Batiment 75, 1 CHEMIN DES VACHES A CHOISY LE ROY
</t>
  </si>
  <si>
    <t>CHOISY LE ROY</t>
  </si>
  <si>
    <t>DAVID DE SOUSA AU 06 34 04 46 84</t>
  </si>
  <si>
    <t>103165 / 2014</t>
  </si>
  <si>
    <t>PSE-RTC-OBS-MULTIBURO-Place Louis Armand-75012-fourniture et pose d'une rocade fibre optique entre les arrivées FT au niveau -1 et la baie informatique du client LRS au 5ème étage.
-accès internet sur fibre à acheminer au 5ème étage
-Soit autorisation à donner à ORANGE pour poser sa fibre entre l'arrivée télécom au -1 et le 5ème étage par la gaine technique, soit établir un devis de pose d'une fibre par vos services techniques.Contact M.BATTON 01 72 92 06 79/  S.LEMEUR  01 72 92 05 02
date prévisionnelle de réalisation des travaux souhaitée = 01/02/2015.</t>
  </si>
  <si>
    <t>OBS - Multiburo</t>
  </si>
  <si>
    <t>COADOU MONIQUE</t>
  </si>
  <si>
    <t>103949 / 2014</t>
  </si>
  <si>
    <t>PSE-CADI-CANIF-EEV PLY-Pose d'un contrôle d'accès sur l'accès du couloir des toilettes BercY au 1er étage,contact LAPCZYNSKI 517502,prevoir des heures aide a la redaction diagnostique sureté</t>
  </si>
  <si>
    <t>108130 / 2014</t>
  </si>
  <si>
    <t>PSE-AP-ELT DR-16 rue Chrétien de Troyes-75012 PARIS-
Demande d'installation de 3 switchs Black Box sur les Postes Opérateurs des OPIV, CPIV, et PO OGIVE/TELESONO au COT D et R. L'option " Glide and switch " devra être installée afin de fonctionner correctement sur l'ensemble de PO de ces trois postes. L'ensemble des 3 switchs ainsi que les câbles USB associés sont à disposition au bureau 13 au RDC du Centre Henri Lang côté Pôle Production des Lignes D et R.</t>
  </si>
  <si>
    <t>108218 / 2014</t>
  </si>
  <si>
    <t>PSE-DTS-ELT DR-CESSON-Remplacement de l'alarme de la gare.
Demande de devis pour réalisation des travaux 
incluant le montant pour aide à la rédaction du diagnostic sûreté.</t>
  </si>
  <si>
    <t>SIKORSKI LAURENT</t>
  </si>
  <si>
    <t>110324 / 2014</t>
  </si>
  <si>
    <t>PSE-DTS+PR+RTC-TMV-VTR-bâtiment 127 RDC + étage-
Travaux sur baies réseaux RDC et étage ( brassage / bandeaux... ) déplacement de 20 lignes téléphoniques depuis le bâtiment 28 du TMV ( prairie ) vers le bâtiment 127du TMV ( dépôt )
CANIF sur 3 portes -porte accès principale -porte accès couloir du RDC-porte accès couloir étage ( lecteurs + serrures ).Le client indique CANIF vu avec Stéphane Clavaron + réseau avec Jean Michel GAUDRY. Je ne vois pas le diag sûreté dans la demande et pourtant le client en parle.</t>
  </si>
  <si>
    <t>TMV VTR</t>
  </si>
  <si>
    <t>CHAYLARD PATRICE</t>
  </si>
  <si>
    <t>110339 / 2014</t>
  </si>
  <si>
    <t>PSE-DTS+PR+RTC-TMV-Bâtiment 127-la pose de 4 serrures ABLOY sur anciennes portes en applique et 4 lecteurs CANIF sans vidéo + fourniture à relier sur la baie en fourniture.voir plan PJ Serveur-La prestation pourrait être réalisée en fin 2015 en attendant les travaux de mise en conformité électrique et de rafraichissement des pièces.</t>
  </si>
  <si>
    <t>110529 / 2014</t>
  </si>
  <si>
    <t>PSE-PR-CPFI SE-18 RUE HENRI SURIER-LAROCHE MIGENNES-
demande d'étude et de devis pour installation d'une deuxième baie réseau-
Ensuite, au vu du comparatif coûts et délais entre le filaire et le WIFI, 
le CPFI prendra une décision avec sa direction, car ils envisagent une utilisation beaucoup plus importante de connexions réseau ( évolution des outils pédagogiques avec équipements informatiques )</t>
  </si>
  <si>
    <t>ROUGE LAURENCE</t>
  </si>
  <si>
    <t>110572 / 2014</t>
  </si>
  <si>
    <t>PSE-RTC-ITIF-COMBS LA VILLE-
installation de 3 prises réseaux dans une base travaux en gare de COMBS LA VILLE.
Réalisation souhaitée pour le 13/01/15.</t>
  </si>
  <si>
    <t>COMBS LA VILLE.</t>
  </si>
  <si>
    <t>BOUCHEZ THOMAS</t>
  </si>
  <si>
    <t>110617 / 2014</t>
  </si>
  <si>
    <t>PSE-DTS-Paris Gare de Lyon-COE-
Mise en place d'un contrôle d'accès sur la porte de la tisanerie du COE.</t>
  </si>
  <si>
    <t>2014 / 98794</t>
  </si>
  <si>
    <t>PSE-AUTRE-INFP LGV-Création d'un accès par fibre optique au réseau Infranet
CONTACT CONSTANT ARNAUD 
DEVIS LIVRE LE 17/11/2014 ET COMPTE V6BE55200M05</t>
  </si>
  <si>
    <t>INFP LGV-</t>
  </si>
  <si>
    <t>CONSTANT ARNAUD</t>
  </si>
  <si>
    <t>E. Hardy</t>
  </si>
  <si>
    <t>90419 / 2014</t>
  </si>
  <si>
    <t>PSE-RTC-SUGE PSE-Hier le 20 octobre 2014, un technicien électrique est venu sur le site de Corbeil afin de vérifier toutes les installations électrique.Il a signalé que la remise en état des prises murales de la salle agent ne faisait pas partie de ses compétences mais des Télécoms PLACE HENRI BARBUSE 91000 CORBEIL CONTACT THEILMAN CHRISTELLE 0628633218</t>
  </si>
  <si>
    <t>THEILMAN CHRISTELLE</t>
  </si>
  <si>
    <t xml:space="preserve">LESAGE YVES
</t>
  </si>
  <si>
    <t>PSE-DTS-EVOY B-Place François Mitterand-SENS-
Remplacer le système du digicode de la porte d'accès recette de la gare qui est relié à un visiophone commandant depuis les guichets l'ouverture de la recette et du SAS CONVOYEUR.
demande de devis pour contrat d'étude ou pour réalisation
incluant si nécessaire une assistance à la rédaction du diagnostic sûreté.</t>
  </si>
  <si>
    <t>SAVES CYRIL
518107
+33622425425</t>
  </si>
  <si>
    <t>PSE-TAFF-EEV PGL-Place Louis Armand -75012-
dans le cadre de la création du nouveau quai B en gare de PARIS LYON :
installation de 1 TFT en tête de quai et 1 TFT  en milieu de quai.
Demande de devis contrat d'étude ou directement devis pour réalisation des travaux.</t>
  </si>
  <si>
    <t>PSE-DTS-ELT DR-EVRY COURCOURONNES-
après de multiples interventions pour réparation, les boutons anti-agression du guichet 2 et du guichet 5 doivent être déplacés ( voir expression de besoin sur serveur )
Demande de devis pour réalisation des travaux 
incluant si besoin une assistance à rédaction du diagnostic sûreté.</t>
  </si>
  <si>
    <t>Evry Courcouronne</t>
  </si>
  <si>
    <t xml:space="preserve">menu travaux </t>
  </si>
  <si>
    <t>PSET-AUTRE-ESBE IDF-travaux sur quai de la gare de MELUN :- Déplacement de 3 caméras sur poteaux-- 4 écrans de téléaffichage à mettre sur poteaux-- 1 Horloge à mettre sur poteaux-- 1 Radio Transilien à mettre sur poteau--- 5 Hauts parleurs à mettre sur poteaux EN GARE DE MELUN</t>
  </si>
  <si>
    <t>GARE DE MELUN</t>
  </si>
  <si>
    <t>AUCHAT GUILLAUME</t>
  </si>
  <si>
    <t>Soihier</t>
  </si>
  <si>
    <t xml:space="preserve">PSE-TF-ESTI IDF PN-CREATION DE 4 LIGNES APPEL AU DECROCHE VERS PN AU CHL 16 CHEMIN DE TROYES </t>
  </si>
  <si>
    <t>BLUMENTHAL GEOFFREY</t>
  </si>
  <si>
    <t>26 + 21</t>
  </si>
  <si>
    <t>PSE-CANIF-ESBE-IDF-CONDAMNATION DU BOUTON POUSSOIR A CÖTE DES LECTEURSCANIF SUR LE BAT UT 007928N BAT 033 AU 87 RUE DU CHAROLAIS 75012 PARIS  CONTACT CARTEAU DELPHINE AU 516351 PREVOIR HEURE AIDE REDACTION DIAG SURETE 
DEMANDE DE DEVIS REALISATION DES TX ET DOSSIER D ETUDE</t>
  </si>
  <si>
    <t>CARTEAU DELPHINE</t>
  </si>
  <si>
    <t xml:space="preserve">PSE-CANIF-ECT PSE-INSTALLATION LECTEUR CANIF AU BAT ECT EN GARE DE MONTARGIS CONTACT MAGALI DARRAS AU 0151334488 PREVOIR AIDE REDACTION DIAG SURETE </t>
  </si>
  <si>
    <t>MAGALI DARRAS</t>
  </si>
  <si>
    <t xml:space="preserve">MENARD DOMINIQUE </t>
  </si>
  <si>
    <t>ALCEA
ASSA ABLOY</t>
  </si>
  <si>
    <t>PSE-DTS-DIR SURETE-INFP LGV PSE-remplacer les modules CANIF MTCA en IP 
afin de les raccorder à l'application nationale de contrôle d'accès.
Demande de chiffrage pour la mise en place d'une prise réseau pour chaque module.
La demande date de mars 2013-ancien numéro MT 2013/ 094-
Compte AGADIR V6BE29447M02 --Compte analytique PC 500 V6BE5934729447M02</t>
  </si>
  <si>
    <t>SURETE-INFP LGV PSE</t>
  </si>
  <si>
    <t>DI MAGGIO MARIO</t>
  </si>
  <si>
    <t xml:space="preserve"> S. Clavaron </t>
  </si>
  <si>
    <t>La demande date de mars 2013-ancien numéro MT 2013/ 094-</t>
  </si>
  <si>
    <t>PSE-PR+RTC+NRJ-DDET-87 Rue du Charolais-75012-CAS-Centre Action Sociale du Charolais-
Travaux énergie / réseau / RTC-voir cahier des charges sur serveur pour détails.</t>
  </si>
  <si>
    <t>Charolais</t>
  </si>
  <si>
    <t>SCHILTZ HERVE</t>
  </si>
  <si>
    <t xml:space="preserve">PSE-VIDEOPROTECTION-EEV PGL-CHANGEMENT DE 2 ECRANS MUREAUX LG POUR VISIONNAGE DES IMAGES DES CAMERAS .LA MAUVAISE QUALITE DES IMAGE NE PERMET PLUS D ASSURER UNE VEILLE ACTIVE SUR LES CAMERAS DE LA GARE.URGEBT DISPOSITIF SURETE -VIGIPIRATE ALERTE ATTENTAT  AU PCD GARE DE LYON.URGENT
.CONTACT SIONCKE CORINNE </t>
  </si>
  <si>
    <t>SIONCKE CORINNE</t>
  </si>
  <si>
    <t>URGENT</t>
  </si>
  <si>
    <t>PSE-PR-INFP PSE-87 RUE DU CHAROLAIS-75012-EX TRI POSTAL-bureau 121 du DIRECTEUR ETABLISSEMENT
création d'une prise réseau 
Demande de devis pour réalisation des travaux.
réalisation souhaitée pour le 01/04/15.</t>
  </si>
  <si>
    <t>VEREMME GUILLAUME</t>
  </si>
  <si>
    <t>PSE-RTC-CREATION D UNE PRISE RTC POUR FAX DANS BUNGALOW ITF QUI SE TROUVE A COTE DU POSTE B DE VTR.
CONTACT VEREMME GUILLAUME AU 06 27 42 96 76 URGENT 
DEMANDE DE DEVIS REALISATION DES TX ET DOSSIER D ETUDE</t>
  </si>
  <si>
    <t>VEREMME GUILLAUME AU 06 27 42 96 76</t>
  </si>
  <si>
    <t>Jarretièrage réalisé par le parcours,Pas de devis</t>
  </si>
  <si>
    <t>DAURY</t>
  </si>
  <si>
    <t>NON</t>
  </si>
  <si>
    <t>VGTC50</t>
  </si>
  <si>
    <t>3HOUI</t>
  </si>
  <si>
    <t>PSE-EEV PGL-INFO GARE-Installation de 2 TFT en salle d'échange (partie centrale) en gare de lyon,bât 3 contact LAPCZYNSKI au 517502
demande de devis realisation des tx et dossier d etude</t>
  </si>
  <si>
    <t>PSE-RTC/RESEAU-ESBE IDF-FONTAINEBLEAU-CREATION DE 6 LIGNES TELEPHONIQUES AVEC PRISES RJ 45 POUR LES BUREAUX.DECONNEXION DE LA BAIE RESEAU EXISTANTE DANS LES BUREAUX DU RESEAU SNCF.DECONNEXION DE TOUTE LES PRISES EXISTANTE SNCF(BUREAU VONT ETRE OCCUP2 PAR LES TIERS)EN GARE DE FONTAINEBLEAU CONTACT PEZE NICOLAS AU 514391.DEMANDE DE DEVIS REALISATION DES TX ET DOSSIER D ETUDE</t>
  </si>
  <si>
    <t>GARCIN RAPHAEL</t>
  </si>
  <si>
    <t xml:space="preserve">PSE-PR-INFP PSE-87 RUE DU CHAROLAIS-75012-EX TRI POSTAL-bureau 121 du DIRECTEUR ETABLISSEMENT
création d'une prise réseau </t>
  </si>
  <si>
    <t>YEH SOPHIE  511455        +33622120237</t>
  </si>
  <si>
    <t>PSE-DTS+ PR-DR PSE-16 RUE CHRETIEN DE TROYES-75012 PARIS-
"Installation mur de 6 écrans salle de crise Corporate
Besoin matériel :
Entrées :
2 PC Teleste sur le réseau de vidéo protection
2 PC Sinaï (Galite) sur Sirius
1 PC Eclairnet sur Sirius
1 PC Siam sur Sirius
+ Connecter l’affichage d’un PC portable (min)
+ Connecter les signaux TV (antenne tnt)
+ 4 écrans de vidéo provenant de la ligne D (cables coax à faire remonter)
Sorties :
6 écrans de 46 pouces (Philips au contrat cadre)
Matrice :
Objectifs : 
- Reporter la vidéoprotection sur 4 écrans (max) ou 2 écrans (situation par défaut)
- Pouvoir interchanger les différents affichages sur les 6 écrans
- Contrôler la matrice par l’intérmédiaire d’un clavier/ une souris
- Pouvoir connecter son PC pour transférer l’affichage sur un écran au choix
- Dans la mesure du possible, déporter les unité centrales en dehors de la salle de crise
Demande de devis soit pour contrat d'étude soit pour réalisation des travaux.</t>
  </si>
  <si>
    <t>PSE-PR-INFP PSE-LA ROCHETTE-Je souhaiterai avoir un switch afin d'avoir le réseau sur l'ensemble de mes postes.Jean Michel GAUDRY est au courant de ma demande.
Demande de devis pour réalisation des travaux.</t>
  </si>
  <si>
    <t>La Rochette</t>
  </si>
  <si>
    <t>ANQUETIL JEAN BAPTISTE</t>
  </si>
  <si>
    <t>PSE-AUTRE-ELT DR-CHANGER LE CODE DE L ALARME LOCAUX GARE OUVERTE SEULEMENT LE MATIN DE 6H00 A 13H00 EN GARE DE BALLANCOURT CONTACT PAGEOT X AU 0169223998
DEMANDE DE DEVIS REALISATION DES TX ET DOSSIER D ETUDE</t>
  </si>
  <si>
    <t>PAGEOT XAVIER</t>
  </si>
  <si>
    <t>PSE-AUTREELT DR-CHANGER LE CODE DE L ALARME EN GARE DE MAISSE GARE OUVERTE LE MATIN DE 6H00 A 13H00 A MAISSE CONTACT PAGEOT AU 0169223998
DEMANDE DE DEVIS</t>
  </si>
  <si>
    <t>Maisse</t>
  </si>
  <si>
    <t>PSE-RTC-INFP PSE-4 CREATIONS PAI PARIS 510490 510495 510494 510493 8578998 857898 857897 857896</t>
  </si>
  <si>
    <t>FEDERSPIEL PATRICK</t>
  </si>
  <si>
    <t>PSE-RTC-OBS-Place Louis Armand-75012-HALL 3-Consignes-câble à passer + prise à créer-
création d'une ligne téléphonique pour application sur écrans de marque COTEP dans les consignes.
Webdemande AEE1488.</t>
  </si>
  <si>
    <t>34605
36367</t>
  </si>
  <si>
    <t>PSE-AUTRE-TSEE-REMPLACEMENT FIBRE OPTIQUE BAIE HIMALAYA- 1 RUE DU TGV-CONTACT BALLOUX JP 593203 DEVIS ETABLIE</t>
  </si>
  <si>
    <t>BALLOUX JEAN PIERRE</t>
  </si>
  <si>
    <t>F. Moinas</t>
  </si>
  <si>
    <t>COMPTE V6BL61969M07</t>
  </si>
  <si>
    <t>PSE-AFV-ELT DR-GRIGNY CENTRE-installer un micro au poste SUIMAGARE.
demande de devis pour réalisation des travaux.</t>
  </si>
  <si>
    <t>GRIGNY</t>
  </si>
  <si>
    <t>Equipe TX</t>
  </si>
  <si>
    <t>17/09/2015</t>
  </si>
  <si>
    <t>PSE-PR-TSEE-320 RUE DE CHARENTON-75012-dépose liaison réseau informatique et télécom -
bungalow face à la cantine.
V6BL61969M08 PC 500 V6BL5934761969M08
demande de réalisation des travaux.</t>
  </si>
  <si>
    <t>TSEE-320 RUE DE CHARENTON</t>
  </si>
  <si>
    <t>AROULL FABIEN</t>
  </si>
  <si>
    <t>10/04/15-mc-travaux suivis par GAUDRY J.M.</t>
  </si>
  <si>
    <t>PSE-PR-EIC PSE-MELUN-installation d'une prise réseau supplémentaire à la CPS de l'UO MELUN.
Demande de devis pour réalisation des travaux.</t>
  </si>
  <si>
    <t>V6BE95664M03</t>
  </si>
  <si>
    <t>25-061283-00</t>
  </si>
  <si>
    <t>PSE-RESEAU-INFP PSE-Demande de devis pour le branchement de 6 prises réseaux et 1 ligne téléphonique dans des bungalows devant être installés en semaine 33 à côté de la brigade voie de Lieusaint. Prévoir dans le devis le débranchement.49 BOULEVARD OLYMPE DE GOUGE LIEUSAINT CONTACT BRUNET CYRILLE  07 77 96 12 13
DEMANDE DE DEVIS REALKISATION DES TX ET DOSSIER D ETUDE</t>
  </si>
  <si>
    <t xml:space="preserve">LIEUSAINT </t>
  </si>
  <si>
    <t>PSE-CADI/CANIF-EEV PLY REMPLACEMENT SERRURE POTRE QUAI N EN GARE DE LYON CONTACT DENIS LAPCZYNSKI 517502
DEVIS FOURNI PAR FERDERIC MOINAS</t>
  </si>
  <si>
    <t xml:space="preserve">PGL - Quai N </t>
  </si>
  <si>
    <t>LAPCZYNSKI DENIS</t>
  </si>
  <si>
    <t>F. MOINAS</t>
  </si>
  <si>
    <t>COMPTE V6 V6BH32592M09</t>
  </si>
  <si>
    <t>PSE-CANIF CADI-TSEE-Salle du réfectoire sur la porte d'accès n°521, poser une serrure  fonctionnant avec le pass Carmillon  pose de serrure canifage sur une porte n°521 au bât 2 voie 320 rue de charenton  contact baudet laurent au 0661630276
demande de dossier d etude</t>
  </si>
  <si>
    <t>TSEE Salle n°521</t>
  </si>
  <si>
    <t>BAUDET LAURENT</t>
  </si>
  <si>
    <t>PSE-RTC CREATION PRISE RTC AU BAT 43 AU LOCAL RPS CHOISY LE ROI CONTACT LECOUREUX DANIEL AU 593427+ CREATION LIGNE DEMANDE DE DEVIS REALISATION DES TX ET DOSSIER D ETUDE.</t>
  </si>
  <si>
    <t xml:space="preserve">CHOISY LE ROI </t>
  </si>
  <si>
    <t>MERCIER</t>
  </si>
  <si>
    <t>34561
36357</t>
  </si>
  <si>
    <t>PSE-RESEAU-EEV PLY-Installation de 6 prises réseau Polaris (Mosaique Vente). Merci de prendre contact avec Cyril BOVA au 0601454613 pour l'emplacement exact des prises .Bâtiment EEV PLY, 2ème étage (siège de l'établissement, porte 124 (bureau de JP PAUTIGNY).
DEMANDE DE DEVIS REALISATION DES TX ET DOSSIER D ETUDE</t>
  </si>
  <si>
    <t xml:space="preserve">PSE-RESEAU-INFP LGV-CREATION D UNE LIGNE RESEAU DANS LE LOCAL CREQ SITUE AU 1e ETAGE  1ere PTE A DROITE EN MONTANT LES ESCALIERS EN COLIMACON AU BAT UT007231N BAT 37 A MONTEREAU  19 RUE DU 8 MAI 45 EN FACE LYCEE FLORIAN TRISTAN CONTACT PARDO CATHERINE AU 0612322959, Roul Hugues 593044  33156873044  0621218073  
</t>
  </si>
  <si>
    <t>PARDO CATHERINE</t>
  </si>
  <si>
    <t>PSE-RESEAU-SUGE PSE-Réunion de chantier le jeudi matin sur place à 11h  / Paticipation à l'ICP  / Raccordement de la baie réseau au réseau avec tirage de cable,dans l ancien site CFAde VSG 42/44 avenue de Choisy Celui-ci demande au Télécoms du site de démonter un répartiteur téléphonique obsolète pour permettre des travaux pour la création de cette salle DEJA FAIT contact LESAGE YVES AU 0619172092 Demande Urgente 
creation 2 prise reseaux 1prise imprimante resaeau +2 prise analogique</t>
  </si>
  <si>
    <t xml:space="preserve">LESAGE YVES      </t>
  </si>
  <si>
    <t>Visite faite sur site le 04/05/2015 
Attente devis DECIMA</t>
  </si>
  <si>
    <t>25-061350-00</t>
  </si>
  <si>
    <t>PSE-RESEAU-INFP LGV-CREATION D UNE LIGNE RESEAU DANS LOCAL CREQ BAT 60 RUE SEJOURNE A MELUN.LE BAT.LE BAT LE PLUS PROCHE A AVOIR DU RESEAU CE TROUVE A 40M ENVIRON LE BAT EST SITUE  APRES LA BIBLIOTHEQUE DU CER PSE A G PRES DES VOIES ATTENTE DU CDT M BORDEBEURE SI AUSSI INTERESSE PAR LA PRESTATION CONTACT PARDO CATHERINE AU 06 12 32 29 59</t>
  </si>
  <si>
    <t>PSE-AUTRES-CREATION FIBRE OPTIQUE AU BAT HR 320 RUE DE CHARENTON CONTACT POURRE BRUNO AU 592621</t>
  </si>
  <si>
    <t>POURRE BRUNO</t>
  </si>
  <si>
    <t>DEVIS REALISE TX FAIT POUR REGULARISATION
POUR JMG</t>
  </si>
  <si>
    <t>PSE-RTC-OSMOSE-Achat de six micro-casques pour téléphonie + postes IP  adapté au micro casques CONTACT Gout céline au 595164 pour bat lumiere
demande de devis realisation des tx et dossier d etude</t>
  </si>
  <si>
    <t>bat lumiere</t>
  </si>
  <si>
    <t>GOUT CELINE</t>
  </si>
  <si>
    <t>PSE-VIDEO-EIC PSE-installation d’un vidéoprojecteur au plafond dans le bureau du DET de l'EIC.L'EIC se charge de la commande du vidéoprojecteur en lui-même ainsi que du support pour le fixer au plafond et de l’écran pour visionner tout cela au bureau 309 au CHL 16 cemin de troye,contact Tournier Philippe au 515391 
demande de devis realisation des tx et dossier  d etude</t>
  </si>
  <si>
    <t xml:space="preserve">PSE-RESEAU-SUGE PSE-CREATION D UNE PRISE RESEAU AU BAT 188 80 ALLEE DE BERCY 75012 PARIS
CONTACT DIERICX DOMINIQUE 517699 ou 06 20 41 29 85
</t>
  </si>
  <si>
    <t>DIERICX DOMINIQUE</t>
  </si>
  <si>
    <t>V6BC59347 66360M16</t>
  </si>
  <si>
    <t>Roul</t>
  </si>
  <si>
    <t>FAURE</t>
  </si>
  <si>
    <t>Vu sur site le 11/05/2015
Attente devis entreprise</t>
  </si>
  <si>
    <t>S22</t>
  </si>
  <si>
    <t>V6BE59347M15</t>
  </si>
  <si>
    <t>2015-135</t>
  </si>
  <si>
    <t>PSE-AFV-EEV PGL-Place Louis Armand-75012-
distribution d'écrans TICC (COTEP) devant les voies JK dans HALL 1-
1ère phase en gare de PARIS LYON-
demande de devis pour réalisation des travaux-fait-</t>
  </si>
  <si>
    <t>affaire annulé mail de Jerome Cottin et Denis Lapczynski.</t>
  </si>
  <si>
    <t>PSE-RESEAU-Création d'une prise réseau dans l'espace ACCELIO (bureaux des RET de l'ECT de Melun) pour branchement d'un copieur/fax.a la esidence ECT de Melun contact Lamontagne au 0612964135
demande de devis realisation des tx et dossier d etude</t>
  </si>
  <si>
    <t xml:space="preserve">Lamontagne </t>
  </si>
  <si>
    <t xml:space="preserve">Menu travaux </t>
  </si>
  <si>
    <t>Ces travaux seront réalisés par l'UP</t>
  </si>
  <si>
    <t>TX</t>
  </si>
  <si>
    <t>655€77</t>
  </si>
  <si>
    <t>FIN JUIN 2015</t>
  </si>
  <si>
    <t>V6BB62623M03</t>
  </si>
  <si>
    <t>6h00</t>
  </si>
  <si>
    <t>PSE-RESEAU-MEDICAL-PSE CREATION D UNE PRISE RESEAU AU 41 RUE DU CHAROLAIS AU 7e ETAGE BUREAU 7.4 CONTACT SOPHIE ETIENNE OU LEROUX VALERIE AU 01 71 21 48 43
DEMANDE DE DEVIS REALISATION DES TX ET DOSSIER D ETUDE</t>
  </si>
  <si>
    <t>41 charolais</t>
  </si>
  <si>
    <t>PSE-AUTRE-TSEE-DEPOSE CAMERA DANS VESTIAIRE EN TX DU BAT HR A CONFLANS 
DEVIS REMIS 27/04/2015</t>
  </si>
  <si>
    <t>DELLUPO THIERRY</t>
  </si>
  <si>
    <t>DEVIS REALISE PAR JEAN MICHEL GAUDRY 
COMPTE V6BL61969M10</t>
  </si>
  <si>
    <t>33564 / 2014</t>
  </si>
  <si>
    <t>PSE-DTS-TSEE-320 Rue De Charenton-75012-Bâtiment 2 voies-RDC-PORTE salle formation PE-
pose d'un système CANIF-
CONTACTS sur place Stéphane BRUNET 59 12 37  ou Yves LABAYE 06 17 58 37 84.</t>
  </si>
  <si>
    <t>Stéphane BRUNET</t>
  </si>
  <si>
    <t>BOISSIER BERNARD</t>
  </si>
  <si>
    <t>ancien numéro MT 2013/ 039-
V6BL61969M06 PC 500 V6BL5934761969M06
demande de réalisation des travaux.</t>
  </si>
  <si>
    <t>24591 / 42378</t>
  </si>
  <si>
    <t>PSE-ACTION SOCIAL VSG-PASSSAGE DES POSTE EN IP 1 RUS GABRIEL CORDIER VSG 
DEMANDE DE REACTUALISATION DU DEVIS</t>
  </si>
  <si>
    <t>GABRIEL CORDIER</t>
  </si>
  <si>
    <t>LANOE BRIGITTE</t>
  </si>
  <si>
    <t>relance client du 24/04/2015
30/04/15-mc-accord client + pole GEF ESTI-ordre de réalisation-</t>
  </si>
  <si>
    <t>PSE-DTS-TIERS-AREP-LIEUSAINT MOISSY-mise en place de 2 caméras et modification du champ de surveillance d'une 3ème.voir documents explicatifs sur le serveur.
L’intervention sur les caméras est inclus dans des travaux sur les CAB.
Donc vous trouverez ci-joint le planning de l’ensemble de travaux. Les actions sur les caméras sont les n°15,16 et 53.Pour vous permettre de comprendre l’ensemble des travaux vous trouverez en pièce jointe le plan de phasage du chantier.
En ce qui concerne les travaux sur les cameras vous trouverez ci-joint : l’estimatif propre aux contrats cadre et une DPGF des travaux CFO CFA très détaillée qui fait office de CCTP, les caméras sont traitées dans les derniers paragraphes.
Nous prévoyons de nous rendre sur site dans la journée de vendredi 29 mai, votre présence serait très souhaitable. Pourriez-vous nous faire part de vos disponibilités.</t>
  </si>
  <si>
    <t>AREP</t>
  </si>
  <si>
    <t>une partie de l'affaire a été realisé et une autre non.
Clos le 02/05/2016</t>
  </si>
  <si>
    <t>JB4671</t>
  </si>
  <si>
    <t>PSE-RTC-INFP PSE-401 BIS RUE DES FRERES THIBAULT-DAMMARIE LES LYS-
demande de débranchement provisoire de la prise téléphonique installée dans des bungalows.
En effet, ceux-ci seront restitués le 18/05/15 et réinstallés en octobre 2015.
Le débranchement était inclus dans le devis initial. Voir M.SOIHIER Bernard.
Demande de devis pour réalisation des travaux ?</t>
  </si>
  <si>
    <t>Dammarie les lys</t>
  </si>
  <si>
    <t>Cyrille Brunet</t>
  </si>
  <si>
    <t>06/05/15-mc-il n'y a que B.S qui puisse savoir s'il faut ou non faire un devis.</t>
  </si>
  <si>
    <t>PSE-RTC-EGT PSE-16 RUE CHRETIEN DE TROYES-75012-1er étage-porte 122-CPS-
création d'une prise réseau-
demande de devis pour réalisation des travaux.</t>
  </si>
  <si>
    <t xml:space="preserve">CHL </t>
  </si>
  <si>
    <t>2015-171</t>
  </si>
  <si>
    <t xml:space="preserve">PSE-PR+RTC-EGT PSE-BRUNOY- création une prise réseau + une prise Téléphone pour le poste accueil.
contact FAGNONI Nadia 06 25 32 51 93-expression des besoins sur le serveur.
demande de devis pour réalisation des travaux.
ACM : Cautin Sylvie </t>
  </si>
  <si>
    <t>V6BB5934716171M06</t>
  </si>
  <si>
    <t>3799€64</t>
  </si>
  <si>
    <t>PSE-DTS-EEV PGL-Rue de Bercy-Paris Gare de Lyon-Caisse Principale-75012-PARIS-
Nous souhaiterions la réparation de l'interphone situé dans le SAS des convoyeurs de la caisse principale car celui-ci fonctionne mal et les agents se plaignent de ne pas entendre correctement les convoyeurs.Merci.
La DPX a bien eu B.SOIHIER au téléphone, mais l'EEV PGL maintient sa demande de devis. Demande de devis pour réalisation des travaux.</t>
  </si>
  <si>
    <t>Caisse principal</t>
  </si>
  <si>
    <t>GERONY KARINE</t>
  </si>
  <si>
    <t>Gunnebo</t>
  </si>
  <si>
    <t>Suite a intervention, çnterphonie tjs hs, demande aupres de Gunnebo de faire le necessaire.voir dossier.</t>
  </si>
  <si>
    <t>Soihier Bernard</t>
  </si>
  <si>
    <t>Dominique Hugon</t>
  </si>
  <si>
    <t>V6BL59294M04</t>
  </si>
  <si>
    <t>PSE-RTC-EGT PSE-MELUN-quai 1-installer une prise tél pour le poste d'alternant de l'UO de MELUN-
Voir photo sur le serveur.
demande de devis pour réalisation des travaux.</t>
  </si>
  <si>
    <t>V6BB16171M05</t>
  </si>
  <si>
    <t>PSE-DTS-TSEE-320 RUE DE CHARENTON-75012-VIDEO TSEE-Murs d'écrans et postes opérateurs.
V6BL61969M11 PC 500 V6BL5934761969M11
demande de réalisation des travaux</t>
  </si>
  <si>
    <t>RUE DE CHARENTON-75012</t>
  </si>
  <si>
    <t xml:space="preserve"> Jonathan Lautrou</t>
  </si>
  <si>
    <t>PSE-AP-TSEE-320 RUE DE CHARENTON-75012-
"installation d'un ecran video supplementaire sur le bureau du chef d'equipe 3x8 PE PC  
connexion ecran video aux cameras repartiteurs 8 voies et CN.
Fixer cet ecran supplementaire et l'ecran existant sur une potence ou mat"
demande de devis contrat d'étude ou devis pour réalisation des travaux.</t>
  </si>
  <si>
    <t>PSE-DTS-EIC PSE-16 RUE CHRETIEN DE TROYES-75012-
LOGE DU GARDIEN CHL: En vue du réaménagement de la loge du gardien, il faut faire un inventaire complet des appareils / cables / outils à disposition du gardien à conserver ou à déposer.
Demande de devis pour réalisation des travaux d'inventaire.</t>
  </si>
  <si>
    <t>PSE-PR-TMV-14 VIEUX CHEMIN DE PARIS-VILLENEUVE TRIAGE-
"Dans le but d'installer une antenne WIFI bureautique dans la salle SITU TN, Bâtiment 402, 1er étage, il faudrait une prise réseau dédiée.
Voir avec Jean-Michel GAUDRY (Il a plusieurs affaires concernant ce bâtiment).
Précision: CLM-0087 et CLM-0088, Switch: C50VSGAT454" 
demande de devis pour réalisation des travaux.</t>
  </si>
  <si>
    <t>19/05/15-MC-merci à B.SOIHIER de dire s'il prend l'affaire ou s'il la donne à J.M.GAUDRY.
Annulé par le client</t>
  </si>
  <si>
    <t>Acm</t>
  </si>
  <si>
    <t>Villabe</t>
  </si>
  <si>
    <t>PSE-RTC-TMV-CREATION D UNE PRISE RTC AU BAT 28 CHEMIN DES VACHES CHOISY
CONTACT LECOURIEUX AU 593427
DEMANDE DE DEVIS REALISATION DES TX ET DOSSIER D ETUDE</t>
  </si>
  <si>
    <t>Choisy le roi TMV</t>
  </si>
  <si>
    <t>PSE-AP-EEV PGL-48 BIS BD DE BERCY-75012-BERCY Voies U/V-remplacement horloges.
V6BH32592M11 PC 500 V6BH5934732592M11
demande de réalisation des travaux-</t>
  </si>
  <si>
    <t>PSE-RTC-EIC PSE-16 RUE CHRETIEN DE TROYES-75012-BUNGALOW-
création d'une prise pour une ligne tél RTC SNCF numérique.
demande de devis pour réalisation des travaux</t>
  </si>
  <si>
    <t>CHL Bungalow</t>
  </si>
  <si>
    <t>PSE-CADI-ET PSE-SUITE A UN DYSFONCTIONNEEMENT DE LA SERRURE CANIF .L ESTI NOUS SIGNALE QUE CETTE SERRURE N ETAIT PAS OMOLOGUE DEMANDE DE REMPLACEMENT PAR UN PRODUIT ADEQUAT RAPPOR SUGE ETABLIT LE 25/05/2015 A LOCALE CONTOURNEMENT PLACE GALLIENI A MELUN CONTACT CHERON ALBERT AU 0153334063.
DEMANDE DE DEVIS D ETUDE</t>
  </si>
  <si>
    <t>CHERON ALBERT</t>
  </si>
  <si>
    <t>PSE-AUTRES-PSIG -TLInstallation d'un ensemble de caméra et micro au niveau de la bulle d'accueil (BV) de la gare. Cette prestation concerne la pose de la caméra et de son micro, le déroulement d'un câble ethernet d'une baie informatique à l'ensemble et le raccordement de l'ensemble des équipements place Pierre Semart VSG Contact REFIN isabelle au 511704</t>
  </si>
  <si>
    <t xml:space="preserve">REFIN ISABELLE </t>
  </si>
  <si>
    <t>Tx Prevu le 02/07/2015</t>
  </si>
  <si>
    <t>V6BE30899M06</t>
  </si>
  <si>
    <t>PSE-AUTRES-PSI-GTL-Installation d'un ensemble de caméra et micro au niveau de la bulle d'accueil (BV) de la gare, dans ce cas l'installation aura lieu dans le souterrain. Cette prestation concerne la pose de la caméra et de son micro, le déroulement d'un câble ethernet d'une baie informatique à l'ensemble et le raccordement de l'ensemble des équipements a Maison Alfort contact REFIN isabelle au 511704,</t>
  </si>
  <si>
    <t>Vert de Maison</t>
  </si>
  <si>
    <t>V6BE30899M07</t>
  </si>
  <si>
    <t>PSE-CANIF-ECT PSE-Dépose du lecteur de contrôle d'accès à l'ancienne caisse du Centre De Recouvrement (CDR).
Le lecteur se trouve sur la 2ème porte à gauche dans le couloir du CDR.AU BAT 198 CONTACT FAURE SYBILLE 516396</t>
  </si>
  <si>
    <t>FAURE ANNE SIBYLLE</t>
  </si>
  <si>
    <t>PSE-TF-EGT PSE-MELUN-Chef de Service-Pupitre de Téléphonie Ferroviaire-devis de régularisation-</t>
  </si>
  <si>
    <t>02/06/15-mc-suite défaut de DMR TI , devis de régularisation présenté au client par DPX E.MARTINS.</t>
  </si>
  <si>
    <t xml:space="preserve"> E.Martins</t>
  </si>
  <si>
    <t xml:space="preserve">PSE-RESEAU-TMV PSE Création  d'une prise réseau supplémentaire pour le BÄT 92 site du dépôt 14 vieux chemin de Paris  VSG 
Emplacement: Bâtiment 092 - Cooprod UOTN - salle attenante - Voir fichier WORD CONTACT Jérome Christophe au 593249 </t>
  </si>
  <si>
    <t xml:space="preserve">Jérome Christophe
</t>
  </si>
  <si>
    <t>PSE-RESEAU-TMV PPSE-Déplacement bandeau réseau (28.100 - Informatique Locale - TMV - 1 Chemin des Vaches - 94600 Choisy le Roi)
Voir schéma de Jean-Michel GAUDRY Contact Barjot thierry au 5934237</t>
  </si>
  <si>
    <t xml:space="preserve"> Choisy le Roi</t>
  </si>
  <si>
    <t>Barjot Thierry</t>
  </si>
  <si>
    <t>05/06/15-MC-Passage JMG à sa demande.</t>
  </si>
  <si>
    <t>PSE-RESEAU-TMV PSE-Réhabilitation d'une baie au B96-Atelier central,Passer le 593211 en RJ 45 installé sur un bandeau T dans l’ancienne baie de la RA-TEF et mise en place des prises devant relier à la baie les 4 fils réseau bleus qui pendent le long du poteau support de toiture sur lequel est fixée la baie.En fait, il faut réhabiliter la baie en y mettant un switch neuf, un bandeau Telecom, rajouter des prises sur le bandeau existant et y connecter les câbles réseau qui pendent dont un devrait servir pour le N°593211 existant.
Le bandeau fibre en haut sert à relier la baie BK de la nouvelle RA – TEF à la baie AI des fosses.au bât 96 contact chaylard patrice au 593089,Demande de devis rélisation des tx et dossier d étude</t>
  </si>
  <si>
    <t>Chaylard Patrice</t>
  </si>
  <si>
    <t>05/06/15-MC-passage au GATI à la demande de JMG.</t>
  </si>
  <si>
    <t>PSE-EIC-TF-Ma demande d’enregistreur fait suite à la mise en place de 4 téléphones numériques en lieu et place de 4 téléphones analogiques.L’enregistreur actuellement en place ne permet pas d’enregistrer les conversations numériques (essai et bidouille déjà essayés avec Pascal), il nous faut donc un deuxième outil permettant de répondre aux attentes.Le mieux serait que ce nouvel outil enregistre tous les circuits pour que nous puissions travailler que sur un seul appareil.
Pour le PC, j’avais pensé écouter les conversations depuis mon poste ou depuis celui de Yoann, mais en cas d’absences il serait difficilement accessible. Voir si nous pouvons en mettre un dédié.</t>
  </si>
  <si>
    <t>EIC-TF</t>
  </si>
  <si>
    <t>ROGER ARNAUD</t>
  </si>
  <si>
    <t>F. Redonnet</t>
  </si>
  <si>
    <t xml:space="preserve">
DOSSIER SUIVI PAR FRANCK REDONNET</t>
  </si>
  <si>
    <r>
      <t xml:space="preserve">PSE-TF-TSEE PSE-réorganisation du secteur où les fonctions d’agent circulation sont </t>
    </r>
    <r>
      <rPr>
        <b/>
        <sz val="8"/>
        <rFont val="Arial"/>
        <family val="2"/>
      </rPr>
      <t>mutées du grand M au poste O</t>
    </r>
    <r>
      <rPr>
        <sz val="8"/>
        <rFont val="Arial"/>
        <family val="2"/>
      </rPr>
      <t>.Des modifications de la platine téléphonique du poste O doivent être effectuées.Sur l’écran tactile le bouton CCL est présent mais non actif, le bon numéro est le 511107.• Il faut rajouter l’Adj CCL, numéro 511903.• Il faut rajouter la supervision, numéro 202742.• Il faut modifier la ligne pour avoir un accès extérieur (Numéro de portable joignable) et pour pourvoir joindre le poste O de l’extérieur.Merci de prendre en compte ces modifications et de les faire mettre en œuvre le plus rapidement possible afin de pouvoir continuer notre réorganisation.</t>
    </r>
  </si>
  <si>
    <t>ROBERT DAMIEN</t>
  </si>
  <si>
    <t>Carpentier Philippe</t>
  </si>
  <si>
    <t>PSE-AUTRE-EVOY BOURG-TRANSFERER LES PROGRAMMES "CATI &amp; MOSAIQUE" D UNE UNITE CENTRALEVERS UN NOUVEL ORDINATEUR.LE SERVICE INFORMATIQUE A DEJA INSTALLE SUR LA NOUVELLE UC,LE SYSTEME EXPLOITATIONET TRANSFERE TOUS LES DOSSIER IL NE RESTE PLUS QU A TRANSFERE LES DONNEES DE MOSAIC ET CATI -BUREAU VOYAGEUR 22 RUE PAUL BERT MIGENNES CONTAC GUYOT FREDERIC AU 519254 OU 0635237035.</t>
  </si>
  <si>
    <t>GUYOT FREDERIC</t>
  </si>
  <si>
    <t>Laroche</t>
  </si>
  <si>
    <t>PSE-RESEAU-TMV PSE-Merci de bien vouloir effectuer le raccordement réseau et téléphonie du bungalow qui sera mis en place,le 30/06/2015, derrière le bâtiment 97  (TMV Site Dépôt).(11 prises réseau,7 prises téléphoniques - Transfert des lignes 593202 et 593249.contact Mielle Patrick au 593249 bat 97 14 vieux chemin de Paris VSG.</t>
  </si>
  <si>
    <t xml:space="preserve">TMV PSE </t>
  </si>
  <si>
    <t xml:space="preserve">Mielle Patrick </t>
  </si>
  <si>
    <t>22551 / 2014</t>
  </si>
  <si>
    <t xml:space="preserve">Remplacement de platine telephonie ferroviaire au poste L Bat 320 1 er etage </t>
  </si>
  <si>
    <t>PSE-RESEAU-SUGE PSE-installer une deuxième prise réseau en salle agent de manière à pouvoir connecter notre deuxième PC agent 22 rue paul Bert Migennes local Suge Contact Bastard Fabrice au 514060 ou 0614962546</t>
  </si>
  <si>
    <t>Bastard Fabrice</t>
  </si>
  <si>
    <t>TX annulé par client le 23/07/2015</t>
  </si>
  <si>
    <t>PSE-AUTRE-EGT PSE-Mettre les fils sous goulotte ou installer un potelet entre les 2 bureaux. En gare de Corbeille Essonne bat UO CONTACT Araujo R au 514803</t>
  </si>
  <si>
    <t>Araujo R</t>
  </si>
  <si>
    <t>PSE-AUTRES-EEV PLY-Débranchement des deux TICC du passage tour gamma en gare de lyon</t>
  </si>
  <si>
    <t>PSE-RTC-OBS-ALAIN DUCASSE-Place Louis Armand-75012-Parvis de la Gare-
passage de câble depuis la tête 6022 ou 6023 jusqu'au répartiteur du kiosque
+ continuité de la ligne 01 47 83 26 67</t>
  </si>
  <si>
    <t>ALAIN DUCASSE</t>
  </si>
  <si>
    <t>ouverture du kiosque le 3 ou 4 juillet 2015.</t>
  </si>
  <si>
    <t>PSE-477781-AUTRE-ELT DR-Remise en conformité de l'installation des boutons anti agression des guichets d'ECC contact Denis Prelorenzo au 514938</t>
  </si>
  <si>
    <t>Evry</t>
  </si>
  <si>
    <t>Denis Prelorenzo</t>
  </si>
  <si>
    <t>ARINI</t>
  </si>
  <si>
    <t>PSE-CADI-ELT DR-Remplacer l'alarme en gare de bois le roi contact alban Raka au 513104</t>
  </si>
  <si>
    <t>Bois LR</t>
  </si>
  <si>
    <t>Alban Raka</t>
  </si>
  <si>
    <t>Clos le 17/06/2016</t>
  </si>
  <si>
    <t>PLKQ910</t>
  </si>
  <si>
    <t>PSE-PR-EIC PSE-SUCY EN BRIE-Poste d'aiguillage-déplacer une prise réseau mal située dans le poste.
pour emplacement souhaité, contacter la DPX SANSON Isabelle au 06 10 47 27 06.</t>
  </si>
  <si>
    <t>Sucy en Brie</t>
  </si>
  <si>
    <t>SANSON Isabelle</t>
  </si>
  <si>
    <t>Gati
Decima</t>
  </si>
  <si>
    <t>PSE-RESEAU-INFP PSE-CREATION DE 3 PRISES RESEAUX ET 1 PRISE RTC A LA BRIG 1 VTR DE VSG SUITE A REHABILITATION DU BÂT.CONTACT RENAULT VINCENT AU 593385</t>
  </si>
  <si>
    <t>RENAULT VINCENT</t>
  </si>
  <si>
    <t>06 83 14 29 34</t>
  </si>
  <si>
    <t>105466 / 2014</t>
  </si>
  <si>
    <t>Creation de prise RJ45 + PC sur une colonne au milieu du bureau, 87 rue d u charolais 1er etage,</t>
  </si>
  <si>
    <t>Charolais ex tri</t>
  </si>
  <si>
    <t>Martial Melet</t>
  </si>
  <si>
    <t>Melet</t>
  </si>
  <si>
    <t>V6BE55120M10</t>
  </si>
  <si>
    <t>PSE-RESEAU-ECT PSE-Création d'une nouvelle prise réseau pour ajout d'un poste de travail informatique dans le bureau 139 au 1er étage de PARIS GARE DE LYON. Prise à implanter sur le mûr de gauche en entrant dans le bureau (à côté des prises déjà existantes) Pour tout complément d'information contacter Jean-Louis EMERY au 516 159 ou 06 46 39 61 73.</t>
  </si>
  <si>
    <t>V6BA59347</t>
  </si>
  <si>
    <t>PSE-RESEAU-PSI MOM-CREATION D UNE BORNE WIFI AU 12e ETAGE CONTACT MBENGO ALISON AU 512962 AU 185 RUE DE BERCY</t>
  </si>
  <si>
    <t>MBENGO ALISON</t>
  </si>
  <si>
    <t xml:space="preserve">PSE-RESEAU-EIC PSE-DEMANDE DE CREATION D UNE PRISE RESEAU+1 PRISE TELEPHONIQUE DANS LE BUREAU DU DPX DE VALENTON.CONTACT BOURREAU NICOLAS AU 592202 </t>
  </si>
  <si>
    <t>Valenton</t>
  </si>
  <si>
    <t>BOURREAU NICOLAS</t>
  </si>
  <si>
    <t>parcours</t>
  </si>
  <si>
    <t>PSE-57226-AUTRE-EIC PSE-DEMANDE CHANGEMENT INTERPHONE ENTRE LE POSTE 3 ET LE POSTE 4 DE VSG. Matériel vétuste-CONTACT FERREIRA SEBASTIEN AU 593104</t>
  </si>
  <si>
    <t>FERREIRA SEBASTIEN</t>
  </si>
  <si>
    <t>PSE-RTC-LUMIERE-RESIL 596937 AFF 876705</t>
  </si>
  <si>
    <t xml:space="preserve">GUILLOTEL SANDRA </t>
  </si>
  <si>
    <t>PSE-SONO-TMV PSE-Ajout de fonctions complémentaires à la sonorisation des bâtiments TRANSILIEN 92 &amp; 98 du TECHNICENTRE de VILLENEUVE installée par l'ESTI 2014.Lancement d'une annonce depuis un poteau à 10 mètres en aval de chaque entrée de chaque voie (98 sud, trois voie ou entrées &amp; 92 nord et sud soit 8 entrées)Ce poteau comportera deux boutons de lancement d'appel. Un à pied d'œuvre, l'autre à hauteur de châssis de rames 5300, 5600, 20500. Ce bouton lancera sur la sonorisation des bâtiments une annonce spécifique (Ex : Sur voie 8, entrée d'une rame par le sud)Nous avons un devis de l'entreprise BERTHELOT pour cette la prestation à réaliser. (BERTHELOT a réalisé la sono 92/98 du TMV) en PJ.Votre périmètre sera :
 1/ L'établissement d'un devis reprenant votre prestation et celle de l'entreprise BERTHELOT, les annonceurs
 2/ La réalisation du projet selon le devis.
 3/ Le suivi des travaux.
 4/ La commande et gestion des annonceurs selon le besoin du chantier.
 5/ La réception du projet et l'établissement du PV de réception à l'entreprise et au TMV(Pour la partie GEF).J'ai pour cette affaire contacté Bernard SOIHIER avant même de lancer cette fiche AGADIR</t>
  </si>
  <si>
    <t>PSE-DTS-SUGE PSE-LAROCHE MIGENNES-22 RUE PAUL BERT-Enregistreur GEUTEBRUCK-déport de la prise enregistreur SUGE du local courrier ( quai ) au site SUGE avec PASSAGE d'une FIBRE OPTIQUE .
( cette demande, qui date de 2013, fait suite à un AUDIT de la DIRECTION de la SURETE , qui mettait en avant le fait que la prise permettant l'extraction se trouve actuellement dans un local accessible de tous, y compris lorsque la SUGE se déplace pour visualiser des images. C'est la raison pour laquelle il nous avait été demandé de trouver une solution. Celle consistant à déporter cette prise dans le site SUGE nous a paru la plus opportune tant du point de vue fonctionnel que du point de vue sûreté )-MT 2013/153 non réalisable.</t>
  </si>
  <si>
    <t>Lesage Yves</t>
  </si>
  <si>
    <t>PSE-PR-CPFI SE-MIGENNES-Rue Gabriel CORDIER-unité de formation caténaires-
création d'une prise réseau dans le bureau des formateurs caténaires.
contact Patrick MARIE 519202
Demande de devis pour réalisation des travaux.</t>
  </si>
  <si>
    <t>Patrick MARIE</t>
  </si>
  <si>
    <t>Hardy</t>
  </si>
  <si>
    <t>dès accord</t>
  </si>
  <si>
    <t>V6BE57225M04</t>
  </si>
  <si>
    <t>PSE-PR-ESBE IDF-87 RUE DU CHAROLAIS-75012-Equipe énergie-
création de 2 prises réseaux ( une pour M.BEZOUAOUIA + une pour M.CLEMENT )
contact M.MOULINAIS 06 21 69 19 49 ou M.SAUER 06 24 63 40 83
mode de financement V6-Code division 19652-</t>
  </si>
  <si>
    <t>87 rue du charolais</t>
  </si>
  <si>
    <t>M.MOULINAIS</t>
  </si>
  <si>
    <t xml:space="preserve">GERVAIS MILY </t>
  </si>
  <si>
    <t>PSE-RESEAU-CPFI PSE-Création d'une prise réseau dans le bureau des formateurs caténaires rue gabriel cordier Migennes contact parick Marie au 519202 URGENT POUR LE 24/08//2015,</t>
  </si>
  <si>
    <t>PSE-AUTRE-EGT PSE-Il nous faut une estimation pour savoir si le projet est financièrement réalisable.en gare de melun bat 10 contact Christelle 513101,</t>
  </si>
  <si>
    <t>Christelle Bouilly</t>
  </si>
  <si>
    <t>PSE-DTS-TSEE PSE-320 RUE DE CHARENTON-Poste O-75012-
Risque potentiel d'évènement de Sécurité d'Exploitation Ferroviaire-
le client écrit " Déplacer le boitier de commande des caméras du CN à côté du dispositif d'annonce sonores "
contact client Cyril ROY 591219 ou 06 64 45 30 59</t>
  </si>
  <si>
    <t>320 Rue de Charenton</t>
  </si>
  <si>
    <t>Cyril ROY</t>
  </si>
  <si>
    <t>DE MARTIN MONEGO DOMINIQUE</t>
  </si>
  <si>
    <t>Création d'une RJ 45 + 1 prise énergie au 1er étage du bât 189 ,80 allée de Bercy</t>
  </si>
  <si>
    <t>V6BC66360M18</t>
  </si>
  <si>
    <t xml:space="preserve">Transfert de 56 lignes RTC+ 4 lignes téléconférence </t>
  </si>
  <si>
    <t>BAKKAR
0618221196</t>
  </si>
  <si>
    <t>BERNARD</t>
  </si>
  <si>
    <t>Travaux à réaliser pour le 31/08/2015 à 8h30</t>
  </si>
  <si>
    <t>28,29,30/08/2015</t>
  </si>
  <si>
    <t>Modification de 20 écrans COTEP de l'espace ventes ESTEREL</t>
  </si>
  <si>
    <t>RATY Mathieu</t>
  </si>
  <si>
    <t>Ces travaux seront réalisés par le parcours 26</t>
  </si>
  <si>
    <t>HOLTZ</t>
  </si>
  <si>
    <t>PSE-AUTRES-ECT PSE MELUN-Raccordement au réseau d'une armoire ACCELIO supplémentaire dans les locaux des Responsables Equipes Trains de la résidence ECT de MELUN au Bât 10 .Contact Lamontagne Jean Pierre au 0612964135</t>
  </si>
  <si>
    <t xml:space="preserve"> Lamontagne Jean Pierre</t>
  </si>
  <si>
    <t>NEOCOM</t>
  </si>
  <si>
    <t>PSE-AUTRE-EEV G&amp;C-GARE DE LYON-Comme convenu lors de la réunion « 0 » du 09 juillet dernier, nous nous permettons de vous solliciter au sujet du chantier de l’attente centrale du hall 3 de la gare de Lyon à Paris.Ces travaux nécessitent entre autre des déposes et/ou des déplacements d’équipements (BLS, installation électrique,…).Nous vous joignons à cet effet les documents ci-dessous :
- Listing des Travaux du 16/07/15,
- Plan Existant – PAIG Attente centrale n° 5000 A de mai 2015,
- Zoom Plan Existant – PAIG Attente centrale,
- Plan Projet – PAIG Attente centrale n° 5001 A de mai 2015,
- Zoom Plan Projet – PAIG Attente centrale.</t>
  </si>
  <si>
    <t>Champs Daniel</t>
  </si>
  <si>
    <t>PSE-RTC-CAMPUS RH-CREATION DE 2 PRISES RTC POUR POLYCOM PTE 106 &amp; 107 75 RUE DU CHAROLAIS  CONTACT ROMUALD MORET AU 0153331056,Nous avons pour cela commandé une pieuvre analogique Polycom Soundstation 2 au contrat cadre (Réf : GAMME 13) et aurions donc besoin de faire installer deux prises téléphoniques (Une en salle 106 et une en salle 107) pour pouvoir utiliser ce matériel.</t>
  </si>
  <si>
    <t>75 charolais</t>
  </si>
  <si>
    <t>MORET ROMUALD</t>
  </si>
  <si>
    <t>Prises Existantes</t>
  </si>
  <si>
    <t>PSE-RTC-PSE SUGE-CREATION D UNE PRISE RTC AU BAT 24 14 VIEUX CHEMIN DE PARIS CONTACT VOSGIEN ELLIAS AU 0619832916 BRASSAGE DE LA BAIE + TRANSFERT DE N°</t>
  </si>
  <si>
    <t>CELTON</t>
  </si>
  <si>
    <t>PSE-RTC-SUGE PSE-BRASSAGE DE LA BAIE RESEAU INFORMATIQUE -CREATION DE N° DE TELEPHONE ET INSTALLATION PRISE RESEAU AU BAT 189 80 ALLEE DE BERCY CONTACT CZUBALA AU 06 03 42 05 71</t>
  </si>
  <si>
    <t>CZUBALA</t>
  </si>
  <si>
    <t>PSE-AUTRES-EGT PSE-DEPLACEMENT DU MICRO DE LA RECETTE 3 CAR LE NIVEAU EST TROP BAS PLACE DE LA GARE PLACE SEMARD VSG CONTACT GATINEAU ISABELLE AU 0157873164 OU 0646806859</t>
  </si>
  <si>
    <t>GATINEAU ISABELLE</t>
  </si>
  <si>
    <t>V6BB59347 44002M02</t>
  </si>
  <si>
    <t>PSE-RTC-EEV PLY- CREATION D UNE PRISE RTC  2 RUE DE TURENNE   il s'agit d'une demande pour la création d'une 2ème ligne téléphonique dans la boutique SNCF Voyages de TURENNE.CONTACT Guerin Manon au 511595 ou 0622454627</t>
  </si>
  <si>
    <t>Guerin Manon</t>
  </si>
  <si>
    <t>RICCI LYDIA</t>
  </si>
  <si>
    <t>PSE-RESEAU-TMV-Création d'une prise réseau,Emplacement: Bâtiment 28 RDC Réfectoire agents de manœuvre</t>
  </si>
  <si>
    <t>Salmon Jérémie</t>
  </si>
  <si>
    <t>PSE-PR-INFP PSE-MAISONS ALFORT ALFORTVILLE-15 Rue BABOEUF-Brigade caténaire-
remplacement du modem actuel ne comportant qu'une sortie réseau par un modèle comportant 2 sorties réseau ( suite à l'installation d'un second poste informatique en brigade )</t>
  </si>
  <si>
    <t>Maison Alfort-Alfortville</t>
  </si>
  <si>
    <t>TICHOUX ALEXIS</t>
  </si>
  <si>
    <t>Commande ELECDAN</t>
  </si>
  <si>
    <t>Bernard</t>
  </si>
  <si>
    <t>PSE-AUTRE-TMV-PSE-Pouvez vous établir un devis pour remplacer les 4 centralec téléphoniques (Référent Fosse, Répartiteur, Régulateur et Dop. Pour les lignes : 4 mini et 15 maxi.Je reste à votre disposition pour de plus amples renseignements.Au bat 28 1 etage choisy le roy contact SOGUERO Laurent au 593573</t>
  </si>
  <si>
    <t>TECHNICENTRE DE VILLENEUVE</t>
  </si>
  <si>
    <t>SOGUERO Laurent</t>
  </si>
  <si>
    <t>il sagit d'interphone</t>
  </si>
  <si>
    <t>PSE-TF-EIC PSE-320 RUE DE CHARENTON-75012-POSTE 3 BERCY-
contact sur place DPX Walid SADIKI 06 03 41 59 94.
merci d'ajouter une touche sur la platine SLITEC ( tél 591338 ) du poste 3 de BERCY 
pour joindre le poste 2 de PARIS ( tél 511775 )
demande de devis contrat d'étude ou directement devis pour réalisation des travaux.</t>
  </si>
  <si>
    <t>Walid SADIKI</t>
  </si>
  <si>
    <t>Edouard Martins au courant</t>
  </si>
  <si>
    <t xml:space="preserve">PSE-PR+RTC+ENERGIE-ESBE IDF-87 RUE DU CHAROLAIS-75012 PARIS-EX TRI POSTAL-RDC-
déménagement de l'Espace Mobilité Emploi ( EME=EIM= ??? )du bâtiment principal de la gare vers le 87 R.CHAROLAIS-Ex tri postal-
Les volumes à créer : 71 prises de courant + 27 prises RJ 45.
Voir plan du projet sur serveur ESTI-Visite sur site réalisée avec F.MOINAS-
demande de devis CFO/CFA ( téléphonie et informatique )
</t>
  </si>
  <si>
    <t>ex tri postal</t>
  </si>
  <si>
    <t>GUITTARD MAGALI</t>
  </si>
  <si>
    <t>PSE-DTS-EGT PSE-MONTGERON-modification de l'alarme CTS de la gare de MONTGERON-
Suite info de B.SOIHIER au GRT PSE- pas besoin de diagnostic sûreté-
demande de devis pour réalisation des travaux.</t>
  </si>
  <si>
    <t>MONTGERON</t>
  </si>
  <si>
    <t>PSE-PR+RTC+ENERGIE-DR PSE-Place Louis Armand-75012-batiment principal-
Je suis en train de vérifier que certains bureaux puissent accueillir plus de personnes qu'à l'heure actuelle et voulais savoir si l'ESTI pourrait envoyer quelqu'un pour vérifier avec moi quelques bureaux ( prises réseaux / téléphone, électrique )
contact CASSAGNE Pauline 06 35 02 16 09.
demande de devis contrat d'étude ou directement devis pour réalisation des travaux.</t>
  </si>
  <si>
    <t>CASSAGNE Pauline</t>
  </si>
  <si>
    <t>PSE-AUTRE-EEV PLY-Nous souhaiterions avoir un devis pour la fourniture et pose d'un interphone dans le sas des convoyeurs de la caisse principale en remplacement de celui existant qui fonctionne mal, a la caisse principale PGL  contac Gérony Karine au 0623847932
demande de devis réalisation des tx et dossier d etude</t>
  </si>
  <si>
    <t>Gérony Karine</t>
  </si>
  <si>
    <t>PSE-RTC-DDET-15 RUE TRAVERSIERE-75012-
première vague de départ-mise sous répondeur unique de 260 lignes le 07 septembre à 8h pendant 2 mois + résiliation des 260 lignes le 9 novembre 2015-
demande de devis pour réalisation des travaux.</t>
  </si>
  <si>
    <t>15 T</t>
  </si>
  <si>
    <t>PETIT SANDRA</t>
  </si>
  <si>
    <t>Fait par la commut.</t>
  </si>
  <si>
    <t>PSE-PR-INFP PSE-LAROCHE MIGENNES-local RR-création d'une prise réseau par modem ( le client indique que le câble existe déjà )
contact sur place M.PREAU 519110 ou 06 16 24 93 59</t>
  </si>
  <si>
    <t xml:space="preserve">M.PREAU </t>
  </si>
  <si>
    <t>CHAUMERON PHILIPPE</t>
  </si>
  <si>
    <t>Boulogne Jerome</t>
  </si>
  <si>
    <t>PSE-DTS-FRET-65 RUE DU BARON LEROY-75012-BATIMENT 406-Halle Gabriel Lamé-cage escalier nord-
l'armoire télécom est ouverte et semble en mauvais état-
je souhaite qu'un technicien passe sur site pour s'assurer de la mise aux normes et de la sécurisation de cette armoire télécom.</t>
  </si>
  <si>
    <t>65 RUE DU BARON LEROY-75012-BATIMENT 406-Halle Gabriel Lamé-cage escalier nord-</t>
  </si>
  <si>
    <t>GANOBIS JEAN MICHEL</t>
  </si>
  <si>
    <t>Parcours 24</t>
  </si>
  <si>
    <t>PSE-PR+RTC-EGT PSE-Place Galliéni-MELUN-Ancienne Caisse-
agrandissement d'un bureau localisé dans l'ancienne caisse de MELUN-
Il faut 5 prises RTC et 5 prises réseaux + dépose de boîtiers de commandes électriques.</t>
  </si>
  <si>
    <t>Bouilly Christelle</t>
  </si>
  <si>
    <t>PSE-AUTRES-EEV PLY-REMISE EN ETAT PROVISOIRE DES BUREAUX CÖTE QUAI B NIVEAU 43 EN GARE DE LYON
CONTACT TAIFOURI NOUR AU 414460 OU BROEZ LAURENT AU 415584
DEMANDE DE DEVIS D ETUDE</t>
  </si>
  <si>
    <t>TAIFOURI NOUR AU 414460 OU BROEZ LAURENT AU 415584</t>
  </si>
  <si>
    <t>BROEZ LAURENT</t>
  </si>
  <si>
    <t>Transferé à Elisa Garcia-Samuel</t>
  </si>
  <si>
    <t xml:space="preserve">PSE-RTC-EGT PSE-MAISSE-installer une prise pour le fax ( actuellement tél/fax )
+ étudier la création d'une ligne tél RTC SNCF supplémentaire à MAISSE.
</t>
  </si>
  <si>
    <t>PAGEOT Xavier-514998- 06 12 28 16 52</t>
  </si>
  <si>
    <t>CANADA</t>
  </si>
  <si>
    <t xml:space="preserve">PSE-76359-RTC-SUGE PSE-REORGANISATION DU POLE RH DZS PSE.CREATION D UN POTEAU CENTRALE REGROUPANT 3 PRISESAUX + PRISES ELECTRIQUES BAT 189 CONTACT MME BERGER MURIEL AU 517751 80 ALLEE DE BERCY PARIS ET ATTRIBUTIONS D UN NOUVEAU N° POUR MME RICHARD NATHALIE /ATTRIBUTION DU 516802 GIRARD JOELLE  ET 511188 RIBEIRO MELANIE </t>
  </si>
  <si>
    <t>80 ALLEE DE BERCY PARIS</t>
  </si>
  <si>
    <t>MME BERGER MURIEL AU 517751</t>
  </si>
  <si>
    <t>PSE-RESEAU-EIC PSE-Bureau porte 17 au 1er étage du BV de Melun, demande de devis pour une colonne afin de placer les prises réseau et téléphoniques existante + les cables d'alimentation électrique en gare de Melun au bureau EIC Contact sur site GERVAIS au 514230</t>
  </si>
  <si>
    <t>GERVAIS au 514230</t>
  </si>
  <si>
    <t>PSE-RTC-TMV-CREATION PRISE RTC- téléphone relié directement à la baie par une rallonge. Prise à créer dans bandeau mural sous le bureau pour le N° 592533 AU BAT 33-Contact NOIRAY PHILIPPE AU 593370</t>
  </si>
  <si>
    <t>NOIRAY PHILIPPE AU 593370</t>
  </si>
  <si>
    <t>PSE-RESEAU-TMV PSE-Ajout de deux prises réseau au Bat  75 contact de sousa david au 592540</t>
  </si>
  <si>
    <t>Dessousa David au 592540</t>
  </si>
  <si>
    <t>Arini</t>
  </si>
  <si>
    <t>V6BV64793M02</t>
  </si>
  <si>
    <t>PSE-RESEAU-POSE D UNE FIBRE BAIE PRISE RESEAU DANS DE NOUVEAU BUNGALOW A MONTARGIS RUE DUSCHENES RABIER -CONTACT DESGRANGES F AU 593089 PROJET
DEMANDE DE DEVIS ( projet)</t>
  </si>
  <si>
    <t>Montargis</t>
  </si>
  <si>
    <t xml:space="preserve">GATI JMG </t>
  </si>
  <si>
    <t>06/11/2015</t>
  </si>
  <si>
    <t>CC-VIDEO-ELT D/R-Remise en état de l'installation vidéo sortie agents.En gare du Mée sur Seine BV -Contact Middione Nadia au 514142</t>
  </si>
  <si>
    <t>Middione Nadia au 514142</t>
  </si>
  <si>
    <t>30/09/15</t>
  </si>
  <si>
    <t>PSE-AUTRE-ELT D/R-Installation de HP diffusant de la musiqueen gare du Mée sur Seine au BV,contact Middione Nadia au 514142</t>
  </si>
  <si>
    <t>Middione Nadia au 514143</t>
  </si>
  <si>
    <t>ATEIS Berthelot</t>
  </si>
  <si>
    <t>29/09/15</t>
  </si>
  <si>
    <t>PSE-RESEAU-TMV PSE-POSE D UNE FIBRE DE LA BAIE EXISTANTE RESEAU INFORMATIQUE ET TELEPHONIE (514713)DANS UN BAT EXISTANT RUE LAFAYETTE A CORBEIL (projet)CONTACT DESGRANGES F AU 593089</t>
  </si>
  <si>
    <t>DESGRANGES F AU 593089</t>
  </si>
  <si>
    <t>PSE-RESEAU-G&amp;C-Demande suite à expression de besoin dans le cadre du déplacement du COE -PRISE RESEAU ET RTC -PROJET-Au bat A PGL NIV 43/48</t>
  </si>
  <si>
    <t>Mr Gagniere au 515371</t>
  </si>
  <si>
    <t>GAGNIERE VINCENT</t>
  </si>
  <si>
    <t>Transféré equipe tx M,Generaud 01/10/15</t>
  </si>
  <si>
    <t>PSE-80710-RESEAU-ELT DR-Installer une prise réseau supplémentaire dans le bureau ACM à l'UO de Paris (gare souterraine).au niveau 26 contact Pisanu Daniel au 511066 PGL</t>
  </si>
  <si>
    <t>PGL Sout,</t>
  </si>
  <si>
    <t xml:space="preserve">Pisanu Daniel au 511066 </t>
  </si>
  <si>
    <t>01/10/15</t>
  </si>
  <si>
    <t>Bernard soihier</t>
  </si>
  <si>
    <t>V6BB44002M06</t>
  </si>
  <si>
    <t>PSE-RTC-DEMANDE DE DEVIS POUR UNE PRISE TELEPHONIQUE AU CENTRE D'ACTION SOCIALE DE VILLENEUVE-St-GEORGES DEDIEE A LA PLATEFORME ACTION SOCIALE. NORMALEMENT AU CENTRE D'ACTION SOCIALE DE VILLENEUVE-ST-GEORGES IL Y A UN STANDARD QUI REPREND TOUTES LES LIGNES TELEPHONIQUES DU CAS. IL FAUDRAIT UNE LIGNE A PART DE CE STANDARD, QUAND LES AGENTS APPELLENT SUR LA NOUVELLE LIGNE IL PUISSE AVOIR QU'UNE SEULE PERSONNEAU CENTRE D ACTION SOCIALE 1 RUE GABRIEL CORDIER VSG</t>
  </si>
  <si>
    <t>LANOE BRIGITTE AU 517333</t>
  </si>
  <si>
    <t>PSE-RTC-CABINET MEDICAL PSE-Suite à notre CT de ce jour, je souhaiterais faire une demande de devis pour la création d'une 2ème prise téléphonique dans le bureau 7,1 au 7ème étage,CONTACT SUR PLACE Etienne Sophie au 0171214843 au 41 rue du charolais 75012 paris</t>
  </si>
  <si>
    <t>Paris</t>
  </si>
  <si>
    <t>Etienne Sophie au 0171214843</t>
  </si>
  <si>
    <t>Etienne Sophie</t>
  </si>
  <si>
    <t>PSE-AP-EGT PSE-16 rue Chrétien de Troyes vers Place Louis Armand-75012-
"il s'agit de déplacer deux équipements du CHL vers le bureau 75 B ( 2eme étage de la région, 43-45 Place Louis Armand 75012 Paris):
    - un intercom, qui nous permet de communiquer de notre bureau vers les studio radio et le COT (prise réseau 13J et 13i)
   - un retour de l'antenne de radio ligne D
ceci dans le cadre de notre démanagement du CHL vers la région."</t>
  </si>
  <si>
    <t>PARNAUDEAU ANNE</t>
  </si>
  <si>
    <t>confié equipe tx M Generaud 01/10/15</t>
  </si>
  <si>
    <t>PSE-PR+RTC-87 RUE DU CHAROLAIS-75012-demande de prestation travaux-sur le site de PARIS gare de Lyon, face aux anciens bâtiments de tri postaux et à côté du nouveau bâtiment SE ( voir photo sur le serveur )nous allons installer de nouveaux bungalows.Nous aurons donc besoin de les raccorder au réseau télécom et au réseau informatique. Cela impliquera donc qu'un technicien puisse prendre contact avec moi afin de se rendre sur place dans le but de déterminer les infrastructures à réaliser pour le raccordement et établir un devis.
demande de devis contrat d'étude ou directement devis pour réalisation des travaux.
travaux souhaités pour le 01/10/15 !</t>
  </si>
  <si>
    <t>Paris cour ex tri postal</t>
  </si>
  <si>
    <t>PLAUCHE Laurent</t>
  </si>
  <si>
    <t>08/10/2015</t>
  </si>
  <si>
    <t>arini</t>
  </si>
  <si>
    <t>PSE-PR-DG IDF-BOUSSY SAINT ANTOINE-dans le cadre des travaux Schéma Directeur Accessibilité de BOUSSY SAINT ANTOINE, il est prévu la mise en place d'un nouveau passage élargi contrôlé ( PEC ) dans le passage souterrain.
Pourriez-vous nous modifier l'architecture du réseau CAB pour inclure ce nouvel élément ?
Pourriez-vous ouvrir un port sur la baie POLARIS de la gare pour le brancher au réseau ?
Dans quel délai pouvez-vous nous faire un retour ?
Demande de devis contrat d'étude ou directement de devis pour réalisation des travaux.</t>
  </si>
  <si>
    <t>Boussy St Antoine</t>
  </si>
  <si>
    <t>MARTIN JULIEN</t>
  </si>
  <si>
    <t>PSE- EEV PLY-AUTRE-Nous souhaiterions obtenir l'asservissement des portes d'entrée de l'espace de ventes MEDITERRANEE (sas).CONTACT PORNON CLOE 0624354757</t>
  </si>
  <si>
    <t>PORNON CLOE 0624354757</t>
  </si>
  <si>
    <t>Déplacement plusieurs prises reseau bureau 206 au 1er étage du bat 28</t>
  </si>
  <si>
    <t>Lecourieux Daniel</t>
  </si>
  <si>
    <t>decima</t>
  </si>
  <si>
    <t>30/09/2015</t>
  </si>
  <si>
    <t>V6BB62587M06</t>
  </si>
  <si>
    <t>creation 2 prises reseau bureau dpx et top catenaire rue a la petite 89400 migennes</t>
  </si>
  <si>
    <t xml:space="preserve">Migennes </t>
  </si>
  <si>
    <t>Despres sylvain</t>
  </si>
  <si>
    <t>création 11 prises RTC+11 lignes bungalow PC tx</t>
  </si>
  <si>
    <t>Brigade de JOIGNY</t>
  </si>
  <si>
    <t>Bouzin JM</t>
  </si>
  <si>
    <t>Envoyée au GATI</t>
  </si>
  <si>
    <t>cablage courant faible et fort vers local répartiteur bat3 PGL Thello</t>
  </si>
  <si>
    <t>gare de lyon</t>
  </si>
  <si>
    <t>LapCZYNSKI DENIS</t>
  </si>
  <si>
    <t>02/10/15</t>
  </si>
  <si>
    <t>alarmage et carmillonage salle TIS</t>
  </si>
  <si>
    <t>05/10/15</t>
  </si>
  <si>
    <t>Travaux ok 08/2016 BP assisatnt travaux</t>
  </si>
  <si>
    <t>Creation prise RJ 45+ demande de canifage</t>
  </si>
  <si>
    <t>GATI+parcours vsg</t>
  </si>
  <si>
    <t xml:space="preserve">PSE-TF-TSEE-320 RUE DE CHARENTON-75012-Suite à création d'une dalle béton voie 123 NORD, démonter poste téléphonique ( voir photo sur serveur )
</t>
  </si>
  <si>
    <t>PSE-PR-ECT PSE-Place Louis Armand-75012-
batiment 3-  1er étage-  porte 149
"Déplacement d'une goulotte de sol et de 3 colonnettes. 
L'implantation actuelle engendre des difficultés de positionnement des bureaux et une colonnette est au sol après avoir été heurtée par les agents. Aucun câble n'est apparent mais on ne peut ignorer le risque électrique c'est pourquoi je me permets d'insister sur le caractère urgent de cette intervention. A votre disposition pour une visite des locaux.  Merci"</t>
  </si>
  <si>
    <t xml:space="preserve">PGL </t>
  </si>
  <si>
    <t>09/10/15</t>
  </si>
  <si>
    <t>soihier</t>
  </si>
  <si>
    <t>V6BL61966M04</t>
  </si>
  <si>
    <t xml:space="preserve">PSE-RTC-DM-17/19 Rue Traversière-75012-PARIS-
Pouvez vous conserver les n° de tél suivant du 17/19 rue Traversière: 51.01.47 et 51.17.37 (ex locaux du restaurant d'entreprise), les n° 51.03.09, 51.03.01 et 01.44.75.03.69 (local CGT) et le 51.01.16 local CFDT dans la cour du 17/19. </t>
  </si>
  <si>
    <t>17 T</t>
  </si>
  <si>
    <t>PSE-PR-CPFI SE-18 RUE HENRI SURIER-LAROCHE MIGENNES-contact L.ROUGE 518806
Bâtiment LA CHAPELLE-création de 2 prises réseaux dans la salle de formation multi 12
demande de devis contrat d'étude ou directement de devis pour réalisation des travaux.</t>
  </si>
  <si>
    <t>PSE-RESEAU-INFP PSE-La demande concerne l'installation de "DEUX" nouvelle prise réseau. La première des le bureau du DPX Caténaire et la deuxième dans le bureau du TOP Seau bureau DPX Catenaire rue a la petite 89400 Migenne contact DESPRES SYLVAIN au 519273,</t>
  </si>
  <si>
    <t>DESPRES SYLVAIN</t>
  </si>
  <si>
    <t>PSE-RESEAU-SUGE PSE-MODIFICATION DE PRISE RTC EN PRISE RESEAU AU BAT 46 SUGE MIGENNE CONTACT BASTARD FABRICE AU 519675 OU? 0628615816 PRISE 07 ET 09 SACHANT QUE NOUS ALLONS RECEVOIR PHOTOCIEUR RICCHO QUI SERA EN RESEAU</t>
  </si>
  <si>
    <t>Jerome Boulogne</t>
  </si>
  <si>
    <t>Création de prise réseau+Création de prise et ligne tel(num)+Passage d'une ligne analogique en num sur prise existante</t>
  </si>
  <si>
    <t>suge GDL 80allée de bercy</t>
  </si>
  <si>
    <t>equpe travaux</t>
  </si>
  <si>
    <t>08/10/15</t>
  </si>
  <si>
    <t>TRANSFERE EQUIPE TRAVAUX</t>
  </si>
  <si>
    <t>Canada</t>
  </si>
  <si>
    <t>PSE-PR+RTC-DDET-87 RUE DU CHAROLAIS-75012-EX TRI POSTAL-RDC-bureau DDET-
création d'une prise réseau et d'une prise téléphone ( numéro 517295 existant ) 
+ câblage dans la perche.</t>
  </si>
  <si>
    <t>JOLLY NATHALIE</t>
  </si>
  <si>
    <t>CREATION PRISE RESEAU A LA RECTTE DE LA GARE D AUXERRE</t>
  </si>
  <si>
    <t>BŒUF ALAIN</t>
  </si>
  <si>
    <t>15/10/15</t>
  </si>
  <si>
    <t>reception du compte  le 21/04/2016</t>
  </si>
  <si>
    <t>POSE D UNE BARRIERE ANTI PANIQUE</t>
  </si>
  <si>
    <t>ABLOY</t>
  </si>
  <si>
    <t>complément affaire 56017 devis déjà établi en attente d'acceptation</t>
  </si>
  <si>
    <t>création ligne rtc au bat 189 +une autre au 80 allée de bercy(suge)</t>
  </si>
  <si>
    <t>suge GDL 80allée de bercy+189rue de bercy</t>
  </si>
  <si>
    <t>23/10/15</t>
  </si>
  <si>
    <t>Remplacement du système a distance d ouverture de porte 1er étage BV</t>
  </si>
  <si>
    <t>1er etage bv sens</t>
  </si>
  <si>
    <t>MARTIN  JULIEN</t>
  </si>
  <si>
    <t>26/10/15</t>
  </si>
  <si>
    <t>Création de 4prises réseau+transfert ligne RTC 593474</t>
  </si>
  <si>
    <t>BAT 73 (voie M)VILLENEUVE</t>
  </si>
  <si>
    <t>30/10/15</t>
  </si>
  <si>
    <t xml:space="preserve">Soihier </t>
  </si>
  <si>
    <t>FREDY</t>
  </si>
  <si>
    <t>DèS ACCORD</t>
  </si>
  <si>
    <t xml:space="preserve">CREATION D1 PRISE RESEAU BUREAU DPX </t>
  </si>
  <si>
    <t xml:space="preserve">LAROCHE  </t>
  </si>
  <si>
    <t>02/11/15</t>
  </si>
  <si>
    <t>10/11/20145</t>
  </si>
  <si>
    <t>TRANSFERT DE LIGNE DU 511 705</t>
  </si>
  <si>
    <t>Paris gare de lyon</t>
  </si>
  <si>
    <t>Coquio Catherine</t>
  </si>
  <si>
    <t>parcours 26</t>
  </si>
  <si>
    <t>TRANSFERE PARCOURS 26</t>
  </si>
  <si>
    <t>35670 / 2014</t>
  </si>
  <si>
    <t>PSE-DTS-ET PSE-41 Rue Du Charolais-75012 PARIS-
pose contrôle d'accès sur portillon + portail au PELI
pose interphone au portillon PELI
Le devis MT 2013/ 126 datant de 2013 et de plus de 3 mois, n'est plus valide.</t>
  </si>
  <si>
    <t>Charolais Paris 12</t>
  </si>
  <si>
    <t>TIL
Provicom
Abloy
Decima</t>
  </si>
  <si>
    <t>Projet COT</t>
  </si>
  <si>
    <t>GATI JMG</t>
  </si>
  <si>
    <t xml:space="preserve">PSE-RESEAU-INFP PSE-creation prise reseau à L'UP Mixte est située au 87, rue du Charolais 75012 Paris face à l'INFRAPOLE Paris Sud EST et face aux quais de cha rgement du tri postal du Charolais. 1er etage du batiment bureau 222bis CONTACT  Florian CHEVAL/ Florence CLAIN/ Anne LOHER AU 516526 OU 0620236578 URGENT TX pour 23/11/2015 </t>
  </si>
  <si>
    <t>87 Charolais</t>
  </si>
  <si>
    <t>CHEVAL FLORIAN</t>
  </si>
  <si>
    <t>Berthelot  / THEMELIN</t>
  </si>
  <si>
    <t>17/11/15</t>
  </si>
  <si>
    <t>PSE-AUTRE-EEX MELUN-Actuellement la baie informatique du PIVIF de Corbeil (situé dans le PRS de Corbeil) et surtout les liaison cables sont dans un état catastrophique. Les raccordements sont multiples et je pense que certains ne sont plus utilisés. Il serait temps de faire un grand ménage pour assainir les branchements et ainsi identifier plus rapidement les pannes.De plus des swich avaient été installés l'hiver dernier et ne sont plus actifs aujourd'hui.Contact Rémy Veinberg au 0622691881,</t>
  </si>
  <si>
    <t xml:space="preserve">Corbeil </t>
  </si>
  <si>
    <t>PSE--RTC-Création d'un prise téléphonique dans le bureau 138 au 1er étage PGL place louis armand,contact EMERY JEAN LOUIS au 516159,</t>
  </si>
  <si>
    <t>PSE-RESEAU-TMV PSE-Création de 2 prises réseau dans le local CHSCT au Bâtiment 28, 1er étage, presqu'en face du 28.204.  Clé à la cellule informatique a choisy le roi  chemin des vaches Contact lecourieux daniel 593427</t>
  </si>
  <si>
    <t>Choisy le Roi</t>
  </si>
  <si>
    <t>decima+vsg</t>
  </si>
  <si>
    <t>PSE-RESEAU-ECT PSE-Création d'une prise réseau dans la salle de passage des agents de trains de la résidence ECT de CORBEIL ESSONNES. Le contact sur place pour la localisation précise de la pose est M. Jean-Pierre VILLAIN au 06 12 97 59 63 ou Mme TOURVILLE au 06 12 96 49 69.</t>
  </si>
  <si>
    <t>CORBEIL ESSONNES</t>
  </si>
  <si>
    <t>09/06/206</t>
  </si>
  <si>
    <t xml:space="preserve">PSE-RESEAU-ECR PSE Création d'une prise réseau à la CPST PGL, entresol PGL.PLACE LOUIS ARMAND contact  Emery jean louis au 516159, </t>
  </si>
  <si>
    <t>PGL Sout.</t>
  </si>
  <si>
    <t>17/11/15
rappel 22/03/16</t>
  </si>
  <si>
    <t xml:space="preserve">PSE-RESEAU-ECT PSE-Création d'une prise réseau dans la salle de passage des agents de trains à la résidence ECT de LAROCHE MIGENNES. Le contact sur place pour la localisation précise de la pose est M. Didier LEMETAYER ou Mme Céline JUSTE au 06 09 97 70 95 
</t>
  </si>
  <si>
    <t>PATRICK</t>
  </si>
  <si>
    <t>DES ACCORD</t>
  </si>
  <si>
    <t>V6BA5934764508M03</t>
  </si>
  <si>
    <t xml:space="preserve"> CREATION D UNE PRISE RESEAU SALLE PASSAGE DES AGENTS DE TRAIN ECT MONTARGIS</t>
  </si>
  <si>
    <t>V6BB5934762623M06</t>
  </si>
  <si>
    <t>CREATION DE 4PRISES RESEAU RDC  BAT COE (MUR IMAGE°)</t>
  </si>
  <si>
    <t>PSE-AUTRES-EEV PLY-Passage en fibre optique des Tft de la gare de paris Bercy BAT 129 CONTACT LAPCZYNSKI DENIS au 517502</t>
  </si>
  <si>
    <t>DEPLACEMENT CAMERA(PLY MED C45)HALL 3</t>
  </si>
  <si>
    <t>PARIS GDL</t>
  </si>
  <si>
    <t>M,CHAMPS 0622675224</t>
  </si>
  <si>
    <t>19/11/15</t>
  </si>
  <si>
    <t>REPORTER LES VUES  DES CAMERAS TET DE TRAINS 1,2,3 +DENOMINATION MONITEUR 7,8,9</t>
  </si>
  <si>
    <t>26/11/15</t>
  </si>
  <si>
    <t>37439 / 75275</t>
  </si>
  <si>
    <t>PSE-DTS-EGT DR-EVRY VAL DE SEINE-remplacement de l'alarme CTS de la gare.
CONTACT sur site OMRI Djamila 514953- 06 23 59 24 90
Demande d'étude</t>
  </si>
  <si>
    <t>Evry Val de Seine</t>
  </si>
  <si>
    <t>37429 / 75254</t>
  </si>
  <si>
    <t>PSE-DTS-EGT DR-GRAND BOURG-Remplacement de l'alarme CTS-
contact sur site LECROSNIER Sandrine 514971-06 11 78 88 14-</t>
  </si>
  <si>
    <t>Grand bourg</t>
  </si>
  <si>
    <t>60863 / 88186</t>
  </si>
  <si>
    <t>PSE-CADI-EGT-DR-Installer un lecteur carmillon pour l'accés aux locaux de services vers le bureau gare école.EN GARE DE CRETEIL POMPADOUR  contact Gatineau Isabelle au 593164 oi 06 11 70 31 01,
demande de devis contrat d etude</t>
  </si>
  <si>
    <t xml:space="preserve">CRETEIL POMPADOUR </t>
  </si>
  <si>
    <t>59574 / 2014</t>
  </si>
  <si>
    <t xml:space="preserve">Creation  d'une alarme + "Carmillon" dans la salle des coffres </t>
  </si>
  <si>
    <t>DEPLACEMENT DU VISOPHONE PRS COMBS LA VILLE</t>
  </si>
  <si>
    <t>MOKTHARI BENOIT</t>
  </si>
  <si>
    <t>BOUSSIN MARC</t>
  </si>
  <si>
    <t>24/11/15</t>
  </si>
  <si>
    <t>FOURNITURE ET POSE DE FERRURE + RACCO CFO CFA (PRS)</t>
  </si>
  <si>
    <t>transféré GATI</t>
  </si>
  <si>
    <t xml:space="preserve">CREATION DE LIGNE TELEPHONIQUE </t>
  </si>
  <si>
    <t>25/12/15</t>
  </si>
  <si>
    <t>CREATION  LIGNE ANALOGIQUE+CREATION DE PRISE</t>
  </si>
  <si>
    <t>SUGE PARIS GDL</t>
  </si>
  <si>
    <t>26/11/12</t>
  </si>
  <si>
    <t xml:space="preserve">CREATION DE 4 PRISES RESEAU BAT DPX </t>
  </si>
  <si>
    <t xml:space="preserve">MONTEREAU </t>
  </si>
  <si>
    <t>MARIA FABRICE</t>
  </si>
  <si>
    <t>35298 / 65770</t>
  </si>
  <si>
    <t>PSE-DTS-ECT PSE-MELUN-résidence ECT-Les travaux à réaliser consistent à installer le système CANIF sur la porte d'accès ( voir photo sur serveur ).
L'accès à la résidence se fait actuellement par un code.
La résidence est située dans une zone où les piétons peuvent accéder en passant par les quais.
Le diagnostic sûreté est sur le serveur.
Demande de devis contrat d'étude.</t>
  </si>
  <si>
    <t>MENARD DOMINIQUE</t>
  </si>
  <si>
    <t>V6BB5934762623M07</t>
  </si>
  <si>
    <t>DEPLACEMENT D 1 CAMERA + CM EN GARE</t>
  </si>
  <si>
    <t>VERT DE MAISON</t>
  </si>
  <si>
    <t>30/11/15</t>
  </si>
  <si>
    <t>Tx effectué 13/06/2016</t>
  </si>
  <si>
    <t>CREATION DE 2 PRISES RESEAU POSTE 1</t>
  </si>
  <si>
    <t>Bonneuil sur marne</t>
  </si>
  <si>
    <t>02/12/15</t>
  </si>
  <si>
    <t>tx effectué debut avril 2016</t>
  </si>
  <si>
    <t>APRES ACCORD</t>
  </si>
  <si>
    <t>CREATION DE 5PRISES RESEAU ET RTC LOCAL ODL2A</t>
  </si>
  <si>
    <t>CHARTRER THIERRY</t>
  </si>
  <si>
    <t>03/12/15</t>
  </si>
  <si>
    <t>MISE EN PLACE MULTIPRISES51 SALLE DE PAUSE +1ACM°+DEPLACEMENT D1 PRISE TEL</t>
  </si>
  <si>
    <t>04/12/15</t>
  </si>
  <si>
    <t>Thieblemont</t>
  </si>
  <si>
    <t>V6BL59294M03</t>
  </si>
  <si>
    <t>PSE-RESAU- ELECTRIQUE-POLE PSYCHOLOGIQUE PSE-Déplacement de 3 prises électriques et prises réseaux dans la salle n° 13 et d'1 prise électrique et prise réseau dans la salle n° 15. Vérification de l'ensemble des prises émectriques et prises réseaux dans les deux salles.Demande ayant un caractère d'urgence car les locaux doiventêtre opérationnel pour accueillir des candidats le 21/01/16.au 41 rue du charolais au 4e etage contact valerie roux au 0171214962  URGENT, demande de devis realisation des Tx et dossier d etude</t>
  </si>
  <si>
    <t>Roux Valerie</t>
  </si>
  <si>
    <t>HEINRICH STELLIN</t>
  </si>
  <si>
    <t>07/12/2015</t>
  </si>
  <si>
    <t>PSE-RESEAU-TMV PSE-Demande de devis, y compris étude pour la création d'une ligne téléphonique de type FT (selon Gilles MERCIER) en vue de l'installation d'un défibrillateur SCHILLER dans le bureau de répartiteur, bâtiment 40 du site BERCY Banlieue. La fourniture du défibrillateur n'entre pas dans la prestation.Périmètre de la demande : 
Pose de 33 mètres de câble réseau environ depuis la baie du même bâtiment, Pose d'une prise type RJ45 en applique sous goulotte. 
Fourniture d'une ligne FT pour le défibrillateur.</t>
  </si>
  <si>
    <t>PSE-AUTRE-EIC PSE-Devis pour installation d'une sonnette porte d'accès salle exploitation 1er étage PRS VALENTON avec interphone.AU PRS de Valenton ,contact bourreau nicolas au 0646333771,</t>
  </si>
  <si>
    <t>Tournier Philippe</t>
  </si>
  <si>
    <t>CREATION DE 3 PRISES RTC BAT80 320 RUE CHARENTON</t>
  </si>
  <si>
    <t>LEBLANC PASCAL</t>
  </si>
  <si>
    <t>parcours24</t>
  </si>
  <si>
    <t>11/12/15</t>
  </si>
  <si>
    <t>CREATION D1 PRISE RESEAU + 1 NRJ BAT 28 1CHEMIN DES VACHES</t>
  </si>
  <si>
    <t>15/12/15</t>
  </si>
  <si>
    <t>FRéDY</t>
  </si>
  <si>
    <t>apres accord</t>
  </si>
  <si>
    <t>CREATION D1 PRISE RESEAU 87 RUE DU CHAROLAIS 2EME ETAGE UP MIXTE</t>
  </si>
  <si>
    <t>parcous 24</t>
  </si>
  <si>
    <t>RENVOYER LE VIDEOSURVEILLANDE DU CNTS AU PRS DE VALENTON</t>
  </si>
  <si>
    <t>PASSAGE DE 4 ECRANS EN FIBRE (ACTUELLEMENT EN V11) extension chalon</t>
  </si>
  <si>
    <t>TRANSFERT DE LIGNE 516770 + CREATION DE PRISE ACT SOCIAL 87 RUE DU CHAROLAIS</t>
  </si>
  <si>
    <t>PARCOURS 24</t>
  </si>
  <si>
    <t>17/12/15</t>
  </si>
  <si>
    <t>DEPOSE DE CABLES RESEAU DS 5 SALLES DE REUNIONS 185 RUE DE BERCY</t>
  </si>
  <si>
    <t>HAMIAUX MELANIE</t>
  </si>
  <si>
    <t>18/12/15</t>
  </si>
  <si>
    <t>26t</t>
  </si>
  <si>
    <t>neocom</t>
  </si>
  <si>
    <t>des accord</t>
  </si>
  <si>
    <t xml:space="preserve">CREATION DE 6 PRISES RESEAU + 12 PRISES NRJ </t>
  </si>
  <si>
    <t>MAZURE CORENTINE</t>
  </si>
  <si>
    <t>21/12/15</t>
  </si>
  <si>
    <t>PSE-PR-EGT PSE-CORBEIL ESSONNES-Place Henri Barbusse-BV-UO-1er étage-
contact ARAUJO Elisabeth 514803
installer une prise réseau pour utiliser le photocopieur en réseau.</t>
  </si>
  <si>
    <t>Elisabeth ARAUJO</t>
  </si>
  <si>
    <t>12/01/2016</t>
  </si>
  <si>
    <t>Prise reseau à créer dans une salle deriere les recettes</t>
  </si>
  <si>
    <t xml:space="preserve">PSE-RTC-EGT PSE-EVRY VAL DE SEINE-installer une prise pour dissocier la ligne du fax.
contact OMRI Djamila 514953- 06 23 59 24 90.
</t>
  </si>
  <si>
    <t>EVRY VAL DE SEINE</t>
  </si>
  <si>
    <t>OMRI Djamila</t>
  </si>
  <si>
    <t>Prise existante - voir avec le parcours de Melun</t>
  </si>
  <si>
    <t>PSE-AP-EGT PSE-MALESHERBES-BV-contact BOUILLY C. 513101 ou 06 11 70 31 42
voir sur le serveur ESTI les demandes et schémas : mettre en application les résultats de l'étude de l'ergonome =&gt; modification du positionnement des outils de travail</t>
  </si>
  <si>
    <t>MALESHERBES</t>
  </si>
  <si>
    <t>Sur potelet creation de 2 prises RTC +2 prises reseau+8 NRG bureau 9 au rdc rue de l industrie</t>
  </si>
  <si>
    <t>DECIMA
Neocom</t>
  </si>
  <si>
    <t>06/01/16
26/04/16</t>
  </si>
  <si>
    <t>CREATION PRISE NRJ + RACCO ANTENNE DE TELEVISION</t>
  </si>
  <si>
    <t xml:space="preserve">THEMELIN </t>
  </si>
  <si>
    <t>06/01/16</t>
  </si>
  <si>
    <t>Tvx effectué fin juillet 2016</t>
  </si>
  <si>
    <t>V6BL48319M02</t>
  </si>
  <si>
    <t>METTRE AFFICHAGE LUMINEUX "ON AIR "REGIS DU COE PARIS LYON</t>
  </si>
  <si>
    <t>berthelot</t>
  </si>
  <si>
    <t>Tx effectué ds la nuit du 15 au 16/09/16</t>
  </si>
  <si>
    <t>CREATION D UNE PRISE RESEAU LOCAL ECT MELUN</t>
  </si>
  <si>
    <t>14/01/16</t>
  </si>
  <si>
    <t>65578
29776</t>
  </si>
  <si>
    <t>PSE-DTS-CSE-CADI-41 RUE DU CHAROLAIS-75012-REPRO-REMISE EN ETAT DE LA GACHE ELECTRIQUE DE LA PTE DE L ATELIER ATENTION CONTROLE ACCES CARMILLON AU 41 RUE DU CHAROLAIS A LA REPRO CONTACT CARON PHILIPPE AU 516939 OU 0616108292
DEMANDE de devis pour réalisation des travaux.</t>
  </si>
  <si>
    <t>CARON PHILIPPE AU 516939 OU 0616108292</t>
  </si>
  <si>
    <t>HIRONDELLE PHILIPPE</t>
  </si>
  <si>
    <t>F Moinas</t>
  </si>
  <si>
    <t>11/03/2016</t>
  </si>
  <si>
    <t>PSE-RESEAU-EVOY BOURGOGNE-CREATION D UNE PRISE RESEAU DANS LE LOCAL CPS DE LA GARE DE LAROCHE.CONTACT JANCOURT AU 0386927617.</t>
  </si>
  <si>
    <t>BOEUF ALAIN</t>
  </si>
  <si>
    <t>laroche</t>
  </si>
  <si>
    <t>Installation de 2 lecteurs rue séjourné, sur portillon,</t>
  </si>
  <si>
    <t>BOUILLY</t>
  </si>
  <si>
    <t>05/09/2016</t>
  </si>
  <si>
    <t>Decima pour le GC
Abloy
TIL</t>
  </si>
  <si>
    <t>Date de création de l'affaire</t>
  </si>
  <si>
    <t>prise en compte par</t>
  </si>
  <si>
    <t>Description</t>
  </si>
  <si>
    <t>Avancement
0 : annulé
1 : terminé 
2 : Att. Acceptation du devis
3 : en cours
4: Transferé
5: A revoir</t>
  </si>
  <si>
    <t>Devis demandé EE ou transfert vers :</t>
  </si>
  <si>
    <t>date de la demande du Devis EE ou du transfert</t>
  </si>
  <si>
    <t>Envoi Devis au GRTI</t>
  </si>
  <si>
    <t>N° de Compte</t>
  </si>
  <si>
    <t>Parcours VED 
(Nb d'heures)</t>
  </si>
  <si>
    <t>Parcours VST/VKT/VIT 
(Nb d'heures)</t>
  </si>
  <si>
    <t>Date de creation dans OMEGASI</t>
  </si>
  <si>
    <t>BP</t>
  </si>
  <si>
    <t xml:space="preserve">CREATION 1 LIGNE RTC + 1 NRJ BUREAU DUO UO MELUN </t>
  </si>
  <si>
    <t>RAKA ALBAN</t>
  </si>
  <si>
    <t>08/01/16</t>
  </si>
  <si>
    <t>17/03/16</t>
  </si>
  <si>
    <t>INSTALLATION OUVERTURE A DISTANCE UO DE MELUN QUAI VOIE 1</t>
  </si>
  <si>
    <t>17/02/16</t>
  </si>
  <si>
    <t>CREATION D UNE PRISE RESEAU -SUGE BAT 302</t>
  </si>
  <si>
    <t>HRYNIEWICZ FRANCIS</t>
  </si>
  <si>
    <t xml:space="preserve">LESAGES YVES </t>
  </si>
  <si>
    <t>AT</t>
  </si>
  <si>
    <t>PSE-TAFF+RTC-GC-Place Louis Armand et Rue de Châlon-75012-contact: lydia.ricci@sncf.fr Rue de Châlon: dépose et repose de 2 TFT existant au niveau de l'accès au hall 3-déplacement d'environ 1 mètre-Raccordement prévu par le projet.
Parvis Louis Armand: installation d'un interphone double au niveau de la barrière de l'entrée du parvis située Bd Diderot. L'interphone devra être raccordé : d'une part au PCD pour les véhicules de livraison, d'autre part au CIS pour les véhicules de secours.
plans sur le serveur ESTI.</t>
  </si>
  <si>
    <t>Lydia Ricci</t>
  </si>
  <si>
    <t>BRZEZINSKI LOSAY VERONIQUE</t>
  </si>
  <si>
    <t>Voir avec Corinne Sioncke</t>
  </si>
  <si>
    <t>18/01/216</t>
  </si>
  <si>
    <t xml:space="preserve">DEPOSE D ANCIENS ELEMENTS TELECOM EN GARE </t>
  </si>
  <si>
    <t>BOULMAN ABDERRAZAK</t>
  </si>
  <si>
    <t>DE NIJS EDOUARD</t>
  </si>
  <si>
    <t>25/01/16</t>
  </si>
  <si>
    <t>PSE-DTS-EGT PSE-MONTEREAU-Chef de Service-Quai 3-installation d'un système d'ouverture à distance, depuis le bureau du chef de service,des 2 portes d'accès aux quais ( une de chaque côté )</t>
  </si>
  <si>
    <t>Montereau</t>
  </si>
  <si>
    <t>Menu Tx</t>
  </si>
  <si>
    <t>PSE-TAFF-EGT PSE-Place Louis Armand-75012-guichet 38-
il faudrait déplacer l'installation et remplacer l'écran-
L'écran LCD dysfonctionne, une grande bande verticale grise le traverse, ce qui empêche la lecture des trains GL et de la ligne R qui sont au départ.</t>
  </si>
  <si>
    <t>Affaire annulé par le client , ecran remis en main propre le 07/11/2016</t>
  </si>
  <si>
    <t>Neocom</t>
  </si>
  <si>
    <t>PSE-DTS-EGT PSE-VILLENEUVE TRIAGE-contact BESSE Fanny-511036 ou 06 19 28 90 76
Mise en place deux videoportier ou visiophone et condamnation du carmillon plus accés exterieur Bandeau Big Sur côté Quai</t>
  </si>
  <si>
    <t>Besse Fanny</t>
  </si>
  <si>
    <t>premiere visite DLS avec BS ICP et Travaux 09/03 BP</t>
  </si>
  <si>
    <t>Abloy</t>
  </si>
  <si>
    <t>22/03/16</t>
  </si>
  <si>
    <t>PSE-PR-TSEE-VILLENEUVE ST GEORGES-"Bonjour,
J’aurais besoin d’une Etude de la part de l’ESTI pour connaître le réseau fibre optique et ses fibres disponibles du site TSEE VILLENEUVE-ST-GEORGES.
Ceci dans le but de pourvoir utiliser ces fibres disponibles et réaliser une nouvelle installation SSI (Système de Sécurité Incendie) sur le site TSEE VSG.
Merci.CEDRIC DAVIAU"</t>
  </si>
  <si>
    <t>CEDRIC DAVIAU</t>
  </si>
  <si>
    <t>26/01/2016</t>
  </si>
  <si>
    <t>PSE-PR-TMV-1 CHEMIN DES VACHES-CHOISY LE ROI-LA FERME-contact NICOLLE Olivier 593889
création de 2 prises réseaux supplémentaires(2x RJ45)dans le bureau du DPX de l'UOW bureau 62.101</t>
  </si>
  <si>
    <t>Choisy le roi</t>
  </si>
  <si>
    <t xml:space="preserve">NICOLLE Olivier </t>
  </si>
  <si>
    <t>27/01/2016</t>
  </si>
  <si>
    <t>PSE-PR+RTC-INFP PSE-87 RUE DU CHAROLAIS-75012-contact DE OLIVEIRA Adeline 06 26 33 61 35
M.HERBERT Fabrice (ES12) et M.COURTEILLE Pascal (ES16)(voir plans sur le serveur ) ont besoin chacun d'une création de prise réseau + prise téléphonique.
En tout il y a 8 transferts ( RTC ) et 4 créations de lignes RTC et  13 transferts informatiques + 1 création de poste informatique.
Le déménagement étant prévu au lundi 01/02/16 je souhaiterai que toutes les installations soient effectuées avant ce déménagement, soit le vendredi 29 janvier 2016.</t>
  </si>
  <si>
    <t>Paris 87 rue du Charolais</t>
  </si>
  <si>
    <t>DE OLIVEIRA Adeline</t>
  </si>
  <si>
    <t>BS</t>
  </si>
  <si>
    <t>INFR Batiment B  CREATION D 1 PRISE RESEAU AU BUREAU DU DPX SM +PRISES DANS LA SALLE DE REUNION</t>
  </si>
  <si>
    <t>Voir Bernard</t>
  </si>
  <si>
    <t xml:space="preserve">DECIMA </t>
  </si>
  <si>
    <t>01/02/16</t>
  </si>
  <si>
    <t>DIRECTION REGIONALE PSE-PLACE LOUIS ARMAND BUREAU 59 2EME 2TAGE PREVOIR LE RALLONGEMENT EN RJ45 POUR 2 TEL</t>
  </si>
  <si>
    <t>BARBIER MICHEL</t>
  </si>
  <si>
    <t>PSE-AP-EEV PGL-Place Louis Armand-75012-
formation à la maintenance de la GTB pour les agents télécoms-devis fourni par F.MOINAS-
Compte AGADIR BUPC Code projet Code activité
V6BH32592M02 PC 500 V6BH59347            32592M02</t>
  </si>
  <si>
    <t>SERIEYS CLAIRE</t>
  </si>
  <si>
    <t xml:space="preserve"> F.MOINAS-</t>
  </si>
  <si>
    <t>F.MOINAS-</t>
  </si>
  <si>
    <t>ajout d’une fonction historique alarme à la GTB en Gare de Lyon
Compte AGADIR BUPC Code projet Code activité
V6BH32592M03 PC 500 V6BH59347             32592M03</t>
  </si>
  <si>
    <t>PSE-PR-INFP PSE-Rue Gabriel CORDIER-LAROCHE MIGENNES-création de 2 prises réseaux à l'équipe SM C.
CONTACT ROY Denis 519119 ou 06 71 90 77 67</t>
  </si>
  <si>
    <t xml:space="preserve">LAROCHE MIGENNES </t>
  </si>
  <si>
    <t>COPON GUY</t>
  </si>
  <si>
    <t>relance client 17/03/16</t>
  </si>
  <si>
    <t>04/02/16
17/03/16</t>
  </si>
  <si>
    <t xml:space="preserve">INFR-PSE-87 RUE DU CHAROLAIS CREATION DE 13 LIGNES RTC SUR PRISES EXISTANTES POSTES FOURNIS </t>
  </si>
  <si>
    <t xml:space="preserve">MOUROT CHRISTOPHE </t>
  </si>
  <si>
    <t>AU 320 RUE DE CHARENTON BAT INTERSERVICES 1ER ETAGE UP TRACTION BERCY CREATION DE 4 PRISES RESEAU</t>
  </si>
  <si>
    <t>Paris 320 rue de Charenton</t>
  </si>
  <si>
    <t xml:space="preserve">LEMEURS DANIEL </t>
  </si>
  <si>
    <t xml:space="preserve">Commande à faire </t>
  </si>
  <si>
    <t xml:space="preserve">65 RUE BARON LEROY-BAT 195 FRET COTE WC BUREAU DU DPX -CREATION DE 2 PRISES RESEAU </t>
  </si>
  <si>
    <t>BRIQUET DAVID</t>
  </si>
  <si>
    <t>RACCORDEMENT DE 2 PC AU SYSTÈME VIDEO POUR VISUALISER LES QUAIS AU COE</t>
  </si>
  <si>
    <t>LEGRAS VINCENT</t>
  </si>
  <si>
    <t>transféré au GATI</t>
  </si>
  <si>
    <t>3TRANSFERTS RTC (3EME SOUS SOL )+ 18 CREATIONS RTC (17NUM+1ANA)</t>
  </si>
  <si>
    <t xml:space="preserve">ORLUC France </t>
  </si>
  <si>
    <t>REMPLACER LE CALE RTC DU TMV PAR UN CABLE RESEAU+DEPOSE DE 2 MODEMS</t>
  </si>
  <si>
    <t>04/02/16</t>
  </si>
  <si>
    <t>CREATION DE 6 PRISES RESEAU SUR COLONNE-BUNGALOW INFRA</t>
  </si>
  <si>
    <t>B,LAVOCAT</t>
  </si>
  <si>
    <t xml:space="preserve">REMPLACEMENT DE 2 ECRANS 40' ET RAPATRIEMENT DES IMAGES AU POINT U-BUREAU DU CHEF DE POSTE 320 RUE DE CHARENTON </t>
  </si>
  <si>
    <t xml:space="preserve">PARIS </t>
  </si>
  <si>
    <t>ARTIAGA JOSE</t>
  </si>
  <si>
    <t>DEPLACEMENT DE LIGNE ET CREATION DE PRISE RESEAU-PASSAGE DE CABLE BUNGALOW CATENAIRE</t>
  </si>
  <si>
    <t>SAINT FLORENTIN</t>
  </si>
  <si>
    <t>M,BERTHOMEAU</t>
  </si>
  <si>
    <t xml:space="preserve">BERTHOMEAU </t>
  </si>
  <si>
    <t>Devis GRT 17/03/16</t>
  </si>
  <si>
    <t>PSE-TF-INFP PSE-COULANGES SUR YONNE-remplacement des 2 téléphones du PN51</t>
  </si>
  <si>
    <t>COULANGES SUR YONNE</t>
  </si>
  <si>
    <t>LANCIEN ARNAUD</t>
  </si>
  <si>
    <t>Thierry Predal</t>
  </si>
  <si>
    <t>DEPLACEMENT DETECTEUR INFRA DE L ALARME AU MAGASIN OUTILLAGE-RUE DU TGV</t>
  </si>
  <si>
    <t>11/02/16</t>
  </si>
  <si>
    <t>PSE-PR-TIERS-RITMX-2 RUE TRAVERSIERE-75012-J’aurai besoin – dès que cela vous sera possible – de faire brasser une ligne POLARIS PROD, dans le bureau 306, tour Traversière, pour mettre en service notre DBR de Production ITNEOS.
Pourriez-vous m’indiquer vos disponibilités pour mener à bien ces actions que je puisse organiser la mise en service du DBR le jour de votre intervention ?
Nous disposons d’une prise de libre sur une perche,  mais il va certainement falloir changer son brassage.
N’hésitez pas à venir me voir pour bien cerner mon besoin et à me contacter en cas de besoin.</t>
  </si>
  <si>
    <t>Paris 2 rue de traversiere</t>
  </si>
  <si>
    <t>PASQUET PATRICK</t>
  </si>
  <si>
    <t>18/02/16-mc-donnée à SCT à sa demande</t>
  </si>
  <si>
    <t>Stephan Corset</t>
  </si>
  <si>
    <t xml:space="preserve">CREATION DE 2 PRISES RJ45+2 NRJ </t>
  </si>
  <si>
    <t xml:space="preserve">BERTHELOT </t>
  </si>
  <si>
    <t>16/02/16</t>
  </si>
  <si>
    <t>DEBRANCHEMENT NRJ DES BUREAUX DE VENTE +BRANCHEMENT DES ARMOIRES</t>
  </si>
  <si>
    <t>ST MAUR DES FOSSES</t>
  </si>
  <si>
    <t>Deplacement de TPV uniquement Equipe Tx non concerné,</t>
  </si>
  <si>
    <t xml:space="preserve">PSE-NRJ+PR+RTC-EEV PGL-8 Place de la Louvière-94100 SAINT MAUR DES FOSSES-
contact sur place GUERIN Manon 06,22,45,46,27 / MENDES Eric 06,23,87,75,91  
Bonjour, nous souhaitons obtenir un devis électrique pour les prestations suivantes :
Débranchement électrique des bureaux de vente existants + débranchement des armoires hautes situées en arrière des bureaux + Branchement des bureaux de vente  récup Créteil.
Contact en charge du projet : E.MENDES au 06,23,87,75,91."
demande devis pour réalisation des travaux </t>
  </si>
  <si>
    <t>SAINT MAUR DES FOSSES</t>
  </si>
  <si>
    <t>GUERIN Manon</t>
  </si>
  <si>
    <t>15/02/16-mc-CT avec UPSTI PSE BS, il prend.
08/04/16-AT-deplacement de TPV (ordinateur) uniquement - Equipe travaux non concerné. voir avec TAM informatique.</t>
  </si>
  <si>
    <t>PSE-DTS-EGT PSE-Place Henri Barbusse-CORBEIL ESSONNES- Demande de Mme BOUILLY 513101
contact sur place  Araujo Elizabeth 514803 ou 06.28.90.76.75    
Installer un retour vidéo relié à l'interphone de la CPS, 1er étage UO IDF Corbeil.</t>
  </si>
  <si>
    <t>29/02/16</t>
  </si>
  <si>
    <t>DEPLACEMENT D UNE COLONNE + INSTALLATION D ECRANS AU MUR BUREAU CHEF DE SERVICE</t>
  </si>
  <si>
    <t>29/02/16
26/04/16</t>
  </si>
  <si>
    <t>Installer un switch provisoire annexe traction +Création de 2 prises réseau +1 prise tel au refectoire+1 prise reseau au bureau du DPX</t>
  </si>
  <si>
    <t>ROUSSEAU DAVID</t>
  </si>
  <si>
    <t xml:space="preserve"> VSG</t>
  </si>
  <si>
    <t xml:space="preserve">PSE-DTS-EGT PSE-LE BRAS DE FER-contact sur place Fabienne PECOME 51 46 40  ou 07.77.23.15.03 
demande présentée par Mme BOUILLY
Installer un retour vidéo pour la sortie agents sur le mur situé en face de la porte, à côté du miroir (qu'il faudra probablement déplacer). +Remplacement de la porte SPP/recette qui est carmillonée, avec œilleton et groom intégrés. 
REMPLACEMENT PORTE BV +RETOUR VIDEO POUR LA SORTIE DES AGENTS </t>
  </si>
  <si>
    <t>PECOME FABIENNE</t>
  </si>
  <si>
    <t>Berthelot 
Abloy</t>
  </si>
  <si>
    <t>PSE-AP-EEV PGL-Place Louis Armand-75012-contrat de maintenance mur d'image COE-
demande de réalisation de la prestation
Compte AGADIR BUPC Code projet Code activité
V6BH32592M04 PC 500 V6BH59347              32592M04</t>
  </si>
  <si>
    <t>01/03/16-CA-F.Moinas prend le relais.</t>
  </si>
  <si>
    <t>PSE-PR+RTC+NRJ-ESTI IDF-87 RUE DU CHAROLAIS-75012-création d'un espace pour 3 bureaux avec :
Pose d'un départ pour l'alimentation de 8 PC ( raccordement + pose câble RO2V )
+ déplacement bouton d'arrêt d'urgence d'une machine outil + raccordement et pose câble SYT2
+ transfert ligne RTC ( 516340 ? )
+ raccordement et pose câble FTP et mise en place de 4 prises réseaux
travaux souhaités pour le 31/03/16-</t>
  </si>
  <si>
    <t xml:space="preserve">SARRAILH ERIC   </t>
  </si>
  <si>
    <t>PSE-AP-EEV PGL-48 BIS BD DE BERCY-75012-remplacement horloge BERCY voies P/R
demande de réalisation des travaux
Compte AGADIR BUPC Code projet Code activité
V6BH32592M05 PC 500 V6BH59347           32592M05</t>
  </si>
  <si>
    <t>Paris Bercy</t>
  </si>
  <si>
    <t>19/02/16-mc-suivi par F.MOINAS</t>
  </si>
  <si>
    <t>PSE-RTC+AP-EIC PSE-MONTEREAU-Poste Unique-contact Franck VIALERON 512601
Comme des photos sont mieux qu'un long discours, 
il faut déplacer le boitier entouré en rouge afin de pouvoir remonter la barrette de prises électrique de 5 cm. On en profite également pour ré-agencer les prises télécom entourées en jaune. Et au final, supprimer la pendule inutile entourée en rouge dans la deuxième photo.
Vous trouverez les photos sur le serveur ESTI</t>
  </si>
  <si>
    <t>Annulé par le client le 24/02/2016</t>
  </si>
  <si>
    <t>ENLEVEMENT DESBORNES BLEUES A L ATTENTION DES PMR A L ENTREE DE LA GARE</t>
  </si>
  <si>
    <t>contact Mr Moinneau , Milesys, pour faire retirer les bornes et Themelin pour les cables energie et telecom,</t>
  </si>
  <si>
    <t>THEMELIN
Milesys</t>
  </si>
  <si>
    <t xml:space="preserve">REMPLACEMENT DE 5 INTERPHONES </t>
  </si>
  <si>
    <t>PGL ex tri postal</t>
  </si>
  <si>
    <t>Voir AT pour suite en 2018</t>
  </si>
  <si>
    <t xml:space="preserve">CREATION DE 8 NUM NUMERIQUES DOUBLES + 8 ANALOGIQUES </t>
  </si>
  <si>
    <t>REMPLACEMENT TELEPHONES VOIES TIROIR B ET C POSTE M</t>
  </si>
  <si>
    <t>JALLAIS JOEL</t>
  </si>
  <si>
    <t>PSE-TF-TSEE-1 RUE DU TGV-VILLENEUVE TRIAGE-poste B ( dans le TSEE )
contact JALLAIS Joël 59 34 38
au poste B, mettre un poste de téléphonie ferroviaire en parallèle sur l'existant.</t>
  </si>
  <si>
    <t>06/06/16</t>
  </si>
  <si>
    <t>Installation de 2  lecteurs en gare de MOULIN GALANT</t>
  </si>
  <si>
    <t>UP TX
Bluzat P.Y.</t>
  </si>
  <si>
    <t>CREATION D UNE PRISE RESEAU Bureau ATU</t>
  </si>
  <si>
    <t xml:space="preserve">BONNARD LUC </t>
  </si>
  <si>
    <t xml:space="preserve">HARDY </t>
  </si>
  <si>
    <t>transfert du 517494 vers la table au 1er rang-prise à créer-
création d'une ligne tél RTC SNCF analogique avec création de prise sur la table placée au 1er rang à gauche du CSS ( en regardant le TCO )-poste fourni par le client-
création d'une ligne tél RTC SNCF analogique pour la Table du Coordonnateur à l'actuelle place de la table 3-sur prise existante-poste fourni par le client-</t>
  </si>
  <si>
    <t>Paris CHL</t>
  </si>
  <si>
    <t>HAMON Yoann</t>
  </si>
  <si>
    <t>Demande de couper les annonces sonores au 1er étage de la gare de Bercy dans le salon des familles pour le 11 MARS 2016 .Par contre on ne remettra pas en service les hauts parleurs une fois qu'ils auront été coupé.</t>
  </si>
  <si>
    <t>02/03/2016 -AT- Cette demande est elle recevable, peut on couper la sonno dans cette salle? y a t'il une configuration particulière? Merci.</t>
  </si>
  <si>
    <t>02/03/2016</t>
  </si>
  <si>
    <t>PSE-AP-EEV PGL-Place Louis Armand-75012-contrat de maintenance GTB-
Demande de réalisation des travaux
Compte AGADIR BUPC Code projet Code activité
V6BH32592M06 PC 500 V6BH59347 32592M06</t>
  </si>
  <si>
    <t>Affaire suivi par Frederic Moinas</t>
  </si>
  <si>
    <t>7 transferts + 2 créations dans bât 33 au TMV</t>
  </si>
  <si>
    <t>Lecourieux
Daniel</t>
  </si>
  <si>
    <t>CC-25/04/2016 COMPTE V6BM02723M02</t>
  </si>
  <si>
    <t>PSE-PR-TMV-LAROCHE MIGENNES-BATIMENT PROPRETE- contact agents nettoyage 519271 ou 06 15 92 80 60 création d'une prise réseau supplémentaire demande de devis pour réalisation des travaux</t>
  </si>
  <si>
    <t>PSE-RTC-INFP PSE-1 RUE DU TGV-VILLENEUVE TRIAGE-Bâtiment B-
2 créations analogiques RDC ( bureau 9 ) 
+ 4 transferts et modifications 593385 / 593182 / 593375 / 593607 même étage
existence des prises à vérifier</t>
  </si>
  <si>
    <t>PSE-AP-EEV PGL-Place Louis Armand-75012-Hall3-
Enlèvement Du Ticc en hall 3 vers la trémie A/C.</t>
  </si>
  <si>
    <t>Devis GRT le 15/04/2016</t>
  </si>
  <si>
    <t>10/04/2016</t>
  </si>
  <si>
    <t xml:space="preserve">PSE-AP-EEV PGL-VIGNEUX-GRIGNY-SAVIGNY LE TEMPLE-MELUN-contact BOVA Cyril 06 01 45 46 13.
"Bonjour,
Nous souhaiterions la dépose de câbles courant fort et faible sur les gares de Vigneux, Grigny, Savigny le Temple et Melun en raison de l'enlèvement des BLS. Par ailleurs, nous souhaitons également installer un boîtier courant fort/faible dans le Bir de Melun. Merci." 
demande de devis pour réalisation des travaux. </t>
  </si>
  <si>
    <t>Wazny Sandra</t>
  </si>
  <si>
    <t>PSE-RTC-DT PSE-Rue Albert MOREAU-MELUN-PAI-contact ROBIN Pascal 514101
créer une prise pour le FAX du ROPT- voir photo sur serveur
demande de devis pour réalisation des travaux.</t>
  </si>
  <si>
    <t>Prise existante RJ45 (51) le DPX doit faire la demande de ligne aupres du GRT, affaire au Parcours telecom de Melun,</t>
  </si>
  <si>
    <t>PSE-DTS-DT PSE-MONTEREAU-Contact RAKA Alban 513104 ou 06 16 96 37 04
Installation d'un système d'ouverture à distance depuis le guichet pour ouvrir la porte de la SPP.
demande présentée par BOUILLY Christelle
demande de devis pour réalisation des travaux incluant si besoin une assistance pour la rédaction du diagnostic sûreté.</t>
  </si>
  <si>
    <t>Tx effectué, attente de regularisation devis et facture</t>
  </si>
  <si>
    <t>Menu TX</t>
  </si>
  <si>
    <t>Compte AGADIRV6BB68017M03 - 
BUPC : PC 500 -
 Code projet : V6BB59347 - Code activité : 68017M03 -
 N° du contrat local : 30854</t>
  </si>
  <si>
    <t xml:space="preserve">PSE-PR-DT PSE-Place Louis Armand-75012-2ème étage-contact TEIXEIRA Maria 516318 ou 06 64 13 03 75
Installation d'une imprimante en réseau, création de la prise nécessaire dans le local situé entre les bureaux 64 et 66 au 2ème étage gare de Lyon.
demande de devis pour réalisation des travaux </t>
  </si>
  <si>
    <t>PSE-AFV-EEV PGL-Place Louis Armand-75012-
Nous souhaitons équiper un PC de l’enregistreur SONIFEX, qui permettrait à l’Escale de Paris Gare de Lyon de pouvoir tracer/enregistrer toutes les annonces sonores passées par les platines de la régie PARIS GARE DE LYON.
Je suis à votre disposition pour en discuter et pour toute information complémentaire.
contacter vincent.legras@sncf.fr</t>
  </si>
  <si>
    <t>28/04/2016: GS. L’installation pour le moment n'est pas encore rentré en EPEM, pour toute demande de modification sur cette installation contactez Luc RICHARD à AREP concepteur de cette installation.
A l'origine il n'a pas été prévu d’enregistrement ou à venir. courriel  envoyé ce jour à Legras vincent</t>
  </si>
  <si>
    <t>PSE-PR-INFP PSE-13 BIS RUE ALBERT MOREAU-MELUN "Installation de 5 prises réseau à l'UP:
2 prises dans le Hall
3 prises dans le bureau des assistants de l'UP SES"</t>
  </si>
  <si>
    <t>PSE-INFP PSE-AUTRE-Mise en place d'une goulotte dans le bureau 111   selon le besoin exprimé auprès de Monsieur SOIHIER, contact Laplanche au 516337,87 rue du charolais ex tri postale</t>
  </si>
  <si>
    <t xml:space="preserve">laplanche </t>
  </si>
  <si>
    <t>PSE-DZS PSE-Installation : Visiophone à mettre en place et du cablage de la porte d'entrée de Melun   Place Galieni 77000 MELUN BAT 66 CONTACT FEDER GREGORY AU 0615896787</t>
  </si>
  <si>
    <t>Doublon de l'affaire 38006</t>
  </si>
  <si>
    <t xml:space="preserve">PSE-DZS PSE-AUTRE Installation du cablage du visiophone au pôle RH (porte n°7 RdC) Visiophone en place 80 allée de Bercy BAT 189 </t>
  </si>
  <si>
    <t>Paris 80 allée de Bercy</t>
  </si>
  <si>
    <t>Annulé tx effectué par autre</t>
  </si>
  <si>
    <t>PSE-ET-PSE-RESEAU-Création de :- 2 prises réseaux- 2 prises téléphoniques  3ème étage 2 ème bureau à droiteau 41 rue du charolais bat ET PSE 3ème étage contact lemeurs daniel au 513963</t>
  </si>
  <si>
    <t>Paris 41 rue du Charolais</t>
  </si>
  <si>
    <t>Lemeurs Daniel</t>
  </si>
  <si>
    <t>PSE-RESEAU-EIC PSE-CREATION DE 2 PRISES RESEAU AU BUNGALOW PREBLIN DE LAROCHE CONTACT ERGO PASCAL AU 0621911216</t>
  </si>
  <si>
    <t>ERGO PASCAL</t>
  </si>
  <si>
    <t>V6BE00040M04</t>
  </si>
  <si>
    <t>PSE-RESEAU-EIC PSE-Demande de création d'une prise réseau a la gare de Sermizelles Veselay,contact DellileDavid au 519333 demande de devis realisation des tx et dossier d etude</t>
  </si>
  <si>
    <t>Sermizelles Veselay</t>
  </si>
  <si>
    <t>28/04/16</t>
  </si>
  <si>
    <t>PSE-RESEAU-EIC PSE-installer 2 prises réseau dans la salle de réunion de l’UO Auxerre, au 1er étage (salle où est installé notre dispositif de visioconférence) EN GARE D AUXERRE CONTACT LAVOCAT BENJAMIN AU 519302</t>
  </si>
  <si>
    <t>Auxerre</t>
  </si>
  <si>
    <t xml:space="preserve"> LAVOCAT BENJAMIN</t>
  </si>
  <si>
    <t>28/04/17</t>
  </si>
  <si>
    <t>PSE-PR-INFP PSE-1 RUE DU TGV-VILLENEUVE TRIAGE-bâtiment B-porte 9-2ème étage
Prises du réseau et de téléphone au sol : remettre des caches et les refixer , les prises fonctionnent mais elles ne sont plus protégées ni fixées
contact M.CLAIRET  06 46 51 45 75</t>
  </si>
  <si>
    <t>CLAIRET PHILIPPE</t>
  </si>
  <si>
    <t>Fait par le parcours en DGT</t>
  </si>
  <si>
    <t>29/04/16</t>
  </si>
  <si>
    <t>PSE-TF-320 RUE DE CHARENTON-75012-PARIS-bâtiment inter-service-
contact sur place TORFS Eric 06 64 44 98 30 
Suite à la création de l'adjoint répartiteur création de touche direct sur le pupitre téléphonique du M pour appeler cet agent n° SNCF 591207 et une deuxième pour le portable n° 07 77 72 22 47</t>
  </si>
  <si>
    <t>PARIS 320 rue de Charenton</t>
  </si>
  <si>
    <t>29/04/2016</t>
  </si>
  <si>
    <t>PSE-AP-EEV PGL-Place Louis Armand-75012-espace de vente Esterel-
Installation d'un écran retour pour les AEV 
afin d'avoir l'affichage des temps d'attente clients dans Esterel.</t>
  </si>
  <si>
    <t>MARTIAL XAVIER</t>
  </si>
  <si>
    <t>PSE-PR+RTC+NRJ-SF-SEF-80 Allée de Bercy-75012-QuaiN-bureau 10-Sûreté Economique et Financière-
Réaménagement des prises téléphoniques, réseaux et électriques
en faisant descendre les poteaux et mettre en goulotte + supprimer un poteau et une goulotte au sol
Je ne sais pas si vos équipes s’occupent également de poser les poteaux demandés. Dans la négative, vous m’obligeriez en m’indiquant quel est la personne à contacter pour ces prestations.
pour les détails exacts, contactez SEF M.TURTEAUD Laurent 06 03 42 05 80
voir aussi schémas sur le serveur ( plan existant, plan futur + disposition des meubles )</t>
  </si>
  <si>
    <t>PGL 80 allée de Bercy</t>
  </si>
  <si>
    <t>TURTEAUD LAURENT</t>
  </si>
  <si>
    <t>devis envoyé le 11/04/16</t>
  </si>
  <si>
    <t>Themelin
26T</t>
  </si>
  <si>
    <t>V6BC66360M14</t>
  </si>
  <si>
    <t>PSE-RTC-TIERS-OUIBUS-48 BIS BD DE BERCY-75012-contact M.DUBRAC Benoît 07 68 28 40 80
Les équipes de Ouibus logées dans les locaux de la gare SNCF de Bercy ont aujourd’hui des lignes téléphoniques fixes fournies par la SNCF.
Nous souhaitons étudier la possibilité d’avoir nos propres accès, directement auprès d’un opérateur. Aussi, pourriez-vous s’il vous plait nous communiquer les contraintes, les modalités et les délais qui seraient associés à cette démarche côté SNCF ?
demande de devis contrat d'étude ou directement de devis pour réalisation des travaux.</t>
  </si>
  <si>
    <t xml:space="preserve">M.DUBRAC Benoît </t>
  </si>
  <si>
    <t>Couadou</t>
  </si>
  <si>
    <t>PSE-PR+RTC-DI IDF-87 Rue du Charolais-75012-ex tri postal-3ème étage-
contact sur place A.BONINSEGNI 06 24 71 72 99
mise en place d'une baie de brassage au 3ème étage pour 30 postes de service
( il s'agit d'y transférer le centre de recouvrement des PV Transiliens ,
actuellement dans la halle charolais )
Financement en mode projet-travaux souhaités pour le 15 avril 2016-</t>
  </si>
  <si>
    <t>PGL 87 rue du Charolais</t>
  </si>
  <si>
    <t xml:space="preserve">A.BONINSEGNI </t>
  </si>
  <si>
    <t>MENCIAS FREDERIC +33610850002</t>
  </si>
  <si>
    <t>PSE-TF-TSEE-320 Rue de Charenton-75012-Chantier Nicolaï-
Contact M.POURRE Bruno 06 29 37 27 24
demande de devis pour équiper chaque Dispositif d'Urgence ( qui permet la coupure caténaire ) 
d'un téléphone de voie raccordé à l'agent E.</t>
  </si>
  <si>
    <t>devis refusé</t>
  </si>
  <si>
    <t>PSE-RTC-DRH-DIRECTION DE LA CIRCULATION-41 Rue du Charolais-75012-
activation de 2 prises téléphoniques dans chacune des 3 pièces + fourniture de 6 appareils téléphoniques.</t>
  </si>
  <si>
    <t>GENEST THOMAS</t>
  </si>
  <si>
    <t>PSE-PR-ELT DR-Avenue de la Gare-MONTARGIS-création d'une prise réseau dans la salle des conférences
contact sur place Cyril SAVES 512662 OU 06 12 68 81 21</t>
  </si>
  <si>
    <t>02/05/2016</t>
  </si>
  <si>
    <t>PSE-VISIO-SUGE PSE-installation d'un visiophone extérieur, donnant sur le quai de la gare de Melun place galieni contact Féder Gregory au 514070</t>
  </si>
  <si>
    <t>Maume Stephane</t>
  </si>
  <si>
    <t>demmande des indication a Stephane Clavaron</t>
  </si>
  <si>
    <t xml:space="preserve">PSE-RESEAU-EIC PSE-installer 1 prise réseau dans la loge du gardien au RDC  au bât du CHL contact tournier philippe au 515391 </t>
  </si>
  <si>
    <t>PSE-RESEAU-INFP PSE-Bonjour, il s'agit de déplacer une imprimante qui ce trouve dans un couloir pour la placer dans un local dédié. Cela nécessite la création d'une prise réseau.17 AVENUE DE LA LIBERATION A MELUN AU 3e ETAGE contact LANDRIC AU 514023</t>
  </si>
  <si>
    <t>LANDRIC OLIVIER</t>
  </si>
  <si>
    <t>03/05/2016</t>
  </si>
  <si>
    <t xml:space="preserve">PSE-RESEAU-EIC PSE-Installation de deux prises réseau (ordinateur et imprimante), Bureau Dpx Bercy, 65 rue Baron Le Roy 75012 Paris (bâtiment 195 FRET, en face de l'entrée côté WC)  . Pour emplacement précis, vous pouvez contacter Briquet David au 06 10 47 20 17    </t>
  </si>
  <si>
    <t>Briquet David</t>
  </si>
  <si>
    <t>23/05/2016</t>
  </si>
  <si>
    <t>PSE-TF-INFP PSE EALE CREATION D UNE PRISE RTC POUR LA TABLE PLACE AU e RANG A GAUCHE DU CSS(EN REGARDANT LE TCO)PTE 206 AU 2E ETAGE 16RUE CHRETIEN DE TROYES COB+NTACT HAMON YOANN AU 516232.</t>
  </si>
  <si>
    <t>HAMON YOANN</t>
  </si>
  <si>
    <t>PSE-AUTRES-TSEE PSE- Deplacement des cameras du coin boisson au bat A2/A3 de VSG, contact sur place Mr ARTIAGA JOSE 0661627101.</t>
  </si>
  <si>
    <t>PSE-AUTRES-TSEE PSE-Suite au modification des écrans du poste de garde HR, merci de remplacer les cameras corespondant a ces écrans (résolution non adapté)  A conflans                                                                                                                                                                                                                                                                            -camera au CN    -camera point U   contact sur place  Mr ARTIAGA JOSE 0661627101</t>
  </si>
  <si>
    <t>PSE-AFV-TIERS-AREP-48 BIS BD DE BERCY-75012-demande présentée par AREP Marc LOUAIL 41 80 69
gare de Bercy-salon PRO Intercité-Sujets de déplacement d’un TFT-Asservissement alarme incendie ?
Réseaux VDI (de quelle baie part-t-on ?)
Nous souhaiterions un accompagnement de votre part pour une visite sur site avec notre ingénieur CFO CFA pour diagnostiquer ces sujets. Pouvez-vous nous donner quelques dates ?
Sur le serveur les dossiers graphiques du projets en question.</t>
  </si>
  <si>
    <t>PSE-DTS+ENERGIE-TIERS AREP-48 BIS BD DE BERCY-75012-demande présentée par Marc.LOUAIL@arep.fr
Je vous sollicite pour un accompagnement ESTI sur le projet suivant :
Gare de Bercy-inter-modalité ligne 14.
Sujets de vidéosurveillance sur l’entrée de gare (1 caméra supplémentaire)
Sujets CFA pour les reports d’ alarme concernant les EM et ascenseurs installés
Branchement GTB éventuelle
Nous souhaiterions un accompagnement de votre part pour une visite sur site avec notre ingénieur CFO CFA pour diagnostiquer ces sujets. Pouvez-vous nous donner quelques dates ?
Sur le serveur ESTI les dossiers graphiques du projets en question.
Demande de devis contrat d'étude ou directement de devis pour réalisation des travaux,
incluant si besoin une assistance à la rédaction du diagnostic sûreté.</t>
  </si>
  <si>
    <t>PSE-RTC-OBS-TIERS-PARVIS-Place Louis Armand-75012-Salle des Fresques-ascenseur n°1-
création et acheminement d'une ligne ORANGE analogique dans cet ascenseur.
date d'effet souhaitée le 15/05/16
demande présentée par PARVIS Mme LERCH Marine 41 43 34 ou 06 27 80 98 33</t>
  </si>
  <si>
    <t>Fait par le parcours 26</t>
  </si>
  <si>
    <t>PSE-PR-DIRECTION VOYAGES SNCF-Boutique TURENNE + Boutique PARC SAINT MAUR-
demande présentée par Nedjla BOUDIAF Tél : 01 74 54 18 78, (39 18 78) - Port : 06 29 40 41 59
Le projet consiste en la mise en place d’un système d’appel (borne + écran) à relier au réseau Polaris NEV, au niveau des boutiques SNCF Voyages
Déposer le système d’appel ESII actuel, qui tourne « en local » : borne tickets + écran + Postes de vente, via des switchs posés dans la baie informatique et des boutons d’appel au niveau des postes de vente.
Repérer les prises « RJ45 la borne de tickets + RJ45 de l’écran d’appel »
Mettre en place le système d’appel QMATIC, à relier au réseau « Polaris NEV »
Brassage des prises « RJ45 la borne de tickets + RJ45 de l’écran d’appel » sur le réseau « Polaris NEV »
Retirer le système ESII et le laisser sur place : switchs dans la baie, boutons d’appel au niveau des postes de vente, etc.</t>
  </si>
  <si>
    <t>GUILLOU YANNICK</t>
  </si>
  <si>
    <t>08/04/16-MC-pour Bernard SOIHIER : merci de me dire si tu prends cette demande ou bien si je dois envoyer le client vers l'informatique  ( son CSIE ou F.DECHY + D.ALLAERT  )?
11/04/2016 : BP voir pour prise en charge GATI
15/04/16 - JLF : Suite à mon mail du 12/04/16: C'est un remplacement d'équipement et brassage de prises. L'installation/dépose de la borne n'incombe pas à l'esti.
13/05/16-mc-JD2253-attente note travaux du PIT ESTI
CC-20/05/2016 NOTE TX FOURNI POUR FRED MOINAS</t>
  </si>
  <si>
    <t>PSE-RESEAU-ET PSE-Création prises réseau et énergie pour écran Aff Dyn à : 
LAR - UPT salle adc = 1  rés + 2 PC 
MEL - UPT salle adc = 1  rés + 1 PC (1PC déjà existante)
COE - Escale = 1  rés + 2 PC 
VSG - Annexe Traction B30 = 1  rés + 2 PC 
BCY - UPT salle tv = 1  rés + 2 PC 
PLY - UPTN salle adc 151 = 1  rés + 1 PC (1PC déjà existante)
PLY - UPCS salle adc 160 = 1 PC (1 rés et 1 PC déjà existantes)
CONTACT LEMEURS DANIELAU 513963</t>
  </si>
  <si>
    <t>BS a fait la tourné avec Mr Lemeurs et Berthelot</t>
  </si>
  <si>
    <t xml:space="preserve">CREATION D UNE PRISE RESEAU A LA RECETTE </t>
  </si>
  <si>
    <t>SOULLIER BERNADETTE</t>
  </si>
  <si>
    <t>Voir avec Stephan Corset</t>
  </si>
  <si>
    <t>PSE-IRIS-MTPTI-Liste des sites ou une étude de remplacement  d'alim IRIS est demandée :
- GDL Bat B
- Local sono (mesures à réaliser)
- Local 912
- Chatelet
- Chatelet Pernele
- Fayolle</t>
  </si>
  <si>
    <t>PERCHERON LUDOVIC</t>
  </si>
  <si>
    <t>24/05/2016</t>
  </si>
  <si>
    <t>PSE-RESEAU-INFP PSEInstallation de 5 prises réseau à l'UP:2 prises dans le Hall,3 prises dans le bureau des assistants de l'UP SES au 13 bis rue albert moreau a melun contact Édouard de Nijs au 514407</t>
  </si>
  <si>
    <t xml:space="preserve">Édouard de Nijs </t>
  </si>
  <si>
    <t>Doublons avec l'affaire 31105</t>
  </si>
  <si>
    <t>PSE-AUTRES-EEV PSE-Mise sous boitier des alimentations des caméras du bâtiment de la Direction EEV PSE. 13 caméras situées dans les couloirs des 3 étages Contac SIONCKE CORINNE AU 0628500063</t>
  </si>
  <si>
    <t>Paris PGL</t>
  </si>
  <si>
    <t>PSE-RESEAU-INFP PSE-LA BRIGADE DE VILLENEUVE TRIAGE NECESSITE QUELQUES TX DE RACCORDEMENT AU RESEAU
4 ROUTE DU POSTE R A VTR CONTACT SUR PLACE DIDIER PLAIDEAU AU 0626336211
-LA CREATION DE BANDEAUX DANS 2 BUREAUX(1 &amp; 3)POUR L ALIMENTATION DU RESEAU
-LE BUREAU 3DEVRAIT RECEVOIR L IMPRIMANTE QUI SE TROUVE ACTUELLEMENT DANS LA SALLE D ETUDE.POUR CETTE INSTALLATION SEUL UN RACCORDEMENT AU BUREAU DANS LE BANDEAU EXISTANT EST NECESSAIRE.</t>
  </si>
  <si>
    <t>DE OLIVEIRA ADELINE</t>
  </si>
  <si>
    <t>19/04/16 BP RDV 20/04 visite chantier, échange de vue client
21/04/16 BP Envoi demande devis et chiffrage , envoi plan et infos
09/05/16 BP Visite entreprise pour consultation
19/05/16 BP Envoi Devis ESTI GRTIPSE</t>
  </si>
  <si>
    <t>Devis GRTI 19/05/2016</t>
  </si>
  <si>
    <t>PSE-RESEAU- ET PSE-Création 1 prise réseau et 1 énergie pour écran Aff report trains/voies. Déplacer l'écran qui se trouve dans le local de détente adc n°181 1er étage PLY dans le local adc quai N.(Gare de Lyon quai N local adc hall Police / traction) Contact Lemeurs daniel au 513963,</t>
  </si>
  <si>
    <t>PSE-RTC-INFP PSE-CREATION PRISES RTC BUREAU 19b ,19 ,17,+ VOIR PRISES RESEAU  AU  RDC CHL porte 15 à 19  AU 16 RUE CHRETIEN DE TROYE CONTACT MARS DIDIER AU 0625964262 
URGENT</t>
  </si>
  <si>
    <t>MARS DIDIER</t>
  </si>
  <si>
    <t>voir 26T et voir avec client</t>
  </si>
  <si>
    <t>PSE-RESEAU-ITIF-Merci de prévoir une remise en état des prises téléphoniques et réseaux au 3ème étage du batiment B à Villeneuve au bât B  1 RUE DU TGV contact Neveux Freddy au 593608,</t>
  </si>
  <si>
    <t>NEVEUX FREDDY</t>
  </si>
  <si>
    <t>Fait en derangement par le parcours de maintenance</t>
  </si>
  <si>
    <t>PSE-47781-DTS-AUTRE-ELT DR-EVRY COURCOURONNES-Remise en conformité de l'installation des boutons anti agression des guichets d'ECC contact Denis Prelorenzo au 514938
Projet JD0769-attente note tx-
05/08/16-MC-présentation d'un avenant par BS pour le SAS convoyeur
Si nécessaire, pour le suivi de ce projet JD0769-NT 16/2006D, veuillez contacter le pôle IT ESTI M.CHRETIEN Frédéric.</t>
  </si>
  <si>
    <t>Evry CC</t>
  </si>
  <si>
    <t>CC-30/11/2015-DEVIS FOURNI
22/12/15-MC-attente note tx pôle IT sur JD0769
05/01/16-mc-Projet JD0769-attente note tx-
05/02/16-mc-réception NT 16/2006-JD0769-
05/08/16-MC-présentation d'un avenant par BS pour le SAS convoyeur
30/08/16-MC-constat-note 16/2006D-JD0769</t>
  </si>
  <si>
    <t>BP / AT</t>
  </si>
  <si>
    <t>PSE-PR+NRJ-EGT PSE-19/27 Rue de l'Industrie-MELUN-
CONTACT Delphine DA COSTA 513100 - 06 46 49 28 02
Il s'agit d'installer un poste de formation supplémentaire ( réseau et énergie ), POLARIS.
demande de devis pour réalisation des travaux.</t>
  </si>
  <si>
    <t xml:space="preserve">Delphine DA COSTA </t>
  </si>
  <si>
    <t>ICP ok manque date de dispo Hardy pour travaux voir da costa et simonet</t>
  </si>
  <si>
    <t>05/08/16-MC-présentation d'un avenant par BS pour le SAS convoyeur</t>
  </si>
  <si>
    <t xml:space="preserve">LEFROID PASCAL </t>
  </si>
  <si>
    <t>PSE-PR-TECHNIGARES IDF-87 Rue du Charolais-75012-suite à réaménagement de bureaux, demande de déplacement de la prise réseau 314/6 d'environ 7 mètres en longeant les murs du bureau
Formulaire adéquat envoyé au GRTI PSE
Contacts : IRIDA Hamid 51 62 75 ou BUQUET Isabelle 51 62 48
TechniGares IDF - Pôle Achats-87 rue du Charolais    Bureau 314   75012 PARIS
demande de réalisation des travaux
Compte AGADIR BUPC Code projet Code activité N° du contrat local
V6BH59168M05 PC 500 V6BH59347            59168M05 49617
Si nécessaire, pour le suivi de ce projet JD0769-NT 16/2006D, veuillez contacter le pôle IT ESTI M.CHRETIEN Frédéric.</t>
  </si>
  <si>
    <t>CHAUDRON Jean-Luc</t>
  </si>
  <si>
    <t>Attente de validation securité, par mme KERMARREC Angelique</t>
  </si>
  <si>
    <t>PSE-AP-EEV PGL-Place Louis Armand-75012-demande afin d'installer un onduleur sur une alimentation électrique de panneaux d'informations voyageurs du piano.</t>
  </si>
  <si>
    <t>PSE-PR+RTC-185 RUE DE BERCY-75012-"Création d'une nouvelle structure SNCF/RATP (Direction unifiée de l'exploitation ligne A) qui regroupera sur un même plateau des agents SNCF et RATP. Le lieu envisagé se situe dans la tour de Lyon au 185 rue de Bercy (7ième étage).
Il y aura donc lieu de mettre en place tout le réseau informatique et téléphonique utile au bon fonctionnement de cette nouvelle entité.
Si la location de ces locaux est confirmée , ils devraient être disponibles fin juillet 2016 pour une mise en service au 01/10/2016.
Toutefois il nous est indispensable de savoir, très rapidement, si rien ne s'oppose en terme de SI ou télécom à la location de ces locaux."</t>
  </si>
  <si>
    <t>LEMOINE JEAN CHRISTOPHE</t>
  </si>
  <si>
    <t xml:space="preserve">PSE-AP-Place Louis Armand-75012-photos sur le serveur ESTI-
demande présentée par PARVIS LERCH Marine 
T. +33 1 80 50 93 34-M. +33 6 27 80 98 33-ligne interne 41 43 34
Dans le cadre des travaux projetés au pied de la tour de l’Horloge (côté Hall 1), nous aurions besoin de faire déposer et déplacer certains équipements (repris dans le document ci-joint): 
• déplacer les 3 cameras N° 13,19 et 24
• déplacer les boitiers de maintenance 14 17 et 18
• déposer le composteur 1
• déposer l’écran d’information 2
Concernant le repositionnement des éléments à déplacer, je ne dispose malheureusement que du croquis ci-joint. Cela vous suffit-il ? 
En cas de besoin sur ce point technique (repositionnement des équipements), le directeur travaux, Gilles Froment (Directeur travaux AREP – Projet Salle des Fresques), est la personne à contacter au : 06 15 41 67 95 ou  Gilles.FROMENT@arep.fr (voir mail ci-dessous)
Ces travaux sont à réaliser pour le 03/06/2016 au plus tard (à partir de cette date, les palissades travaux qui motivent ces déplacements d’équipements sont mises en place). </t>
  </si>
  <si>
    <t xml:space="preserve">PARVIS LERCH Marine </t>
  </si>
  <si>
    <t>23/05/2016 -JLF - Pour G. Sourrouille</t>
  </si>
  <si>
    <t>PSE-RESEAU-ECT PSE-Pour permettre le brassage de la prise N°3 (local de passage des ASCT, sous-sol ABE PGL) je demande l'intégration de la prise correspondante, qui se trouve actuellement sur un bandeau dans le local de brassage, dans la baie de brassage.
Pour plus de précision vous pouvez contacter Rui Filipe 516502 ou Laurent Farr au 516909</t>
  </si>
  <si>
    <t>CC-24/05/2016-fiche annulé a la demande  laurent FARR</t>
  </si>
  <si>
    <t>PSE-AUTRE-TSEE PSESURETE : PASSAGE DE NOMBREUX AGENTS ONET au vestiaire SNCF HR pour rejoindre la passerelle du CN.
Remise en service caméras Vestiaire HR SNCF (TSEE PC) et la relier au mur d'images du poste sécurité pour de futures levées de doute.
camera au CN     contact sur place  Mr ARTIAGA JOSE 0661627101</t>
  </si>
  <si>
    <t>07/07/16</t>
  </si>
  <si>
    <t>PSE-VIDEO-TSEE PSESuite au modification des écrans du poste de garde HR, merci de remplacer les cameras corespondant a ces écrans (résolution non adapté)   ,  -camera au CN  &amp; -camera point U , contact sur place  Mr ARTIAGA JOSE 0661627101</t>
  </si>
  <si>
    <t>Doublons avec l'affaire 39108</t>
  </si>
  <si>
    <t>PSE-54507- AUTRE-TSEE PSE-Tourniquet passerelle VALMY Merci de remplcer intégralement le système de commande mecanique et electrique du tourniquet,A chaque dysfonctionnement nous sommes obligés de detourner  un ADS de sa mission principalnl  : la surveillance du site de PC ,contact sur place  Mr ARTIAGA JOSE 0661627101</t>
  </si>
  <si>
    <t>contacter le 11/07/16
relance le 27/09/16</t>
  </si>
  <si>
    <t>PSE-AUTRE-TSEE PSE-SURETE :depuis le renforcement des contrôles d'accès par le quai Navette 3 fosses Nord, les caméras sont régulièrement débranchées.demande sécurisation câblage caméras 3 Fosses Nord (C09 et C10)
  contact sur place  Mr ARTIAGA JOSE 0661627101</t>
  </si>
  <si>
    <t>contacter le 13/07/16
demande de commande de conncteurs blindés</t>
  </si>
  <si>
    <t>PSE-RESEAU-ET PSE-création de 2 prises réseau + 1 prise tél à l'Annexe Traction de Villeneuve (Choisy) Réfectoire (futur bureau GM) 1er local à gauche. Création de 1 prise réseau bureau Dpx 1er local à droite.Au bat B annexe traction 1 chemin des vaches choisy le roi,contact Rousseau David au 06294234,</t>
  </si>
  <si>
    <t>GATI
J.M. Gaudry</t>
  </si>
  <si>
    <t>PSE-RESEAU-ET PSE-Déplacement de prises et interrupteurs 220v + prises réseau et télécom; Bernard Soihier est au courant; Merci au 41 rue du charolais</t>
  </si>
  <si>
    <t>Paris 41 rue du charolais</t>
  </si>
  <si>
    <t>devis envoyé au GRTI le 08/06/2016</t>
  </si>
  <si>
    <t>PSE-RESEAU-INFP PSE-CREATION DE PRISES RESEAUX + FAX POUR IMPRIMANTE UP Mixte Logistique de SENS PLACE DE LA GARE DE SENS AU 2e ETAGE CONTACT FOSSARD PASCAL AU 0608491590
DEMANDE de REALISATION DES TX
Compte AGADIR BUPC Code projet Code activité N° du contrat local
V6BE00301M03 PC 500 V6BE59347            00301M03 55945</t>
  </si>
  <si>
    <t>Patrick Le a mettre en copie</t>
  </si>
  <si>
    <t>Réaménagement de l'espace de vente ART en salle d'échange en Gare de Lyon.Ce projet a déjà fait l'objet d'une fiche n°71633. - Demande de réactualisation du devis. Ce réaménagement de l'espace de vente ART prévoit le déplacement de 3 ART, l'implantation de 2 nouveaux et l'habillage de la façade de ce nouvel espace de vente. Ce devis devra prevoir la prestation CFO/CFA (arrivée LAN), la brassage du reseau,... autrement dit l'ensemble de la prestation necessaire à garantir l'alimentation et le reseau pour la mise en service de ces 5 automates de ventes.Pour info, les fiches d'équipement des 2 ART à implanter sont crées.@ votre dispo si vous aviez besoin d'info complementaires.contact Besse fanny au 0619289076</t>
  </si>
  <si>
    <t>REMONDIERE MAGALI</t>
  </si>
  <si>
    <t>PSE-RTC-INFP PSE-1 VIEUX CHEMIN DE PARIS-VILLENEUVE TRIAGE-bâtiment C2MI (centre de maintenance du matériel de l’Infra), dans le bureau de droite, à l’accueil !  
demande de création de prise pour création du RTC 593063
contact  Alexandre Deric - Dpx C2MI PSE-MOBILE : +33 (0)6 14 63 64 21-FIXE : 01 56 87 39 67</t>
  </si>
  <si>
    <t>CC-08/06/25016-FICHE ANNULE PRISE EXISTANTE CREATION ANNULE REMPLACE PAR TRANSFERT DE LIGNE DU 593888 VU AVEC PARCOURS VSG</t>
  </si>
  <si>
    <t>PSE-RTC-TECHNIGARES IDF-87 RUE DU CHAROLAIS-75012-batiment technigares IDF-3ème étage-porte 314/316
7 demandes de déménagement de lignes téléphoniques pour la réorganisation du Pôle ACHATS (bureaux 314 et 316), le DET Jean-Luc SOLER souhaiterait avoir une estimation du coût que cela engendrerait. 
prises existantes-7 transferts à l'identique-</t>
  </si>
  <si>
    <t>CHAUDRON JEAN-LUC</t>
  </si>
  <si>
    <t xml:space="preserve">PSE-AP-EXT PARVIS-Place Louis Armand-75012-voir plan sur le serveur-
demande présentée par PARVIS Marine LERCH T. +33 1 80 50 93 34-M. +33 6 27 80 98 33-interne 414334
Dans le cadre du projet Salle des Fresques de Paris Gare de Lyon, le périmètre « Tour de l’Horloge » (voir zone en rouge dans le plan ci-joint) va faire l’objet d’un  réaménagement. 
Dans ce cadre, et en prévision de ces travaux, nous aurions besoin que soit réalisé un repérage et une étude en vue du curage et du dévoiement des réseaux Cfa de cet espace. 
Cette étude serait à réaliser pour le : 04/07/2016. </t>
  </si>
  <si>
    <t>Paris Salle des Fresque</t>
  </si>
  <si>
    <t>PSE-RTC-DSIV-2 RUE TRAVERSIERE-75012-création de 37 lignes RTC SNCF ( 7 agents SNCF + autres TIERS = SOPRA/STERIA-AUBAY/BAW-ALTRAN-DEVOTEAM-OSIATIS-SYNCHRONE-THALES-ASTEK )
emménagement dès que possible
demande présentée par OS M.GAUTIER François 06 12 04 80 58
devis à fournir à DSIV M.AUZOU</t>
  </si>
  <si>
    <t>AUZOU JEAN DANIEL</t>
  </si>
  <si>
    <t>Mise en service le 17/06/2016</t>
  </si>
  <si>
    <t>V6BL64875M03</t>
  </si>
  <si>
    <t>PSE-AUTRE-ELT/DR-Remplacement du micro du guichet en gare de Villabé,contact Mme Araujo Elizabeth au 514803</t>
  </si>
  <si>
    <t>Villabé</t>
  </si>
  <si>
    <t>PSE-AUTRE-ELT DR-Remplacement du micro du guichet place henry barbusse au BV de Corbeil,contact Mme Araujo Elizabeth ai 514803</t>
  </si>
  <si>
    <t>Attente retour date icp dme 09/11 Araujo</t>
  </si>
  <si>
    <t xml:space="preserve">¨PSE-AUTRES-G&amp;C DIJON-Chronometrie: remplacement des 2 horloges hall &amp; Vente,                                                                                              Guichets: repliement des alimentations reseau des guichets et raccordement sur nouveaux guichets.     
 Alarme : Deploiement d'une alarme anti-intrusion.                                                                                          Controle d'accès    : pose de 2 canif sur porte accès escale &amp; back-office.                                                                                             Video-surveillance : sas- convoyeur et travaux sur hall , déplacement caméras.                                                                                      Sonorisation :déplacement des hp. 
au BV de Sens    Contact sur place Charbonnet laurent au 519105 </t>
  </si>
  <si>
    <t>Sens</t>
  </si>
  <si>
    <t>Charbonnet laurent</t>
  </si>
  <si>
    <t>BLOUIN PHILIPPE</t>
  </si>
  <si>
    <t xml:space="preserve">PSE-PR-DRC VOYAGES-8 Place de la Louvière-SAINT MAUR DES FOSSES-demande de la mise en place du réseau LAN NEV dans la boutique Voyages Saint Maur, afin d'installer un écran digital en vitrine
Nous allons installer un écran vitrine dans la boutique Voyages ci-dessous :
-Saint Maur, 8 Place de la Louvière, 94100 Saint-Maur-des-Fossés
Pouvez-vous nous envoyer le devis de l’installation du réseau LAN NEV dans cette boutique, svp ?  
demande présentée par Li YAN-Pôle MOAD-Conduite d'Opérations-SNCF VOYAGES-DIRECTION DU RESEAU COMMERCIAL -tél: 01  74 54 18 41 (39 18 41) - Mobile: 06 27 58 08 68 </t>
  </si>
  <si>
    <t>Li YAN</t>
  </si>
  <si>
    <t>Annulé par le Client 07/07/2016</t>
  </si>
  <si>
    <t>PSE-RTC-TECHNIGARES IDF-87 Rue du Charolais-75012-
5 transferts RTC SNCF( même étage = 3ème )sur prises existantes
+ 1 transfert RTC SNCF ( 516970 -même étage = 3ème ) avec prise à créer
demande de devis pour réalisation des travaux</t>
  </si>
  <si>
    <t>Paris 87 rue du charolais</t>
  </si>
  <si>
    <t>JOURDAN LILA</t>
  </si>
  <si>
    <t>PSE-RTC-ELT DR-Créer une prise pour brancher le TPE, à positionner devant la salle des coffres (au niveau des radios IRIS)au BV de Evry courcouronne contact Prélorenzo denis  au 514938,ou 0610556559</t>
  </si>
  <si>
    <t>PSE-RESEAU-DIRECTION REGIONAL PSE-Bonjour, Nous voudrions faire installer des prises électriques et des prises réseau dans le bureau 63 au 43 place louis armand contact cassagne pauline au 0635021609,</t>
  </si>
  <si>
    <t>CASSAGNE PAULINE</t>
  </si>
  <si>
    <t>PSE-RTC-ELT DR-Création de prises RESEAU ET RTC  dans le bureau EML (voir expression de besoins en pj)au BV de brunoy.contact Le Narvor jimmy au 516723</t>
  </si>
  <si>
    <t>PSE-RESEAU-INFP PSE-Installation de 1 prise réseau bureau TO secteur Mr BOUARD FLORIAN dans bât  en face chef de service place pierre semard a Montereau contact sur place HAMANI Zacharie au 512645</t>
  </si>
  <si>
    <t>HAMANI ZACHARIE</t>
  </si>
  <si>
    <t>ANNULEE par CLIENT le 01/03/20107</t>
  </si>
  <si>
    <t>PSE-64794-RTC+ RESEAU--ELT DR-Création de prises nécessaires au branchement du TPE(voir expression de besoins en pj). au BV de Brunoy contact Raka Alban au 513104</t>
  </si>
  <si>
    <t>PSE-AUTRE-TSEE PSE-Cette demande fait suite aux remontées répartiteurs qui souhaitaient un retour des annonces qu’ils passent notamment dans les bâtiments 2 voies et voies SIV V32 à 36.
MVT VSG, Création retour des annonces via l'amplificateur du local téléphonie répartiteur.contact  Leblanc pascal au 593788</t>
  </si>
  <si>
    <t>PSE-65396-AUTRE-TSEE PSE-Tourniquet passerelle BANLIEUE (RBC) au 320 rue de charenton,Merci de remplcaer intégralement le système de commande mecanique et electrique du tourniquet,A chaque dysfonctionnement nous sommes obligés de detourner  un ADS de sa mission principalnl  : la surveillance du site de PC contact sur place  Mr ARTIAGA JOSE 0661627101, M BOUCHAIB AURELIEN DPX 06 03 68 75 32,</t>
  </si>
  <si>
    <t>PSE-DTS-CSE-CADI-41 RUE DU CHAROLAIS-75012-REPRO-REMISE EN ETAT DE LA GACHE ELECTRIQUE DE LA PTE DE L ATELIER ATENTION CONTROLE ACCES CARMILLON AU 41 RUE DU CHAROLAIS A LA REPRO CONTACT CARON PHILIPPE AU 516939 OU 0616108292</t>
  </si>
  <si>
    <t>TARDIVEL BARBARA</t>
  </si>
  <si>
    <t>Attente retour date icp dme 10/11 Lemeurs / Tardivel</t>
  </si>
  <si>
    <t>Abboy</t>
  </si>
  <si>
    <t>PSE-AUTRE-TECHNIGARE-2 TIC sur le PIGD et 1 TIC sur le PIGA du Hall 1 de la Gare de Paris-Lyon ne fonctionnent plus. Ils ne sont pas compatibles avec CATI V4.Nous souhaiterions avoir un devis pour remplacer ces 3 TIC par des écrans TFT afin de pouvoir diffuser des informations conjoncturelles.PARIS GARE DE LYON HALL 1</t>
  </si>
  <si>
    <t>LANNOY MICKAEL</t>
  </si>
  <si>
    <t>Transfert de 28 lignes RTC + 1 ligne RNIS au 2 Tour traversière</t>
  </si>
  <si>
    <t>AUZOU</t>
  </si>
  <si>
    <t xml:space="preserve">PSE-CADI-SUGE PSE-Le lecteur SORTIE de la salle coffre de PARIS est souvent en dérangement / Suppression de celui-ci AU BAT 007928N-BAT-188 80 ALLEE DE BERCY AU 516945 demande de réalisation des trX. </t>
  </si>
  <si>
    <t>Lesage</t>
  </si>
  <si>
    <t>PSE-CANIF-TSEE PSE-Poste d'accès principal de VTR : Suite travaux d'élargissement des accès du poste de garde du Chenal Muzey, la borne de lecteur CANIF doit etre déplacéev 1 rue du TGV ,contact sur place  Mr ARTIAGA JOSE 0661627101,</t>
  </si>
  <si>
    <t>Artiaga José</t>
  </si>
  <si>
    <t>PSE-AUTRES-EEC PLY-Je vous contacte pour obtenir un devis d’installation d’une base Tetra 5 tons à Paris Gare de Lyon, afin de pouvoir commander des annonces CATI depuis les radios 3RP.
En complément, les locaux étant en sous-sol, il faudra des amplificateurs . CONTACT LEGRAS VINCENT(mail)</t>
  </si>
  <si>
    <t xml:space="preserve">PSE-AUTRES-AREP-Dans le cadre du projet Salle des Fresques (zone Tour de l’Horloge, voir perimètre dans plan ci-joint), nous aurions besoin que soit réalisé la consignation de l’alimentation du système SSS (enceintes et réseau) du périmètre dans les meilleurs délais. Pour toute information technique relative à cette demande, le contact à indiquer est : Gilles FROMENT (Directeur travaux AREP – Projet Salle des Fresques)06 15 41 67 95 Gilles.FROMENT@arep.fr </t>
  </si>
  <si>
    <t xml:space="preserve">Gilles FROMENT </t>
  </si>
  <si>
    <t>Chef de lot des travaux des fresque Paris</t>
  </si>
  <si>
    <t>PSE-RESEAU-DLT D/R-Je vous remercie d’effectuer les travaux suivants dans le bureau 48,(PGL )de Jean-Michel Ruscher, DRA :-Insertion de tous les fils réseau / téléphonique / pieuvre dans les plinthes . actuellement tous sont sortant, donc insécurisés.-Création d’une prise téléphonique et réseau après travaux, le transfert de la ligne sur la prise crée-Modification d’une prise électrique .contact Corsello au 516407.</t>
  </si>
  <si>
    <t>CORSELLO CARLA</t>
  </si>
  <si>
    <t>PSE-RESEAU-ECT PSE-Raccordement de la baie de brassage du bungalow ECT au réseau SNCF ala résidence ECT de la gare de Laroche Migenne bat 45,contact Lemetayer  Didier au 519132,demande de devis réalisation des tx et dossier d étude</t>
  </si>
  <si>
    <t>Réparation câble FT au médiacl de VIP</t>
  </si>
  <si>
    <t>COMPAGNON Thibault</t>
  </si>
  <si>
    <t>Affaire suivie par le parcours VSG</t>
  </si>
  <si>
    <t>PSE-RESEAU-DRH PSE-insertion de tous les fils réseaux téléphonique  pieuvre dans les plinthes . actuellement tous sont sortant, donc insécurités . création dune prise téléphonique et réseau après tx ; le transfert de la ligne sur la prise crée (516306).modification d une prise électrique .contact sur place Corsello Carla au 0153336407</t>
  </si>
  <si>
    <t>Corsello Carla au 0153336407</t>
  </si>
  <si>
    <t>COQUIO CATHERINE</t>
  </si>
  <si>
    <t>Doublon suite relance client 69604</t>
  </si>
  <si>
    <t>PSE-DTS-INFP PSE-DAMMARIE LES LYS-401 bis rue des Frères Thibault-
demande de devis pour changer le dispositif d'ouverture d'un portail automatique fonctionnant avec des télécommandes, par un système d'ouverture par PASS CARMILLON.
Ce portail donne accès à un parc à câble ainsi qu'à des locaux de l'UO TRAVAUX.
demande d'étude=&gt;note travaux 16/2023 -E19163 - PLJE712</t>
  </si>
  <si>
    <t>Dammarie</t>
  </si>
  <si>
    <t>CC-DEVIS D ETUDE FOURNI 14/12/2015
11/01/16-mc-attente réponse client au devis contrat d'étude
09/02/16-mc-attente note tx PIT ou V6 -PLJE712
11/02/16-mc-réception note travaux 16/2023 E19163-PLJE712 pour financement devis
11/02/16-MC-demande d'étude au GATI CADI
04/08/16-MC-demande de devis pour réalisation des travaux à UP STI PSE AT
30/08/16-MC-L.GIORDANETTO remplacée par LE DORNER Sylvain</t>
  </si>
  <si>
    <t>GATI
UP TX</t>
  </si>
  <si>
    <t>PSE-TF-TSEE PSE-1 rue du TGV-VILLENEUVE TRIAGE-Bâtiment A2/A3-bureau répartiteur- 
"Ajouter un numéro sur le pupitre de l'Agent Repartiteur  (593429)au niveau de l'écran initial.
Le numéro est le suivant:
- TEF &amp; Banc US  593455
Voir le positionnement le jour de la programmation en fonction des places disponibles."
contact sur place JALLAIS Joël 593438,
pour franck
04/08/16-mc-modification complète de la demande y compris géographiquement ( VSG au lieu de BY )
+ donnée à UPSTI PSE AT pour aiguillage</t>
  </si>
  <si>
    <t>Parcours VSG</t>
  </si>
  <si>
    <t>PSE-PR-EEV PGL-Place Louis Armand-75012-espace de ventes méditerranée PGL-Bureau DPX
Contact sur place COVIN Alexandre 06,24,35,47,54 
"Bonjour,Nous souhaiterions faire réparer la prise réseau RG68 située dans le bureau du Dpx responsable du point de ventes Méditerranée (après passage du service informatique, le câble serait cassé de l'intérieur et il faudrait donc créé une nouvelle prise), et par la même occasion en créer une deuxième à côté afin que le Dpx puisse brancher son imprimante.
Dans l'attente de votre devis,Bien cordialement."réalisation des travaux souhaitée : le 01/09/2016</t>
  </si>
  <si>
    <t>COVIN Alexandre 06,24,35,47,54</t>
  </si>
  <si>
    <t>Demande date trx</t>
  </si>
  <si>
    <t xml:space="preserve">Themelin </t>
  </si>
  <si>
    <t>PSE-DTS-TSEE-1 RUE DE L'Entrepôt-CHARENTON LE PONT-
"Portail d'accès la Martiniquaise : Suite travaux de sécurisation RBC, la borne de lecteur CANIF et la caméra doit être déplacée (schéma en PJ)
contact sur place  Mr ARTIAGA JOSE 0661627101"</t>
  </si>
  <si>
    <t>Charenton le pont</t>
  </si>
  <si>
    <t>ARTIAGA JOSE PASCUAL</t>
  </si>
  <si>
    <t>04/08/16-MC-passage du GATI CADI à UP STI PSE AT B.SOIHIER</t>
  </si>
  <si>
    <t>PSE-RTC-OS RH-SM-22 place Paul Bert-LAROCHE MIGENNES-Service Médical-
Suite à des travaux et déplacement d'une colonne, il est nécessaire de déplacer un boîtier avec prises téléphoniques ( 519108+ 519149+ 519284 )</t>
  </si>
  <si>
    <t>PIGNOUX ANNIE</t>
  </si>
  <si>
    <t>Parcours Laroche, Hardy</t>
  </si>
  <si>
    <t>V6BE59347M02</t>
  </si>
  <si>
    <t>31078
31080</t>
  </si>
  <si>
    <t>Laroche  4h
eq. Tx 2</t>
  </si>
  <si>
    <t xml:space="preserve">PSE-AFV-SONO-EEV PGL-Gare de PARIS BERCY-"Fixations des sono sur les  candélabres à bascule.
Les fixations bloquent la fonction de bascule du candélabre ce qui allourdi la maintenance du luminaire. La fixation doit être changé sur tous les candélabres à bascule afin que ceux-ci puisse être débloqués,Sur certains appareils les câbles dépassent et sont à ranger davantage." </t>
  </si>
  <si>
    <t>PSE-PR-EIC PSE-poste d'aiguillage de MELUN-salle de commande-1er étage-
réagencement des câbles situés à l'arrière des postes de travail, de manière à dégager les plans de travail. ( voir photos sur serveur )
demande de réalisation des travaux
VGTC51</t>
  </si>
  <si>
    <t>CAUVIN NEEL</t>
  </si>
  <si>
    <t>12/08/16-mc-à la demande de BP-passage à UPSTI PSE P MELUN
05/09/16-mc-travail réalisé par le parcours de MELUN N.PASDELOUP le 05/09/16-</t>
  </si>
  <si>
    <t>P Melun</t>
  </si>
  <si>
    <t>PSE-RTC-DRH-CFA-1 RUE DU TGV-VILLENEUVE TRIAGE-
résiliation 593587 + 593657+ 593683+ 593685+ 593692+ 593693+ 593989+ 593679 + 592917
mise sous répondeur du 593094 ( nouveau numéro 01 85 07 35 43 )
demande de dépose de l'alarme CTS
ATTENTION pour toute intervention il faudra nous contacter au 06 35 37 35 97 car le local est fermé et il n'y a plus personne. ( Les clients sont déjà partis )</t>
  </si>
  <si>
    <t>Villeneuve Triage</t>
  </si>
  <si>
    <t>CAPET CHRISTOPHE</t>
  </si>
  <si>
    <t>06/09/16 -AT- Voir avec le parcours de VSG</t>
  </si>
  <si>
    <t>P VSG</t>
  </si>
  <si>
    <t>PSE-AP-TMV PSE-1 Chemin des Vaches-CHOISY LE ROI-Contact EL BAKKALI Issam 593036 ou 06 66 69 14 54
permettre une capacité d'enregistrement des communications de 72h ou plus si possible sur la ligne numérique 593063 ( gardien TMV entrée VP )</t>
  </si>
  <si>
    <t xml:space="preserve">PSE-TAFF-EEV PGL-48 BIS BD de BERCY-75012-GARE DE BERCY-
"Installation de 3 écrans TFT dans le ""jardin des terroirs"" (devant la gare de Paris Bercy)
--&gt; en extérieur 
--&gt; 1 écran dédié aux départs / 1 écran dédié aux arrivées / 1 écran dédié à l'information conjoncturelle
Je me tiens à votre disposition pour montrer la localisation souhaitée des 3 écrans." 
"+ Raccordement à prévoir pour alimenter les 3 écrans TFT
Possible à partir du lampadaire situé dans le jardin des terroirs ou à partir des alimentations électriques situées sous chacun des parterres du jardin des terroirs."   </t>
  </si>
  <si>
    <t>LANNOY MIKAEL</t>
  </si>
  <si>
    <t>PSE-VIDEO-DGFI-Demande de devis pour réalisation d'uné étude préalable à l'installation d'écrans Info Voyageur dans un parking relai en cours de construction (début du Gros œuvre fin août) en gare de Moret-Veneux-les-Sablons.Contact julien Gautherie au 0177937632</t>
  </si>
  <si>
    <t>BERCOT MARTINE</t>
  </si>
  <si>
    <t>PSE-VIDEO-SNCF VOYAGE-Demande le devis de la présence d'une demi journée pour l'installation d'un écran digitale dans la boutique Saint Maur, 8 Place de la Louvière, 94100 Saint-Maur-des-Fossés. La mission comprend le brassage du nouvelle prise RJ45 animantant l'écran qui sera reliée au switch polaris nev exitant POUR LE 29/07/2016 . CONTACT Li Yan au 0627580868,</t>
  </si>
  <si>
    <t>Saint Maur</t>
  </si>
  <si>
    <t>CERVEAU CHRISTIAN</t>
  </si>
  <si>
    <t>CPTE VGTC51
17/10/16-mc-info P24T J.NAKHIL-action réalisée, à clôturer.</t>
  </si>
  <si>
    <t>PSE-PR-TECHNIGARES IDF-Place Louis Armand-75012-bureau 112-
Création prise réseau pour imprimante neuve bureau 112 
contact AMIREILLE Franck 06 12 95 50 41</t>
  </si>
  <si>
    <t>MARINETTI JEROME</t>
  </si>
  <si>
    <t>21/09/16-MC=&gt;20/09/2016 -AT- Annulé par le client - prise existante</t>
  </si>
  <si>
    <t>PSE-AUTRE-INFP PSENous souhaitons équiper les UP et le siège de notre Infrapôle de 13 écrans (dans un premier temps) à affichage dynamique. Ecrans 40 pouces pour les UP, 46 pouces pour le siège, solution logicielle attendue pour permettre une administration centralisée et personnalisée de chacun des écrans.Travaux à effectuer : Prises réseaux à installer (11 en tout, 2 sont déjà présents), supports d'écrans + PC à fixer au mur, caissons de protections à envisager pour 6 installations (chiffres provisoires pour les protections, nous recensons encore les besoins)Demande de devis realisation des tx et dossier d etude</t>
  </si>
  <si>
    <t>PSE-RESEAU-INFPS  - Pose d’une colonne centrale avec 5 prises réseau et 10 prises électriques pour raccordement PC. Le bureau situé au 1er étage est déjà équipé de 3 prises réseau murales.  - Création de 10 prises réseau :  o 1 prise dans le bureau du DPX SM au 1er étage  o 1 prise dans le bureau de l’assistant QS au 1er étage  o 1 prise dans le bureau des surveillants de travaux au RdC   o 7 prises dans la salle de réunion au RdC (aucune prise réseau existante) CONTACT Moliere michael au 593385,demande de devis realisation des tx et dossier d etude</t>
  </si>
  <si>
    <t>MOLIERE MICHAEL</t>
  </si>
  <si>
    <t>PSE-RTC-INFP PSE ST FLO-CREATION D UNE PRISE POUR IMPRIMANTE HP QUI FAIT FAX A LA BRIGADE CATENAIRE DE ST FLORENTIN VERGINY DANS BUNGALOW CONTACT MR BERTHOMEAU AU 519145</t>
  </si>
  <si>
    <t>St Florentin</t>
  </si>
  <si>
    <t>BERTHOMEAU SYLVAIN</t>
  </si>
  <si>
    <t xml:space="preserve">
PSE-RTC-2 TRV-Pour le GRT, ce sont :- 42 créations de lignes pour 38 personnes + 2 pieuvres + 2 salles de réunion- 52 transferts (plus certainement quelques-uns qui manquent encore)sur prises existantes.ccontact auzou au 307617
</t>
  </si>
  <si>
    <t>Paris 2 traversiere</t>
  </si>
  <si>
    <t>envoyé au GRTI 20/09/2016</t>
  </si>
  <si>
    <t xml:space="preserve">PSE-CANIF-CENTRE SERVICES ENVIRONNEMENT le canifage de la porte du 1er étage de l’ex centre de tri côté la poste 87 rue du charolais75012 , svp ?Le demandeur est ESTELA Dominique, tél 385413/0619601839 </t>
  </si>
  <si>
    <t>Paris Ex tri postal</t>
  </si>
  <si>
    <t xml:space="preserve">PSE-RESEAU-EIC PSE-Demande devis pour installation d'une prise réseau au poste 1 de LAROCHE pour un poste GALITE Contac ERGO Pascal au 519291 </t>
  </si>
  <si>
    <t>Laroche Migenne</t>
  </si>
  <si>
    <t>V6BE00040M03</t>
  </si>
  <si>
    <t>PSE-RESEAU-EIC PSE-Demande devis pour installation d'une prise réseau au poste 2 de LAROCHE pour un poste GALITE,CONTACT ERGO PASCAL AU 519291</t>
  </si>
  <si>
    <t>PSE RESEAU-EIC PSE Pourriez vous ajouter une prise reseau dans le bureau P11  BUNGALOW EVEN  Rue  alapetite mignenne ,Contact ERGO Pascal au 519291</t>
  </si>
  <si>
    <t>PSE-ELT DR-AUTRE-Installation d'un bouton anti-agression dans l'espace convoyeurs (voir Diag sûreté). AU BV de Ris ORANGIS,contact Laval Sophie au 514613</t>
  </si>
  <si>
    <t>Visite technique 15/02/17</t>
  </si>
  <si>
    <t>Provicom
CNTS</t>
  </si>
  <si>
    <t>PSE-PR-INFP PSE-87 RUE DU CHAROLAIS-L'UP Mixte est située au 87, rue du Charolais 75012 Paris face à l'INFRAPOLE Paris Sud EST et face aux quais de chargement du tri postal du Charolais. 2emer etage du batiment,  bureau n° 205, le matèriel informatique est déjà en place il ne reste plus qu'a poser les prises  reseau et mise en place de la prise de téléphone numérique.CONTACT Christel MESME/ Florence CLAIN/ Anne LOHER au 015331055</t>
  </si>
  <si>
    <t>MESME CHRISTEL</t>
  </si>
  <si>
    <t>TX 19/01</t>
  </si>
  <si>
    <t>PSE-RTC+PR-EIC PSE-2 avenue de Choisy-VILLENEUVE TRIAGE-
Bungalow local graissage-au pied du bâtiment La Ferme-CREATION 593414 AFF 1001980
desservir le bungalow par un câble télécom et informatique
pour permettre le raccordement du fax et éventuellement d'une prise réseau.</t>
  </si>
  <si>
    <t>PSE-AUTRES-TECHNIGARE-PSE-BESOIN D UNE PRESTATION ESTI DANS LE BUT DE REALISER LE PROJET PC CENTRALISE DES SI DES GARES EVRY CC EVRY LE BRAS DE FERET GRIGNY.LA PRESTATION CONSISTERA A RACCORDER LES 3 SSI(SYSTEMES DE SECURITE INCENDIE)INSTALLES DANS LES GARES SUR LE RESEAU RMS.CONTACT DAVIAU CEDRIC AU 0611194858.DEMANDE DE DEVIS REALISATION DES TX ET DOSSIER D ETUDE</t>
  </si>
  <si>
    <t>DAVIAU CEDRIC</t>
  </si>
  <si>
    <t>BP 11/10/16 Hors périmètre des menus travaux, vu pour transfert GATI JC-LEHENANFF/JM Gaudry
JLF 11/10/16: JMG regardera le besoin mais la gestion du RMS n'est pas dans notre périmètre à priori.
GJM le 11/10/16: mise en relation l'ESBE avec OPTIM'SERVICES pour faisabilité au niveau national afin de savoir comment cela peut se faire, si cela peut se faire.</t>
  </si>
  <si>
    <t>PSE-DTS-SUGE-80 Allée de Bercy-75012-batiment 007928N-BAT 188-
Demande de devis : Installation d'une alarme dans le SAS Zone 1 coffre armes de l'agence de Paris gare de Lyon avec code d'entrée : - • Détecteur de présence-• Clavier code à l’entrée,
Contact sur place Delawer freddy au 0153336945-Demande présentée par M.LESAGE Yves au 0603972387
demande de devis contrat d'étude ou directement de devis pour réalisation des travaux incluant si besoin une assistance à la rédaction du diagnostic sûreté</t>
  </si>
  <si>
    <t xml:space="preserve">Phase 1 ok </t>
  </si>
  <si>
    <t>PSE-AUTRES-ELT DR-Bureau CPS Déplacement de la colonne, 1 interphone. Bureau alternants : 1 interphone en gare de Melun au bungalow UO ,Bureau assistants (au fond du couloir) : déplacer la goulotte, création de prises RJ supplémentaires.CONTACT RAKA Alban au 513104</t>
  </si>
  <si>
    <t>ICP 09/02 suivi réunion chantier</t>
  </si>
  <si>
    <t>PSE-AUTRES-ECT PSE-Tirage de 2 câbles du sous-sol ABE(écrans d'affichage en salle de pasage des ASCT) vers le bureau ROPT(LT COE) pour affichage des trains au Départ en gare de lyon,contact Emery jean louis au 516159,demande de devis réalisation des tx et dossier d etude Vu avec Frédéric MOINAS le 10/10/2016</t>
  </si>
  <si>
    <t>Vu avec Frédéric MOINAS le 10/10/2016</t>
  </si>
  <si>
    <t>PSE-85583-RTC-EEV-CREATION D UNE PRISE RTC PTE 340 PLACE LOUIS ARMAND CONTACT BONNET NATHALIE  AU 516780
DEMANDE DE DEVIS REALISATION DES TX ET DOSSIER D ETUDE</t>
  </si>
  <si>
    <t>BONNET NATHALIE</t>
  </si>
  <si>
    <t>Voir Parcours</t>
  </si>
  <si>
    <t>PSE-RESEAU-EIC PSE-Demande devis pour installation d'une prise réseau au poste de SERMIZELLES VEZELAY pour un poste OLERON + 3 prises électriques.contact DAVID DELILLE au 519320</t>
  </si>
  <si>
    <t>SERMIZELLES</t>
  </si>
  <si>
    <t>Annulepar le client</t>
  </si>
  <si>
    <t>PSE-RESEAU-EIC PSE-Demande devis pour installation d'une prise réseau au poste de MONTEREAU pour un poste OLERON + 2 prises électriques.CONTACT FRANCK VIALERON au 512601</t>
  </si>
  <si>
    <t>PSE--AUTRE-G&amp;C-paramétrage d’un écran COTEP à BERCY.CONTACT BROEZ LAURENT AU 414460</t>
  </si>
  <si>
    <t>Création d'une RJ au Poste 2</t>
  </si>
  <si>
    <t xml:space="preserve">Installation d'une pendule dans la recette </t>
  </si>
  <si>
    <t>FONTAINEBLEAU</t>
  </si>
  <si>
    <t xml:space="preserve">PSE-PR-DT PSE-Place Louis Armand-75012-2ème étage-bureau 82D-
Nous voudrions faire installer des goulottes cache fil + remise en état de la goulotte murale + prise électrique.
demande de devis pour réalisation des travaux </t>
  </si>
  <si>
    <t>Paris GDL</t>
  </si>
  <si>
    <t>Carla Corsello</t>
  </si>
  <si>
    <t>Suite contact tel attente retour Ccorsello</t>
  </si>
  <si>
    <t>PSE-AFV-TIERS-PARVIS-Place Louis Armand-75012-( voir photo sur le serveur )
demande présentée par DUTERNE Anne Sophie 01 83 94 48 73 ext.parvis.anne-sophie.duterne@sncf.fr
dans le cadre du réaménagement des automates billets en pied de poteaux du HALL 1
dépose d'un écran TFT à l'intérieur de l'habillage de type KUST
stockage de l'écran dans le magasin de la gare-
RG à facturer 48493-fin travaux souhaitée pour fin octobre 2016-
demande de devis pour réalisation des travaux</t>
  </si>
  <si>
    <t>19/10/16-MC pour Frederic Moinas-devis fourni =&gt; intervention clôturée.</t>
  </si>
  <si>
    <t>PSE-DTS-EEV PGL-Place Louis Armand-75012-demande présentée par PARVIS 
ext.parvis.anne-sophie.duterne@sncf.fr tél 0626731926 et enregistrée au nom du DLS Mme SIONCKE 
Dans le cadre du projet BROUILLARD D'EAU des FRESQUES, une cloison doit être posée niveau 33 dans le couloir ABE-Un coffret caméra doit être déplacé d'environ 1m pour permettre la pose de la cloison et reste accessible à l'extérieur du local-plan sur serveur-
demande de devis contrat d'étude ou directement de devis pour réalisation des travaux incluant si besoin une assistance à la rédaction du diagnostic sûreté</t>
  </si>
  <si>
    <t>SIONCKE-ROGGE CORINNE</t>
  </si>
  <si>
    <t>tx 12/01/16</t>
  </si>
  <si>
    <t>PSE-DTS-EEV PGL-FONTAINEBLEAU-
Contact sur site= BARKIAN Michel 06 27 31 71 79
merci de bien vouloir désinstaller les alarmes de poing des recettes 01 et 02
demande de devis pour réalisation des travaux
RG à facturer 59294
souhaité immédiat,</t>
  </si>
  <si>
    <t>Fontainebleau</t>
  </si>
  <si>
    <t xml:space="preserve">Transfert de 8 lignes téléphoniques </t>
  </si>
  <si>
    <t>GAUTHIER</t>
  </si>
  <si>
    <t>Aucune</t>
  </si>
  <si>
    <t>Equipe TX : 1h00</t>
  </si>
  <si>
    <t>26T : 8h00
21T: 2h00</t>
  </si>
  <si>
    <t>PSE-AP-GC-Place Louis Armand-75012-demande présentée par PARVIS CHAMPS Daniel ext.parvis.daniel.champs@sncf.fr T. +33 1 80 50 93 14 M. +33 6 22 67 52 24
contact sur site =MOET AREP= GUYON Magali 06 19 70 07 43
suite à une visite de l'ABE PSE le 14 octobre dernier dans la coque de l'ex RELAY CROISIERE ( futur fast food burger ) au sujet des câbles CFo/CFa situés dans le plénum ( entièrement déposé ) il a été constaté que 2 câbles CFa ont été impactés suite à un départ de feu ( date non connue )
L'objet de la présente demande de prestation consiste à identifier ces câbles ( desserte, types des câbles...)+ toutes prestations nécessaires si besoin
voir sur serveur mail du 14/10/16 de F.MASSENAT + ANNEXE 1 " rapport de visite technique coque tabac croisière" de septembre 2016</t>
  </si>
  <si>
    <t>Doublon devis affaires</t>
  </si>
  <si>
    <t>PSE-RTC-TSEE-1 RUE DU TGV-VILLENEUVE TRIAGE-POSTE M-il y a au poste M des installations à retirer suite aux remarques d'un AUDIT interne graissage réalisé en mars 2016:
-faire retirer le câble ( dont les fils sont à nu ) de l'ancienne ligne téléphonique
-faire retirer la sonnette de l'ancienne ligne téléphonique ainsi que son système d'alimentation électrique</t>
  </si>
  <si>
    <t>PSE-RTC-TSEE-1 RUE DU TGV-VILLENEUVE TRIAGE-pole gestionnaire d'utilisation.ligne RTC 593448.
Les fils d'alimentation du poste téléphonique sont dénudés, arrachés, de ce fait la communication passe difficilement.</t>
  </si>
  <si>
    <t>VIT</t>
  </si>
  <si>
    <t>PSE-RESEAU-ELT D/R -Installer une prise réseau pour installer un ordinateur dans l'atelier de Livry. Prendre rdv avec l'équipe logistique pour accéder au localen gare de Livry bat atelier .CONTACT  0612840205 
la demande sera prise en compte début janvier 2017</t>
  </si>
  <si>
    <t>Livry sur seine</t>
  </si>
  <si>
    <t>Alimentation de 2 HP sur voie 7 aux fosses sur le site de CONFLANS</t>
  </si>
  <si>
    <t>BULLIOT</t>
  </si>
  <si>
    <t>Remise en état de la vidéo sortie agents</t>
  </si>
  <si>
    <t>LE MEE SUR SEINE</t>
  </si>
  <si>
    <t>PSE-AUTRE-AREP-DANS LE CADRE DU PROJET FRESQUE EN GARE DE LYON LA TENTE ESTEREL VA ETRE DEMONTEE.THELLO SERA RELOGE EN BUNGALOWS DANS LE HALL 1.RACCORDEMENT DES BUNGALOWS .POSE D UNE HARRETIERE ENTRE LA TETE FT6022 A6 P 5 ET MODULE CAD POUR RACCORDER LES BUNGALOWS THELLO CONSERVATION DE LA LIGNE 0143463855 DE THELLO (DU REPARTITEUR MED A REPARTITEUR A) .CONTACT SUR PLACE DUTERNE ANNE SOPHIE AU 0183944873.DEMANDE DE DEVIS REALISATION DES TX ET DOSSIER D ETUDE</t>
  </si>
  <si>
    <t>PSE-AUTRES-TECHNIGARE-PARIS GARE DE LYON:  Déplacement d'un ART et Branchement de deux nouveaux ART dans la Hall 1 KUST passage Gamma. Brassage des prises dans la baie après installation des automates.Voir plan joint,Nota : mise en service des ART nécessaires pour le 14/11 au plus tard. Compte J de GC : J85476 PREP0R .POur contact Lydia RICCI merci d'appeler au 0624948130,.DEMANDE DE DEVIS REALISATION DES TX ET DOSSIER D ETUDE</t>
  </si>
  <si>
    <t>Alain Ramard et Ciryl Duppeyrad</t>
  </si>
  <si>
    <t>PSE-RESEAU-TMV-Pose et brassage d'une prise RJ45 pour l'armoire SIMEF située voie K Atelier du Batiment 75, 1 CHEMIN DES VACHES A CHOISY LE ROY</t>
  </si>
  <si>
    <t>PSE-PR-INFP PSE-26 Rue de Seine-CORBEIL ESSONNES-
installation de x3 prises réseaux dans chaque pièce au RDC secteur UP Voie Corbeil, 
pour permettre l'accès internet, extranet, intranet, réseau commun INFP PSE,
contact sur place Florent DESCHASSINE +33685807219 ou 514984</t>
  </si>
  <si>
    <t>Florent DESCHASSINE +33685807219 ou 514984</t>
  </si>
  <si>
    <t>ROCHAT ARNAUD</t>
  </si>
  <si>
    <t>PSE-PR-EGT PSE-Place Henri Barbusse-CORBEIL ESSONNES-
Contact sur place Simon LECLERE ou BONNET 06 16 96 72 77 ou 514966 /514962
Création d'une prise réseau pour un photocopieur en gare de Corbeil-Essonnes 
dans SAS entre toilettes et cuisine.</t>
  </si>
  <si>
    <t>ARAUJO VENTUZELO MARIE ELIZABETH</t>
  </si>
  <si>
    <t>09/11/2016-CC-DOUBLON AVEC  FICHE 115249/115250</t>
  </si>
  <si>
    <t>PSE-PR+NRJ-EEV PGL-Place Louis Armand-75012-PARIS GARE DE LYON-Nouvelle boutique SNCF des Fresques-salle des Fresques-RDC-2 prises énergie + 1 prise réseau pour brancher un écran
EEV PGL Mme MAZURE précisera à l'UP STI PSE B.SOIHIER ou à grt.pse@sncf.fr ce qu'elle souhaite voir apparaître sur l'écran.</t>
  </si>
  <si>
    <t>BRS (2h)
UP SI (2h)</t>
  </si>
  <si>
    <t>PSE-RTC-TMV PSE-CREATION D UNE PRISE RTC AU BAT 123 RDC PTE LOGAVAL FLUX
SITE DU DEPOT 1 CHEMIN DES VACHES CONTACT LECOURIEUX DANIEL AU 593427</t>
  </si>
  <si>
    <t>PSE-106592-AUTRES-TMV PSE-Remplacement interphone déjà existant mais trop ancien dans bât CPR  1 chemin des vaches Choisy le roy contact  M.Boucher ou M.Bariou ou M.Currat au 593487 ou 0624932366,</t>
  </si>
  <si>
    <t>BOUCHER XAVIER</t>
  </si>
  <si>
    <t>annulé par JMG le 04/01/18</t>
  </si>
  <si>
    <t>PSE-RTC-TIERS-THELLO-Place Louis Armand-75012-PARIS GARE DE LYON-
Demandeur= THELLO-Idriss BIREM -06 16 81 70 56
PROJET Fresques THELLO-Raccordement et desserte interne Bungalow-
demande de devis pour réalisation des travaux</t>
  </si>
  <si>
    <t>voir maj ctr 62310</t>
  </si>
  <si>
    <t>PSE-AUTRE-TECHNIGARE-Déposer les écrans d'affichage du pignon "opposé" à la coque Millies en allant au Hall 2 galerie des fresques gare de lion - Cf. photo en PJ.Contact  HUBERT f au 0153331087 ,demande de devis realisation des tx et dossier d etude</t>
  </si>
  <si>
    <t>MASOLINI LIVIA</t>
  </si>
  <si>
    <t>David Wartelle prends en charge cette affaire</t>
  </si>
  <si>
    <t>PSE-AUTRES-EVOY BOURG-Changement de l'alarme en gare de Joigny,CONTACT Jancour Bastien au  0)3 86 92 76 17 ,</t>
  </si>
  <si>
    <t>Joigny</t>
  </si>
  <si>
    <t>JANCOURT BASTIEN</t>
  </si>
  <si>
    <t>Gati pour étude et à transférer à l'UP travaux après étude.</t>
  </si>
  <si>
    <t>PSE-AUTRES-EGT-Dans le bureau 327: raccorder une télé sur l'antenne bat principale place louis armand contact psiche audrey au 511292,</t>
  </si>
  <si>
    <t>PSICHE AUDREY</t>
  </si>
  <si>
    <t>PSE-PR+RTC-DPAIF-COMBS LA VILLE-
RDC 2 prises réseaux - R+1 1 prise réseau et une prise téléphonique-
futurs « locaux modulaires » de la traction notamment.
CONTACT  Planchon Aurélie\`N'Dete Diane(Technigare) 0618561316 ou0611714271 
demande de devis pour réalisation des travaux.
RG 00409 date prévisionnelle de réalisation des travaux souhaitée pour le 20/12/16</t>
  </si>
  <si>
    <t>Comds la Ville</t>
  </si>
  <si>
    <t>Planchon Aurélie\`N'Dete Diane(Technigare) 0618561316 ou0611714271</t>
  </si>
  <si>
    <t>OBJOIS ERIC</t>
  </si>
  <si>
    <t>RDC 2RJ - 1R
1er etage 2RJ - 1R+1RTC</t>
  </si>
  <si>
    <t>PSE-RTC-EEV ESC-PLY DEMANDE DE DEVIS POUR TRANSFERT DE 23 LIGNES RTC DE ESTEREL VERS FRESQUES  SUR PRISES EXISTANTE</t>
  </si>
  <si>
    <t>PSE-PR-EGT PSE-CORBEIL ESSONNES-Place Henri Barbusse-BV-UO-1er étage-
contact ARAUJO Elisabeth 514803
installer une prise réseau pour utiliser le photocopieur en réseau.Bureau d'Elisabeth ARAUJO.</t>
  </si>
  <si>
    <t>PSE-DTS-GC-Place Louis Armand-75012-En vue des travaux CFa pour la future coque Fast Food Burger du HALL 3 de PLY niveau 33, l'objet de la présente demande de prestation consiste à :
-une assistance auprès de l'entreprise titulaire des travaux pour accéder aux locaux techniques
-un déplacement du CANIF de la porte d'accès au couloir technique ( voir plan sur serveur )
Par ailleurs et si besoin de renseignements techniques complémentaires, nous vous demandons de bien vouloir prendre contact avec la MOET AREP :
- Cécile CETTE - MOET AREP 01 57 27 15 03</t>
  </si>
  <si>
    <t xml:space="preserve"> Cécile CETTE - MOET AREP</t>
  </si>
  <si>
    <t>33806 / 2014</t>
  </si>
  <si>
    <t>PSE-AFV-EVOY BOURGOGNE-VILLENEUVE LA GUYARD-installations de micros + hauts parleurs au guichet.
La demande date de 2013-ancien numéro MT 2013/ 076.</t>
  </si>
  <si>
    <t>Villeneuve la Guyard</t>
  </si>
  <si>
    <t>KEUNEBROEK Pascal</t>
  </si>
  <si>
    <t>ATEIS
Moret</t>
  </si>
  <si>
    <t>06/06/2016</t>
  </si>
  <si>
    <t>59575 /
75268</t>
  </si>
  <si>
    <t>59574 / 2015</t>
  </si>
  <si>
    <t>PSE-CADI/CANIF-ELT DR LIEUSSAINT-Sécuriser la salle des coffres avec l'installation d'une alarme et d'un carmillon.GARE DE LIEUSSAINT ,CONTACT ALBAN RAKA 514445,
JD0678 
pour le suivi de ce projet, JD0678 note 15/2204
veuillez contacter le pôle IT de l'ESTI M.CHRETIEN Frédéric</t>
  </si>
  <si>
    <t xml:space="preserve"> ALBAN RAKA 514445</t>
  </si>
  <si>
    <t>08/04/15-coadou-devis étude présenté le 27/03/15-
31/08/15-MC-S clavaron veut faire le devis pour réa des tx.
CC-DEVIS FOURNI 21/11/2015
06/01/16-mc-JD0678 en attente note tx
03/02/16-MC-réception NT 15/2204 JD0678</t>
  </si>
  <si>
    <t>81097 / 2015</t>
  </si>
  <si>
    <t>Pose de deux lecteur Cadi, portail Bungalow bat 80  TMV et Nouvelle centrale</t>
  </si>
  <si>
    <t xml:space="preserve">Villeuve Prairie TMV </t>
  </si>
  <si>
    <t>Chaylard</t>
  </si>
  <si>
    <t>ICP 08/02/17</t>
  </si>
  <si>
    <t>TIL
Abloy</t>
  </si>
  <si>
    <t>04/05/2016</t>
  </si>
  <si>
    <t>PSE-RTC-GC-48 BIS BD DE BERCY-75012-salle du COE-1er étage-gare de PARIS BERCY-
demande d'installation d'une ligne téléphonique directe entre le COE de PARIS BERCY et le PC sécurité de PARIS GARE DE LYON dans le cadre du Système de Sécurité Incendie de PARIS BERCY</t>
  </si>
  <si>
    <t>BOUGEROLLES JEROME</t>
  </si>
  <si>
    <t>Envoi devis 09/03/17</t>
  </si>
  <si>
    <t>Themelin et parcours 26,24,21</t>
  </si>
  <si>
    <t>PSE-AUTRE-TSEE  VSG,Deplacement de l'alarme du pôle IN du local serveur 1er etage a installer dans le bureau IN RDC A2/A3.a VSG  1 RUE DU TGV,Securisation des locaux pôle In.Contact Guilon Christophe au 06613882</t>
  </si>
  <si>
    <t>Vérification besoin menus TRX 21/03/17</t>
  </si>
  <si>
    <t>PSE-AUTRES-DT PSE-Dépose et repose de 2 haut-parleurs, d'une caméra, d'une horloge, d'un boitier d'alarme et d'un boitier non identifié pour la réfection complète du hall.en gatre de St Fargeau , Contact Mme Ducroz Nathalie au 0169223966</t>
  </si>
  <si>
    <t xml:space="preserve">St Fargeau </t>
  </si>
  <si>
    <t>DUCROZ NATHALIE</t>
  </si>
  <si>
    <t>Annulée par client le 22/02/2017</t>
  </si>
  <si>
    <t>PSE-PR-ELT DR-MORET SUR LOING-contact sur site RAKA Alban 06 16 96 37 04-
"Bonjour,Nous souhaiterions installer une 2ème prise réseau dans le bureau de l'ACM de la gare de Moret sur Loing afin qu'il puisse brancher son imprimante.
Dpx sur site : SAVES Cyril (06,29,81,62,40)Cordialement,"
date prévisionnelle de réalisation des travaux souhaitée :  15/12/2016</t>
  </si>
  <si>
    <t>PSE-PR-EVOY B-22 PLACE PAUL BERT-LAROCHE MIGENNES bâtiment
007395w-bat-043-
création d'une prise réseau supplémentaire dans le bureau de l'Unité Gare de
LAROCHE MIGENNES.</t>
  </si>
  <si>
    <t>CHARBONNET LAURENT</t>
  </si>
  <si>
    <t>PSE-TF-TSEE PSE-Ajouter un numéro sur le pupitre de l'Agent M (591200)au niveau de l'écran initial.-INTITULE : CHEF DE POSTE SECURITE   N° de TEL  : 06-30-26-13-93.-INTITULE : COGC   N° de TEL  : 515116-Voir le positionnement le jour de la programmation en fonction des places disponibles.contact sur place Mr TORFS ERIC 0664449830 au bat interservice 1 etage  320 rue de charenton contact Pontal Christophe au 590012</t>
  </si>
  <si>
    <t>Villeneuve TSEE</t>
  </si>
  <si>
    <t>Parcours 24 T</t>
  </si>
  <si>
    <t>PSE-RTC-EIC PSE-62 Rue Baron le Roy 75012 Paris-BERCY POSTE 1-
Création Prise téléphonique et Téléphone à installer dans un poste d'aiguillage.
contact tournier philippe au 515391,</t>
  </si>
  <si>
    <t>fait par la 24T le 23/05/2017</t>
  </si>
  <si>
    <t xml:space="preserve">PSE-RTC-COMBI EXPRESS-Transfère de la ligne téléphonique de Madame MARTY sur une autre prise déjà en place et non utilisée.
+ Création d'une ligne téléphonique avec pose du câblage pour Madame FRANCILLETTE Mélanie
+ Création d'une prise Ethernet avec pose du câblage pour Madame FRANCILLETTE Mélanie </t>
  </si>
  <si>
    <t>RAGOT ARNAUD</t>
  </si>
  <si>
    <t>PSE-PR-DT PSE-Place Louis Armand-75012-PARIS-Direction Territoriale-bâtiment principal-2ème étage-bureau 79-contact= Responsable Direction Production=Sandrine AZEMARD 511611-
merci de rajouter dans le bureau 79 un pack prise réseau + prises électriques pour une personne avec une goulotte et un potelet.
demande de devis pour réalisation des travaux
( RG 00390-travaux souhaités pour le 13/12/2016 )</t>
  </si>
  <si>
    <t>AZEMARD SANDRINE</t>
  </si>
  <si>
    <t>PSE-FT-TECHNIGARE-Ligne téléphonique pour téléalarme du Futur Ascenseur A23 (rue corbineau) en gare de PARIS BERCY SUR TËTE 6026 16 RUE CHRTIEN DE TROYE 75012 PARIS
ACHEMINEMENT DE LA LIGNE 01 44 74 70 88 DE LA TETE 6025 AM08 P2 VERS LE FUTUR ASCENCEUR A23 EN GARE DE BERCY</t>
  </si>
  <si>
    <t>SCHWANN FRANCK</t>
  </si>
  <si>
    <t>menu Tvx
parcours 24T</t>
  </si>
  <si>
    <t>Avancement
0 : annulé
1 : terminé 
2 : Att. Acceptation du devis
3 : en cours
4 : Transferé
5 : A revoir</t>
  </si>
  <si>
    <t>PSE-RESEAU-DT PSE-CREATION DE 2 PRISE RESEAU DANS BUREAU D DU CHEF DE SERVICE DE MONTEREAU CONTACT RICHARD JEAN CLAUDE AU 512602</t>
  </si>
  <si>
    <t>RICHARD JEAN CLAUDE  512602</t>
  </si>
  <si>
    <t xml:space="preserve">1 : terminé </t>
  </si>
  <si>
    <t>0802/17</t>
  </si>
  <si>
    <t>PSE-RESEAU-DT PSE-Nous souhaiterions obtenir 1 prise réseau supplémentaire à proximité du bureau du Chef de service de MORET.
Contact richard jean claude au 5612602</t>
  </si>
  <si>
    <t>Moret Veneux Les Sablons</t>
  </si>
  <si>
    <t>PSE-DT PSE-Nous souhaiterions obtenir 1 devis pour le passage des câbles RJ 45 nécessaire à l'installation des nouveaux pupitres de commandes au PAI de MELUN. Cf en PJ un plan de l'installation</t>
  </si>
  <si>
    <t>Cauvin Neel  514081</t>
  </si>
  <si>
    <t>Menu Tvx</t>
  </si>
  <si>
    <t>AT,</t>
  </si>
  <si>
    <t>PSE-RTC-INFP-CREATION DE 2 PRISES RESEAUX+  PRISES ELECTRIQUES A LA BRIGADE SM A MIGENNES</t>
  </si>
  <si>
    <t>ROY DENIS 0386927767</t>
  </si>
  <si>
    <t>Garcia Loic</t>
  </si>
  <si>
    <t>0 : annulé</t>
  </si>
  <si>
    <t xml:space="preserve">PSE-PR-EIC PSE-16 RUE CHRETIEN DE TROYES-75012-PARIS
contact sur site Responsable COMMUNICATION : GOURDY Stéphane 515399 ou 06 27 15 46 30
Installation d'un écran d'information dans le hall du centre Henri LANG prise réseau et d'alimentation électrique. Emplacement en face de la porte d'entrée du sas, au mur à droite au dessus des fauteuils sous la caméra, 
demande de devis pour réalisation des travaux 
mode de financement pas encore déterminé
travaux souhaités pour le 01/02/2017 </t>
  </si>
  <si>
    <t>4: Transferé</t>
  </si>
  <si>
    <t>UP Tvx</t>
  </si>
  <si>
    <t xml:space="preserve">PSE-RTC-DTP PSE-CREATION D UNE PRISE RTC AU CHL BAT COT LIGNE D/R AU 1e ETAGE POUR ASSIST GTI </t>
  </si>
  <si>
    <t>Tvx effectué par le parcours 24 T</t>
  </si>
  <si>
    <t>Parcours 24T</t>
  </si>
  <si>
    <t>PSE-AUTRES DT PSE-Adapter et fournir deux télécommandes au système de gestion éléctronique de la file d'attente des guichets. Le besoin est d'avoir un bouton + et - pour avancer et reculer la file d'attente, Si ce n'était pas possible d'adapter une télécommande pouvez-vous nous faire un devis pour une nouvelle installation? (Photo en PJ) 1 place de la gare EVRY bat agence service Navigo contact  Mr PINHEIRO ou Mme PECOME au 514640 ou 06 46 50 73 99</t>
  </si>
  <si>
    <t>RAVINEAU</t>
  </si>
  <si>
    <t>Tx BP-AT</t>
  </si>
  <si>
    <t>UPSTIPSE</t>
  </si>
  <si>
    <t>V6BB44019MO12</t>
  </si>
  <si>
    <t>PSE-AUTRE-TECHNIGARE-Il s'agit du déménagement du salon J&amp;C de leurs locaux actuels, vers lesnouveaux situés HALL3 / ancien espace SOS VOYAGEURS; trnasfert de la ligne téléphonique ainsi que les repartiteurs de voies.Hall 3 sos voyageur contact bova cyril au 511430,</t>
  </si>
  <si>
    <t>Paris Gare Lyon</t>
  </si>
  <si>
    <t>AT-BS</t>
  </si>
  <si>
    <t>PSE-RESEAU EEV UO VENTE-Prise réseau à créer dans le bureau des adjoint du responsable de la boutique des FRESQUES,contact Mr Galigné  517504,demande de devis réalisation des tx et dossier d étude</t>
  </si>
  <si>
    <t>Galigne Philippe</t>
  </si>
  <si>
    <t xml:space="preserve">Comme demandé par David Wartelle transfert à l'UP TX </t>
  </si>
  <si>
    <t>PSE-RESEAU-ECT PSE-Nous aurions besoin de faire installer une prise réseau sur le site de MELUN à l’entrée du bureau des RET de l’ECT.Contact sur place Alexandrine SIMONELLI tél :514488.</t>
  </si>
  <si>
    <t>Sage Pascal</t>
  </si>
  <si>
    <t>Menus TX 12/06/17</t>
  </si>
  <si>
    <t>PSE-SURETE-SUGE DEMANDE DE DEVIS POUR L ENLEVEMENT DES GENERZATEURS DE BROUILLARD DES SITE DE LAAROCHE MELUN CORBEIL SUITE AU DECLENCHEMENT INTEMPESTIF DU GENERATEUR DE BROUILLARD CONTACT SUR PLACE ROUDIL RODOLPHEN AU 0168834060</t>
  </si>
  <si>
    <t>Création de 2 RJ ds bureau 121 au CHL</t>
  </si>
  <si>
    <t>MARANT</t>
  </si>
  <si>
    <t>Prise RJ existant (215-216)</t>
  </si>
  <si>
    <t xml:space="preserve">PSE-RTC-TECHNIGARE-Dans le cadre de la réorganisation du bureau 109 nous souhaitons revoir les alimentations télécoms au bat principale gare de lyon contact bourrette maxime au 0615885542 </t>
  </si>
  <si>
    <t>BOURRETTE MAXIME</t>
  </si>
  <si>
    <t>PSE-AUTRE-TN GARE TRANSILIEN-déplacement d une caméra et d 'un boîtier VATIM de manière provisoire et définitive suite a l' installation d'un bloc de 2 sanitaires automatique sur le mur gare ligne RER D voir pièce jointes contact ABDDIN BENHADI au 0619221431</t>
  </si>
  <si>
    <t>GASCOIN DELPHINE</t>
  </si>
  <si>
    <t>PSE-AUTRES-AREP-en vue du curage des réseaux CFa de la coque croisiere du Hall 3 de ply niv33(curage initial des réseaux réalisé par ABE) l objet de la présente demande consiste a un curage des câbles CFa à dévoyer dans le chemin de câble existant avant encoffrement CF
CI JOINT RELEV2 DE D2CISION ETABLI SUR LA BASE DU RAPPORT DE VISITE COQUE TABAC CROISIERE ANNOT2 SUITE AU RDV SUR SITE LE 10/11/2016.CONTACT CETTE  CECILE AU 0603163894.</t>
  </si>
  <si>
    <t>PSE-AUTRE-AREP-Dans le cadre des travaux CFa de l'espace de vente et du laboratoire Brioche Dorée du Hall 3 de Ply (niv 33&amp; 38), l'objet de la présente demande de prestation consiste à :- assistance auprès de l'entreprise titulaire des travaux pour accéder aux locaux techniques,AVANT FIN AVRIL 2017 :- le déplacement d'une horloge et de 2 écrans TFT,- une campagne de repérage d'éventuels réseaux à dévoyer ou à déposer, + consignations,AVANT MI-FEVRIER  2017,- déplacement d'un haut-parleur sur quai 15/17 (niv 38). CONTACT Cette Cécile au 0603163894</t>
  </si>
  <si>
    <t>PSE-14348-AUTRES-THELLO-LE CLIENT DEMNDE DE RELIER LEUR LOCAL SUR PARIS GARE DE LYON HALL 1 QUAI N PORTE 88 A LA FIBRE OPTIQUE CONTACT IDRISS BIREM AU 0616817056 SI AUTORISE</t>
  </si>
  <si>
    <t>BP 08/02/17 Suite a rappel client pour qualification , renvoi au GATI pour étude faisabilité. JM GAUDRY</t>
  </si>
  <si>
    <t>PSE-AUTRES-TSEE PSE-1 rue du TGV-VILLENEUVE TRIAGE-Remplacement des horloges actuel de l'établissement -TSEE PSE- par des horloges numérique CONTACT Leblanc pascal au 593000</t>
  </si>
  <si>
    <t>géré par le service technique interne</t>
  </si>
  <si>
    <t>PSE-RESEAU-EGT PSE-Nous souhaiterions obtenir 1 prise réseau supplémentaire pour pouvoir installer une imprimante.PIVIF DE PARIS GARE DE LYON, Place Louis ArmandContact Moreau Guillaume au 511243 ou 0601017666,</t>
  </si>
  <si>
    <t>Prises existante</t>
  </si>
  <si>
    <t>PSE-PR-EIC PSE-COMBS LA VILLE-PRS-
installation d'UNE prise réseau au PRS de COMBS LA VILLE côté aiguilleur 
( à côté de la prise du pupitre pour faire les annonces )
contact sur place MOKHTARI Benoît 514130 ou 06 14 34 17 34</t>
  </si>
  <si>
    <t>Combs la Ville</t>
  </si>
  <si>
    <t>tvx realisée par les menus tvx</t>
  </si>
  <si>
    <t>PSE-RTC-INFRALOG IDF-CREATION D'UNE PRISE RTC POUR ALARME AU 165 RUE JEAN JAURES A MAISON ALFORT CONTACT DABOUINEAU GINA AU 417811 OU 0614201669</t>
  </si>
  <si>
    <t>DABOUINEAU GINA</t>
  </si>
  <si>
    <t>PSE-TF-EEV PGL-Place Louis Armand-75012-PARIS-
Nous venons de déménager le COE de Paris Gare de Lyon avec un changement de localisation des acteurs. Nous avons un besoin urgent de modifications pour s’adapter à la nouvelle organisation : 
- Changement de paramétrage des platines SELTA du ROPT et de son adjoint pour qu’un appel ne sonne que sur la platine du ROPT (511103) ;
- Modification de l’annuaire de la platine de l’adjoint ROPT.
Merci de votre retour rapide.</t>
  </si>
  <si>
    <t>Alimentation des bungalows en CFA  rue des frères Thibault à  MELUN</t>
  </si>
  <si>
    <t>BRUNET Cyrille</t>
  </si>
  <si>
    <t>Alimentation des bungalows en CFA-CFO près halle sernam MONTEREAU</t>
  </si>
  <si>
    <t>PSE-RTC-IC DDCS-48 BIS BD DE BERCY-75012-création 516183+ 516185+ 516187-sur prises existantes-VGTC51</t>
  </si>
  <si>
    <t>CALENTIER BORIS</t>
  </si>
  <si>
    <t>PSE-AUTRE-EGT-PSE-Le bouton alarme du guichet 2 de la gare de Ris orangis est mal positionné et se déclenche si les genoux le touche. Il ne tient plus correctement en gare de ris orangis contct Laval Sophie au 514613 ou 06 46 50 73 55</t>
  </si>
  <si>
    <t>Ris Orangis</t>
  </si>
  <si>
    <t>PSE-21807-AUTRE-TECHNIGARE PSE-Installation de hauts parleurs (3) afin de diffuser une musique d'ambiance au niveau des 3 sorties situées Place Frenay (Cf photos en pièces jointes) + récepteur,,,en gare de Lyon,contact cottin jerome au 517502 ou 0614701992</t>
  </si>
  <si>
    <t>COTTIN JEROME</t>
  </si>
  <si>
    <t>PSE-AUTRES-TECHNIGARE-Installation de TFT, et d'un écran de TV sur la structure de l'accueil groupe voie 23 hall 2..installation de 2 TFT sur le parvis de la gareV 23.Gare de Lyon place louis armand 75012 Paris,CONTACT  Bova cyrille au 0617735007 ou 511430</t>
  </si>
  <si>
    <t>PSE-PR-INFP PSE-AVENUE DE LA GARE-COMBS LA VILLE-
Demande de branchement de 6 prises réseau informatiques + raccordement en électricité pour des bungalows devant être installés le 15/05/2017 proche de la brigade voie. L'installation devra être opérationnelle pour le 19/05/2017. Merci de comprendre dans le devis le débranchement de celle-ci. Les bungalows sont prévus en restitution le 08/09/2017.</t>
  </si>
  <si>
    <t>Réparation serrure big sur ECT porte 57</t>
  </si>
  <si>
    <t>Emery</t>
  </si>
  <si>
    <t>Emery Jean Louis</t>
  </si>
  <si>
    <t>Etude devis BP</t>
  </si>
  <si>
    <t>Parcours 26T</t>
  </si>
  <si>
    <t>voir 2018</t>
  </si>
  <si>
    <t xml:space="preserve">PSE-PR-EIC PSE-MONTARGIS-Report de OLERON du poste de Montargis dans le local du chef de service Transilien pour lui permettre d’obtenir les informations de suivi nécessaire dans le cadre de la réalisation de la STEM.Contact local DPx : Yannick BRUNNER 0623216140 .
19/04/17-mc-j'envoie le client vers le SE pour le SAAT </t>
  </si>
  <si>
    <t>3 : en cours</t>
  </si>
  <si>
    <t>PSE-AUTRES-AGENCE GARE CENTRE OUEST- INSTALLATION BOUCLES A INDUCTION MAGNETIQUE EN GARE DE MONTARGIS BV VOIR PLAN JOINT CONTACT OUDOT CORINNE AU 0646503562</t>
  </si>
  <si>
    <t>Oudot Corinne</t>
  </si>
  <si>
    <t>Fremont Sylvie</t>
  </si>
  <si>
    <t>5: A revoir</t>
  </si>
  <si>
    <t>AT - BS</t>
  </si>
  <si>
    <t>PSE-RTC- CREATION D UNE PRISE RJ 45 AU DEPOT DE JARDIN BERCY 65 RUE DU BARON LEROY PARIS 12e  AU BUREAU DU CHEF DE SERVICE CONTACT LEMEURS DANIEL AU 0624241716</t>
  </si>
  <si>
    <t>Sapin</t>
  </si>
  <si>
    <t>PSE-RESEAU-EIC PSE-Pose d'une prise réseau au Poste 1 de Bercy + 1 prise électrique au poste 1 de bercy 65 rue Baron le Roy contact mathilde danilczyk au 0625190457,demande de devis realisation des tx et dossier d etude</t>
  </si>
  <si>
    <t xml:space="preserve">Mathilde Danilczyk </t>
  </si>
  <si>
    <t>PSE-RESEAU-EIC PSE-Pose d'une prise réseau au poste 2 de Bercy + 1 prise électrique.320 rue de charenton contact mathilde danilczyk au 0625190457</t>
  </si>
  <si>
    <t>Prises reseau BH03 et energie existante.</t>
  </si>
  <si>
    <t>PSE-RESEAU-EIC PSE-Pose de prise réseau au Poste 3 de Bercy + 1 prise éléctrique.AU 320 rue de charenton contact cedric cirano au   0626170830</t>
  </si>
  <si>
    <t>Cedric Cirano</t>
  </si>
  <si>
    <t>PSE-RESEAU-EIC PSE-Pose de prise réseau au Poste J de VIP + 1 prise électrique.route du chenal Muzet  VSG contact claire Winé au 0622211105</t>
  </si>
  <si>
    <t>Claire Winé</t>
  </si>
  <si>
    <t>Pas de retour client</t>
  </si>
  <si>
    <t>2 : Att. Acceptation du devis</t>
  </si>
  <si>
    <t>PSE-RESEAU-EIC PSE-Pose d'une prise réseau au Poste B de VIP + 1 prise électrique.bat interservice route du chenal muzet ,contact claire Winé au 0622211105</t>
  </si>
  <si>
    <t>prises projet CAB M1</t>
  </si>
  <si>
    <t>Combs la ville</t>
  </si>
  <si>
    <t>Marc Boussin</t>
  </si>
  <si>
    <t>PSE-RESEAU-EGT PSE-Demande de devis faisant suite à la visite sur site avec Bernard SOIHIER du 22/03/2017.en gare de Corbeil Essonne Réalisation 1ère phase pour juin 2017.contact BAILLARD PIERRE  ay 0609624036,</t>
  </si>
  <si>
    <t>PSE-RESEAU-EGT PSE-Demande de devis faisant suite à la visite sur site du 20/03/2017 au CHL  paris 12e (vu avec A.THIEBLEMONT).Contact Brainville david au 0603102055,</t>
  </si>
  <si>
    <t>Brainville david</t>
  </si>
  <si>
    <t>Pas de reponse du client</t>
  </si>
  <si>
    <t>PSE-RESEAU-INFP PSE-Demande de devis pour la créations de 11 prises réseaux dans des bungalows devant être installés proche de la brigade voie, à partir du 22/05/2017en gare de nemours ,contact brunet cyrille au 0169223655</t>
  </si>
  <si>
    <t>Nemours St Pierre</t>
  </si>
  <si>
    <t>PSE-RESEAU EVOY BOURG-CREATION 1 PRISE RESEAU DANS LA CUISINE DE LA RECETTE  AU BV RECETTE  DE LA GARE DE LAROCHE MIGENNE CONTACT DPX OU CHEF DE SERVICE</t>
  </si>
  <si>
    <t>STOESEL FLORIAN</t>
  </si>
  <si>
    <t>PSE-RTC-EGT PSE-CREATION PRISE RTC MALSESHERES PLACE DE LA GARE-POUR FAX CONTAC WAZNY SANDRA AU 514149.</t>
  </si>
  <si>
    <t>Malesherbes</t>
  </si>
  <si>
    <t>PSE-AUTRES-EEV PLY-SUPPRESSION DE LA SONNETTE SITUE SUR LA PORTE A ET DES LIAISON SUR LE POSTE 516902.CET ACCES EST SECURISE PAR UN SYSTEME CANIFCONTACT MME SIONCKE OU BRUTEL AU 511728.DEMANDE DE DEVIS REALISATION DES TX ET DOSSIER D ETUDE</t>
  </si>
  <si>
    <t>Doublon 35935</t>
  </si>
  <si>
    <t>PSE-AUTRES-EEV PLY-CONTROLES D OUVERTURE A DISTANCE DES BARRIERES D ACCES CHAROLAIS COMMANDE PAR LE POSTE 513903 QUE NOUS VOULONS TRANSFERER SUR LE POSTE 516902 CES 2 POSTES SE SITUENT DANS LES LOCAUX DU PCD.CONTACTMME SIONCKE CORINNE OU BRUTEL JULIEN AU 511728.DEMANDE DE DEVIS</t>
  </si>
  <si>
    <t>02/02/18 BS Envoi au parcours 24-26 pour intervention, attente retour pour prise en charge</t>
  </si>
  <si>
    <t>5: Transferée</t>
  </si>
  <si>
    <t>PSE-AFV-EEV PGL-Place Louis Armand-75012-
 - Equipement ou Sous-zone concerné : balise sono H1 accueil H1
 - Localisation : GL - COTE GAMMA H1
 - Type de constat : AUTRE (à préciser)
 - Description : balise à enlever. le bureau accueil n'existe plus
 - Date et heure de Détection : 29/03/2017 15:30
 - Délai maximal d'intervention : 24
 - Délai maximum de remise en état : 48
- Commentaires : balise à enlever. le bureau accueil n'existe plus
demande de devis pour réalisation des travaux.</t>
  </si>
  <si>
    <t>PEDRO EMMANUEL</t>
  </si>
  <si>
    <t xml:space="preserve">suite à CT avec le client attente vérification besoin </t>
  </si>
  <si>
    <t>PSE-RESEAU-INFP PSE-Relier la Baie au réseau du bungalow de la base vie a montargis  pour distribuer la téléphonie ainsi que l’internet aux bureaux.Le lieu se situe dans une zone un peu isolée, il devrait être nécessaire de tirer des câbles.Etes-vous en capacité de réaliser cela pour la Semaine 22, date d’implantation de notre base.contact WATON Laurent au 0156873695 ou 0621447657,demande de devis realisation des tx et dossier d etude</t>
  </si>
  <si>
    <t>WATON LAURENT</t>
  </si>
  <si>
    <t>Jean michel Gaudry s'en charge</t>
  </si>
  <si>
    <t>PSE-DTS-EGT PSE-Place Louis Armand-75012-RER D-extrémité quai 2/4-locaux EGT PSE pour ITIREMIA-
demande présentée par DG IDF GASCOIN Delphine 38 21 54- portable 07 77 68 29 58
contact TIERS sur place Myriam HANDY 06 15 62 61 54
Nous souhaiterions l'installation de 5 digicodes de marque similaire à ceux installés sur place ( local CRTU ) de conception antivandale ik10.
Les raccordements se feront sur le système du contrôle d'accès existant situé dans le local CRTU ( boitier NORALSY AS1261 dans le local cours )
demande de devis contrat d'étude ou directement devis pour réalisation des travaux incluant si besoin une assistance à la rédaction du diagnostic sûreté.
financement en mode projet
réalisation souhaitée pour le 10/05/2017</t>
  </si>
  <si>
    <t>PSE EGT PSE-CANIF-Nous avons besoin de modifier le poteau support lecteur CANIF du parking rue Séjourné a Melun en y ajoutant un bras déporté afin de le rendre plus accessible.Cf photos en PJ + visite sur site avec B.SOIHIER.Contact Ravineau christophe au 514469,</t>
  </si>
  <si>
    <t>PSE-AUTRES-EEV PLY-SUPPRESSION DE LA SONNETTE VISIOPHONE SITUE A LA PTE A ET DE LA LIAISON SUR LE POSTE 516902 AU PCD.CET ACCES EST SECURISE PAR UN SYSTEMEN CANIF AU 3e ETAGE PCD 43/45 PLACE LOUIS ARMAND CONTACT MR BRUTEL JULIEN OU SIONCKE CORINNE AU 511728</t>
  </si>
  <si>
    <t>PSE-RESEAU-SUGE-nstallation Bureau 2 Pôle d'une prise réseau informatique dans bat 189 contact lesage yves au 0153331353,demande de devis realisation des tx et dossier d etude</t>
  </si>
  <si>
    <t>PSE-RESEAU-SUGE PSE-Installation Bureau 4 d'une prise réseau informatique dans bat 189  ,80 allée de bercycontact lesage yves au 0153331353</t>
  </si>
  <si>
    <t>PSE-TF-TSEE-320 RUE DE CHARENTON-75012-UO MOUVEMENT-OCTGV-
MERCI de bien vouloir ajouter une touche sur la platine téléphonique CTFU de l'agent petit "m" , de la nommer " carnet de bord" et de l'associer au 591333.
Contact sur site :   CULAS Damien 06 64 44 98 30</t>
  </si>
  <si>
    <t>PSE-RESEAU-INFP PSE-Dans le cadre du déploiement d’une application, je souhaiterais équiper deux centres de signalisation de prises réseau l’autre à Corbeil  salle technique du poste de Corbeil située à proximité de la salle des aiguilleurs contact carroue au 0624590259</t>
  </si>
  <si>
    <t>Philippe Carroue</t>
  </si>
  <si>
    <t>PSE-RESEAU-ECT PSE-Nous aurions besoin de faire installer prise réseau ainsi qu’une alimentation électrique dans le bureau 135 au 1er étage PARIS.B Contact sur place. Sage pascal au 511617</t>
  </si>
  <si>
    <t>Pose de 5 bornes WIFI (MONTARGIS, MELUN, CORBEIL, VSG, BERCY)</t>
  </si>
  <si>
    <t>BREHIN Chryste"l</t>
  </si>
  <si>
    <t>FM</t>
  </si>
  <si>
    <t>Création de 18 lignes RTC au 2ème étage du 75 rue du charolais</t>
  </si>
  <si>
    <t>Paris 75 rue du Charolais</t>
  </si>
  <si>
    <t>DUBOIS Caroline</t>
  </si>
  <si>
    <t>PSE-AUTRES-DLT D/R-Ajout de la base sonore CATI à l'outil déjà en place en gare de Montereau. Egalement mise à dispo de l'outil pour le lancer à distance (radio 5 tons)contact Ricard au 512602</t>
  </si>
  <si>
    <t>V6BB64678M04</t>
  </si>
  <si>
    <t>PSE-ELT DR-AUTRE-Demande de devis pour installer 2 boutons d'alarmes :
- 1 dans la salle des coffres sur le mur à côté de la porte,
- 1 sur le mur à côté du trapon ,route de corbeil a grigny Contact Simon marine au 514934,</t>
  </si>
  <si>
    <t>Grigny Centre</t>
  </si>
  <si>
    <t>Envoi devis 11/05/17</t>
  </si>
  <si>
    <t>PSE-RTC-SUGE PSE-CREATION PRISE RTC BAT 189- 80 ALLEE DE BERCY DANS BUREAU 4 CONTACT LESAGE YVES AU 511353</t>
  </si>
  <si>
    <t>PSE-RTC-INFP PSE-LE BRAS DE FER-Quai V2-contact sur site Farid MECHIRI 06 28 76 33 84
TRAVAUX ZONE 200
besoin de mise en place d'une ligne téléphonique SNCF dans le cadre de travaux,
( MC = étudier la faisabilité d'acheminement dans le MIC )
intervention de pose au plus tard semaine 39 et dépose au plus tôt semaine 45,
tirage de câble télécom + fourniture téléphone analogique
tirage de câble électrique 220v avec boitier prise</t>
  </si>
  <si>
    <t>Evry Bras de Fer</t>
  </si>
  <si>
    <t>PSE-RTC-Direction Cohésion RH Ferroviaire - Université RH-Transfert de 13 lignes RTC entre les bureaux du RDC et du 1er étage du bâtiment 75 Charolais sur prises existantes ou banalisées,contact duvert cedric au 511056</t>
  </si>
  <si>
    <t>PSE-AUTRE-ELT DR-Demande de devis pour la mise en place d'un bras articulé permettant de régler la hauteur et la proximité d'un écran.En gare de  Viry chatillon contact laval sophie au 0156873965</t>
  </si>
  <si>
    <t>Viry Chatillon</t>
  </si>
  <si>
    <t>POA grigny</t>
  </si>
  <si>
    <t>Dépose et remise en état Interphone chef de service</t>
  </si>
  <si>
    <t>PSE-DGIF/CR-Dans le cadre du projet CAB, il est prévu la pose de 3 CAB, un dans le BV et deux dans les accès secondaires. Il serai prévu la mise en place  d'interphonie, mise en place d'un portillon d'accès de nuit / pompiers ainsi que la mise en place de télésuveillance, Le dossier est en phase REA à partir de septembre 2017. Nous souhaitons faire une visite sur site avec l'ESTI, pour valider les futurs travaux envisagés et faire à la suite une demande de travaux pour la gare de Mennecy contact Lecreux philippe au 444422,demande de devis d etude</t>
  </si>
  <si>
    <t>Mennecy</t>
  </si>
  <si>
    <t>LECREUX PHILIPPE</t>
  </si>
  <si>
    <t>Tranferet au GATI ce jour 07/09/17</t>
  </si>
  <si>
    <t>Suite à des cas de dégradations sur le système de pompe de relevage du tunnel chenal MUSEY ( seul accès carrossable du site de VTR ) ,
déplacer l'axe de la caméra pour observer l'accès aux pompes de relevage.</t>
  </si>
  <si>
    <t>Villeneuve Chenal</t>
  </si>
  <si>
    <t>José Artiaga</t>
  </si>
  <si>
    <t>ICP à faire suite compte 12/2017
Voir 2018</t>
  </si>
  <si>
    <t>PSE-RTC RESEAU -DRH-Bonjour, nous organisons un déménagment aux 2ième eet 3ièeme étage de la gare de Lyon. Ce déménagement touchera environs une centaine de personnes ( chiffre pas encore arrêté précisément). Dans ce cadre nous aurons besoin d'une prestation de brassage des baies téléphoniques au moment du déménagement pui d'une demie-journée d'aide le lendemain du démangement pour la résoluation des éventuelles difficultés rencontrées. CONTACT CASSAGNE PAULINE AU 511311,Le déménagement aura lieu les 30 juin, 1er juillet et 2 juillet. Demande de devis realisation des t-x et dossier d etude</t>
  </si>
  <si>
    <t>PSE-RESEAU-DT PSE,Nous souhaiterions obtenir le déplacement d'1 prise réseau pour pouvoir installer une imprimante.Au PIVIF de la gare de Lyon,contact Moeau Guillaume au 511243</t>
  </si>
  <si>
    <t>Gare sout.</t>
  </si>
  <si>
    <t>PSE-AUTRES-EEV PLY-Installation de 4 écrans dans le local embarquement (anciennement bureau temporaire du ROPT durant les travaux du COE). Ces écrans sont actuellement stockés dans le local technique du COE (vu avec Fréderic MOINAS). Je souhaite que deux de ces écrans puissent afficher les tableaux des arrivées et des départs . le 3ième écran servirait d'écran dynamique pour avoir les informations communiquées par le pôle services. Le dernier écran n'aurait pas de fonction particulière pour le moment et est donc juste à poser. Il y a actuellement l'ancien système murale pour les installer.Paris Gare de Lyon / Local Accuel/Embarquement le long du quai B,Contact Orluc france 511380</t>
  </si>
  <si>
    <t>PSE-RESEAU-EEV PLY,3 prises réseau à créer et à brasser à l'entresol salle 207 (actuellement occupé par la CPST), à proximité du bureau du chef d'escale.Contact Orluc France aun 511380,en gare de lyon</t>
  </si>
  <si>
    <t>PSE-ESEAU-EGT PSE-Nous avons besoin de créer 2 prises réseau dans le bureau n°3 du 19/27 rue de l'industrie à Melun suite à un déménagement de bureaux et à la modification de l'occupation du bureau,contact boibessot au 514480</t>
  </si>
  <si>
    <t>PSE-DTS-VISIOPHONIE-EIC PSE-16 rue Chrétien de Troyes-75012-PARIS-CHL-1er étage-COGC-PAR-
contact FOUCHY Laurent 07 77 36 80 80-Remplacement des interphones actuels par des nouveaux interphones AVEC CAMERA INTEGREE au COGC de PSE et au PAR LGV : Ces interphones sont liés à demande d' ouverture la porte d' accès au couloir commun aux : COGC+PAR ( 1 er étage du CHL/ EIC PSE, 16, rue Chrétien de Troyes 75012 PARIS ) . Les interphones actuels n'ont pas de caméra, ce qui n' est pas très sûr. De plus, ils sont défectueux = On n' entend plus ou très mal la personne qui parle dans l' interphone pour demander l' ouverture de cette porte.
demande de devis contrat d'étude ou directement devis pour réalisation des travaux incluant si besoin une assistance à la rédaction du diagnostic sûreté.</t>
  </si>
  <si>
    <t>Relance AT pour devis, faire EDV entreprise MOSO pour traitement</t>
  </si>
  <si>
    <t>PSE-PR-OPTIM SERV-SM-5 ALLEE DU SERVICE MEDICAL-VILLENEUVE TRIAGE-
contact sur site TALENTON Sarah 593189 ou 01 56 87 31 89-
installation d'une prise réseau dans la salle d'examens
afin de brancher un photocopieur réseau multitâches.</t>
  </si>
  <si>
    <t>GUIENNE BETTINA</t>
  </si>
  <si>
    <t>PSE-AUTRES-DESINSTALATION DES ALARMES DE POING DES RECETTE 1&amp;2 DE MLLA GARE DE FONTAINEBLEAU CONTACT BARKIAN MICHEL AU 0627317179.DEMANDE DE DEVIS RE4ALISATION DES TX ET DOSSIER D ETUDE</t>
  </si>
  <si>
    <t>Martial Xavier</t>
  </si>
  <si>
    <t>PAE-RTC-COMBI EXPRESS-CREATION DE 2  PRISE RTC  SALLE REPOS+ BUANDRIE  1 RUE PIERRE SEMARD CONTACT RAGOT ARNAUD AU 592230</t>
  </si>
  <si>
    <t>Voir 2018 Voir Parcours VSG</t>
  </si>
  <si>
    <t>PSE-SONO-TSEE Villeneuve triage poste M, tiroirs B et C et pupitre du poste M ,  
Merci de realiser un devis pour remplacer la baie sonorisation du local technique et pupitre d'annonce du poste M,et remplacement des HP,Contact leblanc pascal au 593290</t>
  </si>
  <si>
    <t>22/05/2017-CC-DEMANDE TRANSMIS AU GATI PSE</t>
  </si>
  <si>
    <t xml:space="preserve">PSE-RESEAU-EEV PLY -3 prises réseau à créer et à brasser à l'entresol salle 207 (actuellement occupé par la CPST), à proximité du bureau du chef d'escale.CONTACT Orluc France au 511380 </t>
  </si>
  <si>
    <t>23/05/17 : Travaux réalisés par informatique car les prises étaient existantes</t>
  </si>
  <si>
    <t xml:space="preserve">PSE-RESEAU-TECHNIGARE CREATION D UNE PRISE RTC ET RESEAU AU BUREAU 234 QSE 87 RUS DU CHAROLAIS PTE 234 CONTACT GOMES DANIEL AU 516117.TX A FAIRE EN URGENCE AVANT LE DEVIS </t>
  </si>
  <si>
    <t>GOMES DANIEL</t>
  </si>
  <si>
    <t>PSE-AUTRES-EIC-PSE effectuer le dédoublement des caméras du COT vers la table 1 de la régulation du CHL.Un câble existe déjà mais ne peut visiblement pas être branché sur les nouveaux PC. Frederic Moinas semblait dire que des boitiers adaptateurs existaient , ou est-il possible de tirer le câble adapté ?Au bât CHL  contact Bourreau nicolas au 511125</t>
  </si>
  <si>
    <t>PSE-RESEAU-INFP PSE-Prise n°7 à réparer et instalation d'une nouvelle prise RJ45 10 place pierre semard a MTRO Contact Relin Guy au 0160572670</t>
  </si>
  <si>
    <t>RELIN GUY</t>
  </si>
  <si>
    <t>PSE-AUTRES-EEV PLY,-Chantier Galerie Diderot 2 de PLy (N33)-Toutes prestations (matériaux et mise en œuvre) pour les déplacement, raccordements, etc,  et mise en service de la caméra PLY DID C17,Réunion à prévoir sur site pour emplacement à définir avec Sûreté de PLy / GRTI / MOET AREP,Avant toute intervention de votre part pour la réalisation de ces travaux, votre date d'intervention devra nous être communiquée, copie Corinne SIONCKE, qui confirmera l'angle de vision depuis le bureau de surveillance vidéo.PJ : Plan de localisation du 22/05/17+ photos</t>
  </si>
  <si>
    <t>PSE-RESEAU-INFP PSE-Nous avons besoin de faire installer une prise réseau au plus vite dans nos locaux.L’emplacement exact est au bureau du guichet trains, dans la bâtiment A (pas d’étage).
Notre adresse est SNCF URAE, 2 vieux Chemin de Paris , 94190 , Villeneuve Saint Georges.
CONTACT BAUDRAND EMILIE AU 592472</t>
  </si>
  <si>
    <t>Villeneuve St Georges</t>
  </si>
  <si>
    <t>BAUDRAND EMILIE</t>
  </si>
  <si>
    <t>PSE-DTS+CAB+INFO VOY-DGIF CR-FONTAINEBLEAU AVON-Demande présentée par DGIF M.LECREUX Philippe
enregistrée au nom du DLS EGT PSE M.SIKORSKI
Date prévisionnelle de réalisation des travaux souhaitée le 09/06/17
Dans le cadre du projet CAB, il est prévu la pose des CAB, un dans le BV et un dans les accès secondaires. Il serai prévu la mise en place  d'interphonie, mise en place des portillons d'accès de nuit / pompiers ainsi que la mise en place de de télésurveillance et l'infovoyageurs
( pour la vidéo protection le client demandeur est invité à se rapprocher du bon guichet ) , Le dossier est en phase PRO . Nous souhaitons faire une visite sur site avec l'ESTI, présenter le projet à l'ESTI pour avoir leur montant d'étude et relecture du dossier PRO. Ainsi que, l'étude pour intégrer le nouveau projet de téléopération dans les futurs travaux.
Demande de devis contrat d'étude incluant si besoin une assistance à la rédaction du diagnostic sûreté.</t>
  </si>
  <si>
    <t>PSE-RESEAU-INFRALOG ITIF-INSTALLATION ECRAN DYNAMIQUE CREATION 1 PRISE RESEAU+ 2 PRISES NRJ POUR CHAQUE SITE CONTACT GAHERY MARINE AU 721453
1/ BASE UO 700 1 RUE DU TGV  BAT B  3e ETAGE REFECTOIRE 94400
2/BASE UO 500 87 RUE DU CHAROLAIS COULOIR BASE TX 75012
3/BASE UO 800 165 RUE JEAN JAURES MAISON ALFORT 94700</t>
  </si>
  <si>
    <t>multi sites</t>
  </si>
  <si>
    <t>GAHERY MARINE</t>
  </si>
  <si>
    <t xml:space="preserve">ICP Gdlyon OK                                                          </t>
  </si>
  <si>
    <t>PSE-TF-TSEE-320 Rue de Charenton-75012-Bâtiment Inter-service-Poste O-
contact sur place Olivier DEMETS Adjoint DUO Mouvement Mobile: +33 (0)6 64 45 32 24
1) Clarifier le périmètre de l’appel de groupe
Lors d’un appel de groupe via notre combiné, pouvez-vous nous confirmer que les canaux 5 et 7 sont bien simultanément contacté
Nous avons besoin d’être certain d’être en liaison avec Rd et CRML
2) Faciliter l’appel de groupe en cas de problématique
L’appel de groupe est utilisé rarement et en cas de risque important
L’accès à cet appel doit être simple et réactif
Le paramétrage actuel et le nom des touches ne sont pas adaptés
Pouvez-vous paramétrer notre tel de la manière suivante :
voir précisions sur le serveur ESTI-
le point 3/ fait l'objet d'un enregistrement distinct dans Agadir
A noter que les sujets 1 et 2 sont vraiment prioritaires pour nos équipes</t>
  </si>
  <si>
    <t>PSE-TF-TSEE-320 Rue de Charenton-75012-Bâtiment Inter-service-Poste O-
contact sur place Olivier DEMETS Adjoint DUO Mouvement Mobile: +33 (0)6 64 45 32 24
les points 1 et 2 font l'objet de l'affaire 55702-2-55711
3) Etudier la possibilité d’enregistrer les appels GSMR
Est-il possible d’enregistrer les Com GSMR
Cela peut être intéressant pour l’analyse des incidents</t>
  </si>
  <si>
    <t>Ensemble prises projet CAB G1</t>
  </si>
  <si>
    <t>Multi sites</t>
  </si>
  <si>
    <t>Daniel Bray</t>
  </si>
  <si>
    <t>8 sites sur PSE</t>
  </si>
  <si>
    <t>PSE-RESEAU-EVOY BOURG-CREATION 6 PRISES RESEAUX BUNGALOW ECT  PLACE PAUL BERT LAROCHE MIGENNES.CONTACT BARRELLON EMMANUEL AU 415514</t>
  </si>
  <si>
    <t>BARRELLON EMMANUEL</t>
  </si>
  <si>
    <t>PSE-AUTRES-ELT DR-Je souhaiterai faire rapatrier les PPS CATI des sites de Montereau et Montargis  sur Melun de façon à avoir une gestion et saisie  des différents services plus rationnelles. c’est réalisable mais nécessite des modifications réseau et CATI donc une étude du GATI ou d’IGTL,Contact Jezequiel au 516612</t>
  </si>
  <si>
    <t>FRAYSSE HUGO</t>
  </si>
  <si>
    <t>12/06/2017-CC- TRANSMIS Gati PSE
07/07/2017-CC-DEVIS TRANSMIS CLIENT
12/07/2017-cc cpte V6V6BB49474M08
09/11/17-mc-qualité
15/11/2017-CC TRANSMIS PSE UPST AT
20/11/17-MC-réalisation prévue pour 2018 par GATI PSE G.SOURROUILLE</t>
  </si>
  <si>
    <t>PSE-RESEAU-EGT-Dans le cadre de la création d’Etablissement de Services Transilien D&amp;R qui prend la suite de l’EGT, nous allons procéder à un déménagement. En effet le siège de l’EST reprendra les locaux de l’ECT actuel au 2eme étage de la gare de Lyon .Dans ce contexte je souhaiterais réaliser des travaux télécoms : ouverture de lignes téléphoniques et pose de prise réseaux et électriques supplémentaires.Vous trouverez ci-dessous le détail de mes besoins (vous trouverez un récap des localisation des prises en pièces jointes)
-Bureau 95 2eme étage : deux prises électriques et deux prises réseau sur le mur mitoyen avec le bureau 96B
-Bureau 99 : sur le bloc deux il faudrait ajouter 6 prises électriques et 3 prises réseaux
-Bureau 98B2 : il faut un nouveau bloc de 3 prises réseau et 6 prises électriques en symétrie du bloc 6 sur le mur de séparation au sein du bureau et un nouveau bloc de 3 prises réseau et 6 prises électriques entre les blocs 3 et 1 sous la fenêtre
-Bureau 98B1 un bloc de 3 prises réseau et 6 prises électriques  dans le coin  entre la cloison du couloir et le bureau 98B2.Je souhaiterais également la création des 6 nouvelles lignes de téléphones . CONTACT PARNAUDEAU ANNE au 0613162126</t>
  </si>
  <si>
    <t>PSE-RTC-DGIF/CR-Création d'une ligne téléphonique supplémentaire FT  dans la salle des coffres en gare vde maison alfort,contct lecreux au 444422</t>
  </si>
  <si>
    <t>PSE-RESEAU-TMV PSE-Création de 4 prises réseau supplémentaires au bât 96 outillage</t>
  </si>
  <si>
    <t>Villeneuve st georges</t>
  </si>
  <si>
    <t xml:space="preserve">création d'une ligne FT pour communication entre la centrale de Sécurité Incendie qui se trouve au COE de PARIS BERCY </t>
  </si>
  <si>
    <t>PSE-DT PSE-Dans le cadre de la mise en place des petits collectifs (aménagements bureaux…), nous avons besoin d'obtenir un devis pour la création de prises réseau + tel. (nombres exact et positionnement en cours). Une visite sur site sera nécessaire. En gare de Melun,contact RIC nicole au 0621285652</t>
  </si>
  <si>
    <t xml:space="preserve">PSE-RESEAU-DT PSE-Dans le cadre de la mise en place des petits collectifs (aménagements bureaux…), nous avons besoin d'obtenir un devis pour la création de prises réseau + tel. (nombres exact et positionnement en cours). Une visite sur site sera nécessaire. En gare de Corbeil contact PISANU au 0609184200 </t>
  </si>
  <si>
    <t>PSE-RESEAU-DT PSE-Dans le cadre de la mise en place des petits collectifs (aménagements bureaux…), nous avons besoin d'obtenir un devis pour la création de prises réseau + tel. (nombres exact et positionnement en cours). Une visite sur site sera nécessaire. En gare de Villeneuve st georges</t>
  </si>
  <si>
    <t>PSE-RESEAU-DT PSE-BRUNOY -Dans le cadre de la mise en place des petits collectifs (aménagements bureaux…), nous avons besoin d'obtenir un devis pour la création de prises réseau + tel. (nombres exact et positionnement en cours). Une visite sur site sera nécessaire. Contact simon marine au 0777233442</t>
  </si>
  <si>
    <t>PSE-RESEAU-DIRECTION PRODUCTION BFC-Prise Réseau à installer dans le bâtiment 37 à LAROCHE MIGENNES (local Chaufferie) afin de permettre à un système de caméras de surveillance des toitures des locomotives de transmettre les images à distance. Cette installation devra être opérationnelle en juillet 2017. Rue Gabriel C ordier MIGENNES,Contact Garau Jean michel au 518993</t>
  </si>
  <si>
    <t>PSE-AUTRES-DT PSE bureau chef de service MTRO,Demande de déménagement d'appareillage au chef de service de Montereau afin de permettre les travaux de peinture.Visite sur site par B.SOIHIER.Contact RICHARD JEAN CLAUDE au 512602</t>
  </si>
  <si>
    <t xml:space="preserve">  </t>
  </si>
  <si>
    <t>PSE-DTS-INFP PSE-impasse Boildieu-VILLENEUVE ST GEORGES-brigade SE du poste 4-
demande présentée par INFP PSE M.CHARPENTIER Christophe tél 593560-portable 06 23 93 59 15
enregistrée au nom du DLS INFP PSE M.LE DORNER
Des travaux de rénovation vont avoir lieu à la brigade SE du poste 4 au bout de l’impasse Boildieu à VSG et il faudrait déplacer le clavier de commande de l’alarme ainsi que déposer un capteur volumétrique et un haut-parleur.Dite moi la marche à suivre
Je vois l’entreprise qui effectuera les travaux de rénovation le 08/06 pour me donner leur planning</t>
  </si>
  <si>
    <t>LE DORNER SYLVAIN</t>
  </si>
  <si>
    <t>PSE-AUTRE-EIC PSE-Il faudrait remplacer l'horloge du poste 2 d'Auxerre par une horloge digitale indiquant les secondes. Une arrivée électrique est à prévoir et l'achat de l'horloge doit figurer dans le devis.Contact Dalla-Muta au 0610080651</t>
  </si>
  <si>
    <t>Création de prises RJ+RTC ds bureau 70 au 2ème étage du bât principal</t>
  </si>
  <si>
    <t>MOMMEJAC JEAN-PHILIPPE</t>
  </si>
  <si>
    <t>Création de 2 preises RJ  ds bât 28 recfectoire chemin des vaches</t>
  </si>
  <si>
    <t>Création de 3 prises RJ ds atelier C2MI  chemin des vaches</t>
  </si>
  <si>
    <t>Brassage des câbles 15p + 10p +interphone dans bureau BMPC à l'atelier 8 voies</t>
  </si>
  <si>
    <t>Conflans</t>
  </si>
  <si>
    <t>GIRY Charlotte</t>
  </si>
  <si>
    <t>PSE-AUTRE-G&amp;C-DIAGNOSTIC A REALISER SUR UN DYSFONCTIONNEMENT D UNE BOUCLE SSS SUR LE PERIMETRE  DE LA TOUR DE L HORLOGE GARE DE LYON CONTACT CETTE CECILE AU 0603163894</t>
  </si>
  <si>
    <t>Au DPX du secteur de contacter une entreprise pour remédier à ce dysfonctionnement</t>
  </si>
  <si>
    <t>DPX  du secteur</t>
  </si>
  <si>
    <t>18/07/</t>
  </si>
  <si>
    <t>PSE-RESEAU-EEV PLY-installation de 3 prises réseau + 3 prises de téléphone dans le bureau 341+installation d'une prise réseau + une prise de téléphone dans le bureau 327+installation d'une prise réseau + une prise de téléphone dans le bureau 331 Pace louis Armand 75012 paris contact Girard Frédéric au 516151</t>
  </si>
  <si>
    <t>GIRARD FREDERIC</t>
  </si>
  <si>
    <t>PSE-RESEAU-DT PSELe bureau  64 doit pouvoir accueil 4 agents. Actuellement les prises temps réseau, téléphoniques q'électriques sont insuffisantes. Il faudrait pouvoir rapidement équiper ce bureau de manière à offrir la possibilité à 4 agents de brancher leur matériel ( SOit au moisn 4 prises électriques par agent) , une prise réseau, une prise pour le téléphone Adresse 42 43 Place Louis Armand bureau 64 75012 Paris contact Cassagne Pauline au 0635021609</t>
  </si>
  <si>
    <t>Cmde en cours voir date tx Themelin</t>
  </si>
  <si>
    <t xml:space="preserve">PSE-RTC-ACTION SOCIALE-22 RUE PAUL BERT-MIGENNES-CAS de LAROCHE MIGENNES-
Il faut déplacer une prise téléphonique qui se trouve actuellement au sol dans le bureau de Mme SOUDET Stéphanie. Il faudrait mettre cette prise téléphonique sur le mur. Je vous précise que j'ai déjà fait une demande à l'ESBE, ils m'ont précisé que c'était votre service qui devait ces travaux.
contact Mmes DEFAIX, SOUDET et COUTURIER 0386927750 ou 519150 </t>
  </si>
  <si>
    <t>Menu tvx
Voir 2018</t>
  </si>
  <si>
    <t>Menu tvx</t>
  </si>
  <si>
    <t>Raccordement au réseau local ds bât 188</t>
  </si>
  <si>
    <t>BOVA Cyril</t>
  </si>
  <si>
    <t>Tranfert des guichets TN vers BIR GL (1ère phase) au BV de corbeil</t>
  </si>
  <si>
    <t>Création réseau à la base vie de MAISONS ALFORT</t>
  </si>
  <si>
    <t>PSE-PR-TIERS RELAY-Place Louis Armand-75012-PARIS GARE DE LYON-
Installation d'une arrivée réseau externe dans une réserve RELAY en galerie mixte sncf/ratp</t>
  </si>
  <si>
    <t>Bova cyril</t>
  </si>
  <si>
    <t>PSE-PR-INFP PSE-Route de VOULX -SENS-Brigade caténaire-
contact sur place INFP PSE M.BLIN 06 09 32 54 30
RG à facturer 00302-réalisation souhaitée le plus rapidement possible
création prise réseau dans le bureau des caténaires de SENS.</t>
  </si>
  <si>
    <t>LEVE RAQUEL</t>
  </si>
  <si>
    <t>BP/BS</t>
  </si>
  <si>
    <t>Création de 2 prises réseau + 1 énergie dans bureau 326B bât principal PLY</t>
  </si>
  <si>
    <t>VAURS Marielle</t>
  </si>
  <si>
    <t>PSE-PR+RTC-INFP PSE-Vieux Chemin de PARIS-VILLENEUVE TRIAGE-
bungalows sur ancien  emplacement entreprise ETF-près du TSEE-
réalisation souhaitée pour le 16 octobre 2017
Demande de devis pour une installation définitive de raccordement au réseau d'une future base-vie équipée de 8 prises réseau (pouvant évoluer jusqu'à un total de 24 maximum ) et 1 prise RTC. 
Je serai en congés du 10/08 au 29/08 inclus. Merci de prendre en compte ces dates pour fixer une visite de site auprès de moi-même au 0777961213.</t>
  </si>
  <si>
    <t>villeneuve Triage</t>
  </si>
  <si>
    <t>PSE-DTS-ESV TGV PSE-MELUN-BIR-demande présentée par ESV TGV PSE M.BARKIAN Michel
suite à la fermeture du bureau information réservation de MELUN, veuillez retirer les deux boutons d'alarmes des deux guichets, le micro HP de lever de doute et le radar volumétrique, ainsi que le boitier PASS CARMILLON du back office,</t>
  </si>
  <si>
    <t>BARKIAN Michel</t>
  </si>
  <si>
    <t>TX OK 13/03/18</t>
  </si>
  <si>
    <t>1 : terminée</t>
  </si>
  <si>
    <t>Demande de devis pour la mise en place de 4 prises Sirius dans la salle de formation du 19/27 rue de l'industrie. + BX 3, 3 Prises</t>
  </si>
  <si>
    <t>Travaux Arnaud/Pascal</t>
  </si>
  <si>
    <t>PSE-PR-INFP PSE-Rue ALAPETITE-MIGENNES-atelier SM près des LT-création d'une prise réseau-
demande exprimée par Mme VALLEE Claudine tél 519021
contact sur place M.GARCIA tél 06 09 95 45 82
RG à facturer 00302-travaux souhaités pour le 01/09/2017.</t>
  </si>
  <si>
    <t>Besoin Bungallow TMV Base vie 6 RJ + 2 RTC</t>
  </si>
  <si>
    <t>TMV / Prairie</t>
  </si>
  <si>
    <t>Franck Desgranges</t>
  </si>
  <si>
    <t>Changer et fixer de manière sécurisée un boitier avec fils electriques servant aux hauts parleurs (sonorisation) du quai 1 (coté voie 1Ter)</t>
  </si>
  <si>
    <t>PSE-RESEAU-EEV PLY-1 prise réseau à créer dans le bureau 122B en gare de Lyon pte 122B  contact Orluc France au 511380</t>
  </si>
  <si>
    <t>Orluc France</t>
  </si>
  <si>
    <t>Demande de création de 2 prises réseau dans la salle de formation du 19/27 + 1 salle de réunion</t>
  </si>
  <si>
    <t>PSE-Demande de création de 1 prise réseau dans le bureau n°9 (Pôle Prévention) du 19/27 rue de l'industrie à Melun</t>
  </si>
  <si>
    <t xml:space="preserve"> UP VOIE MELUN/ 1er etage, bureau assistant production. installation de x2 prises réseaux, 3 prise electrique et 1 prise telephonique (création d'une ligne telephonique) pour permettre l'accès internet, extranet, intranet, le </t>
  </si>
  <si>
    <t>Arnaud Rochat</t>
  </si>
  <si>
    <t xml:space="preserve">Dépose de l'alarme guichet en gare de villeneuves la guyarde </t>
  </si>
  <si>
    <t>Client a fait seul</t>
  </si>
  <si>
    <t>dépose de l'alarme guichet en gare de villeneuve sur yonne,</t>
  </si>
  <si>
    <t>Villeneuve sur Yonne</t>
  </si>
  <si>
    <t>PSE-RESEAU-EVOY BOURG-Dans le bungalow de l'ECT, rajouter une prise réseau dans le bureau n°7 en gare de laroche migenne 22 place paul Bert,Contact sur place Barrellon emmanuel au 0386927617,</t>
  </si>
  <si>
    <t>Doublon avec affaire 56210</t>
  </si>
  <si>
    <t>PSE-AUTRES-ACTION SOCIALLe CAS de VILLENEUVE-St-GEORGES a eu trois fois depuis le 31/08/2017 des interruptions téléphoniques qui ont été réglées par le 9113. La Direction Immobilière nous informe qu'il y a une mauvaise connexion de la baie de brassage et téléphonie qui sont en très mauvais état dans ce Centre d'Action Sociale. J'ai contacté le 9113 qui m'a informé que cet incident doit être réglé par le GRT PSE. Merci de faire le nécessaire pour cette mauvaise connexion pour que le CAS de VSG n'ait plus d'interruptions téléphoniques.CONTACT Mmes GOAVEC, BLANCHARD, GUEDIN et CLEMENT au 0157236268 ou 596268</t>
  </si>
  <si>
    <t>PSE-RESEAU-INFP PSE-Demande de devis pour le raccordement d'une base vie devant être mise en place en gare de Combs la Ville à compter du 17/11/17. celui-ci concernera 12 prises réseaux. La base-vie est prévue pour être opérationnelle pour le 15/12/2017</t>
  </si>
  <si>
    <t>BRUNET CYRIL</t>
  </si>
  <si>
    <t>PSE-RESEAU-INFP PSE -CREATION D UNE PRISE RESEAU BRIGADE VOIE NORS MIGENNE.CONTACT LELOUP DANIEL AU 0386927762</t>
  </si>
  <si>
    <t>BRANCHU JULIEN</t>
  </si>
  <si>
    <t>ajout d'un cable de 2m sur le 1423 existant</t>
  </si>
  <si>
    <t>Demande de mise en service d'un bandeau avec ventouses électromagnétiques.Le bandeau a été posé par l'ABE PSE</t>
  </si>
  <si>
    <t xml:space="preserve">Création prise RJ </t>
  </si>
  <si>
    <t>BENOIST-LE NESTOUR Isabelle</t>
  </si>
  <si>
    <t>PSE-PR+RTC-ET PSE-41 RUE DU CHAROLAIS-75012-
7 transferts RTC SNCF à l'identiques( 513830...513828 ) dès que possible sur 6 prises existantes + 1 prise à créer + 2 CHGT VISU 513877 + 513986
+ 2 créations en numériques ( ALTERNANT COFO + ET RQS )( postes AVAYA 1416 fournis par le client ) avec 1 création de prise téléphonique ( ALTERNANT COFO ) 
+ 1 création de prise réseau informatique au RDC dans le bureau alternant .
( plans de la situation future à fournir par le client )
demande de devis pour réalisation des travaux.</t>
  </si>
  <si>
    <t>Paris rue du Charolais</t>
  </si>
  <si>
    <t>BENABDELMOUMENE MESSAOUDA</t>
  </si>
  <si>
    <t xml:space="preserve">Voir suivi travaux en 2018 </t>
  </si>
  <si>
    <t>PSE-PR+CAB+IV-DGT-MENNECY-BV+ PARVIS + ACCES-
"Demande pour l'aménagement de lignes de Contrôle Automatique de Billets comprenant :
- Remplacement de l'enveloppe des baie Sirius et Polaris : Passage à une Baie Informatique
- Installation de 3 lignes de CAB dont 2 avec PEC
- Ajout d'équipements d'Infovoyageurs
 voir ci-joint : DCE (pour information) + Plans " 
pour la vidéosurveillance, le client est envoyé par le grt.pse@sncf.fr vers DGT M.ANDRIEU Philippe
TRAVAUX souhaités pour le 15/10/17</t>
  </si>
  <si>
    <t>PSE-PR+RTC-ITIF-CHEMIN DES VACHES-CHOISY LE ROI-
Contact sur site DESGRANGES Franck 592646 ou 06 22 51 24 37
Dans le cadre du chantier 3 voies fosse passerelles sur les voies 29 à 33 du TMV VP, 
une base vie Chantier SNCF E est installée entre le bâtiment 33 et 35
nombre de bungalows = 6 dont 1 sanitaire/vestiaire et 1 réfectoire
besoin= 8 prises réseaux et 2 ( prises ? ) téléphones RTC =&gt; durée d'installation : 24 mois
pour des problèmes de sécurité contacter TMV Franck DESGRANGES avant toute intervention car il faut se mettre en contact avec la SUGE pour accéder au local
RG à facturer 62698-travaux souhaités semaine 39=&gt; dès que possible-</t>
  </si>
  <si>
    <t>Vileneuve</t>
  </si>
  <si>
    <t>SAKTHITHASAN NISHANTHI</t>
  </si>
  <si>
    <t>TX 03/18</t>
  </si>
  <si>
    <t>PSE-PR-DT PSE-Place L.ARMAND-75012-PARIS-UO TRANSILIEN-SOUS SOL-
contact HEINTZ Virginie-06 14 08 11 54
Demande de Fourniture et pose d'un écran pour diffusion affichage dynamique (e.sncf, logiciel LCS : pack écran + modem + support de fixation) + 2 prises NRJ + 1 prise RJ45
Vu avec B.SOIHIER lors de notre point du 28/09/2017.
RG à facturer : 68014
travaux souhaités dans les meilleurs délais</t>
  </si>
  <si>
    <t>EDV 2018 BP</t>
  </si>
  <si>
    <t>PSE-PR-DT PSE-1 PLACE DE LA GARE-EVRY COURCOURONNES-contact HEINTZ Virginie 06 14 08 11 54
Demande de Fourniture et pose d'un écran pour diffusion affichage dynamique (e.sncf, logiciel LCS : pack écran + modem + support de fixation) + 2 prises NRJ + 1 prise RJ45
Vu avec B.SOIHIER lors de notre point du 28/09/2017.</t>
  </si>
  <si>
    <t>PSE-PR-DT PSE-PLACE PIERRE SEMARD-VILLENEUVE ST GEORGES-Contact HEINTZ Virginie 06 14 08 11 54
Demande de Fourniture et pose d'un écran pour diffusion affichage dynamique (e.sncf, logiciel LCS : pack écran + modem + support de fixation) + 2 prises NRJ + 1 prise RJ45
Vu avec B.SOIHIER lors de notre point du 28/09/2017.</t>
  </si>
  <si>
    <t>Divers travaux salle DALI au 2ème étage PGL</t>
  </si>
  <si>
    <t>Travaux bureau du DR au 2ème étage   PGL</t>
  </si>
  <si>
    <t>Travaux salles 39 et 80  au 2ème étager PGL</t>
  </si>
  <si>
    <t>Ecrans dynamiques dans : cafétaria, entrée escalier C, escalier B au 2 ème étage PGL</t>
  </si>
  <si>
    <t>Déplacement de 2  interphones à l'UO TN PGL</t>
  </si>
  <si>
    <t>Travaux CPST 2 energie + reseau TIC voir option  pose Themelin</t>
  </si>
  <si>
    <t>GDLYON</t>
  </si>
  <si>
    <t>Nathalie Bonnet</t>
  </si>
  <si>
    <t>PSE DT PSE-RESEAU-Demande de devis pour la mise en place d'un potelet avec 9 prises Réseau + 18 prises NRJ dans le bureau du Pôle Sécurité de l'EST de PLY.2ème étage, bureau 97,Place Louis Armand,contact  GAAG Daniel au 06,13,62,00,43</t>
  </si>
  <si>
    <t>V6BB59347</t>
  </si>
  <si>
    <t>BX 303 87 rue charolais Infrapole prises réseau RTC+ déplacement goulotte</t>
  </si>
  <si>
    <t>Chaudron JL</t>
  </si>
  <si>
    <t>Attente ICP 17/01 + TX 06/02</t>
  </si>
  <si>
    <t>V6BB14912M02</t>
  </si>
  <si>
    <t>PSE-AUTRES-DT PSE-Demande de devis pour le remplacement du clavier de l'alarme du BV26 (clavier vétuste, les touches répondent mal).EN GARE DE LYON BAT UO TN contact Martial xavier au 0620221990</t>
  </si>
  <si>
    <t>PSE-PR+RTC+NRJ-EIC PSE-16 RUE CHRETIEN DE TROYES-75012-CHL-PORTE 209-demande de devis pour pose d'un potelet avec 6 prises énergies, 4 prises réseaux et une prise téléphonique</t>
  </si>
  <si>
    <t xml:space="preserve">PSE-RESEAU-DFCE Création complet de la prise et de la ligne pour PC Pour les Agent de manœuvre bât PIVOS Adresse Pivos Rue Pierre Semard A VALENTON contact Ragot Arnaud au 592230 </t>
  </si>
  <si>
    <t xml:space="preserve">PSE-réseau-ESV TGV PSE-création  d'une prise réseau dans le bureau pour brancher un copieur-scan en réseau  ESV PSE - Pôle RH  - 3ème Etage bureau 333 43/45 place Louis Armand ESV PSE Pôle RH 3 Etage bureau 333 contact  MERGHEM Abdenour au 516915 </t>
  </si>
  <si>
    <t>PSE-AUTRES-PARVIS-G&amp;C-PGL -périmètre tour de l'horloge-. basculement des lignes téléphonique du bungalow THELLO ( entre le 11 et 15 janvier)-Dépose et consignation des réseaux CFA et télécom dans le bungalow (le 19/01/2018)-Déplacement balise sonore, TFT, composteur pour évacuation bungalow THELLO (avant le 22/01/2018)</t>
  </si>
  <si>
    <t>KRYSINSKI YANN</t>
  </si>
  <si>
    <t>PSE-AUTRES-EIC PSE-L'installation des cables au bureau de la CPS n'est pas optimisée: de nombreux câbles sont apparents, et l'installation ne semble pas optimale puisque de nombreux faux contacts sont constatés régulièrement. La demande consiste à revoir le câblage afin d'éviter que tous les câbles soient apparents (mise en place de goulottes) et également de faire les vérifications électriques/réseau nécessaires (plusieurs prises murales arrachées).Au bureau CPS eic a Melun,contact SEBASTIEN JULLIEN au 514351</t>
  </si>
  <si>
    <t>Voir 2018</t>
  </si>
  <si>
    <t>PSE-AUTRES-EIC PSE-L'EIC souhaite un devis pour la mise en place d’interphones vidéo en lieu et place des interphones existant du PAI (niveau RDC et niveau parking) afin de voir qui demande l'accès.Au PAI de Merlun contact Sébastien JULLIEN au 514351-</t>
  </si>
  <si>
    <t>PSE-CANIF-TSEE PSE-Dépose et repose de lecteurs badges canif suite installation d un nouveau tourniquet en remplacement du portillon à l'entrée du 320 rue de Charenton. Contact Mr Jose Artiaga  06 61 62 71 01,</t>
  </si>
  <si>
    <t>Paris 320 rue de charenton</t>
  </si>
  <si>
    <t xml:space="preserve">PSE-RESEAU-INFP PSE-Demande de branchement de 10 prises réseau pour des bungalows devant etre installés le 11/12/2017 le long de la halle Sernam. L'installation devra être opérationnelle pour le 15/12/2017. Merci de comprendre dans le devis le débranchement de celle-ci. Les bungalows sont prévus en restitution le 28/12/2018.Bât. Fret, rue des Près Rebours, 77130 Montereau Bungalows </t>
  </si>
  <si>
    <t xml:space="preserve">Brunet Cyrille </t>
  </si>
  <si>
    <t>PSE-RESEAU-INFP LGV-équipement et raccordement d'un bungalow pour création de 2 bureaux avec imprimante partagée 19 rue du 8 Mai 45 a Montereau ,contact LA PLACAAdrien au 0160572683</t>
  </si>
  <si>
    <t>LA PLACA ADRIEN</t>
  </si>
  <si>
    <t>Tranferts de 11 lignes RTC + 1 création dans bât HR</t>
  </si>
  <si>
    <t>P24</t>
  </si>
  <si>
    <t>PSE-RESEAU-EIC PSE-Devis pour demande de création de 3 prises réseau à la CCR VIGNEUX comme indiqué ci-après:
1 dans le hall d'accueil du 1er étage sur le mur en face de l’ascenseur.
2 en salle d'exploitation toujours au 1er étage, au dessus du coin cafè à droite en entrant.Au CCR de Vigneux contact Loutellier au 461008</t>
  </si>
  <si>
    <t>Vigneux CCR</t>
  </si>
  <si>
    <t>PSE-RTC-TECNIGARE-CREATION PRISE RTC PTE 303 87 RUE DU CHAROLAIS BAT ESBE
CONTACT JOURDAN AU 511536</t>
  </si>
  <si>
    <t>Jourdan LILA</t>
  </si>
  <si>
    <t>PSE-RESEAU-TMV PSE CREATION DE:
- 2 PRISES  bâtiment 73 (1 atelier, au-dessus du tableau charge équipes, 1 bureau DUO voitures)
- CREATION D UNE PRISE RESEAU  bâtiment 75 (1 atelier mur COPROD)
- CREATION DE 2 PRISES RESEAU  bâtiment 38 (1 VAC, 1 bureau COPROD niveau 2)
Cette demande comprend un lot de prises réseau sur plusieurs bâtiments dans le cadre d'un projet global local urgent.</t>
  </si>
  <si>
    <t>Visite a faire sur 2018</t>
  </si>
  <si>
    <t>PSE-RTC-DT PSE-CREATION D UNE PRISE RTC AU PRS DE CORBEIL PLACE HENRY BARBUSSE POUR MALDANT ARNAUD.CONTACT WAZNY SANDRA AU 514149</t>
  </si>
  <si>
    <t>FICHE RTC FAIT AFF 1096786 N°514809
Voir 2018</t>
  </si>
  <si>
    <t>102111 - 2014</t>
  </si>
  <si>
    <t>Armoire Simef TMV</t>
  </si>
  <si>
    <t>Voir date de 8h à 12h obligatoire pour le passage TX 16/01</t>
  </si>
  <si>
    <t>23209 - 2016</t>
  </si>
  <si>
    <t>PSE-DTS-EEV PGL-87 RUE DU CHAROLAIS-75012-Veuillez prendre en compte ma demande pour le remplacement des 5 interphones positionnés Charolais et dédiés à gérer à distance les autorisations d’accès pour les véhicules.
Les interphones installés ne sont pas adaptés à l’utilisation, il me faut des interphones d’extérieurs, avec une qualité de son permettant aux personnel en charge de l’ouverture à distance de bien entendre les informations données par les chauffeurs.
Cette demande est assez urgente, la gestion de cet accès devient impossible.
Je suis à votre disposition pour toute info complémentaire.</t>
  </si>
  <si>
    <t>Changement des 5 interphones voir Atheis</t>
  </si>
  <si>
    <t>Atheis</t>
  </si>
  <si>
    <t>92177 - 2016</t>
  </si>
  <si>
    <t xml:space="preserve"> phase 2 TX 31/05/17</t>
  </si>
  <si>
    <t>Interv</t>
  </si>
  <si>
    <t>Avancement
0 : annulé
1 : terminé 
2 : Att. Acceptation du devis
3 : en cours
4: en cours de rea
5 : Transferé
6 : A revoir</t>
  </si>
  <si>
    <t xml:space="preserve"> </t>
  </si>
  <si>
    <t>0 : annulée</t>
  </si>
  <si>
    <t>Evry Courcouronnes</t>
  </si>
  <si>
    <t>Montgeron - Crosne</t>
  </si>
  <si>
    <t>La Fertais Alais</t>
  </si>
  <si>
    <t>4: en cours de rea</t>
  </si>
  <si>
    <t>6: A revoir</t>
  </si>
  <si>
    <t>Montigny / Loing</t>
  </si>
  <si>
    <t>Cravant</t>
  </si>
  <si>
    <t>Avancement Affaire</t>
  </si>
  <si>
    <t>Devis</t>
  </si>
  <si>
    <t>Bagneaux / Loing</t>
  </si>
  <si>
    <t>Ballancourt</t>
  </si>
  <si>
    <t>PV</t>
  </si>
  <si>
    <t>Bois le Roi</t>
  </si>
  <si>
    <t>Boissise le Roi</t>
  </si>
  <si>
    <t>Bourron Marlotte</t>
  </si>
  <si>
    <t>Boutigny</t>
  </si>
  <si>
    <t>Chartette</t>
  </si>
  <si>
    <t>Coudray Montceau</t>
  </si>
  <si>
    <t>Fontaine le Port</t>
  </si>
  <si>
    <t>Hericy</t>
  </si>
  <si>
    <t>La Grande Paroisse</t>
  </si>
  <si>
    <t>Le Mée / Seine</t>
  </si>
  <si>
    <t>Le Plessis Chenet</t>
  </si>
  <si>
    <t>Moulin Galant</t>
  </si>
  <si>
    <t>Orangis Bois de L'Epine</t>
  </si>
  <si>
    <t>Pont/Yonne</t>
  </si>
  <si>
    <t>Ponthierry Pringy</t>
  </si>
  <si>
    <t xml:space="preserve">Sermizelles </t>
  </si>
  <si>
    <t>Souppes Château Landon</t>
  </si>
  <si>
    <t>St Fargeau</t>
  </si>
  <si>
    <t>St Mammes</t>
  </si>
  <si>
    <t>St Maur des Fosses</t>
  </si>
  <si>
    <t>Thomery</t>
  </si>
  <si>
    <t>Vernou La Celle</t>
  </si>
  <si>
    <t>Vigneux/Seine</t>
  </si>
  <si>
    <t>Vosves</t>
  </si>
  <si>
    <t>Yerres</t>
  </si>
  <si>
    <t>Tonnerre</t>
  </si>
  <si>
    <t>Transféré à :</t>
  </si>
  <si>
    <t>Contact sur place :</t>
  </si>
  <si>
    <t>Demandeur :</t>
  </si>
  <si>
    <t>N° Affaire :</t>
  </si>
  <si>
    <t>Description de la demande :</t>
  </si>
  <si>
    <t>Lieu exact :</t>
  </si>
  <si>
    <t>alfonse</t>
  </si>
  <si>
    <t>Leon</t>
  </si>
  <si>
    <t>Joseph</t>
  </si>
  <si>
    <t>Lucille</t>
  </si>
  <si>
    <t>Marie</t>
  </si>
  <si>
    <t>Kim</t>
  </si>
  <si>
    <t>Adel</t>
  </si>
  <si>
    <t>Momo</t>
  </si>
  <si>
    <t>Karim</t>
  </si>
  <si>
    <t>Fahim</t>
  </si>
  <si>
    <t>Marina</t>
  </si>
  <si>
    <t>Ent1</t>
  </si>
  <si>
    <t>Ent2</t>
  </si>
  <si>
    <t>Ent3</t>
  </si>
  <si>
    <t>Ent4</t>
  </si>
  <si>
    <t>Ent5</t>
  </si>
  <si>
    <t>Ent6</t>
  </si>
  <si>
    <t>Ent7</t>
  </si>
  <si>
    <t>Ent8</t>
  </si>
  <si>
    <t>Ent9</t>
  </si>
  <si>
    <t>Ent10</t>
  </si>
  <si>
    <t>Ent11</t>
  </si>
  <si>
    <t>Ent12</t>
  </si>
  <si>
    <t>Ent13</t>
  </si>
  <si>
    <t>Ent14</t>
  </si>
  <si>
    <t>Ent15</t>
  </si>
  <si>
    <t>Ent16</t>
  </si>
  <si>
    <t>Ent17</t>
  </si>
  <si>
    <t>Ent18</t>
  </si>
  <si>
    <t>Ent19</t>
  </si>
  <si>
    <t>Ent20</t>
  </si>
  <si>
    <t>Date de creation dans OM</t>
  </si>
  <si>
    <t>Parcours  
(Nb d'heures)</t>
  </si>
  <si>
    <t>Parcours 
(Nb d'heures)</t>
  </si>
  <si>
    <t xml:space="preserve">N° de commande </t>
  </si>
  <si>
    <t>Date d'envoi du Devis</t>
  </si>
  <si>
    <t>Aaaaaaa</t>
  </si>
  <si>
    <t>Bbbbbbb</t>
  </si>
  <si>
    <t>Cccccc</t>
  </si>
  <si>
    <t>Dddddd</t>
  </si>
  <si>
    <t>Eeeeeeeee</t>
  </si>
  <si>
    <t>Ffffffff</t>
  </si>
  <si>
    <t>Ggggggg</t>
  </si>
  <si>
    <t>Hhhhhhh</t>
  </si>
  <si>
    <t>Iiiiiiii</t>
  </si>
  <si>
    <t>Jjjjjjj</t>
  </si>
  <si>
    <t>Kkkkkkk</t>
  </si>
  <si>
    <t>Devis demandé Ent. ou transfert vers :</t>
  </si>
  <si>
    <t>date de la demande du Devis Ent. ou du transfert</t>
  </si>
  <si>
    <t>RESEAU</t>
  </si>
  <si>
    <t>"feuille "Menu Tvx 2018 I10"</t>
  </si>
  <si>
    <t>"feuille "Menu Tvx 2018 C10"</t>
  </si>
  <si>
    <t>"feuille "Menu Tvx 2018 F10"</t>
  </si>
  <si>
    <t>"feuille "Menu Tvx 2018 L10"</t>
  </si>
  <si>
    <t>"feuille "Menu Tvx 2018 H10"</t>
  </si>
  <si>
    <t>"feuille "Menu Tvx 2018 G10"</t>
  </si>
</sst>
</file>

<file path=xl/styles.xml><?xml version="1.0" encoding="utf-8"?>
<styleSheet xmlns="http://schemas.openxmlformats.org/spreadsheetml/2006/main">
  <numFmts count="10">
    <numFmt numFmtId="6" formatCode="#,##0\ &quot;€&quot;;[Red]\-#,##0\ &quot;€&quot;"/>
    <numFmt numFmtId="7" formatCode="#,##0.00\ &quot;€&quot;;\-#,##0.00\ &quot;€&quot;"/>
    <numFmt numFmtId="44" formatCode="_-* #,##0.00\ &quot;€&quot;_-;\-* #,##0.00\ &quot;€&quot;_-;_-* &quot;-&quot;??\ &quot;€&quot;_-;_-@_-"/>
    <numFmt numFmtId="164" formatCode="_(* #,##0.00_);_(* \(#,##0.00\);_(* &quot;-&quot;??_);_(@_)"/>
    <numFmt numFmtId="165" formatCode="#,##0.00\ &quot;€&quot;"/>
    <numFmt numFmtId="166" formatCode="#,##0\ &quot;€&quot;"/>
    <numFmt numFmtId="167" formatCode="dd/mm/yy;@"/>
    <numFmt numFmtId="168" formatCode="[$-40C]d\-mmm;@"/>
    <numFmt numFmtId="169" formatCode="[$-40C]d\-mmm\-yy;@"/>
    <numFmt numFmtId="170" formatCode="_(&quot;€&quot;* #,##0.00_);_(&quot;€&quot;* \(#,##0.00\);_(&quot;€&quot;* &quot;-&quot;??_);_(@_)"/>
  </numFmts>
  <fonts count="66">
    <font>
      <sz val="10"/>
      <name val="Arial"/>
    </font>
    <font>
      <sz val="11"/>
      <color indexed="8"/>
      <name val="Calibri"/>
      <family val="2"/>
    </font>
    <font>
      <sz val="10"/>
      <name val="Arial"/>
      <family val="2"/>
    </font>
    <font>
      <b/>
      <sz val="10"/>
      <name val="Arial"/>
      <family val="2"/>
    </font>
    <font>
      <b/>
      <sz val="16"/>
      <name val="Arial"/>
      <family val="2"/>
    </font>
    <font>
      <b/>
      <sz val="16"/>
      <color indexed="10"/>
      <name val="Arial"/>
      <family val="2"/>
    </font>
    <font>
      <sz val="13"/>
      <color indexed="10"/>
      <name val="Arial"/>
      <family val="2"/>
    </font>
    <font>
      <sz val="10"/>
      <color indexed="12"/>
      <name val="Arial"/>
      <family val="2"/>
    </font>
    <font>
      <sz val="10"/>
      <color indexed="9"/>
      <name val="Arial"/>
      <family val="2"/>
    </font>
    <font>
      <sz val="22"/>
      <name val="Arial"/>
      <family val="2"/>
    </font>
    <font>
      <sz val="10"/>
      <name val="Arial"/>
      <family val="2"/>
    </font>
    <font>
      <sz val="10"/>
      <name val="Times New Roman"/>
      <family val="1"/>
    </font>
    <font>
      <sz val="8"/>
      <name val="Arial"/>
      <family val="2"/>
    </font>
    <font>
      <b/>
      <sz val="8"/>
      <name val="Arial"/>
      <family val="2"/>
    </font>
    <font>
      <b/>
      <sz val="8"/>
      <color indexed="10"/>
      <name val="Arial"/>
      <family val="2"/>
    </font>
    <font>
      <sz val="8"/>
      <color indexed="10"/>
      <name val="Arial"/>
      <family val="2"/>
    </font>
    <font>
      <sz val="8"/>
      <color indexed="12"/>
      <name val="Arial"/>
      <family val="2"/>
    </font>
    <font>
      <sz val="8"/>
      <color indexed="9"/>
      <name val="Arial"/>
      <family val="2"/>
    </font>
    <font>
      <b/>
      <sz val="8"/>
      <color indexed="9"/>
      <name val="Arial"/>
      <family val="2"/>
    </font>
    <font>
      <sz val="12"/>
      <name val="Arial"/>
      <family val="2"/>
    </font>
    <font>
      <b/>
      <sz val="12"/>
      <name val="Arial"/>
      <family val="2"/>
    </font>
    <font>
      <sz val="6"/>
      <name val="Arial"/>
      <family val="2"/>
    </font>
    <font>
      <sz val="18"/>
      <name val="Arial"/>
      <family val="2"/>
    </font>
    <font>
      <sz val="7"/>
      <name val="Arial"/>
      <family val="2"/>
    </font>
    <font>
      <b/>
      <sz val="18"/>
      <color indexed="56"/>
      <name val="Cambria"/>
      <family val="2"/>
    </font>
    <font>
      <sz val="9"/>
      <color indexed="20"/>
      <name val="Arial"/>
      <family val="2"/>
    </font>
    <font>
      <sz val="10"/>
      <color indexed="8"/>
      <name val="Arial"/>
      <family val="2"/>
    </font>
    <font>
      <sz val="10"/>
      <color indexed="10"/>
      <name val="Arial"/>
      <family val="2"/>
    </font>
    <font>
      <b/>
      <sz val="10"/>
      <color indexed="52"/>
      <name val="Arial"/>
      <family val="2"/>
    </font>
    <font>
      <sz val="10"/>
      <color indexed="52"/>
      <name val="Arial"/>
      <family val="2"/>
    </font>
    <font>
      <sz val="10"/>
      <color indexed="62"/>
      <name val="Arial"/>
      <family val="2"/>
    </font>
    <font>
      <sz val="10"/>
      <color indexed="20"/>
      <name val="Arial"/>
      <family val="2"/>
    </font>
    <font>
      <b/>
      <sz val="10"/>
      <color indexed="8"/>
      <name val="Arial"/>
      <family val="2"/>
    </font>
    <font>
      <sz val="10"/>
      <color indexed="60"/>
      <name val="Arial"/>
      <family val="2"/>
    </font>
    <font>
      <sz val="10"/>
      <color indexed="17"/>
      <name val="Arial"/>
      <family val="2"/>
    </font>
    <font>
      <b/>
      <sz val="10"/>
      <color indexed="63"/>
      <name val="Arial"/>
      <family val="2"/>
    </font>
    <font>
      <i/>
      <sz val="10"/>
      <color indexed="23"/>
      <name val="Arial"/>
      <family val="2"/>
    </font>
    <font>
      <b/>
      <sz val="10"/>
      <color indexed="8"/>
      <name val="Times New Roman"/>
      <family val="1"/>
    </font>
    <font>
      <b/>
      <i/>
      <sz val="12"/>
      <color indexed="8"/>
      <name val="Arial"/>
      <family val="2"/>
    </font>
    <font>
      <b/>
      <sz val="15"/>
      <color indexed="56"/>
      <name val="Arial"/>
      <family val="2"/>
    </font>
    <font>
      <b/>
      <sz val="13"/>
      <color indexed="56"/>
      <name val="Arial"/>
      <family val="2"/>
    </font>
    <font>
      <b/>
      <sz val="11"/>
      <color indexed="56"/>
      <name val="Arial"/>
      <family val="2"/>
    </font>
    <font>
      <b/>
      <sz val="10"/>
      <color indexed="9"/>
      <name val="Arial"/>
      <family val="2"/>
    </font>
    <font>
      <sz val="11"/>
      <color theme="1"/>
      <name val="Calibri"/>
      <family val="2"/>
      <scheme val="minor"/>
    </font>
    <font>
      <sz val="12"/>
      <color rgb="FF9C0006"/>
      <name val="Times New Roman"/>
      <family val="2"/>
    </font>
    <font>
      <u/>
      <sz val="10"/>
      <color theme="10"/>
      <name val="Arial"/>
      <family val="2"/>
    </font>
    <font>
      <u/>
      <sz val="11"/>
      <color theme="10"/>
      <name val="Calibri"/>
      <family val="2"/>
      <scheme val="minor"/>
    </font>
    <font>
      <sz val="12"/>
      <color theme="1"/>
      <name val="Times New Roman"/>
      <family val="2"/>
    </font>
    <font>
      <b/>
      <sz val="8"/>
      <name val="Calibri"/>
      <family val="2"/>
      <scheme val="minor"/>
    </font>
    <font>
      <b/>
      <sz val="8"/>
      <color theme="1"/>
      <name val="Calibri"/>
      <family val="2"/>
      <scheme val="minor"/>
    </font>
    <font>
      <b/>
      <sz val="8"/>
      <color rgb="FF000000"/>
      <name val="Calibri"/>
      <family val="2"/>
    </font>
    <font>
      <sz val="8"/>
      <color theme="2"/>
      <name val="Arial"/>
      <family val="2"/>
    </font>
    <font>
      <b/>
      <sz val="8"/>
      <color theme="2"/>
      <name val="Arial"/>
      <family val="2"/>
    </font>
    <font>
      <sz val="8"/>
      <color theme="0"/>
      <name val="Arial"/>
      <family val="2"/>
    </font>
    <font>
      <b/>
      <sz val="8"/>
      <color theme="0"/>
      <name val="Arial"/>
      <family val="2"/>
    </font>
    <font>
      <b/>
      <sz val="10"/>
      <name val="Calibri"/>
      <family val="2"/>
      <scheme val="minor"/>
    </font>
    <font>
      <sz val="8"/>
      <name val="Calibri"/>
      <family val="2"/>
      <scheme val="minor"/>
    </font>
    <font>
      <b/>
      <sz val="10"/>
      <color rgb="FF000000"/>
      <name val="Calibri"/>
      <family val="2"/>
      <scheme val="minor"/>
    </font>
    <font>
      <b/>
      <sz val="8"/>
      <color rgb="FF000000"/>
      <name val="Arial"/>
      <family val="2"/>
    </font>
    <font>
      <b/>
      <sz val="14"/>
      <color rgb="FF7030A0"/>
      <name val="Arial"/>
      <family val="2"/>
    </font>
    <font>
      <b/>
      <sz val="10"/>
      <color theme="1"/>
      <name val="Calibri"/>
      <family val="2"/>
      <scheme val="minor"/>
    </font>
    <font>
      <sz val="8"/>
      <color rgb="FFFFFF00"/>
      <name val="Calibri"/>
      <family val="2"/>
      <scheme val="minor"/>
    </font>
    <font>
      <sz val="8"/>
      <color theme="1"/>
      <name val="Arial"/>
      <family val="2"/>
    </font>
    <font>
      <sz val="10"/>
      <color rgb="FF00B0F0"/>
      <name val="Arial"/>
      <family val="2"/>
    </font>
    <font>
      <b/>
      <sz val="18"/>
      <color rgb="FF00B0F0"/>
      <name val="Arial"/>
      <family val="2"/>
    </font>
    <font>
      <sz val="12"/>
      <color rgb="FF00B0F0"/>
      <name val="Arial"/>
      <family val="2"/>
    </font>
  </fonts>
  <fills count="7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9"/>
        <bgColor indexed="9"/>
      </patternFill>
    </fill>
    <fill>
      <patternFill patternType="solid">
        <fgColor indexed="42"/>
        <bgColor indexed="9"/>
      </patternFill>
    </fill>
    <fill>
      <patternFill patternType="solid">
        <fgColor indexed="43"/>
      </patternFill>
    </fill>
    <fill>
      <patternFill patternType="solid">
        <fgColor indexed="43"/>
        <bgColor indexed="9"/>
      </patternFill>
    </fill>
    <fill>
      <patternFill patternType="solid">
        <fgColor indexed="55"/>
      </patternFill>
    </fill>
    <fill>
      <patternFill patternType="solid">
        <fgColor indexed="40"/>
        <bgColor indexed="64"/>
      </patternFill>
    </fill>
    <fill>
      <patternFill patternType="solid">
        <fgColor indexed="22"/>
        <bgColor indexed="64"/>
      </patternFill>
    </fill>
    <fill>
      <patternFill patternType="solid">
        <fgColor indexed="13"/>
        <bgColor indexed="64"/>
      </patternFill>
    </fill>
    <fill>
      <patternFill patternType="solid">
        <fgColor indexed="11"/>
        <bgColor indexed="64"/>
      </patternFill>
    </fill>
    <fill>
      <patternFill patternType="solid">
        <fgColor indexed="10"/>
        <bgColor indexed="64"/>
      </patternFill>
    </fill>
    <fill>
      <patternFill patternType="solid">
        <fgColor indexed="9"/>
        <bgColor indexed="64"/>
      </patternFill>
    </fill>
    <fill>
      <patternFill patternType="solid">
        <fgColor indexed="12"/>
        <bgColor indexed="64"/>
      </patternFill>
    </fill>
    <fill>
      <patternFill patternType="solid">
        <fgColor indexed="45"/>
        <bgColor indexed="64"/>
      </patternFill>
    </fill>
    <fill>
      <patternFill patternType="solid">
        <fgColor indexed="52"/>
        <bgColor indexed="64"/>
      </patternFill>
    </fill>
    <fill>
      <patternFill patternType="solid">
        <fgColor indexed="65"/>
        <bgColor indexed="64"/>
      </patternFill>
    </fill>
    <fill>
      <patternFill patternType="solid">
        <fgColor indexed="43"/>
        <bgColor indexed="64"/>
      </patternFill>
    </fill>
    <fill>
      <patternFill patternType="solid">
        <fgColor indexed="46"/>
        <bgColor indexed="64"/>
      </patternFill>
    </fill>
    <fill>
      <patternFill patternType="solid">
        <fgColor indexed="41"/>
        <bgColor indexed="64"/>
      </patternFill>
    </fill>
    <fill>
      <patternFill patternType="solid">
        <fgColor indexed="62"/>
        <bgColor indexed="64"/>
      </patternFill>
    </fill>
    <fill>
      <patternFill patternType="solid">
        <fgColor indexed="61"/>
        <bgColor indexed="64"/>
      </patternFill>
    </fill>
    <fill>
      <patternFill patternType="solid">
        <fgColor indexed="57"/>
        <bgColor indexed="64"/>
      </patternFill>
    </fill>
    <fill>
      <patternFill patternType="solid">
        <fgColor indexed="42"/>
        <bgColor indexed="64"/>
      </patternFill>
    </fill>
    <fill>
      <patternFill patternType="solid">
        <fgColor rgb="FFFFC7CE"/>
      </patternFill>
    </fill>
    <fill>
      <patternFill patternType="solid">
        <fgColor rgb="FF00B0F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FF00"/>
        <bgColor indexed="64"/>
      </patternFill>
    </fill>
    <fill>
      <patternFill patternType="solid">
        <fgColor rgb="FFFFC000"/>
        <bgColor indexed="64"/>
      </patternFill>
    </fill>
    <fill>
      <patternFill patternType="solid">
        <fgColor rgb="FFFF0000"/>
        <bgColor indexed="64"/>
      </patternFill>
    </fill>
    <fill>
      <patternFill patternType="solid">
        <fgColor rgb="FF66FF33"/>
        <bgColor indexed="64"/>
      </patternFill>
    </fill>
    <fill>
      <patternFill patternType="solid">
        <fgColor theme="5" tint="0.39997558519241921"/>
        <bgColor indexed="64"/>
      </patternFill>
    </fill>
    <fill>
      <patternFill patternType="solid">
        <fgColor rgb="FF0000FF"/>
        <bgColor indexed="64"/>
      </patternFill>
    </fill>
    <fill>
      <patternFill patternType="solid">
        <fgColor theme="0" tint="-0.24994659260841701"/>
        <bgColor indexed="64"/>
      </patternFill>
    </fill>
    <fill>
      <patternFill patternType="solid">
        <fgColor theme="9" tint="0.39997558519241921"/>
        <bgColor indexed="64"/>
      </patternFill>
    </fill>
    <fill>
      <patternFill patternType="solid">
        <fgColor rgb="FF36F32D"/>
        <bgColor indexed="64"/>
      </patternFill>
    </fill>
    <fill>
      <patternFill patternType="solid">
        <fgColor rgb="FFFF9933"/>
        <bgColor indexed="64"/>
      </patternFill>
    </fill>
    <fill>
      <patternFill patternType="solid">
        <fgColor rgb="FF27FE22"/>
        <bgColor indexed="64"/>
      </patternFill>
    </fill>
    <fill>
      <patternFill patternType="solid">
        <fgColor rgb="FFFF99CC"/>
        <bgColor indexed="64"/>
      </patternFill>
    </fill>
    <fill>
      <patternFill patternType="solid">
        <fgColor theme="9"/>
        <bgColor indexed="64"/>
      </patternFill>
    </fill>
    <fill>
      <patternFill patternType="solid">
        <fgColor theme="9" tint="-0.249977111117893"/>
        <bgColor indexed="64"/>
      </patternFill>
    </fill>
    <fill>
      <patternFill patternType="solid">
        <fgColor rgb="FF2514FC"/>
        <bgColor indexed="64"/>
      </patternFill>
    </fill>
    <fill>
      <patternFill patternType="solid">
        <fgColor theme="5" tint="0.59999389629810485"/>
        <bgColor indexed="64"/>
      </patternFill>
    </fill>
    <fill>
      <patternFill patternType="solid">
        <fgColor rgb="FF92D050"/>
        <bgColor indexed="64"/>
      </patternFill>
    </fill>
    <fill>
      <patternFill patternType="solid">
        <fgColor theme="0"/>
        <bgColor indexed="64"/>
      </patternFill>
    </fill>
    <fill>
      <patternFill patternType="solid">
        <fgColor rgb="FF002060"/>
        <bgColor indexed="64"/>
      </patternFill>
    </fill>
    <fill>
      <patternFill patternType="solid">
        <fgColor rgb="FFFFCC00"/>
        <bgColor indexed="64"/>
      </patternFill>
    </fill>
    <fill>
      <patternFill patternType="solid">
        <fgColor rgb="FF00B050"/>
        <bgColor indexed="64"/>
      </patternFill>
    </fill>
    <fill>
      <patternFill patternType="solid">
        <fgColor rgb="FFD9D9D9"/>
        <bgColor indexed="64"/>
      </patternFill>
    </fill>
  </fills>
  <borders count="13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22"/>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diagonal/>
    </border>
    <border>
      <left style="medium">
        <color indexed="64"/>
      </left>
      <right style="thin">
        <color indexed="22"/>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ck">
        <color indexed="64"/>
      </left>
      <right style="thin">
        <color indexed="64"/>
      </right>
      <top/>
      <bottom style="thin">
        <color indexed="64"/>
      </bottom>
      <diagonal/>
    </border>
    <border>
      <left/>
      <right style="medium">
        <color indexed="64"/>
      </right>
      <top/>
      <bottom style="thin">
        <color indexed="64"/>
      </bottom>
      <diagonal/>
    </border>
    <border>
      <left/>
      <right/>
      <top style="thick">
        <color indexed="64"/>
      </top>
      <bottom/>
      <diagonal/>
    </border>
    <border>
      <left/>
      <right style="thin">
        <color indexed="64"/>
      </right>
      <top style="thick">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right style="thin">
        <color indexed="64"/>
      </right>
      <top/>
      <bottom style="thick">
        <color indexed="64"/>
      </bottom>
      <diagonal/>
    </border>
    <border>
      <left style="thin">
        <color indexed="64"/>
      </left>
      <right style="thin">
        <color indexed="64"/>
      </right>
      <top style="medium">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bottom/>
      <diagonal/>
    </border>
    <border>
      <left style="thick">
        <color indexed="64"/>
      </left>
      <right style="thin">
        <color indexed="64"/>
      </right>
      <top/>
      <bottom/>
      <diagonal/>
    </border>
    <border diagonalDown="1">
      <left style="thick">
        <color indexed="64"/>
      </left>
      <right style="thin">
        <color indexed="64"/>
      </right>
      <top/>
      <bottom style="thin">
        <color indexed="64"/>
      </bottom>
      <diagonal style="thin">
        <color indexed="64"/>
      </diagonal>
    </border>
    <border>
      <left/>
      <right/>
      <top/>
      <bottom style="thin">
        <color indexed="64"/>
      </bottom>
      <diagonal/>
    </border>
    <border>
      <left style="thin">
        <color indexed="64"/>
      </left>
      <right style="thick">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ck">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ck">
        <color indexed="64"/>
      </left>
      <right style="thin">
        <color indexed="64"/>
      </right>
      <top style="thin">
        <color indexed="64"/>
      </top>
      <bottom style="thin">
        <color indexed="64"/>
      </bottom>
      <diagonal style="thin">
        <color indexed="64"/>
      </diagonal>
    </border>
    <border>
      <left/>
      <right style="thick">
        <color indexed="64"/>
      </right>
      <top/>
      <bottom style="thin">
        <color indexed="64"/>
      </bottom>
      <diagonal/>
    </border>
    <border>
      <left style="thin">
        <color indexed="64"/>
      </left>
      <right style="thick">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ck">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ck">
        <color indexed="64"/>
      </left>
      <right style="thin">
        <color indexed="64"/>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ck">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ck">
        <color indexed="64"/>
      </left>
      <right style="thin">
        <color indexed="64"/>
      </right>
      <top style="thick">
        <color indexed="64"/>
      </top>
      <bottom/>
      <diagonal/>
    </border>
    <border>
      <left style="thick">
        <color indexed="64"/>
      </left>
      <right style="thin">
        <color indexed="64"/>
      </right>
      <top/>
      <bottom style="thick">
        <color indexed="64"/>
      </bottom>
      <diagonal/>
    </border>
    <border>
      <left style="thin">
        <color indexed="64"/>
      </left>
      <right style="thin">
        <color indexed="64"/>
      </right>
      <top style="thick">
        <color indexed="64"/>
      </top>
      <bottom/>
      <diagonal/>
    </border>
    <border>
      <left style="thin">
        <color indexed="64"/>
      </left>
      <right style="thin">
        <color indexed="64"/>
      </right>
      <top/>
      <bottom style="thick">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ck">
        <color indexed="64"/>
      </right>
      <top style="thick">
        <color indexed="64"/>
      </top>
      <bottom style="thick">
        <color indexed="64"/>
      </bottom>
      <diagonal/>
    </border>
    <border>
      <left style="thin">
        <color indexed="64"/>
      </left>
      <right/>
      <top style="thick">
        <color indexed="64"/>
      </top>
      <bottom/>
      <diagonal/>
    </border>
    <border>
      <left style="thin">
        <color indexed="64"/>
      </left>
      <right/>
      <top/>
      <bottom style="thick">
        <color indexed="64"/>
      </bottom>
      <diagonal/>
    </border>
    <border>
      <left/>
      <right/>
      <top/>
      <bottom style="thick">
        <color indexed="64"/>
      </bottom>
      <diagonal/>
    </border>
    <border>
      <left style="thick">
        <color indexed="64"/>
      </left>
      <right style="thin">
        <color indexed="64"/>
      </right>
      <top/>
      <bottom style="medium">
        <color indexed="64"/>
      </bottom>
      <diagonal/>
    </border>
    <border>
      <left style="thin">
        <color indexed="64"/>
      </left>
      <right style="thick">
        <color indexed="64"/>
      </right>
      <top style="thick">
        <color indexed="64"/>
      </top>
      <bottom/>
      <diagonal/>
    </border>
    <border>
      <left style="thin">
        <color indexed="64"/>
      </left>
      <right style="thick">
        <color indexed="64"/>
      </right>
      <top/>
      <bottom style="thick">
        <color indexed="64"/>
      </bottom>
      <diagonal/>
    </border>
    <border>
      <left style="medium">
        <color indexed="64"/>
      </left>
      <right style="thin">
        <color indexed="64"/>
      </right>
      <top/>
      <bottom style="medium">
        <color indexed="64"/>
      </bottom>
      <diagonal/>
    </border>
    <border>
      <left style="thin">
        <color indexed="64"/>
      </left>
      <right style="thick">
        <color indexed="64"/>
      </right>
      <top/>
      <bottom style="medium">
        <color indexed="64"/>
      </bottom>
      <diagonal/>
    </border>
    <border>
      <left style="thin">
        <color indexed="22"/>
      </left>
      <right style="medium">
        <color indexed="64"/>
      </right>
      <top style="thin">
        <color indexed="22"/>
      </top>
      <bottom style="thin">
        <color indexed="22"/>
      </bottom>
      <diagonal/>
    </border>
    <border>
      <left style="thin">
        <color indexed="22"/>
      </left>
      <right style="thin">
        <color indexed="22"/>
      </right>
      <top style="thin">
        <color indexed="22"/>
      </top>
      <bottom style="medium">
        <color indexed="64"/>
      </bottom>
      <diagonal/>
    </border>
    <border>
      <left style="thin">
        <color indexed="22"/>
      </left>
      <right style="medium">
        <color indexed="64"/>
      </right>
      <top style="thin">
        <color indexed="22"/>
      </top>
      <bottom style="medium">
        <color indexed="64"/>
      </bottom>
      <diagonal/>
    </border>
    <border>
      <left style="thin">
        <color indexed="22"/>
      </left>
      <right style="thin">
        <color indexed="22"/>
      </right>
      <top style="medium">
        <color indexed="64"/>
      </top>
      <bottom style="thin">
        <color indexed="22"/>
      </bottom>
      <diagonal/>
    </border>
    <border>
      <left style="thin">
        <color indexed="22"/>
      </left>
      <right style="medium">
        <color indexed="64"/>
      </right>
      <top style="medium">
        <color indexed="64"/>
      </top>
      <bottom style="thin">
        <color indexed="22"/>
      </bottom>
      <diagonal/>
    </border>
    <border>
      <left style="thin">
        <color indexed="22"/>
      </left>
      <right/>
      <top style="medium">
        <color indexed="64"/>
      </top>
      <bottom/>
      <diagonal/>
    </border>
    <border>
      <left style="thin">
        <color indexed="22"/>
      </left>
      <right/>
      <top/>
      <bottom style="medium">
        <color indexed="64"/>
      </bottom>
      <diagonal/>
    </border>
    <border>
      <left style="thin">
        <color indexed="22"/>
      </left>
      <right style="thin">
        <color indexed="22"/>
      </right>
      <top style="thin">
        <color indexed="22"/>
      </top>
      <bottom/>
      <diagonal/>
    </border>
    <border>
      <left/>
      <right style="thick">
        <color indexed="64"/>
      </right>
      <top/>
      <bottom/>
      <diagonal/>
    </border>
    <border>
      <left style="medium">
        <color indexed="64"/>
      </left>
      <right/>
      <top/>
      <bottom style="thin">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top/>
      <bottom style="medium">
        <color indexed="64"/>
      </bottom>
      <diagonal/>
    </border>
  </borders>
  <cellStyleXfs count="116">
    <xf numFmtId="0" fontId="0" fillId="0" borderId="0"/>
    <xf numFmtId="0" fontId="26" fillId="2" borderId="0" applyNumberFormat="0" applyBorder="0" applyAlignment="0" applyProtection="0"/>
    <xf numFmtId="0" fontId="26" fillId="2" borderId="0" applyNumberFormat="0" applyBorder="0" applyAlignment="0" applyProtection="0"/>
    <xf numFmtId="0" fontId="26" fillId="3" borderId="0" applyNumberFormat="0" applyBorder="0" applyAlignment="0" applyProtection="0"/>
    <xf numFmtId="0" fontId="26" fillId="3" borderId="0" applyNumberFormat="0" applyBorder="0" applyAlignment="0" applyProtection="0"/>
    <xf numFmtId="0" fontId="26" fillId="4" borderId="0" applyNumberFormat="0" applyBorder="0" applyAlignment="0" applyProtection="0"/>
    <xf numFmtId="0" fontId="26" fillId="4"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6" borderId="0" applyNumberFormat="0" applyBorder="0" applyAlignment="0" applyProtection="0"/>
    <xf numFmtId="0" fontId="26" fillId="6"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9" borderId="0" applyNumberFormat="0" applyBorder="0" applyAlignment="0" applyProtection="0"/>
    <xf numFmtId="0" fontId="26" fillId="9" borderId="0" applyNumberFormat="0" applyBorder="0" applyAlignment="0" applyProtection="0"/>
    <xf numFmtId="0" fontId="26" fillId="10"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5" borderId="0" applyNumberFormat="0" applyBorder="0" applyAlignment="0" applyProtection="0"/>
    <xf numFmtId="0" fontId="26" fillId="8" borderId="0" applyNumberFormat="0" applyBorder="0" applyAlignment="0" applyProtection="0"/>
    <xf numFmtId="0" fontId="26" fillId="8" borderId="0" applyNumberFormat="0" applyBorder="0" applyAlignment="0" applyProtection="0"/>
    <xf numFmtId="0" fontId="26" fillId="11" borderId="0" applyNumberFormat="0" applyBorder="0" applyAlignment="0" applyProtection="0"/>
    <xf numFmtId="0" fontId="26"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20" borderId="1" applyNumberFormat="0" applyAlignment="0" applyProtection="0"/>
    <xf numFmtId="0" fontId="28" fillId="20" borderId="1" applyNumberFormat="0" applyAlignment="0" applyProtection="0"/>
    <xf numFmtId="0" fontId="29" fillId="0" borderId="2" applyNumberFormat="0" applyFill="0" applyAlignment="0" applyProtection="0"/>
    <xf numFmtId="0" fontId="29" fillId="0" borderId="2" applyNumberFormat="0" applyFill="0" applyAlignment="0" applyProtection="0"/>
    <xf numFmtId="0" fontId="26" fillId="21" borderId="3" applyNumberFormat="0" applyFont="0" applyAlignment="0" applyProtection="0"/>
    <xf numFmtId="0" fontId="26" fillId="21" borderId="3" applyNumberFormat="0" applyFont="0" applyAlignment="0" applyProtection="0"/>
    <xf numFmtId="0" fontId="30" fillId="7" borderId="1" applyNumberFormat="0" applyAlignment="0" applyProtection="0"/>
    <xf numFmtId="0" fontId="30" fillId="7" borderId="1" applyNumberFormat="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0" fontId="31" fillId="3" borderId="0" applyNumberFormat="0" applyBorder="0" applyAlignment="0" applyProtection="0"/>
    <xf numFmtId="0" fontId="44" fillId="44" borderId="0" applyNumberFormat="0" applyBorder="0" applyAlignment="0" applyProtection="0"/>
    <xf numFmtId="0" fontId="31" fillId="3" borderId="0" applyNumberFormat="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26" fillId="22" borderId="0" applyNumberFormat="0" applyBorder="0">
      <alignment horizontal="center"/>
      <protection locked="0"/>
    </xf>
    <xf numFmtId="0" fontId="26" fillId="22" borderId="0" applyNumberFormat="0" applyBorder="0">
      <alignment horizontal="center"/>
      <protection locked="0"/>
    </xf>
    <xf numFmtId="0" fontId="26" fillId="22" borderId="0" applyNumberFormat="0" applyBorder="0">
      <protection locked="0"/>
    </xf>
    <xf numFmtId="0" fontId="26" fillId="23" borderId="0" applyNumberFormat="0" applyBorder="0">
      <protection locked="0"/>
    </xf>
    <xf numFmtId="0" fontId="32" fillId="23" borderId="0" applyNumberFormat="0" applyBorder="0">
      <alignment vertical="center"/>
      <protection locked="0"/>
    </xf>
    <xf numFmtId="164" fontId="2" fillId="0" borderId="0" applyFont="0" applyFill="0" applyBorder="0" applyAlignment="0" applyProtection="0"/>
    <xf numFmtId="164" fontId="43" fillId="0" borderId="0" applyFont="0" applyFill="0" applyBorder="0" applyAlignment="0" applyProtection="0"/>
    <xf numFmtId="166" fontId="11" fillId="0" borderId="0"/>
    <xf numFmtId="0" fontId="33" fillId="24" borderId="0" applyNumberFormat="0" applyBorder="0" applyAlignment="0" applyProtection="0"/>
    <xf numFmtId="0" fontId="33" fillId="24" borderId="0" applyNumberFormat="0" applyBorder="0" applyAlignment="0" applyProtection="0"/>
    <xf numFmtId="0" fontId="43" fillId="0" borderId="0"/>
    <xf numFmtId="0" fontId="2" fillId="0" borderId="0"/>
    <xf numFmtId="0" fontId="2" fillId="0" borderId="0"/>
    <xf numFmtId="0" fontId="26" fillId="0" borderId="0"/>
    <xf numFmtId="0" fontId="2" fillId="0" borderId="0"/>
    <xf numFmtId="0" fontId="43" fillId="0" borderId="0"/>
    <xf numFmtId="0" fontId="43" fillId="0" borderId="0"/>
    <xf numFmtId="0" fontId="43" fillId="0" borderId="0"/>
    <xf numFmtId="0" fontId="43" fillId="0" borderId="0"/>
    <xf numFmtId="0" fontId="1" fillId="0" borderId="0"/>
    <xf numFmtId="0" fontId="47" fillId="0" borderId="0"/>
    <xf numFmtId="0" fontId="2" fillId="0" borderId="0"/>
    <xf numFmtId="0" fontId="11"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4" fillId="4" borderId="0" applyNumberFormat="0" applyBorder="0" applyAlignment="0" applyProtection="0"/>
    <xf numFmtId="0" fontId="34" fillId="4" borderId="0" applyNumberFormat="0" applyBorder="0" applyAlignment="0" applyProtection="0"/>
    <xf numFmtId="0" fontId="35" fillId="20" borderId="4" applyNumberFormat="0" applyAlignment="0" applyProtection="0"/>
    <xf numFmtId="0" fontId="35" fillId="20" borderId="4" applyNumberFormat="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0" applyNumberFormat="0" applyBorder="0">
      <alignment horizontal="left"/>
      <protection locked="0"/>
    </xf>
    <xf numFmtId="0" fontId="37" fillId="25" borderId="0" applyNumberFormat="0" applyBorder="0">
      <alignment horizontal="left"/>
      <protection locked="0"/>
    </xf>
    <xf numFmtId="0" fontId="38" fillId="22" borderId="0" applyNumberFormat="0" applyBorder="0">
      <protection locked="0"/>
    </xf>
    <xf numFmtId="0" fontId="39" fillId="0" borderId="5" applyNumberFormat="0" applyFill="0" applyAlignment="0" applyProtection="0"/>
    <xf numFmtId="0" fontId="39" fillId="0" borderId="5"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1" fillId="0" borderId="7" applyNumberFormat="0" applyFill="0" applyAlignment="0" applyProtection="0"/>
    <xf numFmtId="0" fontId="41" fillId="0" borderId="7" applyNumberForma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32" fillId="0" borderId="8" applyNumberFormat="0" applyFill="0" applyAlignment="0" applyProtection="0"/>
    <xf numFmtId="0" fontId="32" fillId="0" borderId="8" applyNumberFormat="0" applyFill="0" applyAlignment="0" applyProtection="0"/>
    <xf numFmtId="0" fontId="42" fillId="26" borderId="9" applyNumberFormat="0" applyAlignment="0" applyProtection="0"/>
    <xf numFmtId="0" fontId="42" fillId="26" borderId="9" applyNumberFormat="0" applyAlignment="0" applyProtection="0"/>
  </cellStyleXfs>
  <cellXfs count="2506">
    <xf numFmtId="0" fontId="0" fillId="0" borderId="0" xfId="0"/>
    <xf numFmtId="0" fontId="0" fillId="0" borderId="0" xfId="0" applyAlignment="1">
      <alignment horizontal="center" vertical="center"/>
    </xf>
    <xf numFmtId="0" fontId="0" fillId="0" borderId="0" xfId="0" applyAlignment="1">
      <alignment horizontal="left" vertical="center" wrapText="1"/>
    </xf>
    <xf numFmtId="0" fontId="21" fillId="0" borderId="0" xfId="0" applyFont="1"/>
    <xf numFmtId="49" fontId="21" fillId="0" borderId="0" xfId="0" applyNumberFormat="1"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0" xfId="0" applyFont="1" applyFill="1" applyBorder="1" applyAlignment="1">
      <alignment horizontal="left" vertical="center" wrapText="1"/>
    </xf>
    <xf numFmtId="0" fontId="21" fillId="0" borderId="0" xfId="77" applyFont="1" applyFill="1" applyBorder="1" applyAlignment="1">
      <alignment horizontal="left" vertical="center" wrapText="1"/>
    </xf>
    <xf numFmtId="0" fontId="21" fillId="45" borderId="0" xfId="0" applyFont="1" applyFill="1"/>
    <xf numFmtId="0" fontId="12" fillId="0" borderId="0" xfId="0" applyFont="1" applyFill="1" applyBorder="1" applyAlignment="1">
      <alignment horizontal="left" vertical="center" wrapText="1" shrinkToFit="1"/>
    </xf>
    <xf numFmtId="0" fontId="12" fillId="0" borderId="0" xfId="0" applyFont="1" applyFill="1" applyBorder="1" applyAlignment="1">
      <alignment horizontal="left" vertical="center" wrapText="1"/>
    </xf>
    <xf numFmtId="0" fontId="12" fillId="0" borderId="0" xfId="77" applyFont="1" applyFill="1" applyBorder="1" applyAlignment="1">
      <alignment horizontal="left" vertical="center" wrapText="1"/>
    </xf>
    <xf numFmtId="0" fontId="12" fillId="0" borderId="0" xfId="0" applyFont="1" applyAlignment="1">
      <alignment horizontal="left" vertical="center" wrapText="1"/>
    </xf>
    <xf numFmtId="0" fontId="2" fillId="0" borderId="0" xfId="0" applyFont="1" applyAlignment="1">
      <alignment horizontal="left" vertical="center" wrapText="1"/>
    </xf>
    <xf numFmtId="0" fontId="21" fillId="0" borderId="0" xfId="0" applyFont="1" applyBorder="1" applyAlignment="1">
      <alignment horizontal="left" vertical="center" wrapText="1"/>
    </xf>
    <xf numFmtId="14" fontId="21" fillId="0" borderId="0" xfId="0" applyNumberFormat="1"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0" fillId="0" borderId="0" xfId="0" applyAlignment="1">
      <alignment horizontal="center"/>
    </xf>
    <xf numFmtId="0" fontId="0" fillId="46" borderId="0" xfId="0" applyFill="1"/>
    <xf numFmtId="0" fontId="2" fillId="0" borderId="0" xfId="81"/>
    <xf numFmtId="0" fontId="2" fillId="0" borderId="10" xfId="81" applyBorder="1"/>
    <xf numFmtId="0" fontId="2" fillId="0" borderId="11" xfId="81" applyBorder="1"/>
    <xf numFmtId="0" fontId="2" fillId="0" borderId="12" xfId="81" applyBorder="1" applyAlignment="1">
      <alignment vertical="center"/>
    </xf>
    <xf numFmtId="0" fontId="2" fillId="0" borderId="13" xfId="81" applyBorder="1" applyAlignment="1">
      <alignment vertical="center"/>
    </xf>
    <xf numFmtId="0" fontId="3" fillId="0" borderId="12" xfId="81" applyFont="1" applyBorder="1" applyAlignment="1">
      <alignment vertical="center"/>
    </xf>
    <xf numFmtId="0" fontId="2" fillId="0" borderId="14" xfId="81" applyBorder="1"/>
    <xf numFmtId="0" fontId="2" fillId="0" borderId="15" xfId="81" applyBorder="1"/>
    <xf numFmtId="0" fontId="2" fillId="0" borderId="16" xfId="81" applyBorder="1"/>
    <xf numFmtId="0" fontId="2" fillId="0" borderId="0" xfId="81" applyBorder="1"/>
    <xf numFmtId="0" fontId="2" fillId="0" borderId="17" xfId="81" applyBorder="1"/>
    <xf numFmtId="0" fontId="2" fillId="0" borderId="18" xfId="81" applyBorder="1"/>
    <xf numFmtId="0" fontId="2" fillId="0" borderId="19" xfId="81" applyBorder="1"/>
    <xf numFmtId="0" fontId="20" fillId="0" borderId="20" xfId="81" applyFont="1" applyBorder="1" applyAlignment="1">
      <alignment vertical="center"/>
    </xf>
    <xf numFmtId="0" fontId="20" fillId="0" borderId="21" xfId="81" applyFont="1" applyBorder="1" applyAlignment="1">
      <alignment vertical="center"/>
    </xf>
    <xf numFmtId="0" fontId="19" fillId="0" borderId="22" xfId="81" applyFont="1" applyBorder="1" applyAlignment="1">
      <alignment vertical="center"/>
    </xf>
    <xf numFmtId="0" fontId="19" fillId="0" borderId="23" xfId="81" applyFont="1" applyBorder="1" applyAlignment="1">
      <alignment vertical="center"/>
    </xf>
    <xf numFmtId="14" fontId="2" fillId="0" borderId="12" xfId="81" applyNumberFormat="1" applyBorder="1" applyAlignment="1">
      <alignment vertical="center"/>
    </xf>
    <xf numFmtId="0" fontId="21" fillId="45" borderId="24" xfId="0" applyFont="1" applyFill="1" applyBorder="1" applyAlignment="1" applyProtection="1">
      <alignment horizontal="left" vertical="center" wrapText="1"/>
      <protection locked="0"/>
    </xf>
    <xf numFmtId="0" fontId="21" fillId="45" borderId="25" xfId="0" applyFont="1" applyFill="1" applyBorder="1" applyAlignment="1" applyProtection="1">
      <alignment horizontal="left" vertical="center" wrapText="1"/>
      <protection locked="0"/>
    </xf>
    <xf numFmtId="0" fontId="12" fillId="0" borderId="24"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21" fillId="0" borderId="24" xfId="0" applyFont="1" applyBorder="1" applyAlignment="1" applyProtection="1">
      <alignment horizontal="left" vertical="center" wrapText="1"/>
      <protection locked="0"/>
    </xf>
    <xf numFmtId="0" fontId="21" fillId="0" borderId="25" xfId="0" applyFont="1" applyBorder="1" applyAlignment="1" applyProtection="1">
      <alignment horizontal="left" vertical="center" wrapText="1"/>
      <protection locked="0"/>
    </xf>
    <xf numFmtId="0" fontId="12" fillId="0" borderId="26" xfId="0" applyFont="1" applyBorder="1" applyAlignment="1" applyProtection="1">
      <alignment horizontal="center" vertical="center"/>
      <protection locked="0"/>
    </xf>
    <xf numFmtId="0" fontId="12" fillId="0" borderId="27" xfId="0" applyFont="1" applyBorder="1" applyAlignment="1" applyProtection="1">
      <alignment horizontal="center" vertical="center"/>
      <protection locked="0"/>
    </xf>
    <xf numFmtId="0" fontId="2" fillId="46" borderId="0" xfId="0" applyFont="1" applyFill="1" applyAlignment="1" applyProtection="1">
      <alignment horizontal="center" vertical="center"/>
      <protection locked="0"/>
    </xf>
    <xf numFmtId="0" fontId="2" fillId="46" borderId="0" xfId="0" applyFont="1" applyFill="1" applyAlignment="1" applyProtection="1">
      <alignment horizontal="left" vertical="center" wrapText="1"/>
      <protection locked="0"/>
    </xf>
    <xf numFmtId="0" fontId="0" fillId="46"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wrapText="1"/>
      <protection locked="0"/>
    </xf>
    <xf numFmtId="0" fontId="48" fillId="47" borderId="28" xfId="0" applyFont="1" applyFill="1" applyBorder="1" applyAlignment="1" applyProtection="1">
      <alignment horizontal="center" vertical="center" wrapText="1" shrinkToFit="1"/>
      <protection locked="0"/>
    </xf>
    <xf numFmtId="0" fontId="48" fillId="47" borderId="29" xfId="0" applyFont="1" applyFill="1" applyBorder="1" applyAlignment="1" applyProtection="1">
      <alignment horizontal="center" vertical="center" wrapText="1" shrinkToFit="1"/>
      <protection locked="0"/>
    </xf>
    <xf numFmtId="167" fontId="49" fillId="47" borderId="29" xfId="0" applyNumberFormat="1" applyFont="1" applyFill="1" applyBorder="1" applyAlignment="1" applyProtection="1">
      <alignment horizontal="center" vertical="center" wrapText="1"/>
      <protection locked="0"/>
    </xf>
    <xf numFmtId="0" fontId="48" fillId="47" borderId="30" xfId="0" applyFont="1" applyFill="1" applyBorder="1" applyAlignment="1" applyProtection="1">
      <alignment horizontal="center" vertical="center" wrapText="1" shrinkToFit="1"/>
      <protection locked="0"/>
    </xf>
    <xf numFmtId="0" fontId="48" fillId="47" borderId="31" xfId="0" applyFont="1" applyFill="1" applyBorder="1" applyAlignment="1" applyProtection="1">
      <alignment horizontal="center" vertical="center" wrapText="1" shrinkToFit="1"/>
      <protection locked="0"/>
    </xf>
    <xf numFmtId="14" fontId="48" fillId="47" borderId="32" xfId="0" applyNumberFormat="1" applyFont="1" applyFill="1" applyBorder="1" applyAlignment="1" applyProtection="1">
      <alignment horizontal="center" vertical="center" wrapText="1" shrinkToFit="1"/>
      <protection locked="0"/>
    </xf>
    <xf numFmtId="0" fontId="50" fillId="47" borderId="29" xfId="0" applyFont="1" applyFill="1" applyBorder="1" applyAlignment="1" applyProtection="1">
      <alignment horizontal="center" vertical="center" wrapText="1"/>
      <protection locked="0"/>
    </xf>
    <xf numFmtId="0" fontId="50" fillId="47" borderId="30" xfId="0" applyFont="1" applyFill="1" applyBorder="1" applyAlignment="1" applyProtection="1">
      <alignment horizontal="center" vertical="center" wrapText="1"/>
      <protection locked="0"/>
    </xf>
    <xf numFmtId="0" fontId="21" fillId="0" borderId="0" xfId="0" applyFont="1" applyBorder="1" applyAlignment="1" applyProtection="1">
      <alignment horizontal="center" vertical="center" wrapText="1" shrinkToFit="1"/>
      <protection locked="0"/>
    </xf>
    <xf numFmtId="0" fontId="21" fillId="0" borderId="0" xfId="0" applyFont="1" applyAlignment="1" applyProtection="1">
      <alignment horizontal="center" vertical="center" wrapText="1" shrinkToFit="1"/>
      <protection locked="0"/>
    </xf>
    <xf numFmtId="167" fontId="21" fillId="0" borderId="0" xfId="0" applyNumberFormat="1" applyFont="1" applyAlignment="1" applyProtection="1">
      <alignment horizontal="center" vertical="center" wrapText="1" shrinkToFit="1"/>
      <protection locked="0"/>
    </xf>
    <xf numFmtId="0" fontId="21" fillId="0" borderId="0" xfId="0" applyFont="1" applyAlignment="1" applyProtection="1">
      <alignment horizontal="left" vertical="center" wrapText="1" shrinkToFit="1"/>
      <protection locked="0"/>
    </xf>
    <xf numFmtId="0" fontId="21" fillId="0" borderId="0" xfId="0" applyFont="1" applyAlignment="1" applyProtection="1">
      <alignment vertical="center" wrapText="1" shrinkToFit="1"/>
      <protection locked="0"/>
    </xf>
    <xf numFmtId="14" fontId="21" fillId="0" borderId="0" xfId="0" applyNumberFormat="1" applyFont="1" applyAlignment="1" applyProtection="1">
      <alignment horizontal="center" vertical="center" wrapText="1" shrinkToFit="1"/>
      <protection locked="0"/>
    </xf>
    <xf numFmtId="0" fontId="48" fillId="47" borderId="29" xfId="0" applyFont="1" applyFill="1" applyBorder="1" applyAlignment="1" applyProtection="1">
      <alignment vertical="center" wrapText="1" shrinkToFit="1"/>
      <protection locked="0"/>
    </xf>
    <xf numFmtId="0" fontId="48" fillId="47" borderId="30" xfId="0" applyFont="1" applyFill="1" applyBorder="1" applyAlignment="1" applyProtection="1">
      <alignment vertical="center" wrapText="1" shrinkToFit="1"/>
      <protection locked="0"/>
    </xf>
    <xf numFmtId="0" fontId="48" fillId="47" borderId="31" xfId="0" applyFont="1" applyFill="1" applyBorder="1" applyAlignment="1" applyProtection="1">
      <alignment horizontal="left" vertical="center" wrapText="1" shrinkToFit="1"/>
      <protection locked="0"/>
    </xf>
    <xf numFmtId="0" fontId="48" fillId="0" borderId="0" xfId="0" applyFont="1" applyAlignment="1" applyProtection="1">
      <alignment vertical="center" wrapText="1" shrinkToFit="1"/>
      <protection locked="0"/>
    </xf>
    <xf numFmtId="0" fontId="48" fillId="47" borderId="33" xfId="0" applyFont="1" applyFill="1" applyBorder="1" applyAlignment="1" applyProtection="1">
      <alignment horizontal="center" vertical="center" wrapText="1" shrinkToFit="1"/>
      <protection locked="0"/>
    </xf>
    <xf numFmtId="0" fontId="48" fillId="47" borderId="34" xfId="0" applyFont="1" applyFill="1" applyBorder="1" applyAlignment="1" applyProtection="1">
      <alignment horizontal="center" vertical="center" wrapText="1" shrinkToFit="1"/>
      <protection locked="0"/>
    </xf>
    <xf numFmtId="167" fontId="49" fillId="47" borderId="34" xfId="0" applyNumberFormat="1" applyFont="1" applyFill="1" applyBorder="1" applyAlignment="1" applyProtection="1">
      <alignment horizontal="center" vertical="center" wrapText="1"/>
      <protection locked="0"/>
    </xf>
    <xf numFmtId="0" fontId="48" fillId="47" borderId="35" xfId="0" applyFont="1" applyFill="1" applyBorder="1" applyAlignment="1" applyProtection="1">
      <alignment horizontal="center" vertical="center" wrapText="1" shrinkToFit="1"/>
      <protection locked="0"/>
    </xf>
    <xf numFmtId="0" fontId="48" fillId="47" borderId="34" xfId="0" applyFont="1" applyFill="1" applyBorder="1" applyAlignment="1" applyProtection="1">
      <alignment vertical="center" wrapText="1" shrinkToFit="1"/>
      <protection locked="0"/>
    </xf>
    <xf numFmtId="0" fontId="48" fillId="47" borderId="35" xfId="0" applyFont="1" applyFill="1" applyBorder="1" applyAlignment="1" applyProtection="1">
      <alignment vertical="center" wrapText="1" shrinkToFit="1"/>
      <protection locked="0"/>
    </xf>
    <xf numFmtId="0" fontId="48" fillId="47" borderId="33" xfId="0" applyFont="1" applyFill="1" applyBorder="1" applyAlignment="1" applyProtection="1">
      <alignment horizontal="left" vertical="center" wrapText="1" shrinkToFit="1"/>
      <protection locked="0"/>
    </xf>
    <xf numFmtId="14" fontId="48" fillId="47" borderId="36" xfId="0" applyNumberFormat="1" applyFont="1" applyFill="1" applyBorder="1" applyAlignment="1" applyProtection="1">
      <alignment horizontal="center" vertical="center" wrapText="1" shrinkToFit="1"/>
      <protection locked="0"/>
    </xf>
    <xf numFmtId="0" fontId="48" fillId="47" borderId="37" xfId="0" applyFont="1" applyFill="1" applyBorder="1" applyAlignment="1" applyProtection="1">
      <alignment horizontal="center" vertical="center" wrapText="1" shrinkToFit="1"/>
      <protection locked="0"/>
    </xf>
    <xf numFmtId="0" fontId="50" fillId="47" borderId="34" xfId="0" applyFont="1" applyFill="1" applyBorder="1" applyAlignment="1" applyProtection="1">
      <alignment horizontal="center" vertical="center" wrapText="1"/>
      <protection locked="0"/>
    </xf>
    <xf numFmtId="0" fontId="50" fillId="47" borderId="35" xfId="0" applyFont="1" applyFill="1" applyBorder="1" applyAlignment="1" applyProtection="1">
      <alignment horizontal="center" vertical="center" wrapText="1"/>
      <protection locked="0"/>
    </xf>
    <xf numFmtId="0" fontId="48" fillId="48" borderId="0" xfId="0" applyFont="1" applyFill="1" applyAlignment="1" applyProtection="1">
      <alignment vertical="center" wrapText="1" shrinkToFit="1"/>
      <protection locked="0"/>
    </xf>
    <xf numFmtId="0" fontId="21" fillId="48" borderId="25" xfId="0" applyFont="1" applyFill="1" applyBorder="1" applyAlignment="1" applyProtection="1">
      <alignment horizontal="center" vertical="center" wrapText="1" shrinkToFit="1"/>
      <protection locked="0"/>
    </xf>
    <xf numFmtId="14" fontId="21" fillId="48" borderId="25" xfId="0" applyNumberFormat="1" applyFont="1" applyFill="1" applyBorder="1" applyAlignment="1" applyProtection="1">
      <alignment horizontal="center" vertical="center" wrapText="1" shrinkToFit="1"/>
      <protection locked="0"/>
    </xf>
    <xf numFmtId="0" fontId="21" fillId="48" borderId="38" xfId="0" applyFont="1" applyFill="1" applyBorder="1" applyAlignment="1" applyProtection="1">
      <alignment horizontal="center" vertical="center" wrapText="1" shrinkToFit="1"/>
      <protection locked="0"/>
    </xf>
    <xf numFmtId="0" fontId="21" fillId="48" borderId="24" xfId="0" applyFont="1" applyFill="1" applyBorder="1" applyAlignment="1" applyProtection="1">
      <alignment horizontal="left" vertical="center" wrapText="1" shrinkToFit="1"/>
      <protection locked="0"/>
    </xf>
    <xf numFmtId="0" fontId="21" fillId="48" borderId="25" xfId="0" applyFont="1" applyFill="1" applyBorder="1" applyAlignment="1" applyProtection="1">
      <alignment vertical="center" wrapText="1" shrinkToFit="1"/>
      <protection locked="0"/>
    </xf>
    <xf numFmtId="0" fontId="21" fillId="48" borderId="25" xfId="0" applyFont="1" applyFill="1" applyBorder="1" applyAlignment="1" applyProtection="1">
      <alignment horizontal="left" vertical="center" wrapText="1" shrinkToFit="1"/>
      <protection locked="0"/>
    </xf>
    <xf numFmtId="0" fontId="21" fillId="48" borderId="38" xfId="0" applyFont="1" applyFill="1" applyBorder="1" applyAlignment="1" applyProtection="1">
      <alignment vertical="center" wrapText="1" shrinkToFit="1"/>
      <protection locked="0"/>
    </xf>
    <xf numFmtId="0" fontId="21" fillId="48" borderId="24" xfId="0" applyFont="1" applyFill="1" applyBorder="1" applyAlignment="1" applyProtection="1">
      <alignment vertical="center" wrapText="1" shrinkToFit="1"/>
      <protection locked="0"/>
    </xf>
    <xf numFmtId="49" fontId="21" fillId="48" borderId="25" xfId="0" applyNumberFormat="1" applyFont="1" applyFill="1" applyBorder="1" applyAlignment="1" applyProtection="1">
      <alignment horizontal="center" vertical="center" wrapText="1" shrinkToFit="1"/>
      <protection locked="0"/>
    </xf>
    <xf numFmtId="49" fontId="21" fillId="48" borderId="38" xfId="0" applyNumberFormat="1" applyFont="1" applyFill="1" applyBorder="1" applyAlignment="1" applyProtection="1">
      <alignment horizontal="center" vertical="center" wrapText="1" shrinkToFit="1"/>
      <protection locked="0"/>
    </xf>
    <xf numFmtId="0" fontId="3" fillId="48" borderId="0" xfId="0" applyFont="1" applyFill="1" applyAlignment="1" applyProtection="1">
      <alignment vertical="center" wrapText="1" shrinkToFit="1"/>
      <protection locked="0"/>
    </xf>
    <xf numFmtId="49" fontId="21" fillId="48" borderId="0" xfId="0" applyNumberFormat="1" applyFont="1" applyFill="1" applyAlignment="1" applyProtection="1">
      <alignment horizontal="left" vertical="center" wrapText="1" shrinkToFit="1"/>
      <protection locked="0"/>
    </xf>
    <xf numFmtId="0" fontId="21" fillId="49" borderId="24" xfId="0" applyFont="1" applyFill="1" applyBorder="1" applyAlignment="1" applyProtection="1">
      <alignment horizontal="center" vertical="center" wrapText="1" shrinkToFit="1"/>
      <protection locked="0"/>
    </xf>
    <xf numFmtId="0" fontId="21" fillId="49" borderId="25" xfId="0" applyFont="1" applyFill="1" applyBorder="1" applyAlignment="1" applyProtection="1">
      <alignment horizontal="center" vertical="center" wrapText="1" shrinkToFit="1"/>
      <protection locked="0"/>
    </xf>
    <xf numFmtId="14" fontId="21" fillId="49" borderId="25" xfId="0" applyNumberFormat="1" applyFont="1" applyFill="1" applyBorder="1" applyAlignment="1" applyProtection="1">
      <alignment horizontal="center" vertical="center" wrapText="1" shrinkToFit="1"/>
      <protection locked="0"/>
    </xf>
    <xf numFmtId="0" fontId="21" fillId="49" borderId="38" xfId="0" applyFont="1" applyFill="1" applyBorder="1" applyAlignment="1" applyProtection="1">
      <alignment horizontal="center" vertical="center" wrapText="1" shrinkToFit="1"/>
      <protection locked="0"/>
    </xf>
    <xf numFmtId="0" fontId="21" fillId="49" borderId="24" xfId="0" applyFont="1" applyFill="1" applyBorder="1" applyAlignment="1" applyProtection="1">
      <alignment horizontal="left" vertical="center" wrapText="1" shrinkToFit="1"/>
      <protection locked="0"/>
    </xf>
    <xf numFmtId="0" fontId="21" fillId="49" borderId="25" xfId="0" applyFont="1" applyFill="1" applyBorder="1" applyAlignment="1" applyProtection="1">
      <alignment vertical="center" wrapText="1" shrinkToFit="1"/>
      <protection locked="0"/>
    </xf>
    <xf numFmtId="0" fontId="21" fillId="49" borderId="25" xfId="0" applyFont="1" applyFill="1" applyBorder="1" applyAlignment="1" applyProtection="1">
      <alignment horizontal="left" vertical="center" wrapText="1" shrinkToFit="1"/>
      <protection locked="0"/>
    </xf>
    <xf numFmtId="0" fontId="21" fillId="49" borderId="38" xfId="0" applyFont="1" applyFill="1" applyBorder="1" applyAlignment="1" applyProtection="1">
      <alignment vertical="center" wrapText="1" shrinkToFit="1"/>
      <protection locked="0"/>
    </xf>
    <xf numFmtId="0" fontId="21" fillId="49" borderId="24" xfId="0" applyFont="1" applyFill="1" applyBorder="1" applyAlignment="1" applyProtection="1">
      <alignment vertical="center" wrapText="1" shrinkToFit="1"/>
      <protection locked="0"/>
    </xf>
    <xf numFmtId="0" fontId="21" fillId="49" borderId="0" xfId="0" applyFont="1" applyFill="1" applyAlignment="1" applyProtection="1">
      <alignment vertical="center" wrapText="1" shrinkToFit="1"/>
      <protection locked="0"/>
    </xf>
    <xf numFmtId="0" fontId="21" fillId="50" borderId="24" xfId="0" applyFont="1" applyFill="1" applyBorder="1" applyAlignment="1" applyProtection="1">
      <alignment horizontal="center" vertical="center" wrapText="1" shrinkToFit="1"/>
      <protection locked="0"/>
    </xf>
    <xf numFmtId="0" fontId="21" fillId="50" borderId="25" xfId="0" applyFont="1" applyFill="1" applyBorder="1" applyAlignment="1" applyProtection="1">
      <alignment horizontal="center" vertical="center" wrapText="1" shrinkToFit="1"/>
      <protection locked="0"/>
    </xf>
    <xf numFmtId="14" fontId="21" fillId="50" borderId="25" xfId="0" applyNumberFormat="1" applyFont="1" applyFill="1" applyBorder="1" applyAlignment="1" applyProtection="1">
      <alignment horizontal="center" vertical="center" wrapText="1" shrinkToFit="1"/>
      <protection locked="0"/>
    </xf>
    <xf numFmtId="0" fontId="21" fillId="50" borderId="38" xfId="0" applyFont="1" applyFill="1" applyBorder="1" applyAlignment="1" applyProtection="1">
      <alignment horizontal="center" vertical="center" wrapText="1" shrinkToFit="1"/>
      <protection locked="0"/>
    </xf>
    <xf numFmtId="0" fontId="21" fillId="50" borderId="24" xfId="0" applyFont="1" applyFill="1" applyBorder="1" applyAlignment="1" applyProtection="1">
      <alignment horizontal="left" vertical="center" wrapText="1" shrinkToFit="1"/>
      <protection locked="0"/>
    </xf>
    <xf numFmtId="0" fontId="21" fillId="50" borderId="25" xfId="0" applyFont="1" applyFill="1" applyBorder="1" applyAlignment="1" applyProtection="1">
      <alignment vertical="center" wrapText="1" shrinkToFit="1"/>
      <protection locked="0"/>
    </xf>
    <xf numFmtId="0" fontId="21" fillId="50" borderId="25" xfId="0" applyFont="1" applyFill="1" applyBorder="1" applyAlignment="1" applyProtection="1">
      <alignment horizontal="left" vertical="center" wrapText="1" shrinkToFit="1"/>
      <protection locked="0"/>
    </xf>
    <xf numFmtId="0" fontId="21" fillId="50" borderId="38" xfId="0" applyFont="1" applyFill="1" applyBorder="1" applyAlignment="1" applyProtection="1">
      <alignment vertical="center" wrapText="1" shrinkToFit="1"/>
      <protection locked="0"/>
    </xf>
    <xf numFmtId="0" fontId="21" fillId="50" borderId="24" xfId="0" applyFont="1" applyFill="1" applyBorder="1" applyAlignment="1" applyProtection="1">
      <alignment vertical="center" wrapText="1" shrinkToFit="1"/>
      <protection locked="0"/>
    </xf>
    <xf numFmtId="0" fontId="21" fillId="50" borderId="0" xfId="0" applyFont="1" applyFill="1" applyAlignment="1" applyProtection="1">
      <alignment vertical="center" wrapText="1" shrinkToFit="1"/>
      <protection locked="0"/>
    </xf>
    <xf numFmtId="0" fontId="21" fillId="48" borderId="24" xfId="0" applyFont="1" applyFill="1" applyBorder="1" applyAlignment="1" applyProtection="1">
      <alignment horizontal="center" vertical="center" wrapText="1" shrinkToFit="1"/>
      <protection locked="0"/>
    </xf>
    <xf numFmtId="0" fontId="21" fillId="48" borderId="0" xfId="0" applyFont="1" applyFill="1" applyAlignment="1" applyProtection="1">
      <alignment vertical="center" wrapText="1" shrinkToFit="1"/>
      <protection locked="0"/>
    </xf>
    <xf numFmtId="0" fontId="21" fillId="45" borderId="24" xfId="0" applyFont="1" applyFill="1" applyBorder="1" applyAlignment="1" applyProtection="1">
      <alignment horizontal="center" vertical="center" wrapText="1" shrinkToFit="1"/>
      <protection locked="0"/>
    </xf>
    <xf numFmtId="0" fontId="21" fillId="45" borderId="25" xfId="0" applyFont="1" applyFill="1" applyBorder="1" applyAlignment="1" applyProtection="1">
      <alignment horizontal="center" vertical="center" wrapText="1" shrinkToFit="1"/>
      <protection locked="0"/>
    </xf>
    <xf numFmtId="14" fontId="21" fillId="45" borderId="25" xfId="0" applyNumberFormat="1" applyFont="1" applyFill="1" applyBorder="1" applyAlignment="1" applyProtection="1">
      <alignment horizontal="center" vertical="center" wrapText="1" shrinkToFit="1"/>
      <protection locked="0"/>
    </xf>
    <xf numFmtId="0" fontId="21" fillId="45" borderId="38" xfId="0" applyFont="1" applyFill="1" applyBorder="1" applyAlignment="1" applyProtection="1">
      <alignment horizontal="center" vertical="center" wrapText="1" shrinkToFit="1"/>
      <protection locked="0"/>
    </xf>
    <xf numFmtId="0" fontId="21" fillId="45" borderId="24" xfId="0" applyFont="1" applyFill="1" applyBorder="1" applyAlignment="1" applyProtection="1">
      <alignment horizontal="left" vertical="center" wrapText="1" shrinkToFit="1"/>
      <protection locked="0"/>
    </xf>
    <xf numFmtId="0" fontId="21" fillId="45" borderId="25" xfId="0" applyFont="1" applyFill="1" applyBorder="1" applyAlignment="1" applyProtection="1">
      <alignment vertical="center" wrapText="1" shrinkToFit="1"/>
      <protection locked="0"/>
    </xf>
    <xf numFmtId="0" fontId="21" fillId="45" borderId="25" xfId="0" applyFont="1" applyFill="1" applyBorder="1" applyAlignment="1" applyProtection="1">
      <alignment horizontal="left" vertical="center" wrapText="1" shrinkToFit="1"/>
      <protection locked="0"/>
    </xf>
    <xf numFmtId="0" fontId="21" fillId="45" borderId="38" xfId="0" applyFont="1" applyFill="1" applyBorder="1" applyAlignment="1" applyProtection="1">
      <alignment vertical="center" wrapText="1" shrinkToFit="1"/>
      <protection locked="0"/>
    </xf>
    <xf numFmtId="0" fontId="21" fillId="45" borderId="24" xfId="0" applyFont="1" applyFill="1" applyBorder="1" applyAlignment="1" applyProtection="1">
      <alignment vertical="center" wrapText="1" shrinkToFit="1"/>
      <protection locked="0"/>
    </xf>
    <xf numFmtId="0" fontId="21" fillId="45" borderId="0" xfId="0" applyFont="1" applyFill="1" applyAlignment="1" applyProtection="1">
      <alignment vertical="center" wrapText="1" shrinkToFit="1"/>
      <protection locked="0"/>
    </xf>
    <xf numFmtId="0" fontId="21" fillId="0" borderId="0" xfId="0" applyFont="1" applyAlignment="1" applyProtection="1">
      <alignment horizontal="center" vertical="center" wrapText="1"/>
      <protection locked="0"/>
    </xf>
    <xf numFmtId="0" fontId="21" fillId="50" borderId="0" xfId="0" applyFont="1" applyFill="1" applyAlignment="1" applyProtection="1">
      <alignment horizontal="center" vertical="center" wrapText="1"/>
      <protection locked="0"/>
    </xf>
    <xf numFmtId="14" fontId="21" fillId="48" borderId="25" xfId="0" applyNumberFormat="1" applyFont="1" applyFill="1" applyBorder="1" applyAlignment="1" applyProtection="1">
      <alignment vertical="center" wrapText="1" shrinkToFit="1"/>
      <protection locked="0"/>
    </xf>
    <xf numFmtId="0" fontId="21" fillId="45" borderId="24" xfId="0" applyFont="1" applyFill="1" applyBorder="1" applyAlignment="1" applyProtection="1">
      <alignment horizontal="center" vertical="center" wrapText="1"/>
      <protection locked="0"/>
    </xf>
    <xf numFmtId="0" fontId="21" fillId="45" borderId="25" xfId="0" applyFont="1" applyFill="1" applyBorder="1" applyAlignment="1" applyProtection="1">
      <alignment horizontal="center" vertical="center" wrapText="1"/>
      <protection locked="0"/>
    </xf>
    <xf numFmtId="14" fontId="21" fillId="45" borderId="25" xfId="0" applyNumberFormat="1" applyFont="1" applyFill="1" applyBorder="1" applyAlignment="1" applyProtection="1">
      <alignment horizontal="center" vertical="center" wrapText="1"/>
      <protection locked="0"/>
    </xf>
    <xf numFmtId="0" fontId="21" fillId="45" borderId="38" xfId="0" applyFont="1" applyFill="1" applyBorder="1" applyAlignment="1" applyProtection="1">
      <alignment horizontal="center" vertical="center" wrapText="1"/>
      <protection locked="0"/>
    </xf>
    <xf numFmtId="0" fontId="21" fillId="45" borderId="25" xfId="0" applyFont="1" applyFill="1" applyBorder="1" applyAlignment="1" applyProtection="1">
      <alignment vertical="center" wrapText="1"/>
      <protection locked="0"/>
    </xf>
    <xf numFmtId="0" fontId="21" fillId="45" borderId="38" xfId="0" applyFont="1" applyFill="1" applyBorder="1" applyAlignment="1" applyProtection="1">
      <alignment vertical="center" wrapText="1"/>
      <protection locked="0"/>
    </xf>
    <xf numFmtId="0" fontId="21" fillId="45" borderId="24" xfId="0" applyFont="1" applyFill="1" applyBorder="1" applyAlignment="1" applyProtection="1">
      <alignment vertical="center" wrapText="1"/>
      <protection locked="0"/>
    </xf>
    <xf numFmtId="14" fontId="21" fillId="48" borderId="24" xfId="0" applyNumberFormat="1" applyFont="1" applyFill="1" applyBorder="1" applyAlignment="1" applyProtection="1">
      <alignment horizontal="center" vertical="center" wrapText="1" shrinkToFit="1"/>
      <protection locked="0"/>
    </xf>
    <xf numFmtId="14" fontId="21" fillId="48" borderId="38" xfId="0" applyNumberFormat="1" applyFont="1" applyFill="1" applyBorder="1" applyAlignment="1" applyProtection="1">
      <alignment horizontal="center" vertical="center" wrapText="1" shrinkToFit="1"/>
      <protection locked="0"/>
    </xf>
    <xf numFmtId="0" fontId="21" fillId="48" borderId="0" xfId="0" applyFont="1" applyFill="1" applyAlignment="1" applyProtection="1">
      <alignment horizontal="center" vertical="center" wrapText="1"/>
      <protection locked="0"/>
    </xf>
    <xf numFmtId="0" fontId="21" fillId="49" borderId="24" xfId="0" applyFont="1" applyFill="1" applyBorder="1" applyAlignment="1" applyProtection="1">
      <alignment horizontal="center" vertical="center" wrapText="1"/>
      <protection locked="0"/>
    </xf>
    <xf numFmtId="0" fontId="21" fillId="49" borderId="25" xfId="0" applyFont="1" applyFill="1" applyBorder="1" applyAlignment="1" applyProtection="1">
      <alignment horizontal="center" vertical="center" wrapText="1"/>
      <protection locked="0"/>
    </xf>
    <xf numFmtId="14" fontId="21" fillId="49" borderId="25" xfId="0" applyNumberFormat="1" applyFont="1" applyFill="1" applyBorder="1" applyAlignment="1" applyProtection="1">
      <alignment horizontal="center" vertical="center" wrapText="1"/>
      <protection locked="0"/>
    </xf>
    <xf numFmtId="0" fontId="21" fillId="49" borderId="38" xfId="0" applyFont="1" applyFill="1" applyBorder="1" applyAlignment="1" applyProtection="1">
      <alignment horizontal="center" vertical="center" wrapText="1"/>
      <protection locked="0"/>
    </xf>
    <xf numFmtId="0" fontId="21" fillId="49" borderId="24" xfId="0" applyFont="1" applyFill="1" applyBorder="1" applyAlignment="1" applyProtection="1">
      <alignment horizontal="left" vertical="center" wrapText="1"/>
      <protection locked="0"/>
    </xf>
    <xf numFmtId="0" fontId="21" fillId="49" borderId="25" xfId="0" applyFont="1" applyFill="1" applyBorder="1" applyAlignment="1" applyProtection="1">
      <alignment vertical="center" wrapText="1"/>
      <protection locked="0"/>
    </xf>
    <xf numFmtId="0" fontId="21" fillId="49" borderId="25" xfId="0" applyFont="1" applyFill="1" applyBorder="1" applyAlignment="1" applyProtection="1">
      <alignment horizontal="left" vertical="center" wrapText="1"/>
      <protection locked="0"/>
    </xf>
    <xf numFmtId="0" fontId="21" fillId="49" borderId="38" xfId="0" applyFont="1" applyFill="1" applyBorder="1" applyAlignment="1" applyProtection="1">
      <alignment vertical="center" wrapText="1"/>
      <protection locked="0"/>
    </xf>
    <xf numFmtId="0" fontId="21" fillId="49" borderId="24" xfId="0" applyFont="1" applyFill="1" applyBorder="1" applyAlignment="1" applyProtection="1">
      <alignment vertical="center" wrapText="1"/>
      <protection locked="0"/>
    </xf>
    <xf numFmtId="14" fontId="21" fillId="49" borderId="25" xfId="77" applyNumberFormat="1" applyFont="1" applyFill="1" applyBorder="1" applyAlignment="1" applyProtection="1">
      <alignment horizontal="center" vertical="center" wrapText="1"/>
      <protection locked="0"/>
    </xf>
    <xf numFmtId="0" fontId="21" fillId="49" borderId="25" xfId="77" applyFont="1" applyFill="1" applyBorder="1" applyAlignment="1" applyProtection="1">
      <alignment horizontal="center" vertical="center" wrapText="1"/>
      <protection locked="0"/>
    </xf>
    <xf numFmtId="0" fontId="21" fillId="49" borderId="24" xfId="77" applyFont="1" applyFill="1" applyBorder="1" applyAlignment="1" applyProtection="1">
      <alignment horizontal="center" vertical="center" wrapText="1"/>
      <protection locked="0"/>
    </xf>
    <xf numFmtId="0" fontId="21" fillId="49" borderId="38" xfId="77" applyFont="1" applyFill="1" applyBorder="1" applyAlignment="1" applyProtection="1">
      <alignment horizontal="center" vertical="center" wrapText="1"/>
      <protection locked="0"/>
    </xf>
    <xf numFmtId="0" fontId="21" fillId="49" borderId="25" xfId="77" applyFont="1" applyFill="1" applyBorder="1" applyAlignment="1" applyProtection="1">
      <alignment vertical="center" wrapText="1"/>
      <protection locked="0"/>
    </xf>
    <xf numFmtId="0" fontId="21" fillId="49" borderId="25" xfId="77" applyFont="1" applyFill="1" applyBorder="1" applyAlignment="1" applyProtection="1">
      <alignment horizontal="left" vertical="center" wrapText="1"/>
      <protection locked="0"/>
    </xf>
    <xf numFmtId="0" fontId="21" fillId="49" borderId="38" xfId="77" applyFont="1" applyFill="1" applyBorder="1" applyAlignment="1" applyProtection="1">
      <alignment vertical="center" wrapText="1"/>
      <protection locked="0"/>
    </xf>
    <xf numFmtId="0" fontId="21" fillId="49" borderId="24" xfId="77" applyFont="1" applyFill="1" applyBorder="1" applyAlignment="1" applyProtection="1">
      <alignment vertical="center" wrapText="1"/>
      <protection locked="0"/>
    </xf>
    <xf numFmtId="0" fontId="21" fillId="49" borderId="0" xfId="0" applyFont="1" applyFill="1" applyAlignment="1" applyProtection="1">
      <alignment vertical="center" wrapText="1"/>
      <protection locked="0"/>
    </xf>
    <xf numFmtId="0" fontId="21" fillId="45" borderId="25" xfId="77" applyFont="1" applyFill="1" applyBorder="1" applyAlignment="1" applyProtection="1">
      <alignment horizontal="center" vertical="center" wrapText="1"/>
      <protection locked="0"/>
    </xf>
    <xf numFmtId="0" fontId="21" fillId="45" borderId="38" xfId="77" applyFont="1" applyFill="1" applyBorder="1" applyAlignment="1" applyProtection="1">
      <alignment horizontal="center" vertical="center" wrapText="1"/>
      <protection locked="0"/>
    </xf>
    <xf numFmtId="0" fontId="21" fillId="45" borderId="25" xfId="77" applyFont="1" applyFill="1" applyBorder="1" applyAlignment="1" applyProtection="1">
      <alignment vertical="center" wrapText="1"/>
      <protection locked="0"/>
    </xf>
    <xf numFmtId="0" fontId="21" fillId="45" borderId="25" xfId="77" applyFont="1" applyFill="1" applyBorder="1" applyAlignment="1" applyProtection="1">
      <alignment horizontal="left" vertical="center" wrapText="1"/>
      <protection locked="0"/>
    </xf>
    <xf numFmtId="0" fontId="21" fillId="45" borderId="38" xfId="77" applyFont="1" applyFill="1" applyBorder="1" applyAlignment="1" applyProtection="1">
      <alignment vertical="center" wrapText="1"/>
      <protection locked="0"/>
    </xf>
    <xf numFmtId="0" fontId="21" fillId="45" borderId="24" xfId="77" applyFont="1" applyFill="1" applyBorder="1" applyAlignment="1" applyProtection="1">
      <alignment vertical="center" wrapText="1"/>
      <protection locked="0"/>
    </xf>
    <xf numFmtId="0" fontId="21" fillId="45" borderId="0" xfId="0" applyFont="1" applyFill="1" applyAlignment="1" applyProtection="1">
      <alignment vertical="center" wrapText="1"/>
      <protection locked="0"/>
    </xf>
    <xf numFmtId="0" fontId="21" fillId="51" borderId="25" xfId="0" applyFont="1" applyFill="1" applyBorder="1" applyAlignment="1" applyProtection="1">
      <alignment horizontal="center" vertical="center" wrapText="1"/>
      <protection locked="0"/>
    </xf>
    <xf numFmtId="14" fontId="21" fillId="51" borderId="25" xfId="0" applyNumberFormat="1" applyFont="1" applyFill="1" applyBorder="1" applyAlignment="1" applyProtection="1">
      <alignment horizontal="center" vertical="center" wrapText="1"/>
      <protection locked="0"/>
    </xf>
    <xf numFmtId="0" fontId="21" fillId="51" borderId="38" xfId="0" applyFont="1" applyFill="1" applyBorder="1" applyAlignment="1" applyProtection="1">
      <alignment horizontal="center" vertical="center" wrapText="1"/>
      <protection locked="0"/>
    </xf>
    <xf numFmtId="0" fontId="21" fillId="51" borderId="24" xfId="0" applyFont="1" applyFill="1" applyBorder="1" applyAlignment="1" applyProtection="1">
      <alignment horizontal="left" vertical="center" wrapText="1"/>
      <protection locked="0"/>
    </xf>
    <xf numFmtId="0" fontId="21" fillId="51" borderId="25" xfId="0" applyFont="1" applyFill="1" applyBorder="1" applyAlignment="1" applyProtection="1">
      <alignment vertical="center" wrapText="1"/>
      <protection locked="0"/>
    </xf>
    <xf numFmtId="0" fontId="21" fillId="51" borderId="25" xfId="0" applyFont="1" applyFill="1" applyBorder="1" applyAlignment="1" applyProtection="1">
      <alignment horizontal="left" vertical="center" wrapText="1"/>
      <protection locked="0"/>
    </xf>
    <xf numFmtId="0" fontId="21" fillId="51" borderId="38" xfId="0" applyFont="1" applyFill="1" applyBorder="1" applyAlignment="1" applyProtection="1">
      <alignment vertical="center" wrapText="1"/>
      <protection locked="0"/>
    </xf>
    <xf numFmtId="0" fontId="21" fillId="51" borderId="24" xfId="0" applyFont="1" applyFill="1" applyBorder="1" applyAlignment="1" applyProtection="1">
      <alignment vertical="center" wrapText="1"/>
      <protection locked="0"/>
    </xf>
    <xf numFmtId="0" fontId="21" fillId="51" borderId="0" xfId="0" applyFont="1" applyFill="1" applyAlignment="1" applyProtection="1">
      <alignment vertical="center" wrapText="1"/>
      <protection locked="0"/>
    </xf>
    <xf numFmtId="0" fontId="21" fillId="0" borderId="25" xfId="0" applyFont="1" applyBorder="1" applyAlignment="1" applyProtection="1">
      <alignment horizontal="center" vertical="center" wrapText="1"/>
      <protection locked="0"/>
    </xf>
    <xf numFmtId="14" fontId="21" fillId="0" borderId="25" xfId="0" applyNumberFormat="1" applyFont="1" applyBorder="1" applyAlignment="1" applyProtection="1">
      <alignment horizontal="center" vertical="center" wrapText="1"/>
      <protection locked="0"/>
    </xf>
    <xf numFmtId="0" fontId="21" fillId="0" borderId="38" xfId="0" applyFont="1" applyBorder="1" applyAlignment="1" applyProtection="1">
      <alignment horizontal="center" vertical="center" wrapText="1"/>
      <protection locked="0"/>
    </xf>
    <xf numFmtId="0" fontId="21" fillId="0" borderId="25" xfId="0" applyFont="1" applyBorder="1" applyAlignment="1" applyProtection="1">
      <alignment vertical="center" wrapText="1"/>
      <protection locked="0"/>
    </xf>
    <xf numFmtId="0" fontId="21" fillId="0" borderId="38" xfId="0" applyFont="1" applyBorder="1" applyAlignment="1" applyProtection="1">
      <alignment vertical="center" wrapText="1"/>
      <protection locked="0"/>
    </xf>
    <xf numFmtId="0" fontId="21" fillId="0" borderId="24" xfId="0" applyFont="1" applyBorder="1" applyAlignment="1" applyProtection="1">
      <alignment vertical="center" wrapText="1"/>
      <protection locked="0"/>
    </xf>
    <xf numFmtId="0" fontId="21" fillId="51" borderId="24" xfId="0" applyFont="1" applyFill="1" applyBorder="1" applyAlignment="1" applyProtection="1">
      <alignment horizontal="center" vertical="center" wrapText="1"/>
      <protection locked="0"/>
    </xf>
    <xf numFmtId="0" fontId="21" fillId="50" borderId="38" xfId="0" applyFont="1" applyFill="1" applyBorder="1" applyAlignment="1" applyProtection="1">
      <alignment horizontal="left" vertical="center" wrapText="1" shrinkToFit="1"/>
      <protection locked="0"/>
    </xf>
    <xf numFmtId="0" fontId="21" fillId="48" borderId="0" xfId="0" applyFont="1" applyFill="1" applyAlignment="1" applyProtection="1">
      <alignment vertical="center" wrapText="1"/>
      <protection locked="0"/>
    </xf>
    <xf numFmtId="0" fontId="21" fillId="48" borderId="25" xfId="0" applyFont="1" applyFill="1" applyBorder="1" applyAlignment="1" applyProtection="1">
      <alignment horizontal="center" vertical="center" wrapText="1"/>
      <protection locked="0"/>
    </xf>
    <xf numFmtId="14" fontId="21" fillId="48" borderId="25" xfId="0" applyNumberFormat="1" applyFont="1" applyFill="1" applyBorder="1" applyAlignment="1" applyProtection="1">
      <alignment horizontal="center" vertical="center" wrapText="1"/>
      <protection locked="0"/>
    </xf>
    <xf numFmtId="0" fontId="21" fillId="48" borderId="38" xfId="0" applyFont="1" applyFill="1" applyBorder="1" applyAlignment="1" applyProtection="1">
      <alignment horizontal="center" vertical="center" wrapText="1"/>
      <protection locked="0"/>
    </xf>
    <xf numFmtId="0" fontId="21" fillId="48" borderId="24" xfId="0" applyFont="1" applyFill="1" applyBorder="1" applyAlignment="1" applyProtection="1">
      <alignment horizontal="left" vertical="center" wrapText="1"/>
      <protection locked="0"/>
    </xf>
    <xf numFmtId="0" fontId="21" fillId="48" borderId="25" xfId="0" applyFont="1" applyFill="1" applyBorder="1" applyAlignment="1" applyProtection="1">
      <alignment vertical="center" wrapText="1"/>
      <protection locked="0"/>
    </xf>
    <xf numFmtId="0" fontId="21" fillId="48" borderId="25" xfId="0" applyFont="1" applyFill="1" applyBorder="1" applyAlignment="1" applyProtection="1">
      <alignment horizontal="left" vertical="center" wrapText="1"/>
      <protection locked="0"/>
    </xf>
    <xf numFmtId="0" fontId="21" fillId="48" borderId="38" xfId="0" applyFont="1" applyFill="1" applyBorder="1" applyAlignment="1" applyProtection="1">
      <alignment vertical="center" wrapText="1"/>
      <protection locked="0"/>
    </xf>
    <xf numFmtId="0" fontId="21" fillId="48" borderId="24" xfId="0" applyFont="1" applyFill="1" applyBorder="1" applyAlignment="1" applyProtection="1">
      <alignment vertical="center" wrapText="1"/>
      <protection locked="0"/>
    </xf>
    <xf numFmtId="0" fontId="21" fillId="48" borderId="24" xfId="0" applyFont="1" applyFill="1" applyBorder="1" applyAlignment="1" applyProtection="1">
      <alignment horizontal="center" vertical="center" wrapText="1"/>
      <protection locked="0"/>
    </xf>
    <xf numFmtId="14" fontId="21" fillId="48" borderId="38" xfId="0" applyNumberFormat="1" applyFont="1" applyFill="1" applyBorder="1" applyAlignment="1" applyProtection="1">
      <alignment horizontal="center" vertical="center" wrapText="1"/>
      <protection locked="0"/>
    </xf>
    <xf numFmtId="0" fontId="21" fillId="0" borderId="0" xfId="0" applyFont="1" applyAlignment="1" applyProtection="1">
      <alignment vertical="center" wrapText="1"/>
      <protection locked="0"/>
    </xf>
    <xf numFmtId="0" fontId="21" fillId="48" borderId="38" xfId="0" applyFont="1" applyFill="1" applyBorder="1" applyAlignment="1" applyProtection="1">
      <alignment horizontal="left" vertical="center" wrapText="1" shrinkToFit="1"/>
      <protection locked="0"/>
    </xf>
    <xf numFmtId="0" fontId="21" fillId="46" borderId="25" xfId="0" applyFont="1" applyFill="1" applyBorder="1" applyAlignment="1" applyProtection="1">
      <alignment horizontal="center" vertical="center" wrapText="1"/>
      <protection locked="0"/>
    </xf>
    <xf numFmtId="14" fontId="21" fillId="46" borderId="25" xfId="0" applyNumberFormat="1" applyFont="1" applyFill="1" applyBorder="1" applyAlignment="1" applyProtection="1">
      <alignment horizontal="center" vertical="center" wrapText="1"/>
      <protection locked="0"/>
    </xf>
    <xf numFmtId="0" fontId="21" fillId="46" borderId="38" xfId="0" applyFont="1" applyFill="1" applyBorder="1" applyAlignment="1" applyProtection="1">
      <alignment horizontal="center" vertical="center" wrapText="1"/>
      <protection locked="0"/>
    </xf>
    <xf numFmtId="0" fontId="21" fillId="46" borderId="24" xfId="0" applyFont="1" applyFill="1" applyBorder="1" applyAlignment="1" applyProtection="1">
      <alignment horizontal="left" vertical="center" wrapText="1"/>
      <protection locked="0"/>
    </xf>
    <xf numFmtId="0" fontId="21" fillId="46" borderId="25" xfId="0" applyFont="1" applyFill="1" applyBorder="1" applyAlignment="1" applyProtection="1">
      <alignment vertical="center" wrapText="1"/>
      <protection locked="0"/>
    </xf>
    <xf numFmtId="0" fontId="21" fillId="46" borderId="38" xfId="0" applyFont="1" applyFill="1" applyBorder="1" applyAlignment="1" applyProtection="1">
      <alignment vertical="center" wrapText="1"/>
      <protection locked="0"/>
    </xf>
    <xf numFmtId="0" fontId="21" fillId="46" borderId="24" xfId="0" applyFont="1" applyFill="1" applyBorder="1" applyAlignment="1" applyProtection="1">
      <alignment vertical="center" wrapText="1"/>
      <protection locked="0"/>
    </xf>
    <xf numFmtId="0" fontId="21" fillId="46" borderId="0" xfId="0" applyFont="1" applyFill="1" applyAlignment="1" applyProtection="1">
      <alignment vertical="center" wrapText="1"/>
      <protection locked="0"/>
    </xf>
    <xf numFmtId="14" fontId="21" fillId="49" borderId="38" xfId="0" applyNumberFormat="1" applyFont="1" applyFill="1" applyBorder="1" applyAlignment="1" applyProtection="1">
      <alignment horizontal="center" vertical="center" wrapText="1"/>
      <protection locked="0"/>
    </xf>
    <xf numFmtId="167" fontId="21" fillId="49" borderId="25" xfId="0" applyNumberFormat="1" applyFont="1" applyFill="1" applyBorder="1" applyAlignment="1" applyProtection="1">
      <alignment horizontal="center" vertical="center" wrapText="1"/>
      <protection locked="0"/>
    </xf>
    <xf numFmtId="167" fontId="21" fillId="45" borderId="25" xfId="0" applyNumberFormat="1" applyFont="1" applyFill="1" applyBorder="1" applyAlignment="1" applyProtection="1">
      <alignment horizontal="center" vertical="center" wrapText="1"/>
      <protection locked="0"/>
    </xf>
    <xf numFmtId="14" fontId="21" fillId="45" borderId="38" xfId="0" applyNumberFormat="1" applyFont="1" applyFill="1" applyBorder="1" applyAlignment="1" applyProtection="1">
      <alignment horizontal="center" vertical="center" wrapText="1"/>
      <protection locked="0"/>
    </xf>
    <xf numFmtId="14" fontId="21" fillId="49" borderId="38" xfId="0" applyNumberFormat="1" applyFont="1" applyFill="1" applyBorder="1" applyAlignment="1" applyProtection="1">
      <alignment horizontal="center" vertical="center" wrapText="1" shrinkToFit="1"/>
      <protection locked="0"/>
    </xf>
    <xf numFmtId="0" fontId="3" fillId="48" borderId="25" xfId="0" applyFont="1" applyFill="1" applyBorder="1" applyAlignment="1" applyProtection="1">
      <alignment horizontal="center" vertical="center" wrapText="1" shrinkToFit="1"/>
      <protection locked="0"/>
    </xf>
    <xf numFmtId="0" fontId="3" fillId="48" borderId="38" xfId="0" applyFont="1" applyFill="1" applyBorder="1" applyAlignment="1" applyProtection="1">
      <alignment horizontal="center" vertical="center" wrapText="1" shrinkToFit="1"/>
      <protection locked="0"/>
    </xf>
    <xf numFmtId="0" fontId="21" fillId="0" borderId="0" xfId="0" applyFont="1" applyBorder="1" applyAlignment="1" applyProtection="1">
      <alignment horizontal="center" vertical="center" wrapText="1"/>
      <protection locked="0"/>
    </xf>
    <xf numFmtId="167" fontId="21" fillId="0" borderId="0" xfId="0" applyNumberFormat="1" applyFont="1" applyAlignment="1" applyProtection="1">
      <alignment horizontal="center" vertical="center" wrapText="1"/>
      <protection locked="0"/>
    </xf>
    <xf numFmtId="0" fontId="21" fillId="0" borderId="0" xfId="0" applyFont="1" applyAlignment="1" applyProtection="1">
      <alignment horizontal="left" vertical="center" wrapText="1"/>
      <protection locked="0"/>
    </xf>
    <xf numFmtId="14" fontId="21" fillId="0" borderId="0" xfId="0" applyNumberFormat="1" applyFont="1" applyAlignment="1" applyProtection="1">
      <alignment horizontal="center" vertical="center" wrapText="1"/>
      <protection locked="0"/>
    </xf>
    <xf numFmtId="3" fontId="12" fillId="32" borderId="39" xfId="0" applyNumberFormat="1" applyFont="1" applyFill="1" applyBorder="1" applyAlignment="1" applyProtection="1">
      <alignment horizontal="center" vertical="center" wrapText="1"/>
      <protection locked="0"/>
    </xf>
    <xf numFmtId="3" fontId="12" fillId="32" borderId="40" xfId="0" applyNumberFormat="1" applyFont="1" applyFill="1" applyBorder="1" applyAlignment="1" applyProtection="1">
      <alignment horizontal="center" vertical="center" wrapText="1"/>
      <protection locked="0"/>
    </xf>
    <xf numFmtId="49" fontId="12" fillId="32" borderId="0" xfId="0" applyNumberFormat="1" applyFont="1" applyFill="1" applyAlignment="1" applyProtection="1">
      <alignment horizontal="center" vertical="center" wrapText="1"/>
      <protection locked="0"/>
    </xf>
    <xf numFmtId="49" fontId="13" fillId="32" borderId="0" xfId="0" applyNumberFormat="1" applyFont="1" applyFill="1" applyBorder="1" applyAlignment="1" applyProtection="1">
      <alignment horizontal="center" vertical="center" wrapText="1"/>
      <protection locked="0"/>
    </xf>
    <xf numFmtId="49" fontId="12" fillId="32" borderId="15" xfId="0" applyNumberFormat="1" applyFont="1" applyFill="1" applyBorder="1" applyAlignment="1" applyProtection="1">
      <alignment horizontal="left" vertical="center" wrapText="1"/>
      <protection locked="0"/>
    </xf>
    <xf numFmtId="49" fontId="12" fillId="32" borderId="41" xfId="0" applyNumberFormat="1" applyFont="1" applyFill="1" applyBorder="1" applyAlignment="1" applyProtection="1">
      <alignment horizontal="center" vertical="center" wrapText="1"/>
      <protection locked="0"/>
    </xf>
    <xf numFmtId="0" fontId="12" fillId="32" borderId="36" xfId="0" applyFont="1" applyFill="1" applyBorder="1" applyAlignment="1" applyProtection="1">
      <alignment horizontal="center" vertical="center" wrapText="1"/>
      <protection locked="0"/>
    </xf>
    <xf numFmtId="0" fontId="12" fillId="32" borderId="0" xfId="0" applyFont="1" applyFill="1" applyAlignment="1" applyProtection="1">
      <alignment horizontal="center" vertical="center" wrapText="1"/>
      <protection locked="0"/>
    </xf>
    <xf numFmtId="7" fontId="12" fillId="32" borderId="0" xfId="0" applyNumberFormat="1" applyFont="1" applyFill="1" applyAlignment="1" applyProtection="1">
      <alignment horizontal="center" vertical="center" wrapText="1"/>
      <protection locked="0"/>
    </xf>
    <xf numFmtId="14" fontId="12" fillId="32" borderId="0" xfId="0" applyNumberFormat="1" applyFont="1" applyFill="1" applyAlignment="1" applyProtection="1">
      <alignment horizontal="center" vertical="center" wrapText="1"/>
      <protection locked="0"/>
    </xf>
    <xf numFmtId="165" fontId="12" fillId="32" borderId="0" xfId="0" applyNumberFormat="1" applyFont="1" applyFill="1" applyAlignment="1" applyProtection="1">
      <alignment horizontal="center" vertical="center" wrapText="1"/>
      <protection locked="0"/>
    </xf>
    <xf numFmtId="0" fontId="12" fillId="32" borderId="0" xfId="0" applyNumberFormat="1" applyFont="1" applyFill="1" applyAlignment="1" applyProtection="1">
      <alignment horizontal="center" vertical="center" wrapText="1"/>
      <protection locked="0"/>
    </xf>
    <xf numFmtId="0" fontId="13" fillId="32" borderId="0" xfId="0" applyFont="1" applyFill="1" applyAlignment="1" applyProtection="1">
      <alignment horizontal="left" vertical="center" wrapText="1"/>
      <protection locked="0"/>
    </xf>
    <xf numFmtId="0" fontId="12" fillId="32" borderId="42" xfId="0" applyFont="1" applyFill="1" applyBorder="1" applyAlignment="1" applyProtection="1">
      <alignment horizontal="center" vertical="center" wrapText="1"/>
      <protection locked="0"/>
    </xf>
    <xf numFmtId="0" fontId="12" fillId="32" borderId="0" xfId="0" applyFont="1" applyFill="1" applyAlignment="1" applyProtection="1">
      <alignment vertical="center" wrapText="1"/>
      <protection locked="0"/>
    </xf>
    <xf numFmtId="0" fontId="3" fillId="32" borderId="43" xfId="0" applyFont="1" applyFill="1" applyBorder="1" applyAlignment="1" applyProtection="1">
      <alignment horizontal="left" vertical="center" wrapText="1"/>
      <protection locked="0"/>
    </xf>
    <xf numFmtId="0" fontId="3" fillId="0" borderId="44" xfId="0" applyFont="1" applyBorder="1" applyAlignment="1" applyProtection="1">
      <alignment horizontal="left" vertical="center" wrapText="1"/>
      <protection locked="0"/>
    </xf>
    <xf numFmtId="0" fontId="3" fillId="32" borderId="0" xfId="0" applyFont="1" applyFill="1" applyAlignment="1" applyProtection="1">
      <alignment horizontal="center" vertical="center" wrapText="1"/>
      <protection locked="0"/>
    </xf>
    <xf numFmtId="0" fontId="3" fillId="32" borderId="0" xfId="0" applyFont="1" applyFill="1" applyAlignment="1" applyProtection="1">
      <alignment vertical="center" wrapText="1"/>
      <protection locked="0"/>
    </xf>
    <xf numFmtId="0" fontId="3" fillId="31" borderId="25" xfId="0" applyFont="1" applyFill="1" applyBorder="1" applyAlignment="1" applyProtection="1">
      <alignment horizontal="left" vertical="center" wrapText="1"/>
      <protection locked="0"/>
    </xf>
    <xf numFmtId="0" fontId="3" fillId="27" borderId="46" xfId="0" applyFont="1" applyFill="1" applyBorder="1" applyAlignment="1" applyProtection="1">
      <alignment horizontal="left" vertical="center" wrapText="1"/>
      <protection locked="0"/>
    </xf>
    <xf numFmtId="0" fontId="3" fillId="52" borderId="46" xfId="0" applyFont="1" applyFill="1" applyBorder="1" applyAlignment="1" applyProtection="1">
      <alignment horizontal="left" vertical="center" wrapText="1"/>
      <protection locked="0"/>
    </xf>
    <xf numFmtId="0" fontId="3" fillId="29" borderId="46" xfId="0" applyFont="1" applyFill="1" applyBorder="1" applyAlignment="1" applyProtection="1">
      <alignment horizontal="left" vertical="center" wrapText="1"/>
      <protection locked="0"/>
    </xf>
    <xf numFmtId="0" fontId="3" fillId="53" borderId="46" xfId="0" applyFont="1" applyFill="1" applyBorder="1" applyAlignment="1" applyProtection="1">
      <alignment horizontal="left" vertical="center" wrapText="1"/>
      <protection locked="0"/>
    </xf>
    <xf numFmtId="0" fontId="3" fillId="49" borderId="46" xfId="0" applyFont="1" applyFill="1" applyBorder="1" applyAlignment="1" applyProtection="1">
      <alignment horizontal="left" vertical="center" wrapText="1"/>
      <protection locked="0"/>
    </xf>
    <xf numFmtId="0" fontId="3" fillId="48" borderId="46" xfId="0" applyFont="1" applyFill="1" applyBorder="1" applyAlignment="1" applyProtection="1">
      <alignment horizontal="left" vertical="center" wrapText="1"/>
      <protection locked="0"/>
    </xf>
    <xf numFmtId="0" fontId="3" fillId="28" borderId="48" xfId="0" applyFont="1" applyFill="1" applyBorder="1" applyAlignment="1" applyProtection="1">
      <alignment horizontal="left" vertical="center" wrapText="1" shrinkToFit="1"/>
      <protection locked="0"/>
    </xf>
    <xf numFmtId="0" fontId="3" fillId="32" borderId="50" xfId="0" applyFont="1" applyFill="1" applyBorder="1" applyAlignment="1" applyProtection="1">
      <alignment horizontal="center" vertical="center" wrapText="1" shrinkToFit="1"/>
      <protection locked="0"/>
    </xf>
    <xf numFmtId="0" fontId="3" fillId="32" borderId="0" xfId="0" applyFont="1" applyFill="1" applyBorder="1" applyAlignment="1" applyProtection="1">
      <alignment horizontal="center" vertical="center" wrapText="1" shrinkToFit="1"/>
      <protection locked="0"/>
    </xf>
    <xf numFmtId="0" fontId="3" fillId="32" borderId="0" xfId="0" applyFont="1" applyFill="1" applyAlignment="1" applyProtection="1">
      <alignment horizontal="center" vertical="center" wrapText="1" shrinkToFit="1"/>
      <protection locked="0"/>
    </xf>
    <xf numFmtId="3" fontId="3" fillId="54" borderId="51" xfId="0" applyNumberFormat="1" applyFont="1" applyFill="1" applyBorder="1" applyAlignment="1" applyProtection="1">
      <alignment horizontal="center" vertical="center" wrapText="1"/>
      <protection locked="0"/>
    </xf>
    <xf numFmtId="0" fontId="0" fillId="54" borderId="33" xfId="0" applyFill="1" applyBorder="1" applyAlignment="1" applyProtection="1">
      <alignment horizontal="center" vertical="center" wrapText="1"/>
      <protection locked="0"/>
    </xf>
    <xf numFmtId="0" fontId="3" fillId="54" borderId="36" xfId="0" applyFont="1" applyFill="1" applyBorder="1" applyAlignment="1" applyProtection="1">
      <alignment horizontal="left" vertical="center" wrapText="1"/>
      <protection locked="0"/>
    </xf>
    <xf numFmtId="0" fontId="3" fillId="54" borderId="0" xfId="0" applyFont="1" applyFill="1" applyBorder="1" applyAlignment="1" applyProtection="1">
      <alignment horizontal="left" vertical="center" wrapText="1"/>
      <protection locked="0"/>
    </xf>
    <xf numFmtId="0" fontId="3" fillId="54" borderId="0" xfId="0" applyFont="1" applyFill="1" applyBorder="1" applyAlignment="1" applyProtection="1">
      <alignment horizontal="left" vertical="center" wrapText="1" shrinkToFit="1"/>
      <protection locked="0"/>
    </xf>
    <xf numFmtId="0" fontId="3" fillId="54" borderId="34" xfId="0" applyFont="1" applyFill="1" applyBorder="1" applyAlignment="1" applyProtection="1">
      <alignment vertical="center" wrapText="1"/>
      <protection locked="0"/>
    </xf>
    <xf numFmtId="0" fontId="3" fillId="54" borderId="0" xfId="0" applyFont="1" applyFill="1" applyBorder="1" applyAlignment="1" applyProtection="1">
      <alignment vertical="center" wrapText="1"/>
      <protection locked="0"/>
    </xf>
    <xf numFmtId="0" fontId="3" fillId="54" borderId="52" xfId="0" applyFont="1" applyFill="1" applyBorder="1" applyAlignment="1" applyProtection="1">
      <alignment vertical="center" wrapText="1"/>
      <protection locked="0"/>
    </xf>
    <xf numFmtId="0" fontId="3" fillId="54" borderId="34" xfId="0" applyFont="1" applyFill="1" applyBorder="1" applyAlignment="1" applyProtection="1">
      <alignment horizontal="center" vertical="center" wrapText="1"/>
      <protection locked="0"/>
    </xf>
    <xf numFmtId="0" fontId="0" fillId="54" borderId="0" xfId="0" applyFill="1" applyBorder="1" applyAlignment="1" applyProtection="1">
      <alignment horizontal="center" vertical="center" wrapText="1"/>
      <protection locked="0"/>
    </xf>
    <xf numFmtId="0" fontId="3" fillId="54" borderId="37" xfId="0" applyFont="1" applyFill="1" applyBorder="1" applyAlignment="1" applyProtection="1">
      <alignment horizontal="left" vertical="center" wrapText="1"/>
      <protection locked="0"/>
    </xf>
    <xf numFmtId="0" fontId="3" fillId="54" borderId="52" xfId="0" applyFont="1" applyFill="1" applyBorder="1" applyAlignment="1" applyProtection="1">
      <alignment horizontal="left" vertical="center" wrapText="1"/>
      <protection locked="0"/>
    </xf>
    <xf numFmtId="0" fontId="3" fillId="54" borderId="53" xfId="0" applyFont="1" applyFill="1" applyBorder="1" applyAlignment="1" applyProtection="1">
      <alignment horizontal="center" vertical="center" wrapText="1"/>
      <protection locked="0"/>
    </xf>
    <xf numFmtId="0" fontId="3" fillId="54" borderId="34" xfId="0" applyFont="1" applyFill="1" applyBorder="1" applyAlignment="1" applyProtection="1">
      <alignment horizontal="center" vertical="center" wrapText="1" shrinkToFit="1"/>
      <protection locked="0"/>
    </xf>
    <xf numFmtId="0" fontId="3" fillId="54" borderId="33" xfId="0" applyFont="1" applyFill="1" applyBorder="1" applyAlignment="1" applyProtection="1">
      <alignment horizontal="center" vertical="center" wrapText="1"/>
      <protection locked="0"/>
    </xf>
    <xf numFmtId="0" fontId="3" fillId="54" borderId="34" xfId="0" applyFont="1" applyFill="1" applyBorder="1" applyAlignment="1" applyProtection="1">
      <alignment horizontal="left" vertical="center" wrapText="1"/>
      <protection locked="0"/>
    </xf>
    <xf numFmtId="0" fontId="3" fillId="54" borderId="35" xfId="0" applyFont="1" applyFill="1" applyBorder="1" applyAlignment="1" applyProtection="1">
      <alignment horizontal="center" vertical="center" wrapText="1"/>
      <protection locked="0"/>
    </xf>
    <xf numFmtId="0" fontId="3" fillId="54" borderId="0" xfId="0" applyFont="1" applyFill="1" applyBorder="1" applyAlignment="1" applyProtection="1">
      <alignment horizontal="center" vertical="center" wrapText="1" shrinkToFit="1"/>
      <protection locked="0"/>
    </xf>
    <xf numFmtId="0" fontId="3" fillId="54" borderId="0" xfId="0" applyFont="1" applyFill="1" applyAlignment="1" applyProtection="1">
      <alignment horizontal="center" vertical="center" wrapText="1" shrinkToFit="1"/>
      <protection locked="0"/>
    </xf>
    <xf numFmtId="3" fontId="12" fillId="52" borderId="54" xfId="0" applyNumberFormat="1" applyFont="1" applyFill="1" applyBorder="1" applyAlignment="1" applyProtection="1">
      <alignment horizontal="center" vertical="center" wrapText="1" shrinkToFit="1"/>
      <protection locked="0"/>
    </xf>
    <xf numFmtId="3" fontId="12" fillId="52" borderId="47" xfId="0" applyNumberFormat="1" applyFont="1" applyFill="1" applyBorder="1" applyAlignment="1" applyProtection="1">
      <alignment horizontal="center" vertical="center" wrapText="1" shrinkToFit="1"/>
      <protection locked="0"/>
    </xf>
    <xf numFmtId="0" fontId="12" fillId="52" borderId="46" xfId="89" applyFont="1" applyFill="1" applyBorder="1" applyAlignment="1" applyProtection="1">
      <alignment vertical="center" wrapText="1"/>
      <protection locked="0"/>
    </xf>
    <xf numFmtId="0" fontId="12" fillId="52" borderId="55" xfId="89" applyFont="1" applyFill="1" applyBorder="1" applyAlignment="1" applyProtection="1">
      <alignment vertical="center" wrapText="1"/>
      <protection locked="0"/>
    </xf>
    <xf numFmtId="14" fontId="12" fillId="52" borderId="56" xfId="0" applyNumberFormat="1" applyFont="1" applyFill="1" applyBorder="1" applyAlignment="1" applyProtection="1">
      <alignment horizontal="left" vertical="center" wrapText="1" shrinkToFit="1"/>
      <protection locked="0"/>
    </xf>
    <xf numFmtId="49" fontId="12" fillId="52" borderId="46" xfId="0" applyNumberFormat="1" applyFont="1" applyFill="1" applyBorder="1" applyAlignment="1" applyProtection="1">
      <alignment horizontal="center" vertical="center" wrapText="1" shrinkToFit="1"/>
      <protection locked="0"/>
    </xf>
    <xf numFmtId="49" fontId="12" fillId="52" borderId="47" xfId="0" applyNumberFormat="1" applyFont="1" applyFill="1" applyBorder="1" applyAlignment="1" applyProtection="1">
      <alignment horizontal="center" vertical="center" wrapText="1" shrinkToFit="1"/>
      <protection locked="0"/>
    </xf>
    <xf numFmtId="49" fontId="13" fillId="52" borderId="57" xfId="0" applyNumberFormat="1" applyFont="1" applyFill="1" applyBorder="1" applyAlignment="1" applyProtection="1">
      <alignment horizontal="center" vertical="center" wrapText="1" shrinkToFit="1"/>
      <protection locked="0"/>
    </xf>
    <xf numFmtId="49" fontId="12" fillId="52" borderId="58" xfId="0" applyNumberFormat="1" applyFont="1" applyFill="1" applyBorder="1" applyAlignment="1" applyProtection="1">
      <alignment horizontal="left" vertical="center" wrapText="1" shrinkToFit="1"/>
      <protection locked="0"/>
    </xf>
    <xf numFmtId="49" fontId="12" fillId="52" borderId="59" xfId="0" applyNumberFormat="1" applyFont="1" applyFill="1" applyBorder="1" applyAlignment="1" applyProtection="1">
      <alignment horizontal="center" vertical="center" wrapText="1" shrinkToFit="1"/>
      <protection locked="0"/>
    </xf>
    <xf numFmtId="0" fontId="12" fillId="52" borderId="46" xfId="0" applyFont="1" applyFill="1" applyBorder="1" applyAlignment="1" applyProtection="1">
      <alignment horizontal="center" vertical="center" wrapText="1" shrinkToFit="1"/>
      <protection locked="0"/>
    </xf>
    <xf numFmtId="14" fontId="12" fillId="34" borderId="46" xfId="0" applyNumberFormat="1" applyFont="1" applyFill="1" applyBorder="1" applyAlignment="1" applyProtection="1">
      <alignment horizontal="center" vertical="center" wrapText="1" shrinkToFit="1"/>
      <protection locked="0"/>
    </xf>
    <xf numFmtId="14" fontId="12" fillId="52" borderId="46" xfId="0" applyNumberFormat="1" applyFont="1" applyFill="1" applyBorder="1" applyAlignment="1" applyProtection="1">
      <alignment horizontal="center" vertical="center" wrapText="1" shrinkToFit="1"/>
      <protection locked="0"/>
    </xf>
    <xf numFmtId="7" fontId="12" fillId="52" borderId="46" xfId="0" applyNumberFormat="1" applyFont="1" applyFill="1" applyBorder="1" applyAlignment="1" applyProtection="1">
      <alignment horizontal="center" vertical="center" wrapText="1" shrinkToFit="1"/>
      <protection locked="0"/>
    </xf>
    <xf numFmtId="14" fontId="16" fillId="52" borderId="46" xfId="0" applyNumberFormat="1" applyFont="1" applyFill="1" applyBorder="1" applyAlignment="1" applyProtection="1">
      <alignment horizontal="center" vertical="center" wrapText="1" shrinkToFit="1"/>
      <protection locked="0"/>
    </xf>
    <xf numFmtId="2" fontId="12" fillId="52" borderId="46" xfId="0" applyNumberFormat="1" applyFont="1" applyFill="1" applyBorder="1" applyAlignment="1" applyProtection="1">
      <alignment horizontal="center" vertical="center" wrapText="1" shrinkToFit="1"/>
      <protection locked="0"/>
    </xf>
    <xf numFmtId="165" fontId="12" fillId="52" borderId="46" xfId="0" applyNumberFormat="1" applyFont="1" applyFill="1" applyBorder="1" applyAlignment="1" applyProtection="1">
      <alignment horizontal="center" vertical="center" wrapText="1" shrinkToFit="1"/>
      <protection locked="0"/>
    </xf>
    <xf numFmtId="0" fontId="12" fillId="52" borderId="46" xfId="0" applyFont="1" applyFill="1" applyBorder="1" applyAlignment="1" applyProtection="1">
      <alignment horizontal="center" vertical="center" wrapText="1"/>
      <protection locked="0"/>
    </xf>
    <xf numFmtId="0" fontId="12" fillId="52" borderId="46" xfId="0" applyNumberFormat="1" applyFont="1" applyFill="1" applyBorder="1" applyAlignment="1" applyProtection="1">
      <alignment horizontal="center" vertical="center" wrapText="1" shrinkToFit="1"/>
      <protection locked="0"/>
    </xf>
    <xf numFmtId="0" fontId="12" fillId="52" borderId="46" xfId="0" applyFont="1" applyFill="1" applyBorder="1" applyAlignment="1" applyProtection="1">
      <alignment horizontal="left" vertical="center" wrapText="1" shrinkToFit="1"/>
      <protection locked="0"/>
    </xf>
    <xf numFmtId="0" fontId="12" fillId="52" borderId="60" xfId="0" applyFont="1" applyFill="1" applyBorder="1" applyAlignment="1" applyProtection="1">
      <alignment horizontal="center" vertical="center" wrapText="1" shrinkToFit="1"/>
      <protection locked="0"/>
    </xf>
    <xf numFmtId="0" fontId="12" fillId="52" borderId="0" xfId="0" applyFont="1" applyFill="1" applyBorder="1" applyAlignment="1" applyProtection="1">
      <alignment horizontal="center" vertical="center" wrapText="1" shrinkToFit="1"/>
      <protection locked="0"/>
    </xf>
    <xf numFmtId="0" fontId="12" fillId="52" borderId="0" xfId="0" applyFont="1" applyFill="1" applyAlignment="1" applyProtection="1">
      <alignment horizontal="center" vertical="center" wrapText="1" shrinkToFit="1"/>
      <protection locked="0"/>
    </xf>
    <xf numFmtId="3" fontId="12" fillId="48" borderId="61" xfId="0" applyNumberFormat="1" applyFont="1" applyFill="1" applyBorder="1" applyAlignment="1" applyProtection="1">
      <alignment horizontal="center" vertical="center" wrapText="1" shrinkToFit="1"/>
      <protection locked="0"/>
    </xf>
    <xf numFmtId="3" fontId="12" fillId="48" borderId="47" xfId="0" applyNumberFormat="1" applyFont="1" applyFill="1" applyBorder="1" applyAlignment="1" applyProtection="1">
      <alignment horizontal="center" vertical="center" wrapText="1" shrinkToFit="1"/>
      <protection locked="0"/>
    </xf>
    <xf numFmtId="0" fontId="12" fillId="48" borderId="46" xfId="89" applyFont="1" applyFill="1" applyBorder="1" applyAlignment="1" applyProtection="1">
      <alignment vertical="center" wrapText="1"/>
      <protection locked="0"/>
    </xf>
    <xf numFmtId="0" fontId="12" fillId="48" borderId="25" xfId="89" applyFont="1" applyFill="1" applyBorder="1" applyAlignment="1" applyProtection="1">
      <alignment vertical="center" wrapText="1"/>
      <protection locked="0"/>
    </xf>
    <xf numFmtId="0" fontId="12" fillId="48" borderId="62" xfId="89" applyFont="1" applyFill="1" applyBorder="1" applyAlignment="1" applyProtection="1">
      <alignment vertical="center" wrapText="1"/>
      <protection locked="0"/>
    </xf>
    <xf numFmtId="49" fontId="12" fillId="48" borderId="46" xfId="0" applyNumberFormat="1" applyFont="1" applyFill="1" applyBorder="1" applyAlignment="1" applyProtection="1">
      <alignment horizontal="center" vertical="center" wrapText="1" shrinkToFit="1"/>
      <protection locked="0"/>
    </xf>
    <xf numFmtId="49" fontId="12" fillId="48" borderId="47" xfId="0" applyNumberFormat="1" applyFont="1" applyFill="1" applyBorder="1" applyAlignment="1" applyProtection="1">
      <alignment horizontal="center" vertical="center" wrapText="1" shrinkToFit="1"/>
      <protection locked="0"/>
    </xf>
    <xf numFmtId="49" fontId="13" fillId="48" borderId="57" xfId="0" applyNumberFormat="1" applyFont="1" applyFill="1" applyBorder="1" applyAlignment="1" applyProtection="1">
      <alignment horizontal="center" vertical="center" wrapText="1" shrinkToFit="1"/>
      <protection locked="0"/>
    </xf>
    <xf numFmtId="49" fontId="12" fillId="48" borderId="63" xfId="0" applyNumberFormat="1" applyFont="1" applyFill="1" applyBorder="1" applyAlignment="1" applyProtection="1">
      <alignment horizontal="left" vertical="center" wrapText="1" shrinkToFit="1"/>
      <protection locked="0"/>
    </xf>
    <xf numFmtId="49" fontId="12" fillId="48" borderId="41" xfId="0" applyNumberFormat="1" applyFont="1" applyFill="1" applyBorder="1" applyAlignment="1" applyProtection="1">
      <alignment horizontal="center" vertical="center" wrapText="1" shrinkToFit="1"/>
      <protection locked="0"/>
    </xf>
    <xf numFmtId="0" fontId="12" fillId="48" borderId="46" xfId="0" applyFont="1" applyFill="1" applyBorder="1" applyAlignment="1" applyProtection="1">
      <alignment horizontal="center" vertical="center" wrapText="1" shrinkToFit="1"/>
      <protection locked="0"/>
    </xf>
    <xf numFmtId="14" fontId="12" fillId="48" borderId="46" xfId="0" applyNumberFormat="1" applyFont="1" applyFill="1" applyBorder="1" applyAlignment="1" applyProtection="1">
      <alignment horizontal="center" vertical="center" wrapText="1" shrinkToFit="1"/>
      <protection locked="0"/>
    </xf>
    <xf numFmtId="0" fontId="12" fillId="48" borderId="47" xfId="0" applyFont="1" applyFill="1" applyBorder="1" applyAlignment="1" applyProtection="1">
      <alignment horizontal="center" vertical="center" wrapText="1" shrinkToFit="1"/>
      <protection locked="0"/>
    </xf>
    <xf numFmtId="14" fontId="12" fillId="32" borderId="46" xfId="0" applyNumberFormat="1" applyFont="1" applyFill="1" applyBorder="1" applyAlignment="1" applyProtection="1">
      <alignment horizontal="center" vertical="center" wrapText="1" shrinkToFit="1"/>
      <protection locked="0"/>
    </xf>
    <xf numFmtId="14" fontId="12" fillId="48" borderId="47" xfId="0" applyNumberFormat="1" applyFont="1" applyFill="1" applyBorder="1" applyAlignment="1" applyProtection="1">
      <alignment horizontal="center" vertical="center" wrapText="1" shrinkToFit="1"/>
      <protection locked="0"/>
    </xf>
    <xf numFmtId="7" fontId="12" fillId="48" borderId="46" xfId="0" applyNumberFormat="1" applyFont="1" applyFill="1" applyBorder="1" applyAlignment="1" applyProtection="1">
      <alignment horizontal="center" vertical="center" wrapText="1" shrinkToFit="1"/>
      <protection locked="0"/>
    </xf>
    <xf numFmtId="14" fontId="12" fillId="48" borderId="64" xfId="0" applyNumberFormat="1" applyFont="1" applyFill="1" applyBorder="1" applyAlignment="1" applyProtection="1">
      <alignment horizontal="center" vertical="center" wrapText="1" shrinkToFit="1"/>
      <protection locked="0"/>
    </xf>
    <xf numFmtId="14" fontId="16" fillId="48" borderId="46" xfId="0" applyNumberFormat="1" applyFont="1" applyFill="1" applyBorder="1" applyAlignment="1" applyProtection="1">
      <alignment horizontal="center" vertical="center" wrapText="1" shrinkToFit="1"/>
      <protection locked="0"/>
    </xf>
    <xf numFmtId="2" fontId="12" fillId="48" borderId="47" xfId="0" applyNumberFormat="1" applyFont="1" applyFill="1" applyBorder="1" applyAlignment="1" applyProtection="1">
      <alignment horizontal="center" vertical="center" wrapText="1" shrinkToFit="1"/>
      <protection locked="0"/>
    </xf>
    <xf numFmtId="165" fontId="12" fillId="48" borderId="47" xfId="0" applyNumberFormat="1" applyFont="1" applyFill="1" applyBorder="1" applyAlignment="1" applyProtection="1">
      <alignment horizontal="center" vertical="center" wrapText="1" shrinkToFit="1"/>
      <protection locked="0"/>
    </xf>
    <xf numFmtId="0" fontId="12" fillId="48" borderId="46" xfId="0" applyFont="1" applyFill="1" applyBorder="1" applyAlignment="1" applyProtection="1">
      <alignment horizontal="center" vertical="center" wrapText="1"/>
      <protection locked="0"/>
    </xf>
    <xf numFmtId="165" fontId="12" fillId="48" borderId="46" xfId="0" applyNumberFormat="1" applyFont="1" applyFill="1" applyBorder="1" applyAlignment="1" applyProtection="1">
      <alignment horizontal="center" vertical="center" wrapText="1" shrinkToFit="1"/>
      <protection locked="0"/>
    </xf>
    <xf numFmtId="0" fontId="12" fillId="48" borderId="47" xfId="0" applyNumberFormat="1" applyFont="1" applyFill="1" applyBorder="1" applyAlignment="1" applyProtection="1">
      <alignment horizontal="center" vertical="center" wrapText="1" shrinkToFit="1"/>
      <protection locked="0"/>
    </xf>
    <xf numFmtId="0" fontId="12" fillId="48" borderId="47" xfId="0" applyFont="1" applyFill="1" applyBorder="1" applyAlignment="1" applyProtection="1">
      <alignment horizontal="left" vertical="center" wrapText="1" shrinkToFit="1"/>
      <protection locked="0"/>
    </xf>
    <xf numFmtId="0" fontId="12" fillId="48" borderId="60" xfId="0" applyFont="1" applyFill="1" applyBorder="1" applyAlignment="1" applyProtection="1">
      <alignment horizontal="center" vertical="center" wrapText="1" shrinkToFit="1"/>
      <protection locked="0"/>
    </xf>
    <xf numFmtId="0" fontId="12" fillId="48" borderId="0" xfId="0" applyFont="1" applyFill="1" applyBorder="1" applyAlignment="1" applyProtection="1">
      <alignment horizontal="center" vertical="center" wrapText="1" shrinkToFit="1"/>
      <protection locked="0"/>
    </xf>
    <xf numFmtId="0" fontId="12" fillId="48" borderId="0" xfId="0" applyFont="1" applyFill="1" applyAlignment="1" applyProtection="1">
      <alignment horizontal="center" vertical="center" wrapText="1" shrinkToFit="1"/>
      <protection locked="0"/>
    </xf>
    <xf numFmtId="14" fontId="12" fillId="51" borderId="46" xfId="0" applyNumberFormat="1" applyFont="1" applyFill="1" applyBorder="1" applyAlignment="1" applyProtection="1">
      <alignment horizontal="center" vertical="center" wrapText="1" shrinkToFit="1"/>
      <protection locked="0"/>
    </xf>
    <xf numFmtId="0" fontId="12" fillId="48" borderId="55" xfId="89" applyFont="1" applyFill="1" applyBorder="1" applyAlignment="1" applyProtection="1">
      <alignment vertical="center" wrapText="1"/>
      <protection locked="0"/>
    </xf>
    <xf numFmtId="0" fontId="12" fillId="48" borderId="63" xfId="89" applyFont="1" applyFill="1" applyBorder="1" applyAlignment="1" applyProtection="1">
      <alignment vertical="center" wrapText="1"/>
      <protection locked="0"/>
    </xf>
    <xf numFmtId="3" fontId="12" fillId="35" borderId="61" xfId="0" applyNumberFormat="1" applyFont="1" applyFill="1" applyBorder="1" applyAlignment="1" applyProtection="1">
      <alignment horizontal="center" vertical="center" wrapText="1" shrinkToFit="1"/>
      <protection locked="0"/>
    </xf>
    <xf numFmtId="3" fontId="12" fillId="35" borderId="47" xfId="0" applyNumberFormat="1" applyFont="1" applyFill="1" applyBorder="1" applyAlignment="1" applyProtection="1">
      <alignment horizontal="center" vertical="center" wrapText="1" shrinkToFit="1"/>
      <protection locked="0"/>
    </xf>
    <xf numFmtId="0" fontId="12" fillId="35" borderId="46" xfId="89" applyFont="1" applyFill="1" applyBorder="1" applyAlignment="1" applyProtection="1">
      <alignment vertical="center" wrapText="1"/>
      <protection locked="0"/>
    </xf>
    <xf numFmtId="0" fontId="12" fillId="35" borderId="55" xfId="89" applyFont="1" applyFill="1" applyBorder="1" applyAlignment="1" applyProtection="1">
      <alignment vertical="center" wrapText="1"/>
      <protection locked="0"/>
    </xf>
    <xf numFmtId="0" fontId="12" fillId="35" borderId="63" xfId="89" applyFont="1" applyFill="1" applyBorder="1" applyAlignment="1" applyProtection="1">
      <alignment vertical="center" wrapText="1"/>
      <protection locked="0"/>
    </xf>
    <xf numFmtId="49" fontId="12" fillId="35" borderId="46" xfId="0" applyNumberFormat="1" applyFont="1" applyFill="1" applyBorder="1" applyAlignment="1" applyProtection="1">
      <alignment horizontal="center" vertical="center" wrapText="1" shrinkToFit="1"/>
      <protection locked="0"/>
    </xf>
    <xf numFmtId="49" fontId="12" fillId="35" borderId="47" xfId="0" applyNumberFormat="1" applyFont="1" applyFill="1" applyBorder="1" applyAlignment="1" applyProtection="1">
      <alignment horizontal="center" vertical="center" wrapText="1" shrinkToFit="1"/>
      <protection locked="0"/>
    </xf>
    <xf numFmtId="49" fontId="13" fillId="35" borderId="57" xfId="0" applyNumberFormat="1" applyFont="1" applyFill="1" applyBorder="1" applyAlignment="1" applyProtection="1">
      <alignment horizontal="center" vertical="center" wrapText="1" shrinkToFit="1"/>
      <protection locked="0"/>
    </xf>
    <xf numFmtId="49" fontId="12" fillId="35" borderId="63" xfId="0" applyNumberFormat="1" applyFont="1" applyFill="1" applyBorder="1" applyAlignment="1" applyProtection="1">
      <alignment horizontal="left" vertical="center" wrapText="1" shrinkToFit="1"/>
      <protection locked="0"/>
    </xf>
    <xf numFmtId="49" fontId="12" fillId="35" borderId="41" xfId="0" applyNumberFormat="1" applyFont="1" applyFill="1" applyBorder="1" applyAlignment="1" applyProtection="1">
      <alignment horizontal="center" vertical="center" wrapText="1" shrinkToFit="1"/>
      <protection locked="0"/>
    </xf>
    <xf numFmtId="0" fontId="12" fillId="35" borderId="46" xfId="0" applyFont="1" applyFill="1" applyBorder="1" applyAlignment="1" applyProtection="1">
      <alignment horizontal="center" vertical="center" wrapText="1" shrinkToFit="1"/>
      <protection locked="0"/>
    </xf>
    <xf numFmtId="0" fontId="12" fillId="35" borderId="47" xfId="0" applyFont="1" applyFill="1" applyBorder="1" applyAlignment="1" applyProtection="1">
      <alignment horizontal="center" vertical="center" wrapText="1" shrinkToFit="1"/>
      <protection locked="0"/>
    </xf>
    <xf numFmtId="14" fontId="12" fillId="35" borderId="47" xfId="0" applyNumberFormat="1" applyFont="1" applyFill="1" applyBorder="1" applyAlignment="1" applyProtection="1">
      <alignment horizontal="center" vertical="center" wrapText="1" shrinkToFit="1"/>
      <protection locked="0"/>
    </xf>
    <xf numFmtId="14" fontId="12" fillId="35" borderId="46" xfId="0" applyNumberFormat="1" applyFont="1" applyFill="1" applyBorder="1" applyAlignment="1" applyProtection="1">
      <alignment horizontal="center" vertical="center" wrapText="1" shrinkToFit="1"/>
      <protection locked="0"/>
    </xf>
    <xf numFmtId="7" fontId="12" fillId="35" borderId="46" xfId="0" applyNumberFormat="1" applyFont="1" applyFill="1" applyBorder="1" applyAlignment="1" applyProtection="1">
      <alignment horizontal="center" vertical="center" wrapText="1" shrinkToFit="1"/>
      <protection locked="0"/>
    </xf>
    <xf numFmtId="14" fontId="12" fillId="35" borderId="64" xfId="0" applyNumberFormat="1" applyFont="1" applyFill="1" applyBorder="1" applyAlignment="1" applyProtection="1">
      <alignment horizontal="center" vertical="center" wrapText="1" shrinkToFit="1"/>
      <protection locked="0"/>
    </xf>
    <xf numFmtId="14" fontId="16" fillId="35" borderId="46" xfId="0" applyNumberFormat="1" applyFont="1" applyFill="1" applyBorder="1" applyAlignment="1" applyProtection="1">
      <alignment horizontal="center" vertical="center" wrapText="1" shrinkToFit="1"/>
      <protection locked="0"/>
    </xf>
    <xf numFmtId="2" fontId="12" fillId="35" borderId="47" xfId="0" applyNumberFormat="1" applyFont="1" applyFill="1" applyBorder="1" applyAlignment="1" applyProtection="1">
      <alignment horizontal="center" vertical="center" wrapText="1" shrinkToFit="1"/>
      <protection locked="0"/>
    </xf>
    <xf numFmtId="165" fontId="12" fillId="35" borderId="47" xfId="0" applyNumberFormat="1" applyFont="1" applyFill="1" applyBorder="1" applyAlignment="1" applyProtection="1">
      <alignment horizontal="center" vertical="center" wrapText="1" shrinkToFit="1"/>
      <protection locked="0"/>
    </xf>
    <xf numFmtId="0" fontId="12" fillId="35" borderId="46" xfId="0" applyFont="1" applyFill="1" applyBorder="1" applyAlignment="1" applyProtection="1">
      <alignment horizontal="center" vertical="center" wrapText="1"/>
      <protection locked="0"/>
    </xf>
    <xf numFmtId="165" fontId="12" fillId="35" borderId="46" xfId="0" applyNumberFormat="1" applyFont="1" applyFill="1" applyBorder="1" applyAlignment="1" applyProtection="1">
      <alignment horizontal="center" vertical="center" wrapText="1" shrinkToFit="1"/>
      <protection locked="0"/>
    </xf>
    <xf numFmtId="0" fontId="12" fillId="35" borderId="47" xfId="0" applyNumberFormat="1" applyFont="1" applyFill="1" applyBorder="1" applyAlignment="1" applyProtection="1">
      <alignment horizontal="center" vertical="center" wrapText="1" shrinkToFit="1"/>
      <protection locked="0"/>
    </xf>
    <xf numFmtId="0" fontId="12" fillId="35" borderId="47" xfId="0" applyFont="1" applyFill="1" applyBorder="1" applyAlignment="1" applyProtection="1">
      <alignment horizontal="left" vertical="center" wrapText="1" shrinkToFit="1"/>
      <protection locked="0"/>
    </xf>
    <xf numFmtId="0" fontId="12" fillId="55" borderId="60" xfId="0" applyFont="1" applyFill="1" applyBorder="1" applyAlignment="1" applyProtection="1">
      <alignment horizontal="center" vertical="center" wrapText="1" shrinkToFit="1"/>
      <protection locked="0"/>
    </xf>
    <xf numFmtId="0" fontId="12" fillId="55" borderId="0" xfId="0" applyFont="1" applyFill="1" applyBorder="1" applyAlignment="1" applyProtection="1">
      <alignment horizontal="center" vertical="center" wrapText="1" shrinkToFit="1"/>
      <protection locked="0"/>
    </xf>
    <xf numFmtId="0" fontId="12" fillId="35" borderId="0" xfId="0" applyFont="1" applyFill="1" applyAlignment="1" applyProtection="1">
      <alignment horizontal="center" vertical="center" wrapText="1" shrinkToFit="1"/>
      <protection locked="0"/>
    </xf>
    <xf numFmtId="3" fontId="12" fillId="52" borderId="61" xfId="0" applyNumberFormat="1" applyFont="1" applyFill="1" applyBorder="1" applyAlignment="1" applyProtection="1">
      <alignment horizontal="center" vertical="center" wrapText="1" shrinkToFit="1"/>
      <protection locked="0"/>
    </xf>
    <xf numFmtId="0" fontId="12" fillId="52" borderId="25" xfId="89" applyFont="1" applyFill="1" applyBorder="1" applyAlignment="1" applyProtection="1">
      <alignment vertical="center" wrapText="1"/>
      <protection locked="0"/>
    </xf>
    <xf numFmtId="0" fontId="12" fillId="52" borderId="62" xfId="89" applyFont="1" applyFill="1" applyBorder="1" applyAlignment="1" applyProtection="1">
      <alignment vertical="center" wrapText="1"/>
      <protection locked="0"/>
    </xf>
    <xf numFmtId="49" fontId="12" fillId="52" borderId="63" xfId="0" applyNumberFormat="1" applyFont="1" applyFill="1" applyBorder="1" applyAlignment="1" applyProtection="1">
      <alignment horizontal="left" vertical="center" wrapText="1" shrinkToFit="1"/>
      <protection locked="0"/>
    </xf>
    <xf numFmtId="49" fontId="12" fillId="52" borderId="41" xfId="0" applyNumberFormat="1" applyFont="1" applyFill="1" applyBorder="1" applyAlignment="1" applyProtection="1">
      <alignment horizontal="center" vertical="center" wrapText="1" shrinkToFit="1"/>
      <protection locked="0"/>
    </xf>
    <xf numFmtId="0" fontId="12" fillId="52" borderId="47" xfId="0" applyFont="1" applyFill="1" applyBorder="1" applyAlignment="1" applyProtection="1">
      <alignment horizontal="center" vertical="center" wrapText="1" shrinkToFit="1"/>
      <protection locked="0"/>
    </xf>
    <xf numFmtId="14" fontId="12" fillId="52" borderId="47" xfId="0" applyNumberFormat="1" applyFont="1" applyFill="1" applyBorder="1" applyAlignment="1" applyProtection="1">
      <alignment horizontal="center" vertical="center" wrapText="1" shrinkToFit="1"/>
      <protection locked="0"/>
    </xf>
    <xf numFmtId="14" fontId="12" fillId="52" borderId="64" xfId="0" applyNumberFormat="1" applyFont="1" applyFill="1" applyBorder="1" applyAlignment="1" applyProtection="1">
      <alignment horizontal="center" vertical="center" wrapText="1" shrinkToFit="1"/>
      <protection locked="0"/>
    </xf>
    <xf numFmtId="2" fontId="12" fillId="52" borderId="47" xfId="0" applyNumberFormat="1" applyFont="1" applyFill="1" applyBorder="1" applyAlignment="1" applyProtection="1">
      <alignment horizontal="center" vertical="center" wrapText="1" shrinkToFit="1"/>
      <protection locked="0"/>
    </xf>
    <xf numFmtId="165" fontId="12" fillId="52" borderId="47" xfId="0" applyNumberFormat="1" applyFont="1" applyFill="1" applyBorder="1" applyAlignment="1" applyProtection="1">
      <alignment horizontal="center" vertical="center" wrapText="1" shrinkToFit="1"/>
      <protection locked="0"/>
    </xf>
    <xf numFmtId="0" fontId="12" fillId="52" borderId="47" xfId="0" applyNumberFormat="1" applyFont="1" applyFill="1" applyBorder="1" applyAlignment="1" applyProtection="1">
      <alignment horizontal="center" vertical="center" wrapText="1" shrinkToFit="1"/>
      <protection locked="0"/>
    </xf>
    <xf numFmtId="0" fontId="12" fillId="52" borderId="47" xfId="0" applyFont="1" applyFill="1" applyBorder="1" applyAlignment="1" applyProtection="1">
      <alignment horizontal="left" vertical="center" wrapText="1" shrinkToFit="1"/>
      <protection locked="0"/>
    </xf>
    <xf numFmtId="3" fontId="12" fillId="27" borderId="61" xfId="0" applyNumberFormat="1" applyFont="1" applyFill="1" applyBorder="1" applyAlignment="1" applyProtection="1">
      <alignment horizontal="center" vertical="center" wrapText="1" shrinkToFit="1"/>
      <protection locked="0"/>
    </xf>
    <xf numFmtId="3" fontId="12" fillId="27" borderId="47" xfId="0" applyNumberFormat="1" applyFont="1" applyFill="1" applyBorder="1" applyAlignment="1" applyProtection="1">
      <alignment horizontal="center" vertical="center" wrapText="1" shrinkToFit="1"/>
      <protection locked="0"/>
    </xf>
    <xf numFmtId="0" fontId="12" fillId="27" borderId="46" xfId="89" applyFont="1" applyFill="1" applyBorder="1" applyAlignment="1" applyProtection="1">
      <alignment vertical="center" wrapText="1"/>
      <protection locked="0"/>
    </xf>
    <xf numFmtId="0" fontId="12" fillId="27" borderId="55" xfId="89" applyFont="1" applyFill="1" applyBorder="1" applyAlignment="1" applyProtection="1">
      <alignment vertical="center" wrapText="1"/>
      <protection locked="0"/>
    </xf>
    <xf numFmtId="0" fontId="12" fillId="27" borderId="63" xfId="89" applyFont="1" applyFill="1" applyBorder="1" applyAlignment="1" applyProtection="1">
      <alignment vertical="center" wrapText="1"/>
      <protection locked="0"/>
    </xf>
    <xf numFmtId="49" fontId="12" fillId="27" borderId="46" xfId="0" applyNumberFormat="1" applyFont="1" applyFill="1" applyBorder="1" applyAlignment="1" applyProtection="1">
      <alignment horizontal="center" vertical="center" wrapText="1" shrinkToFit="1"/>
      <protection locked="0"/>
    </xf>
    <xf numFmtId="49" fontId="12" fillId="27" borderId="47" xfId="0" applyNumberFormat="1" applyFont="1" applyFill="1" applyBorder="1" applyAlignment="1" applyProtection="1">
      <alignment horizontal="center" vertical="center" wrapText="1" shrinkToFit="1"/>
      <protection locked="0"/>
    </xf>
    <xf numFmtId="49" fontId="13" fillId="27" borderId="57" xfId="0" applyNumberFormat="1" applyFont="1" applyFill="1" applyBorder="1" applyAlignment="1" applyProtection="1">
      <alignment horizontal="center" vertical="center" wrapText="1" shrinkToFit="1"/>
      <protection locked="0"/>
    </xf>
    <xf numFmtId="49" fontId="12" fillId="27" borderId="63" xfId="0" applyNumberFormat="1" applyFont="1" applyFill="1" applyBorder="1" applyAlignment="1" applyProtection="1">
      <alignment horizontal="left" vertical="center" wrapText="1" shrinkToFit="1"/>
      <protection locked="0"/>
    </xf>
    <xf numFmtId="49" fontId="12" fillId="27" borderId="41" xfId="0" applyNumberFormat="1" applyFont="1" applyFill="1" applyBorder="1" applyAlignment="1" applyProtection="1">
      <alignment horizontal="center" vertical="center" wrapText="1" shrinkToFit="1"/>
      <protection locked="0"/>
    </xf>
    <xf numFmtId="0" fontId="12" fillId="27" borderId="46" xfId="0" applyFont="1" applyFill="1" applyBorder="1" applyAlignment="1" applyProtection="1">
      <alignment horizontal="center" vertical="center" wrapText="1" shrinkToFit="1"/>
      <protection locked="0"/>
    </xf>
    <xf numFmtId="0" fontId="12" fillId="27" borderId="47" xfId="0" applyFont="1" applyFill="1" applyBorder="1" applyAlignment="1" applyProtection="1">
      <alignment horizontal="center" vertical="center" wrapText="1" shrinkToFit="1"/>
      <protection locked="0"/>
    </xf>
    <xf numFmtId="14" fontId="12" fillId="27" borderId="47" xfId="0" applyNumberFormat="1" applyFont="1" applyFill="1" applyBorder="1" applyAlignment="1" applyProtection="1">
      <alignment horizontal="center" vertical="center" wrapText="1" shrinkToFit="1"/>
      <protection locked="0"/>
    </xf>
    <xf numFmtId="14" fontId="12" fillId="27" borderId="46" xfId="0" applyNumberFormat="1" applyFont="1" applyFill="1" applyBorder="1" applyAlignment="1" applyProtection="1">
      <alignment horizontal="center" vertical="center" wrapText="1" shrinkToFit="1"/>
      <protection locked="0"/>
    </xf>
    <xf numFmtId="7" fontId="12" fillId="27" borderId="46" xfId="0" applyNumberFormat="1" applyFont="1" applyFill="1" applyBorder="1" applyAlignment="1" applyProtection="1">
      <alignment horizontal="center" vertical="center" wrapText="1" shrinkToFit="1"/>
      <protection locked="0"/>
    </xf>
    <xf numFmtId="14" fontId="12" fillId="27" borderId="64" xfId="0" applyNumberFormat="1" applyFont="1" applyFill="1" applyBorder="1" applyAlignment="1" applyProtection="1">
      <alignment horizontal="center" vertical="center" wrapText="1" shrinkToFit="1"/>
      <protection locked="0"/>
    </xf>
    <xf numFmtId="14" fontId="16" fillId="27" borderId="46" xfId="0" applyNumberFormat="1" applyFont="1" applyFill="1" applyBorder="1" applyAlignment="1" applyProtection="1">
      <alignment horizontal="center" vertical="center" wrapText="1" shrinkToFit="1"/>
      <protection locked="0"/>
    </xf>
    <xf numFmtId="2" fontId="12" fillId="27" borderId="47" xfId="0" applyNumberFormat="1" applyFont="1" applyFill="1" applyBorder="1" applyAlignment="1" applyProtection="1">
      <alignment horizontal="center" vertical="center" wrapText="1" shrinkToFit="1"/>
      <protection locked="0"/>
    </xf>
    <xf numFmtId="165" fontId="12" fillId="27" borderId="47" xfId="0" applyNumberFormat="1" applyFont="1" applyFill="1" applyBorder="1" applyAlignment="1" applyProtection="1">
      <alignment horizontal="center" vertical="center" wrapText="1" shrinkToFit="1"/>
      <protection locked="0"/>
    </xf>
    <xf numFmtId="0" fontId="12" fillId="27" borderId="46" xfId="0" applyFont="1" applyFill="1" applyBorder="1" applyAlignment="1" applyProtection="1">
      <alignment horizontal="center" vertical="center" wrapText="1"/>
      <protection locked="0"/>
    </xf>
    <xf numFmtId="165" fontId="12" fillId="27" borderId="46" xfId="0" applyNumberFormat="1" applyFont="1" applyFill="1" applyBorder="1" applyAlignment="1" applyProtection="1">
      <alignment horizontal="center" vertical="center" wrapText="1" shrinkToFit="1"/>
      <protection locked="0"/>
    </xf>
    <xf numFmtId="0" fontId="12" fillId="27" borderId="47" xfId="0" applyNumberFormat="1" applyFont="1" applyFill="1" applyBorder="1" applyAlignment="1" applyProtection="1">
      <alignment horizontal="center" vertical="center" wrapText="1" shrinkToFit="1"/>
      <protection locked="0"/>
    </xf>
    <xf numFmtId="0" fontId="12" fillId="27" borderId="47" xfId="0" applyFont="1" applyFill="1" applyBorder="1" applyAlignment="1" applyProtection="1">
      <alignment horizontal="left" vertical="center" wrapText="1" shrinkToFit="1"/>
      <protection locked="0"/>
    </xf>
    <xf numFmtId="0" fontId="12" fillId="27" borderId="60" xfId="0" applyFont="1" applyFill="1" applyBorder="1" applyAlignment="1" applyProtection="1">
      <alignment horizontal="center" vertical="center" wrapText="1" shrinkToFit="1"/>
      <protection locked="0"/>
    </xf>
    <xf numFmtId="0" fontId="12" fillId="27" borderId="0" xfId="0" applyFont="1" applyFill="1" applyBorder="1" applyAlignment="1" applyProtection="1">
      <alignment horizontal="center" vertical="center" wrapText="1" shrinkToFit="1"/>
      <protection locked="0"/>
    </xf>
    <xf numFmtId="0" fontId="12" fillId="27" borderId="0" xfId="0" applyFont="1" applyFill="1" applyAlignment="1" applyProtection="1">
      <alignment horizontal="center" vertical="center" wrapText="1" shrinkToFit="1"/>
      <protection locked="0"/>
    </xf>
    <xf numFmtId="3" fontId="12" fillId="28" borderId="41" xfId="0" applyNumberFormat="1" applyFont="1" applyFill="1" applyBorder="1" applyAlignment="1" applyProtection="1">
      <alignment horizontal="center" vertical="center" wrapText="1" shrinkToFit="1"/>
      <protection locked="0"/>
    </xf>
    <xf numFmtId="3" fontId="12" fillId="28" borderId="47" xfId="0" applyNumberFormat="1" applyFont="1" applyFill="1" applyBorder="1" applyAlignment="1" applyProtection="1">
      <alignment horizontal="center" vertical="center" wrapText="1" shrinkToFit="1"/>
      <protection locked="0"/>
    </xf>
    <xf numFmtId="0" fontId="12" fillId="28" borderId="46" xfId="89" applyFont="1" applyFill="1" applyBorder="1" applyAlignment="1" applyProtection="1">
      <alignment vertical="center" wrapText="1"/>
      <protection locked="0"/>
    </xf>
    <xf numFmtId="0" fontId="12" fillId="28" borderId="55" xfId="89" applyFont="1" applyFill="1" applyBorder="1" applyAlignment="1" applyProtection="1">
      <alignment vertical="center" wrapText="1"/>
      <protection locked="0"/>
    </xf>
    <xf numFmtId="0" fontId="12" fillId="28" borderId="63" xfId="89" applyFont="1" applyFill="1" applyBorder="1" applyAlignment="1" applyProtection="1">
      <alignment vertical="center" wrapText="1"/>
      <protection locked="0"/>
    </xf>
    <xf numFmtId="49" fontId="12" fillId="28" borderId="46" xfId="0" applyNumberFormat="1" applyFont="1" applyFill="1" applyBorder="1" applyAlignment="1" applyProtection="1">
      <alignment horizontal="center" vertical="center" wrapText="1" shrinkToFit="1"/>
      <protection locked="0"/>
    </xf>
    <xf numFmtId="49" fontId="12" fillId="28" borderId="47" xfId="0" applyNumberFormat="1" applyFont="1" applyFill="1" applyBorder="1" applyAlignment="1" applyProtection="1">
      <alignment horizontal="center" vertical="center" wrapText="1" shrinkToFit="1"/>
      <protection locked="0"/>
    </xf>
    <xf numFmtId="49" fontId="13" fillId="28" borderId="57" xfId="0" applyNumberFormat="1" applyFont="1" applyFill="1" applyBorder="1" applyAlignment="1" applyProtection="1">
      <alignment horizontal="center" vertical="center" wrapText="1" shrinkToFit="1"/>
      <protection locked="0"/>
    </xf>
    <xf numFmtId="49" fontId="12" fillId="28" borderId="63" xfId="0" applyNumberFormat="1" applyFont="1" applyFill="1" applyBorder="1" applyAlignment="1" applyProtection="1">
      <alignment horizontal="left" vertical="center" wrapText="1" shrinkToFit="1"/>
      <protection locked="0"/>
    </xf>
    <xf numFmtId="49" fontId="12" fillId="28" borderId="41" xfId="0" applyNumberFormat="1" applyFont="1" applyFill="1" applyBorder="1" applyAlignment="1" applyProtection="1">
      <alignment horizontal="center" vertical="center" wrapText="1" shrinkToFit="1"/>
      <protection locked="0"/>
    </xf>
    <xf numFmtId="0" fontId="12" fillId="28" borderId="46" xfId="0" applyFont="1" applyFill="1" applyBorder="1" applyAlignment="1" applyProtection="1">
      <alignment horizontal="center" vertical="center" wrapText="1" shrinkToFit="1"/>
      <protection locked="0"/>
    </xf>
    <xf numFmtId="0" fontId="12" fillId="28" borderId="47" xfId="0" applyFont="1" applyFill="1" applyBorder="1" applyAlignment="1" applyProtection="1">
      <alignment horizontal="center" vertical="center" wrapText="1" shrinkToFit="1"/>
      <protection locked="0"/>
    </xf>
    <xf numFmtId="14" fontId="12" fillId="28" borderId="46" xfId="0" applyNumberFormat="1" applyFont="1" applyFill="1" applyBorder="1" applyAlignment="1" applyProtection="1">
      <alignment horizontal="center" vertical="center" wrapText="1" shrinkToFit="1"/>
      <protection locked="0"/>
    </xf>
    <xf numFmtId="14" fontId="12" fillId="28" borderId="47" xfId="0" applyNumberFormat="1" applyFont="1" applyFill="1" applyBorder="1" applyAlignment="1" applyProtection="1">
      <alignment horizontal="center" vertical="center" wrapText="1" shrinkToFit="1"/>
      <protection locked="0"/>
    </xf>
    <xf numFmtId="7" fontId="12" fillId="28" borderId="46" xfId="0" applyNumberFormat="1" applyFont="1" applyFill="1" applyBorder="1" applyAlignment="1" applyProtection="1">
      <alignment horizontal="center" vertical="center" wrapText="1" shrinkToFit="1"/>
      <protection locked="0"/>
    </xf>
    <xf numFmtId="14" fontId="12" fillId="28" borderId="64" xfId="0" applyNumberFormat="1" applyFont="1" applyFill="1" applyBorder="1" applyAlignment="1" applyProtection="1">
      <alignment horizontal="center" vertical="center" wrapText="1" shrinkToFit="1"/>
      <protection locked="0"/>
    </xf>
    <xf numFmtId="14" fontId="16" fillId="28" borderId="46" xfId="0" applyNumberFormat="1" applyFont="1" applyFill="1" applyBorder="1" applyAlignment="1" applyProtection="1">
      <alignment horizontal="center" vertical="center" wrapText="1" shrinkToFit="1"/>
      <protection locked="0"/>
    </xf>
    <xf numFmtId="2" fontId="12" fillId="28" borderId="47" xfId="0" applyNumberFormat="1" applyFont="1" applyFill="1" applyBorder="1" applyAlignment="1" applyProtection="1">
      <alignment horizontal="center" vertical="center" wrapText="1" shrinkToFit="1"/>
      <protection locked="0"/>
    </xf>
    <xf numFmtId="165" fontId="12" fillId="28" borderId="47" xfId="0" applyNumberFormat="1" applyFont="1" applyFill="1" applyBorder="1" applyAlignment="1" applyProtection="1">
      <alignment horizontal="center" vertical="center" wrapText="1" shrinkToFit="1"/>
      <protection locked="0"/>
    </xf>
    <xf numFmtId="0" fontId="12" fillId="28" borderId="46" xfId="0" applyFont="1" applyFill="1" applyBorder="1" applyAlignment="1" applyProtection="1">
      <alignment horizontal="center" vertical="center" wrapText="1"/>
      <protection locked="0"/>
    </xf>
    <xf numFmtId="165" fontId="12" fillId="28" borderId="46" xfId="0" applyNumberFormat="1" applyFont="1" applyFill="1" applyBorder="1" applyAlignment="1" applyProtection="1">
      <alignment horizontal="center" vertical="center" wrapText="1" shrinkToFit="1"/>
      <protection locked="0"/>
    </xf>
    <xf numFmtId="0" fontId="12" fillId="28" borderId="47" xfId="0" applyNumberFormat="1" applyFont="1" applyFill="1" applyBorder="1" applyAlignment="1" applyProtection="1">
      <alignment horizontal="center" vertical="center" wrapText="1" shrinkToFit="1"/>
      <protection locked="0"/>
    </xf>
    <xf numFmtId="0" fontId="12" fillId="28" borderId="47" xfId="0" applyFont="1" applyFill="1" applyBorder="1" applyAlignment="1" applyProtection="1">
      <alignment horizontal="left" vertical="center" wrapText="1" shrinkToFit="1"/>
      <protection locked="0"/>
    </xf>
    <xf numFmtId="0" fontId="12" fillId="28" borderId="60" xfId="0" applyFont="1" applyFill="1" applyBorder="1" applyAlignment="1" applyProtection="1">
      <alignment horizontal="center" vertical="center" wrapText="1" shrinkToFit="1"/>
      <protection locked="0"/>
    </xf>
    <xf numFmtId="0" fontId="12" fillId="28" borderId="0" xfId="0" applyFont="1" applyFill="1" applyBorder="1" applyAlignment="1" applyProtection="1">
      <alignment horizontal="center" vertical="center" wrapText="1" shrinkToFit="1"/>
      <protection locked="0"/>
    </xf>
    <xf numFmtId="0" fontId="12" fillId="28" borderId="0" xfId="0" applyFont="1" applyFill="1" applyAlignment="1" applyProtection="1">
      <alignment horizontal="center" vertical="center" wrapText="1" shrinkToFit="1"/>
      <protection locked="0"/>
    </xf>
    <xf numFmtId="3" fontId="12" fillId="0" borderId="54" xfId="0" applyNumberFormat="1" applyFont="1" applyFill="1" applyBorder="1" applyAlignment="1" applyProtection="1">
      <alignment horizontal="center" vertical="center" wrapText="1" shrinkToFit="1"/>
      <protection locked="0"/>
    </xf>
    <xf numFmtId="3" fontId="12" fillId="0" borderId="47" xfId="0" applyNumberFormat="1" applyFont="1" applyFill="1" applyBorder="1" applyAlignment="1" applyProtection="1">
      <alignment horizontal="center" vertical="center" wrapText="1" shrinkToFit="1"/>
      <protection locked="0"/>
    </xf>
    <xf numFmtId="0" fontId="12" fillId="0" borderId="46" xfId="89" applyFont="1" applyFill="1" applyBorder="1" applyAlignment="1" applyProtection="1">
      <alignment vertical="center" wrapText="1"/>
      <protection locked="0"/>
    </xf>
    <xf numFmtId="0" fontId="12" fillId="0" borderId="55" xfId="89" applyFont="1" applyFill="1" applyBorder="1" applyAlignment="1" applyProtection="1">
      <alignment vertical="center" wrapText="1"/>
      <protection locked="0"/>
    </xf>
    <xf numFmtId="0" fontId="12" fillId="0" borderId="63" xfId="89" applyFont="1" applyFill="1" applyBorder="1" applyAlignment="1" applyProtection="1">
      <alignment vertical="center" wrapText="1"/>
      <protection locked="0"/>
    </xf>
    <xf numFmtId="49" fontId="12" fillId="0" borderId="46" xfId="0" applyNumberFormat="1" applyFont="1" applyFill="1" applyBorder="1" applyAlignment="1" applyProtection="1">
      <alignment horizontal="center" vertical="center" wrapText="1" shrinkToFit="1"/>
      <protection locked="0"/>
    </xf>
    <xf numFmtId="49" fontId="12" fillId="0" borderId="47" xfId="0" applyNumberFormat="1" applyFont="1" applyFill="1" applyBorder="1" applyAlignment="1" applyProtection="1">
      <alignment horizontal="center" vertical="center" wrapText="1" shrinkToFit="1"/>
      <protection locked="0"/>
    </xf>
    <xf numFmtId="49" fontId="13" fillId="0" borderId="57" xfId="0" applyNumberFormat="1" applyFont="1" applyFill="1" applyBorder="1" applyAlignment="1" applyProtection="1">
      <alignment horizontal="center" vertical="center" wrapText="1" shrinkToFit="1"/>
      <protection locked="0"/>
    </xf>
    <xf numFmtId="49" fontId="12" fillId="0" borderId="63" xfId="0" applyNumberFormat="1" applyFont="1" applyFill="1" applyBorder="1" applyAlignment="1" applyProtection="1">
      <alignment horizontal="left" vertical="center" wrapText="1" shrinkToFit="1"/>
      <protection locked="0"/>
    </xf>
    <xf numFmtId="49" fontId="12" fillId="0" borderId="41" xfId="0" applyNumberFormat="1" applyFont="1" applyFill="1" applyBorder="1" applyAlignment="1" applyProtection="1">
      <alignment horizontal="center" vertical="center" wrapText="1" shrinkToFit="1"/>
      <protection locked="0"/>
    </xf>
    <xf numFmtId="0" fontId="12" fillId="0" borderId="46" xfId="0" applyFont="1" applyFill="1" applyBorder="1" applyAlignment="1" applyProtection="1">
      <alignment horizontal="center" vertical="center" wrapText="1" shrinkToFit="1"/>
      <protection locked="0"/>
    </xf>
    <xf numFmtId="0" fontId="12" fillId="0" borderId="47" xfId="0" applyFont="1" applyFill="1" applyBorder="1" applyAlignment="1" applyProtection="1">
      <alignment horizontal="center" vertical="center" wrapText="1" shrinkToFit="1"/>
      <protection locked="0"/>
    </xf>
    <xf numFmtId="14" fontId="12" fillId="0" borderId="46" xfId="0" applyNumberFormat="1" applyFont="1" applyFill="1" applyBorder="1" applyAlignment="1" applyProtection="1">
      <alignment horizontal="center" vertical="center" wrapText="1" shrinkToFit="1"/>
      <protection locked="0"/>
    </xf>
    <xf numFmtId="14" fontId="12" fillId="0" borderId="47" xfId="0" applyNumberFormat="1" applyFont="1" applyFill="1" applyBorder="1" applyAlignment="1" applyProtection="1">
      <alignment horizontal="center" vertical="center" wrapText="1" shrinkToFit="1"/>
      <protection locked="0"/>
    </xf>
    <xf numFmtId="7" fontId="12" fillId="0" borderId="46" xfId="0" applyNumberFormat="1" applyFont="1" applyFill="1" applyBorder="1" applyAlignment="1" applyProtection="1">
      <alignment horizontal="center" vertical="center" wrapText="1" shrinkToFit="1"/>
      <protection locked="0"/>
    </xf>
    <xf numFmtId="14" fontId="12" fillId="0" borderId="64" xfId="0" applyNumberFormat="1" applyFont="1" applyFill="1" applyBorder="1" applyAlignment="1" applyProtection="1">
      <alignment horizontal="center" vertical="center" wrapText="1" shrinkToFit="1"/>
      <protection locked="0"/>
    </xf>
    <xf numFmtId="14" fontId="16" fillId="0" borderId="46" xfId="0" applyNumberFormat="1" applyFont="1" applyFill="1" applyBorder="1" applyAlignment="1" applyProtection="1">
      <alignment horizontal="center" vertical="center" wrapText="1" shrinkToFit="1"/>
      <protection locked="0"/>
    </xf>
    <xf numFmtId="2" fontId="12" fillId="0" borderId="47" xfId="0" applyNumberFormat="1" applyFont="1" applyFill="1" applyBorder="1" applyAlignment="1" applyProtection="1">
      <alignment horizontal="center" vertical="center" wrapText="1" shrinkToFit="1"/>
      <protection locked="0"/>
    </xf>
    <xf numFmtId="165" fontId="12" fillId="0" borderId="47" xfId="0" applyNumberFormat="1" applyFont="1" applyFill="1" applyBorder="1" applyAlignment="1" applyProtection="1">
      <alignment horizontal="center" vertical="center" wrapText="1" shrinkToFit="1"/>
      <protection locked="0"/>
    </xf>
    <xf numFmtId="0" fontId="12" fillId="0" borderId="46" xfId="0" applyFont="1" applyFill="1" applyBorder="1" applyAlignment="1" applyProtection="1">
      <alignment horizontal="center" vertical="center" wrapText="1"/>
      <protection locked="0"/>
    </xf>
    <xf numFmtId="165" fontId="12" fillId="0" borderId="46" xfId="0" applyNumberFormat="1" applyFont="1" applyFill="1" applyBorder="1" applyAlignment="1" applyProtection="1">
      <alignment horizontal="center" vertical="center" wrapText="1" shrinkToFit="1"/>
      <protection locked="0"/>
    </xf>
    <xf numFmtId="0" fontId="12" fillId="0" borderId="47" xfId="0" applyNumberFormat="1" applyFont="1" applyFill="1" applyBorder="1" applyAlignment="1" applyProtection="1">
      <alignment horizontal="center" vertical="center" wrapText="1" shrinkToFit="1"/>
      <protection locked="0"/>
    </xf>
    <xf numFmtId="0" fontId="12" fillId="0" borderId="47" xfId="0" applyFont="1" applyFill="1" applyBorder="1" applyAlignment="1" applyProtection="1">
      <alignment horizontal="left" vertical="center" wrapText="1" shrinkToFit="1"/>
      <protection locked="0"/>
    </xf>
    <xf numFmtId="0" fontId="12" fillId="0" borderId="60" xfId="0" applyFont="1" applyFill="1" applyBorder="1" applyAlignment="1" applyProtection="1">
      <alignment horizontal="center" vertical="center" wrapText="1" shrinkToFit="1"/>
      <protection locked="0"/>
    </xf>
    <xf numFmtId="0" fontId="12" fillId="0" borderId="0" xfId="0" applyFont="1" applyFill="1" applyBorder="1" applyAlignment="1" applyProtection="1">
      <alignment horizontal="center" vertical="center" wrapText="1" shrinkToFit="1"/>
      <protection locked="0"/>
    </xf>
    <xf numFmtId="0" fontId="12" fillId="0" borderId="0" xfId="0" applyFont="1" applyFill="1" applyAlignment="1" applyProtection="1">
      <alignment horizontal="center" vertical="center" wrapText="1" shrinkToFit="1"/>
      <protection locked="0"/>
    </xf>
    <xf numFmtId="3" fontId="12" fillId="48" borderId="41" xfId="0" applyNumberFormat="1" applyFont="1" applyFill="1" applyBorder="1" applyAlignment="1" applyProtection="1">
      <alignment horizontal="center" vertical="center" wrapText="1" shrinkToFit="1"/>
      <protection locked="0"/>
    </xf>
    <xf numFmtId="3" fontId="12" fillId="50" borderId="61" xfId="0" applyNumberFormat="1" applyFont="1" applyFill="1" applyBorder="1" applyAlignment="1" applyProtection="1">
      <alignment horizontal="center" vertical="center" wrapText="1" shrinkToFit="1"/>
      <protection locked="0"/>
    </xf>
    <xf numFmtId="3" fontId="12" fillId="50" borderId="47" xfId="0" applyNumberFormat="1" applyFont="1" applyFill="1" applyBorder="1" applyAlignment="1" applyProtection="1">
      <alignment horizontal="center" vertical="center" wrapText="1" shrinkToFit="1"/>
      <protection locked="0"/>
    </xf>
    <xf numFmtId="0" fontId="12" fillId="50" borderId="46" xfId="89" applyFont="1" applyFill="1" applyBorder="1" applyAlignment="1" applyProtection="1">
      <alignment vertical="center" wrapText="1"/>
      <protection locked="0"/>
    </xf>
    <xf numFmtId="0" fontId="12" fillId="50" borderId="55" xfId="89" applyFont="1" applyFill="1" applyBorder="1" applyAlignment="1" applyProtection="1">
      <alignment vertical="center" wrapText="1"/>
      <protection locked="0"/>
    </xf>
    <xf numFmtId="0" fontId="12" fillId="50" borderId="63" xfId="89" applyFont="1" applyFill="1" applyBorder="1" applyAlignment="1" applyProtection="1">
      <alignment vertical="center" wrapText="1"/>
      <protection locked="0"/>
    </xf>
    <xf numFmtId="49" fontId="12" fillId="50" borderId="46" xfId="0" applyNumberFormat="1" applyFont="1" applyFill="1" applyBorder="1" applyAlignment="1" applyProtection="1">
      <alignment horizontal="center" vertical="center" wrapText="1" shrinkToFit="1"/>
      <protection locked="0"/>
    </xf>
    <xf numFmtId="49" fontId="12" fillId="50" borderId="47" xfId="0" applyNumberFormat="1" applyFont="1" applyFill="1" applyBorder="1" applyAlignment="1" applyProtection="1">
      <alignment horizontal="center" vertical="center" wrapText="1" shrinkToFit="1"/>
      <protection locked="0"/>
    </xf>
    <xf numFmtId="49" fontId="13" fillId="50" borderId="57" xfId="0" applyNumberFormat="1" applyFont="1" applyFill="1" applyBorder="1" applyAlignment="1" applyProtection="1">
      <alignment horizontal="center" vertical="center" wrapText="1" shrinkToFit="1"/>
      <protection locked="0"/>
    </xf>
    <xf numFmtId="49" fontId="12" fillId="50" borderId="63" xfId="0" applyNumberFormat="1" applyFont="1" applyFill="1" applyBorder="1" applyAlignment="1" applyProtection="1">
      <alignment horizontal="left" vertical="center" wrapText="1" shrinkToFit="1"/>
      <protection locked="0"/>
    </xf>
    <xf numFmtId="49" fontId="12" fillId="50" borderId="41" xfId="0" applyNumberFormat="1" applyFont="1" applyFill="1" applyBorder="1" applyAlignment="1" applyProtection="1">
      <alignment horizontal="center" vertical="center" wrapText="1" shrinkToFit="1"/>
      <protection locked="0"/>
    </xf>
    <xf numFmtId="0" fontId="12" fillId="50" borderId="46" xfId="0" applyFont="1" applyFill="1" applyBorder="1" applyAlignment="1" applyProtection="1">
      <alignment horizontal="center" vertical="center" wrapText="1" shrinkToFit="1"/>
      <protection locked="0"/>
    </xf>
    <xf numFmtId="0" fontId="12" fillId="50" borderId="47" xfId="0" applyFont="1" applyFill="1" applyBorder="1" applyAlignment="1" applyProtection="1">
      <alignment horizontal="center" vertical="center" wrapText="1" shrinkToFit="1"/>
      <protection locked="0"/>
    </xf>
    <xf numFmtId="14" fontId="12" fillId="50" borderId="46" xfId="0" applyNumberFormat="1" applyFont="1" applyFill="1" applyBorder="1" applyAlignment="1" applyProtection="1">
      <alignment horizontal="center" vertical="center" wrapText="1" shrinkToFit="1"/>
      <protection locked="0"/>
    </xf>
    <xf numFmtId="14" fontId="12" fillId="50" borderId="47" xfId="0" applyNumberFormat="1" applyFont="1" applyFill="1" applyBorder="1" applyAlignment="1" applyProtection="1">
      <alignment horizontal="center" vertical="center" wrapText="1" shrinkToFit="1"/>
      <protection locked="0"/>
    </xf>
    <xf numFmtId="7" fontId="12" fillId="50" borderId="46" xfId="0" applyNumberFormat="1" applyFont="1" applyFill="1" applyBorder="1" applyAlignment="1" applyProtection="1">
      <alignment horizontal="center" vertical="center" wrapText="1" shrinkToFit="1"/>
      <protection locked="0"/>
    </xf>
    <xf numFmtId="14" fontId="12" fillId="50" borderId="64" xfId="0" applyNumberFormat="1" applyFont="1" applyFill="1" applyBorder="1" applyAlignment="1" applyProtection="1">
      <alignment horizontal="center" vertical="center" wrapText="1" shrinkToFit="1"/>
      <protection locked="0"/>
    </xf>
    <xf numFmtId="14" fontId="16" fillId="50" borderId="46" xfId="0" applyNumberFormat="1" applyFont="1" applyFill="1" applyBorder="1" applyAlignment="1" applyProtection="1">
      <alignment horizontal="center" vertical="center" wrapText="1" shrinkToFit="1"/>
      <protection locked="0"/>
    </xf>
    <xf numFmtId="2" fontId="12" fillId="50" borderId="47" xfId="0" applyNumberFormat="1" applyFont="1" applyFill="1" applyBorder="1" applyAlignment="1" applyProtection="1">
      <alignment horizontal="center" vertical="center" wrapText="1" shrinkToFit="1"/>
      <protection locked="0"/>
    </xf>
    <xf numFmtId="165" fontId="12" fillId="50" borderId="47" xfId="0" applyNumberFormat="1" applyFont="1" applyFill="1" applyBorder="1" applyAlignment="1" applyProtection="1">
      <alignment horizontal="center" vertical="center" wrapText="1" shrinkToFit="1"/>
      <protection locked="0"/>
    </xf>
    <xf numFmtId="0" fontId="12" fillId="50" borderId="46" xfId="0" applyFont="1" applyFill="1" applyBorder="1" applyAlignment="1" applyProtection="1">
      <alignment horizontal="center" vertical="center" wrapText="1"/>
      <protection locked="0"/>
    </xf>
    <xf numFmtId="165" fontId="12" fillId="50" borderId="46" xfId="0" applyNumberFormat="1" applyFont="1" applyFill="1" applyBorder="1" applyAlignment="1" applyProtection="1">
      <alignment horizontal="center" vertical="center" wrapText="1" shrinkToFit="1"/>
      <protection locked="0"/>
    </xf>
    <xf numFmtId="0" fontId="12" fillId="50" borderId="47" xfId="0" applyNumberFormat="1" applyFont="1" applyFill="1" applyBorder="1" applyAlignment="1" applyProtection="1">
      <alignment horizontal="center" vertical="center" wrapText="1" shrinkToFit="1"/>
      <protection locked="0"/>
    </xf>
    <xf numFmtId="0" fontId="12" fillId="50" borderId="47" xfId="0" applyFont="1" applyFill="1" applyBorder="1" applyAlignment="1" applyProtection="1">
      <alignment horizontal="left" vertical="center" wrapText="1" shrinkToFit="1"/>
      <protection locked="0"/>
    </xf>
    <xf numFmtId="0" fontId="12" fillId="50" borderId="60" xfId="0" applyFont="1" applyFill="1" applyBorder="1" applyAlignment="1" applyProtection="1">
      <alignment horizontal="center" vertical="center" wrapText="1" shrinkToFit="1"/>
      <protection locked="0"/>
    </xf>
    <xf numFmtId="0" fontId="12" fillId="50" borderId="0" xfId="0" applyFont="1" applyFill="1" applyBorder="1" applyAlignment="1" applyProtection="1">
      <alignment horizontal="center" vertical="center" wrapText="1" shrinkToFit="1"/>
      <protection locked="0"/>
    </xf>
    <xf numFmtId="0" fontId="12" fillId="50" borderId="0" xfId="0" applyFont="1" applyFill="1" applyAlignment="1" applyProtection="1">
      <alignment horizontal="center" vertical="center" wrapText="1" shrinkToFit="1"/>
      <protection locked="0"/>
    </xf>
    <xf numFmtId="3" fontId="12" fillId="32" borderId="41" xfId="0" applyNumberFormat="1" applyFont="1" applyFill="1" applyBorder="1" applyAlignment="1" applyProtection="1">
      <alignment horizontal="center" vertical="center" wrapText="1" shrinkToFit="1"/>
      <protection locked="0"/>
    </xf>
    <xf numFmtId="3" fontId="12" fillId="32" borderId="47" xfId="0" applyNumberFormat="1" applyFont="1" applyFill="1" applyBorder="1" applyAlignment="1" applyProtection="1">
      <alignment horizontal="center" vertical="center" wrapText="1" shrinkToFit="1"/>
      <protection locked="0"/>
    </xf>
    <xf numFmtId="0" fontId="12" fillId="32" borderId="46" xfId="89" applyFont="1" applyFill="1" applyBorder="1" applyAlignment="1" applyProtection="1">
      <alignment vertical="center" wrapText="1"/>
      <protection locked="0"/>
    </xf>
    <xf numFmtId="0" fontId="12" fillId="32" borderId="55" xfId="89" applyFont="1" applyFill="1" applyBorder="1" applyAlignment="1" applyProtection="1">
      <alignment vertical="center" wrapText="1"/>
      <protection locked="0"/>
    </xf>
    <xf numFmtId="0" fontId="12" fillId="32" borderId="63" xfId="89" applyFont="1" applyFill="1" applyBorder="1" applyAlignment="1" applyProtection="1">
      <alignment vertical="center" wrapText="1"/>
      <protection locked="0"/>
    </xf>
    <xf numFmtId="49" fontId="12" fillId="32" borderId="46" xfId="0" applyNumberFormat="1" applyFont="1" applyFill="1" applyBorder="1" applyAlignment="1" applyProtection="1">
      <alignment horizontal="center" vertical="center" wrapText="1" shrinkToFit="1"/>
      <protection locked="0"/>
    </xf>
    <xf numFmtId="49" fontId="12" fillId="32" borderId="47" xfId="0" applyNumberFormat="1" applyFont="1" applyFill="1" applyBorder="1" applyAlignment="1" applyProtection="1">
      <alignment horizontal="center" vertical="center" wrapText="1" shrinkToFit="1"/>
      <protection locked="0"/>
    </xf>
    <xf numFmtId="49" fontId="13" fillId="32" borderId="57" xfId="0" applyNumberFormat="1" applyFont="1" applyFill="1" applyBorder="1" applyAlignment="1" applyProtection="1">
      <alignment horizontal="center" vertical="center" wrapText="1" shrinkToFit="1"/>
      <protection locked="0"/>
    </xf>
    <xf numFmtId="49" fontId="12" fillId="32" borderId="63" xfId="0" applyNumberFormat="1" applyFont="1" applyFill="1" applyBorder="1" applyAlignment="1" applyProtection="1">
      <alignment horizontal="left" vertical="center" wrapText="1" shrinkToFit="1"/>
      <protection locked="0"/>
    </xf>
    <xf numFmtId="49" fontId="12" fillId="32" borderId="41" xfId="0" applyNumberFormat="1" applyFont="1" applyFill="1" applyBorder="1" applyAlignment="1" applyProtection="1">
      <alignment horizontal="center" vertical="center" wrapText="1" shrinkToFit="1"/>
      <protection locked="0"/>
    </xf>
    <xf numFmtId="0" fontId="12" fillId="32" borderId="46" xfId="0" applyFont="1" applyFill="1" applyBorder="1" applyAlignment="1" applyProtection="1">
      <alignment horizontal="center" vertical="center" wrapText="1" shrinkToFit="1"/>
      <protection locked="0"/>
    </xf>
    <xf numFmtId="0" fontId="12" fillId="32" borderId="47" xfId="0" applyFont="1" applyFill="1" applyBorder="1" applyAlignment="1" applyProtection="1">
      <alignment horizontal="center" vertical="center" wrapText="1" shrinkToFit="1"/>
      <protection locked="0"/>
    </xf>
    <xf numFmtId="14" fontId="12" fillId="32" borderId="47" xfId="0" applyNumberFormat="1" applyFont="1" applyFill="1" applyBorder="1" applyAlignment="1" applyProtection="1">
      <alignment horizontal="center" vertical="center" wrapText="1" shrinkToFit="1"/>
      <protection locked="0"/>
    </xf>
    <xf numFmtId="7" fontId="12" fillId="32" borderId="46" xfId="0" applyNumberFormat="1" applyFont="1" applyFill="1" applyBorder="1" applyAlignment="1" applyProtection="1">
      <alignment horizontal="center" vertical="center" wrapText="1" shrinkToFit="1"/>
      <protection locked="0"/>
    </xf>
    <xf numFmtId="14" fontId="12" fillId="32" borderId="64" xfId="0" applyNumberFormat="1" applyFont="1" applyFill="1" applyBorder="1" applyAlignment="1" applyProtection="1">
      <alignment horizontal="center" vertical="center" wrapText="1" shrinkToFit="1"/>
      <protection locked="0"/>
    </xf>
    <xf numFmtId="14" fontId="16" fillId="32" borderId="46" xfId="0" applyNumberFormat="1" applyFont="1" applyFill="1" applyBorder="1" applyAlignment="1" applyProtection="1">
      <alignment horizontal="center" vertical="center" wrapText="1" shrinkToFit="1"/>
      <protection locked="0"/>
    </xf>
    <xf numFmtId="2" fontId="12" fillId="32" borderId="47" xfId="0" applyNumberFormat="1" applyFont="1" applyFill="1" applyBorder="1" applyAlignment="1" applyProtection="1">
      <alignment horizontal="center" vertical="center" wrapText="1" shrinkToFit="1"/>
      <protection locked="0"/>
    </xf>
    <xf numFmtId="165" fontId="12" fillId="32" borderId="47" xfId="0" applyNumberFormat="1" applyFont="1" applyFill="1" applyBorder="1" applyAlignment="1" applyProtection="1">
      <alignment horizontal="center" vertical="center" wrapText="1" shrinkToFit="1"/>
      <protection locked="0"/>
    </xf>
    <xf numFmtId="0" fontId="12" fillId="32" borderId="46" xfId="0" applyFont="1" applyFill="1" applyBorder="1" applyAlignment="1" applyProtection="1">
      <alignment horizontal="center" vertical="center" wrapText="1"/>
      <protection locked="0"/>
    </xf>
    <xf numFmtId="165" fontId="12" fillId="32" borderId="46" xfId="0" applyNumberFormat="1" applyFont="1" applyFill="1" applyBorder="1" applyAlignment="1" applyProtection="1">
      <alignment horizontal="center" vertical="center" wrapText="1" shrinkToFit="1"/>
      <protection locked="0"/>
    </xf>
    <xf numFmtId="0" fontId="12" fillId="32" borderId="47" xfId="0" applyNumberFormat="1" applyFont="1" applyFill="1" applyBorder="1" applyAlignment="1" applyProtection="1">
      <alignment horizontal="center" vertical="center" wrapText="1" shrinkToFit="1"/>
      <protection locked="0"/>
    </xf>
    <xf numFmtId="0" fontId="12" fillId="32" borderId="47" xfId="0" applyFont="1" applyFill="1" applyBorder="1" applyAlignment="1" applyProtection="1">
      <alignment horizontal="left" vertical="center" wrapText="1" shrinkToFit="1"/>
      <protection locked="0"/>
    </xf>
    <xf numFmtId="0" fontId="12" fillId="32" borderId="60" xfId="0" applyFont="1" applyFill="1" applyBorder="1" applyAlignment="1" applyProtection="1">
      <alignment horizontal="center" vertical="center" wrapText="1" shrinkToFit="1"/>
      <protection locked="0"/>
    </xf>
    <xf numFmtId="0" fontId="12" fillId="32" borderId="0" xfId="0" applyFont="1" applyFill="1" applyBorder="1" applyAlignment="1" applyProtection="1">
      <alignment horizontal="center" vertical="center" wrapText="1" shrinkToFit="1"/>
      <protection locked="0"/>
    </xf>
    <xf numFmtId="0" fontId="12" fillId="32" borderId="0" xfId="0" applyFont="1" applyFill="1" applyAlignment="1" applyProtection="1">
      <alignment horizontal="center" vertical="center" wrapText="1" shrinkToFit="1"/>
      <protection locked="0"/>
    </xf>
    <xf numFmtId="0" fontId="12" fillId="52" borderId="25" xfId="0" applyFont="1" applyFill="1" applyBorder="1" applyAlignment="1" applyProtection="1">
      <alignment horizontal="left" vertical="center" wrapText="1" shrinkToFit="1"/>
      <protection locked="0"/>
    </xf>
    <xf numFmtId="0" fontId="12" fillId="52" borderId="63" xfId="89" applyFont="1" applyFill="1" applyBorder="1" applyAlignment="1" applyProtection="1">
      <alignment vertical="center" wrapText="1"/>
      <protection locked="0"/>
    </xf>
    <xf numFmtId="0" fontId="12" fillId="35" borderId="25" xfId="0" applyFont="1" applyFill="1" applyBorder="1" applyAlignment="1" applyProtection="1">
      <alignment horizontal="center" vertical="center" wrapText="1" shrinkToFit="1"/>
      <protection locked="0"/>
    </xf>
    <xf numFmtId="3" fontId="12" fillId="32" borderId="61" xfId="0" applyNumberFormat="1" applyFont="1" applyFill="1" applyBorder="1" applyAlignment="1" applyProtection="1">
      <alignment horizontal="center" vertical="center" wrapText="1" shrinkToFit="1"/>
      <protection locked="0"/>
    </xf>
    <xf numFmtId="3" fontId="12" fillId="28" borderId="61" xfId="0" applyNumberFormat="1" applyFont="1" applyFill="1" applyBorder="1" applyAlignment="1" applyProtection="1">
      <alignment horizontal="center" vertical="center" wrapText="1" shrinkToFit="1"/>
      <protection locked="0"/>
    </xf>
    <xf numFmtId="3" fontId="12" fillId="52" borderId="45" xfId="0" applyNumberFormat="1" applyFont="1" applyFill="1" applyBorder="1" applyAlignment="1" applyProtection="1">
      <alignment horizontal="center" vertical="center" wrapText="1" shrinkToFit="1"/>
      <protection locked="0"/>
    </xf>
    <xf numFmtId="0" fontId="12" fillId="52" borderId="56" xfId="0" applyFont="1" applyFill="1" applyBorder="1" applyAlignment="1" applyProtection="1">
      <alignment horizontal="left" vertical="center" wrapText="1" shrinkToFit="1"/>
      <protection locked="0"/>
    </xf>
    <xf numFmtId="49" fontId="12" fillId="52" borderId="25" xfId="0" applyNumberFormat="1" applyFont="1" applyFill="1" applyBorder="1" applyAlignment="1" applyProtection="1">
      <alignment horizontal="center" vertical="center" wrapText="1" shrinkToFit="1"/>
      <protection locked="0"/>
    </xf>
    <xf numFmtId="49" fontId="12" fillId="52" borderId="45" xfId="0" applyNumberFormat="1" applyFont="1" applyFill="1" applyBorder="1" applyAlignment="1" applyProtection="1">
      <alignment horizontal="center" vertical="center" wrapText="1" shrinkToFit="1"/>
      <protection locked="0"/>
    </xf>
    <xf numFmtId="49" fontId="13" fillId="52" borderId="24" xfId="0" applyNumberFormat="1" applyFont="1" applyFill="1" applyBorder="1" applyAlignment="1" applyProtection="1">
      <alignment horizontal="center" vertical="center" wrapText="1" shrinkToFit="1"/>
      <protection locked="0"/>
    </xf>
    <xf numFmtId="49" fontId="12" fillId="52" borderId="56" xfId="0" applyNumberFormat="1" applyFont="1" applyFill="1" applyBorder="1" applyAlignment="1" applyProtection="1">
      <alignment horizontal="left" vertical="center" wrapText="1" shrinkToFit="1"/>
      <protection locked="0"/>
    </xf>
    <xf numFmtId="49" fontId="12" fillId="52" borderId="66" xfId="0" applyNumberFormat="1" applyFont="1" applyFill="1" applyBorder="1" applyAlignment="1" applyProtection="1">
      <alignment horizontal="center" vertical="center" wrapText="1" shrinkToFit="1"/>
      <protection locked="0"/>
    </xf>
    <xf numFmtId="0" fontId="12" fillId="52" borderId="25" xfId="0" applyFont="1" applyFill="1" applyBorder="1" applyAlignment="1" applyProtection="1">
      <alignment horizontal="center" vertical="center" wrapText="1" shrinkToFit="1"/>
      <protection locked="0"/>
    </xf>
    <xf numFmtId="0" fontId="12" fillId="52" borderId="45" xfId="0" applyFont="1" applyFill="1" applyBorder="1" applyAlignment="1" applyProtection="1">
      <alignment horizontal="center" vertical="center" wrapText="1" shrinkToFit="1"/>
      <protection locked="0"/>
    </xf>
    <xf numFmtId="0" fontId="12" fillId="32" borderId="25" xfId="0" applyFont="1" applyFill="1" applyBorder="1" applyAlignment="1" applyProtection="1">
      <alignment horizontal="center" vertical="center" wrapText="1" shrinkToFit="1"/>
      <protection locked="0"/>
    </xf>
    <xf numFmtId="14" fontId="12" fillId="52" borderId="25" xfId="0" applyNumberFormat="1" applyFont="1" applyFill="1" applyBorder="1" applyAlignment="1" applyProtection="1">
      <alignment horizontal="center" vertical="center" wrapText="1" shrinkToFit="1"/>
      <protection locked="0"/>
    </xf>
    <xf numFmtId="7" fontId="12" fillId="52" borderId="25" xfId="0" applyNumberFormat="1" applyFont="1" applyFill="1" applyBorder="1" applyAlignment="1" applyProtection="1">
      <alignment horizontal="center" vertical="center" wrapText="1" shrinkToFit="1"/>
      <protection locked="0"/>
    </xf>
    <xf numFmtId="14" fontId="12" fillId="52" borderId="67" xfId="0" applyNumberFormat="1" applyFont="1" applyFill="1" applyBorder="1" applyAlignment="1" applyProtection="1">
      <alignment horizontal="center" vertical="center" wrapText="1" shrinkToFit="1"/>
      <protection locked="0"/>
    </xf>
    <xf numFmtId="165" fontId="12" fillId="52" borderId="45" xfId="0" applyNumberFormat="1" applyFont="1" applyFill="1" applyBorder="1" applyAlignment="1" applyProtection="1">
      <alignment horizontal="center" vertical="center" wrapText="1" shrinkToFit="1"/>
      <protection locked="0"/>
    </xf>
    <xf numFmtId="165" fontId="12" fillId="52" borderId="25" xfId="0" applyNumberFormat="1" applyFont="1" applyFill="1" applyBorder="1" applyAlignment="1" applyProtection="1">
      <alignment horizontal="center" vertical="center" wrapText="1" shrinkToFit="1"/>
      <protection locked="0"/>
    </xf>
    <xf numFmtId="0" fontId="12" fillId="52" borderId="45" xfId="0" applyNumberFormat="1" applyFont="1" applyFill="1" applyBorder="1" applyAlignment="1" applyProtection="1">
      <alignment horizontal="center" vertical="center" wrapText="1" shrinkToFit="1"/>
      <protection locked="0"/>
    </xf>
    <xf numFmtId="0" fontId="12" fillId="52" borderId="38" xfId="0" applyFont="1" applyFill="1" applyBorder="1" applyAlignment="1" applyProtection="1">
      <alignment horizontal="center" vertical="center" wrapText="1" shrinkToFit="1"/>
      <protection locked="0"/>
    </xf>
    <xf numFmtId="0" fontId="12" fillId="52" borderId="65" xfId="0" applyFont="1" applyFill="1" applyBorder="1" applyAlignment="1" applyProtection="1">
      <alignment horizontal="center" vertical="center" wrapText="1" shrinkToFit="1"/>
      <protection locked="0"/>
    </xf>
    <xf numFmtId="3" fontId="12" fillId="51" borderId="45" xfId="0" applyNumberFormat="1" applyFont="1" applyFill="1" applyBorder="1" applyAlignment="1" applyProtection="1">
      <alignment horizontal="center" vertical="center" wrapText="1" shrinkToFit="1"/>
      <protection locked="0"/>
    </xf>
    <xf numFmtId="0" fontId="12" fillId="51" borderId="25" xfId="0" applyFont="1" applyFill="1" applyBorder="1" applyAlignment="1" applyProtection="1">
      <alignment horizontal="left" vertical="center" wrapText="1" shrinkToFit="1"/>
      <protection locked="0"/>
    </xf>
    <xf numFmtId="0" fontId="12" fillId="51" borderId="56" xfId="0" applyFont="1" applyFill="1" applyBorder="1" applyAlignment="1" applyProtection="1">
      <alignment horizontal="left" vertical="center" wrapText="1" shrinkToFit="1"/>
      <protection locked="0"/>
    </xf>
    <xf numFmtId="49" fontId="12" fillId="51" borderId="25" xfId="0" applyNumberFormat="1" applyFont="1" applyFill="1" applyBorder="1" applyAlignment="1" applyProtection="1">
      <alignment horizontal="center" vertical="center" wrapText="1" shrinkToFit="1"/>
      <protection locked="0"/>
    </xf>
    <xf numFmtId="49" fontId="13" fillId="30" borderId="25" xfId="0" applyNumberFormat="1" applyFont="1" applyFill="1" applyBorder="1" applyAlignment="1" applyProtection="1">
      <alignment horizontal="center" vertical="center" wrapText="1" shrinkToFit="1"/>
      <protection locked="0"/>
    </xf>
    <xf numFmtId="49" fontId="12" fillId="51" borderId="56" xfId="0" applyNumberFormat="1" applyFont="1" applyFill="1" applyBorder="1" applyAlignment="1" applyProtection="1">
      <alignment horizontal="left" vertical="center" wrapText="1" shrinkToFit="1"/>
      <protection locked="0"/>
    </xf>
    <xf numFmtId="49" fontId="12" fillId="48" borderId="66" xfId="0" applyNumberFormat="1" applyFont="1" applyFill="1" applyBorder="1" applyAlignment="1" applyProtection="1">
      <alignment horizontal="center" vertical="center" wrapText="1" shrinkToFit="1"/>
      <protection locked="0"/>
    </xf>
    <xf numFmtId="0" fontId="12" fillId="51" borderId="25" xfId="0" applyFont="1" applyFill="1" applyBorder="1" applyAlignment="1" applyProtection="1">
      <alignment horizontal="center" vertical="center" wrapText="1" shrinkToFit="1"/>
      <protection locked="0"/>
    </xf>
    <xf numFmtId="14" fontId="12" fillId="56" borderId="25" xfId="0" applyNumberFormat="1" applyFont="1" applyFill="1" applyBorder="1" applyAlignment="1" applyProtection="1">
      <alignment horizontal="center" vertical="center" wrapText="1" shrinkToFit="1"/>
      <protection locked="0"/>
    </xf>
    <xf numFmtId="7" fontId="12" fillId="51" borderId="25" xfId="0" applyNumberFormat="1" applyFont="1" applyFill="1" applyBorder="1" applyAlignment="1" applyProtection="1">
      <alignment horizontal="center" vertical="center" wrapText="1" shrinkToFit="1"/>
      <protection locked="0"/>
    </xf>
    <xf numFmtId="165" fontId="12" fillId="51" borderId="25" xfId="0" applyNumberFormat="1" applyFont="1" applyFill="1" applyBorder="1" applyAlignment="1" applyProtection="1">
      <alignment horizontal="center" vertical="center" wrapText="1" shrinkToFit="1"/>
      <protection locked="0"/>
    </xf>
    <xf numFmtId="0" fontId="12" fillId="51" borderId="25" xfId="0" applyNumberFormat="1" applyFont="1" applyFill="1" applyBorder="1" applyAlignment="1" applyProtection="1">
      <alignment horizontal="center" vertical="center" wrapText="1" shrinkToFit="1"/>
      <protection locked="0"/>
    </xf>
    <xf numFmtId="3" fontId="12" fillId="28" borderId="66" xfId="0" applyNumberFormat="1" applyFont="1" applyFill="1" applyBorder="1" applyAlignment="1" applyProtection="1">
      <alignment horizontal="center" vertical="center" wrapText="1" shrinkToFit="1"/>
      <protection locked="0"/>
    </xf>
    <xf numFmtId="3" fontId="12" fillId="28" borderId="45" xfId="0" applyNumberFormat="1" applyFont="1" applyFill="1" applyBorder="1" applyAlignment="1" applyProtection="1">
      <alignment horizontal="center" vertical="center" wrapText="1" shrinkToFit="1"/>
      <protection locked="0"/>
    </xf>
    <xf numFmtId="0" fontId="12" fillId="28" borderId="25" xfId="0" applyFont="1" applyFill="1" applyBorder="1" applyAlignment="1" applyProtection="1">
      <alignment horizontal="left" vertical="center" wrapText="1" shrinkToFit="1"/>
      <protection locked="0"/>
    </xf>
    <xf numFmtId="0" fontId="12" fillId="28" borderId="65" xfId="0" applyFont="1" applyFill="1" applyBorder="1" applyAlignment="1" applyProtection="1">
      <alignment horizontal="left" vertical="center" wrapText="1" shrinkToFit="1"/>
      <protection locked="0"/>
    </xf>
    <xf numFmtId="0" fontId="12" fillId="28" borderId="56" xfId="0" applyFont="1" applyFill="1" applyBorder="1" applyAlignment="1" applyProtection="1">
      <alignment horizontal="left" vertical="center" wrapText="1" shrinkToFit="1"/>
      <protection locked="0"/>
    </xf>
    <xf numFmtId="49" fontId="12" fillId="28" borderId="25" xfId="0" applyNumberFormat="1" applyFont="1" applyFill="1" applyBorder="1" applyAlignment="1" applyProtection="1">
      <alignment horizontal="center" vertical="center" wrapText="1" shrinkToFit="1"/>
      <protection locked="0"/>
    </xf>
    <xf numFmtId="49" fontId="12" fillId="28" borderId="45" xfId="0" applyNumberFormat="1" applyFont="1" applyFill="1" applyBorder="1" applyAlignment="1" applyProtection="1">
      <alignment horizontal="center" vertical="center" wrapText="1" shrinkToFit="1"/>
      <protection locked="0"/>
    </xf>
    <xf numFmtId="49" fontId="13" fillId="28" borderId="24" xfId="0" applyNumberFormat="1" applyFont="1" applyFill="1" applyBorder="1" applyAlignment="1" applyProtection="1">
      <alignment horizontal="center" vertical="center" wrapText="1" shrinkToFit="1"/>
      <protection locked="0"/>
    </xf>
    <xf numFmtId="49" fontId="12" fillId="28" borderId="56" xfId="0" applyNumberFormat="1" applyFont="1" applyFill="1" applyBorder="1" applyAlignment="1" applyProtection="1">
      <alignment horizontal="left" vertical="center" wrapText="1" shrinkToFit="1"/>
      <protection locked="0"/>
    </xf>
    <xf numFmtId="49" fontId="12" fillId="28" borderId="66" xfId="0" applyNumberFormat="1" applyFont="1" applyFill="1" applyBorder="1" applyAlignment="1" applyProtection="1">
      <alignment horizontal="center" vertical="center" wrapText="1" shrinkToFit="1"/>
      <protection locked="0"/>
    </xf>
    <xf numFmtId="0" fontId="12" fillId="28" borderId="25" xfId="0" applyFont="1" applyFill="1" applyBorder="1" applyAlignment="1" applyProtection="1">
      <alignment horizontal="center" vertical="center" wrapText="1" shrinkToFit="1"/>
      <protection locked="0"/>
    </xf>
    <xf numFmtId="0" fontId="12" fillId="28" borderId="45" xfId="0" applyFont="1" applyFill="1" applyBorder="1" applyAlignment="1" applyProtection="1">
      <alignment horizontal="center" vertical="center" wrapText="1" shrinkToFit="1"/>
      <protection locked="0"/>
    </xf>
    <xf numFmtId="14" fontId="12" fillId="28" borderId="25" xfId="0" applyNumberFormat="1" applyFont="1" applyFill="1" applyBorder="1" applyAlignment="1" applyProtection="1">
      <alignment horizontal="center" vertical="center" wrapText="1" shrinkToFit="1"/>
      <protection locked="0"/>
    </xf>
    <xf numFmtId="7" fontId="12" fillId="28" borderId="25" xfId="0" applyNumberFormat="1" applyFont="1" applyFill="1" applyBorder="1" applyAlignment="1" applyProtection="1">
      <alignment horizontal="center" vertical="center" wrapText="1" shrinkToFit="1"/>
      <protection locked="0"/>
    </xf>
    <xf numFmtId="0" fontId="12" fillId="28" borderId="67" xfId="0" applyFont="1" applyFill="1" applyBorder="1" applyAlignment="1" applyProtection="1">
      <alignment horizontal="center" vertical="center" wrapText="1" shrinkToFit="1"/>
      <protection locked="0"/>
    </xf>
    <xf numFmtId="165" fontId="12" fillId="28" borderId="45" xfId="0" applyNumberFormat="1" applyFont="1" applyFill="1" applyBorder="1" applyAlignment="1" applyProtection="1">
      <alignment horizontal="center" vertical="center" wrapText="1" shrinkToFit="1"/>
      <protection locked="0"/>
    </xf>
    <xf numFmtId="165" fontId="12" fillId="28" borderId="25" xfId="0" applyNumberFormat="1" applyFont="1" applyFill="1" applyBorder="1" applyAlignment="1" applyProtection="1">
      <alignment horizontal="center" vertical="center" wrapText="1" shrinkToFit="1"/>
      <protection locked="0"/>
    </xf>
    <xf numFmtId="0" fontId="12" fillId="28" borderId="45" xfId="0" applyNumberFormat="1" applyFont="1" applyFill="1" applyBorder="1" applyAlignment="1" applyProtection="1">
      <alignment horizontal="center" vertical="center" wrapText="1" shrinkToFit="1"/>
      <protection locked="0"/>
    </xf>
    <xf numFmtId="0" fontId="12" fillId="28" borderId="45" xfId="0" applyFont="1" applyFill="1" applyBorder="1" applyAlignment="1" applyProtection="1">
      <alignment horizontal="left" vertical="center" wrapText="1" shrinkToFit="1"/>
      <protection locked="0"/>
    </xf>
    <xf numFmtId="0" fontId="12" fillId="28" borderId="38" xfId="0" applyFont="1" applyFill="1" applyBorder="1" applyAlignment="1" applyProtection="1">
      <alignment horizontal="center" vertical="center" wrapText="1" shrinkToFit="1"/>
      <protection locked="0"/>
    </xf>
    <xf numFmtId="0" fontId="12" fillId="28" borderId="65" xfId="0" applyFont="1" applyFill="1" applyBorder="1" applyAlignment="1" applyProtection="1">
      <alignment horizontal="center" vertical="center" wrapText="1" shrinkToFit="1"/>
      <protection locked="0"/>
    </xf>
    <xf numFmtId="3" fontId="12" fillId="32" borderId="45" xfId="0" applyNumberFormat="1" applyFont="1" applyFill="1" applyBorder="1" applyAlignment="1" applyProtection="1">
      <alignment horizontal="center" vertical="center" wrapText="1" shrinkToFit="1"/>
      <protection locked="0"/>
    </xf>
    <xf numFmtId="0" fontId="12" fillId="32" borderId="25" xfId="0" applyFont="1" applyFill="1" applyBorder="1" applyAlignment="1" applyProtection="1">
      <alignment horizontal="left" vertical="center" wrapText="1" shrinkToFit="1"/>
      <protection locked="0"/>
    </xf>
    <xf numFmtId="0" fontId="12" fillId="32" borderId="65" xfId="0" applyFont="1" applyFill="1" applyBorder="1" applyAlignment="1" applyProtection="1">
      <alignment horizontal="left" vertical="center" wrapText="1" shrinkToFit="1"/>
      <protection locked="0"/>
    </xf>
    <xf numFmtId="0" fontId="12" fillId="32" borderId="56" xfId="0" applyFont="1" applyFill="1" applyBorder="1" applyAlignment="1" applyProtection="1">
      <alignment horizontal="left" vertical="center" wrapText="1" shrinkToFit="1"/>
      <protection locked="0"/>
    </xf>
    <xf numFmtId="49" fontId="12" fillId="32" borderId="25" xfId="0" applyNumberFormat="1" applyFont="1" applyFill="1" applyBorder="1" applyAlignment="1" applyProtection="1">
      <alignment horizontal="center" vertical="center" wrapText="1" shrinkToFit="1"/>
      <protection locked="0"/>
    </xf>
    <xf numFmtId="49" fontId="12" fillId="32" borderId="45" xfId="0" applyNumberFormat="1" applyFont="1" applyFill="1" applyBorder="1" applyAlignment="1" applyProtection="1">
      <alignment horizontal="center" vertical="center" wrapText="1" shrinkToFit="1"/>
      <protection locked="0"/>
    </xf>
    <xf numFmtId="49" fontId="13" fillId="32" borderId="24" xfId="0" applyNumberFormat="1" applyFont="1" applyFill="1" applyBorder="1" applyAlignment="1" applyProtection="1">
      <alignment horizontal="center" vertical="center" wrapText="1" shrinkToFit="1"/>
      <protection locked="0"/>
    </xf>
    <xf numFmtId="49" fontId="12" fillId="32" borderId="56" xfId="0" applyNumberFormat="1" applyFont="1" applyFill="1" applyBorder="1" applyAlignment="1" applyProtection="1">
      <alignment horizontal="left" vertical="center" wrapText="1" shrinkToFit="1"/>
      <protection locked="0"/>
    </xf>
    <xf numFmtId="49" fontId="12" fillId="32" borderId="66" xfId="0" applyNumberFormat="1" applyFont="1" applyFill="1" applyBorder="1" applyAlignment="1" applyProtection="1">
      <alignment horizontal="center" vertical="center" wrapText="1" shrinkToFit="1"/>
      <protection locked="0"/>
    </xf>
    <xf numFmtId="0" fontId="12" fillId="32" borderId="45" xfId="0" applyFont="1" applyFill="1" applyBorder="1" applyAlignment="1" applyProtection="1">
      <alignment horizontal="center" vertical="center" wrapText="1" shrinkToFit="1"/>
      <protection locked="0"/>
    </xf>
    <xf numFmtId="14" fontId="12" fillId="32" borderId="25" xfId="0" applyNumberFormat="1" applyFont="1" applyFill="1" applyBorder="1" applyAlignment="1" applyProtection="1">
      <alignment horizontal="center" vertical="center" wrapText="1" shrinkToFit="1"/>
      <protection locked="0"/>
    </xf>
    <xf numFmtId="7" fontId="12" fillId="32" borderId="25" xfId="0" applyNumberFormat="1" applyFont="1" applyFill="1" applyBorder="1" applyAlignment="1" applyProtection="1">
      <alignment horizontal="center" vertical="center" wrapText="1" shrinkToFit="1"/>
      <protection locked="0"/>
    </xf>
    <xf numFmtId="0" fontId="12" fillId="32" borderId="67" xfId="0" applyFont="1" applyFill="1" applyBorder="1" applyAlignment="1" applyProtection="1">
      <alignment horizontal="center" vertical="center" wrapText="1" shrinkToFit="1"/>
      <protection locked="0"/>
    </xf>
    <xf numFmtId="165" fontId="12" fillId="32" borderId="45" xfId="0" applyNumberFormat="1" applyFont="1" applyFill="1" applyBorder="1" applyAlignment="1" applyProtection="1">
      <alignment horizontal="center" vertical="center" wrapText="1" shrinkToFit="1"/>
      <protection locked="0"/>
    </xf>
    <xf numFmtId="165" fontId="12" fillId="32" borderId="25" xfId="0" applyNumberFormat="1" applyFont="1" applyFill="1" applyBorder="1" applyAlignment="1" applyProtection="1">
      <alignment horizontal="center" vertical="center" wrapText="1" shrinkToFit="1"/>
      <protection locked="0"/>
    </xf>
    <xf numFmtId="0" fontId="12" fillId="32" borderId="45" xfId="0" applyNumberFormat="1" applyFont="1" applyFill="1" applyBorder="1" applyAlignment="1" applyProtection="1">
      <alignment horizontal="center" vertical="center" wrapText="1" shrinkToFit="1"/>
      <protection locked="0"/>
    </xf>
    <xf numFmtId="0" fontId="12" fillId="32" borderId="45" xfId="0" applyFont="1" applyFill="1" applyBorder="1" applyAlignment="1" applyProtection="1">
      <alignment horizontal="left" vertical="center" wrapText="1" shrinkToFit="1"/>
      <protection locked="0"/>
    </xf>
    <xf numFmtId="0" fontId="12" fillId="32" borderId="38" xfId="0" applyFont="1" applyFill="1" applyBorder="1" applyAlignment="1" applyProtection="1">
      <alignment horizontal="center" vertical="center" wrapText="1" shrinkToFit="1"/>
      <protection locked="0"/>
    </xf>
    <xf numFmtId="0" fontId="12" fillId="32" borderId="65" xfId="0" applyFont="1" applyFill="1" applyBorder="1" applyAlignment="1" applyProtection="1">
      <alignment horizontal="center" vertical="center" wrapText="1" shrinkToFit="1"/>
      <protection locked="0"/>
    </xf>
    <xf numFmtId="3" fontId="12" fillId="50" borderId="33" xfId="0" applyNumberFormat="1" applyFont="1" applyFill="1" applyBorder="1" applyAlignment="1" applyProtection="1">
      <alignment horizontal="center" vertical="center" wrapText="1" shrinkToFit="1"/>
      <protection locked="0"/>
    </xf>
    <xf numFmtId="0" fontId="12" fillId="50" borderId="34" xfId="0" applyFont="1" applyFill="1" applyBorder="1" applyAlignment="1" applyProtection="1">
      <alignment horizontal="left" vertical="center" wrapText="1" shrinkToFit="1"/>
      <protection locked="0"/>
    </xf>
    <xf numFmtId="0" fontId="12" fillId="50" borderId="0" xfId="0" applyFont="1" applyFill="1" applyBorder="1" applyAlignment="1" applyProtection="1">
      <alignment horizontal="left" vertical="center" wrapText="1" shrinkToFit="1"/>
      <protection locked="0"/>
    </xf>
    <xf numFmtId="0" fontId="12" fillId="50" borderId="52" xfId="0" applyFont="1" applyFill="1" applyBorder="1" applyAlignment="1" applyProtection="1">
      <alignment horizontal="left" vertical="center" wrapText="1" shrinkToFit="1"/>
      <protection locked="0"/>
    </xf>
    <xf numFmtId="49" fontId="12" fillId="50" borderId="25" xfId="0" applyNumberFormat="1" applyFont="1" applyFill="1" applyBorder="1" applyAlignment="1" applyProtection="1">
      <alignment horizontal="center" vertical="center" wrapText="1" shrinkToFit="1"/>
      <protection locked="0"/>
    </xf>
    <xf numFmtId="49" fontId="12" fillId="50" borderId="33" xfId="0" applyNumberFormat="1" applyFont="1" applyFill="1" applyBorder="1" applyAlignment="1" applyProtection="1">
      <alignment horizontal="center" vertical="center" wrapText="1" shrinkToFit="1"/>
      <protection locked="0"/>
    </xf>
    <xf numFmtId="49" fontId="13" fillId="50" borderId="37" xfId="0" applyNumberFormat="1" applyFont="1" applyFill="1" applyBorder="1" applyAlignment="1" applyProtection="1">
      <alignment horizontal="center" vertical="center" wrapText="1" shrinkToFit="1"/>
      <protection locked="0"/>
    </xf>
    <xf numFmtId="49" fontId="12" fillId="50" borderId="56" xfId="0" applyNumberFormat="1" applyFont="1" applyFill="1" applyBorder="1" applyAlignment="1" applyProtection="1">
      <alignment horizontal="left" vertical="center" wrapText="1" shrinkToFit="1"/>
      <protection locked="0"/>
    </xf>
    <xf numFmtId="49" fontId="12" fillId="50" borderId="53" xfId="0" applyNumberFormat="1" applyFont="1" applyFill="1" applyBorder="1" applyAlignment="1" applyProtection="1">
      <alignment horizontal="center" vertical="center" wrapText="1" shrinkToFit="1"/>
      <protection locked="0"/>
    </xf>
    <xf numFmtId="0" fontId="12" fillId="50" borderId="34" xfId="0" applyFont="1" applyFill="1" applyBorder="1" applyAlignment="1" applyProtection="1">
      <alignment horizontal="center" vertical="center" wrapText="1" shrinkToFit="1"/>
      <protection locked="0"/>
    </xf>
    <xf numFmtId="0" fontId="12" fillId="50" borderId="45" xfId="0" applyFont="1" applyFill="1" applyBorder="1" applyAlignment="1" applyProtection="1">
      <alignment horizontal="center" vertical="center" wrapText="1" shrinkToFit="1"/>
      <protection locked="0"/>
    </xf>
    <xf numFmtId="0" fontId="12" fillId="50" borderId="25" xfId="0" applyFont="1" applyFill="1" applyBorder="1" applyAlignment="1" applyProtection="1">
      <alignment horizontal="center" vertical="center" wrapText="1" shrinkToFit="1"/>
      <protection locked="0"/>
    </xf>
    <xf numFmtId="14" fontId="12" fillId="50" borderId="25" xfId="0" applyNumberFormat="1" applyFont="1" applyFill="1" applyBorder="1" applyAlignment="1" applyProtection="1">
      <alignment horizontal="center" vertical="center" wrapText="1" shrinkToFit="1"/>
      <protection locked="0"/>
    </xf>
    <xf numFmtId="7" fontId="12" fillId="50" borderId="34" xfId="0" applyNumberFormat="1" applyFont="1" applyFill="1" applyBorder="1" applyAlignment="1" applyProtection="1">
      <alignment horizontal="center" vertical="center" wrapText="1" shrinkToFit="1"/>
      <protection locked="0"/>
    </xf>
    <xf numFmtId="14" fontId="12" fillId="50" borderId="34" xfId="0" applyNumberFormat="1" applyFont="1" applyFill="1" applyBorder="1" applyAlignment="1" applyProtection="1">
      <alignment horizontal="center" vertical="center" wrapText="1" shrinkToFit="1"/>
      <protection locked="0"/>
    </xf>
    <xf numFmtId="0" fontId="12" fillId="50" borderId="36" xfId="0" applyFont="1" applyFill="1" applyBorder="1" applyAlignment="1" applyProtection="1">
      <alignment horizontal="center" vertical="center" wrapText="1" shrinkToFit="1"/>
      <protection locked="0"/>
    </xf>
    <xf numFmtId="0" fontId="12" fillId="50" borderId="33" xfId="0" applyFont="1" applyFill="1" applyBorder="1" applyAlignment="1" applyProtection="1">
      <alignment horizontal="center" vertical="center" wrapText="1" shrinkToFit="1"/>
      <protection locked="0"/>
    </xf>
    <xf numFmtId="165" fontId="12" fillId="50" borderId="33" xfId="0" applyNumberFormat="1" applyFont="1" applyFill="1" applyBorder="1" applyAlignment="1" applyProtection="1">
      <alignment horizontal="center" vertical="center" wrapText="1" shrinkToFit="1"/>
      <protection locked="0"/>
    </xf>
    <xf numFmtId="165" fontId="12" fillId="50" borderId="34" xfId="0" applyNumberFormat="1" applyFont="1" applyFill="1" applyBorder="1" applyAlignment="1" applyProtection="1">
      <alignment horizontal="center" vertical="center" wrapText="1" shrinkToFit="1"/>
      <protection locked="0"/>
    </xf>
    <xf numFmtId="0" fontId="12" fillId="50" borderId="33" xfId="0" applyNumberFormat="1" applyFont="1" applyFill="1" applyBorder="1" applyAlignment="1" applyProtection="1">
      <alignment horizontal="center" vertical="center" wrapText="1" shrinkToFit="1"/>
      <protection locked="0"/>
    </xf>
    <xf numFmtId="0" fontId="12" fillId="50" borderId="33" xfId="0" applyFont="1" applyFill="1" applyBorder="1" applyAlignment="1" applyProtection="1">
      <alignment horizontal="left" vertical="center" wrapText="1" shrinkToFit="1"/>
      <protection locked="0"/>
    </xf>
    <xf numFmtId="0" fontId="12" fillId="50" borderId="35" xfId="0" applyFont="1" applyFill="1" applyBorder="1" applyAlignment="1" applyProtection="1">
      <alignment horizontal="center" vertical="center" wrapText="1" shrinkToFit="1"/>
      <protection locked="0"/>
    </xf>
    <xf numFmtId="0" fontId="12" fillId="52" borderId="33" xfId="0" applyFont="1" applyFill="1" applyBorder="1" applyAlignment="1" applyProtection="1">
      <alignment horizontal="center" vertical="center" wrapText="1" shrinkToFit="1"/>
      <protection locked="0"/>
    </xf>
    <xf numFmtId="14" fontId="12" fillId="52" borderId="34" xfId="0" applyNumberFormat="1" applyFont="1" applyFill="1" applyBorder="1" applyAlignment="1" applyProtection="1">
      <alignment horizontal="center" vertical="center" wrapText="1" shrinkToFit="1"/>
      <protection locked="0"/>
    </xf>
    <xf numFmtId="0" fontId="12" fillId="52" borderId="67" xfId="0" applyFont="1" applyFill="1" applyBorder="1" applyAlignment="1" applyProtection="1">
      <alignment horizontal="center" vertical="center" wrapText="1" shrinkToFit="1"/>
      <protection locked="0"/>
    </xf>
    <xf numFmtId="3" fontId="12" fillId="35" borderId="45" xfId="0" applyNumberFormat="1" applyFont="1" applyFill="1" applyBorder="1" applyAlignment="1" applyProtection="1">
      <alignment horizontal="center" vertical="center" wrapText="1" shrinkToFit="1"/>
      <protection locked="0"/>
    </xf>
    <xf numFmtId="0" fontId="12" fillId="35" borderId="25" xfId="0" applyFont="1" applyFill="1" applyBorder="1" applyAlignment="1" applyProtection="1">
      <alignment horizontal="left" vertical="center" wrapText="1" shrinkToFit="1"/>
      <protection locked="0"/>
    </xf>
    <xf numFmtId="0" fontId="12" fillId="35" borderId="56" xfId="0" applyFont="1" applyFill="1" applyBorder="1" applyAlignment="1" applyProtection="1">
      <alignment horizontal="left" vertical="center" wrapText="1" shrinkToFit="1"/>
      <protection locked="0"/>
    </xf>
    <xf numFmtId="49" fontId="12" fillId="35" borderId="25" xfId="0" applyNumberFormat="1" applyFont="1" applyFill="1" applyBorder="1" applyAlignment="1" applyProtection="1">
      <alignment horizontal="center" vertical="center" wrapText="1" shrinkToFit="1"/>
      <protection locked="0"/>
    </xf>
    <xf numFmtId="49" fontId="12" fillId="35" borderId="45" xfId="0" applyNumberFormat="1" applyFont="1" applyFill="1" applyBorder="1" applyAlignment="1" applyProtection="1">
      <alignment horizontal="center" vertical="center" wrapText="1" shrinkToFit="1"/>
      <protection locked="0"/>
    </xf>
    <xf numFmtId="49" fontId="13" fillId="35" borderId="24" xfId="0" applyNumberFormat="1" applyFont="1" applyFill="1" applyBorder="1" applyAlignment="1" applyProtection="1">
      <alignment horizontal="center" vertical="center" wrapText="1" shrinkToFit="1"/>
      <protection locked="0"/>
    </xf>
    <xf numFmtId="49" fontId="12" fillId="35" borderId="56" xfId="0" applyNumberFormat="1" applyFont="1" applyFill="1" applyBorder="1" applyAlignment="1" applyProtection="1">
      <alignment horizontal="left" vertical="center" wrapText="1" shrinkToFit="1"/>
      <protection locked="0"/>
    </xf>
    <xf numFmtId="49" fontId="12" fillId="35" borderId="66" xfId="0" applyNumberFormat="1" applyFont="1" applyFill="1" applyBorder="1" applyAlignment="1" applyProtection="1">
      <alignment horizontal="center" vertical="center" wrapText="1" shrinkToFit="1"/>
      <protection locked="0"/>
    </xf>
    <xf numFmtId="0" fontId="12" fillId="35" borderId="45" xfId="0" applyFont="1" applyFill="1" applyBorder="1" applyAlignment="1" applyProtection="1">
      <alignment horizontal="center" vertical="center" wrapText="1" shrinkToFit="1"/>
      <protection locked="0"/>
    </xf>
    <xf numFmtId="14" fontId="12" fillId="55" borderId="25" xfId="0" applyNumberFormat="1" applyFont="1" applyFill="1" applyBorder="1" applyAlignment="1" applyProtection="1">
      <alignment horizontal="center" vertical="center" wrapText="1" shrinkToFit="1"/>
      <protection locked="0"/>
    </xf>
    <xf numFmtId="7" fontId="12" fillId="35" borderId="25" xfId="0" applyNumberFormat="1" applyFont="1" applyFill="1" applyBorder="1" applyAlignment="1" applyProtection="1">
      <alignment horizontal="center" vertical="center" wrapText="1" shrinkToFit="1"/>
      <protection locked="0"/>
    </xf>
    <xf numFmtId="0" fontId="12" fillId="35" borderId="67" xfId="0" applyFont="1" applyFill="1" applyBorder="1" applyAlignment="1" applyProtection="1">
      <alignment horizontal="center" vertical="center" wrapText="1" shrinkToFit="1"/>
      <protection locked="0"/>
    </xf>
    <xf numFmtId="165" fontId="12" fillId="35" borderId="45" xfId="0" applyNumberFormat="1" applyFont="1" applyFill="1" applyBorder="1" applyAlignment="1" applyProtection="1">
      <alignment horizontal="center" vertical="center" wrapText="1" shrinkToFit="1"/>
      <protection locked="0"/>
    </xf>
    <xf numFmtId="165" fontId="12" fillId="35" borderId="25" xfId="0" applyNumberFormat="1" applyFont="1" applyFill="1" applyBorder="1" applyAlignment="1" applyProtection="1">
      <alignment horizontal="center" vertical="center" wrapText="1" shrinkToFit="1"/>
      <protection locked="0"/>
    </xf>
    <xf numFmtId="0" fontId="12" fillId="35" borderId="45" xfId="0" applyNumberFormat="1" applyFont="1" applyFill="1" applyBorder="1" applyAlignment="1" applyProtection="1">
      <alignment horizontal="center" vertical="center" wrapText="1" shrinkToFit="1"/>
      <protection locked="0"/>
    </xf>
    <xf numFmtId="0" fontId="12" fillId="35" borderId="38" xfId="0" applyFont="1" applyFill="1" applyBorder="1" applyAlignment="1" applyProtection="1">
      <alignment horizontal="center" vertical="center" wrapText="1" shrinkToFit="1"/>
      <protection locked="0"/>
    </xf>
    <xf numFmtId="0" fontId="12" fillId="35" borderId="65" xfId="0" applyFont="1" applyFill="1" applyBorder="1" applyAlignment="1" applyProtection="1">
      <alignment horizontal="center" vertical="center" wrapText="1" shrinkToFit="1"/>
      <protection locked="0"/>
    </xf>
    <xf numFmtId="14" fontId="12" fillId="32" borderId="67" xfId="0" applyNumberFormat="1" applyFont="1" applyFill="1" applyBorder="1" applyAlignment="1" applyProtection="1">
      <alignment horizontal="center" vertical="center" wrapText="1" shrinkToFit="1"/>
      <protection locked="0"/>
    </xf>
    <xf numFmtId="3" fontId="12" fillId="48" borderId="61" xfId="0" applyNumberFormat="1" applyFont="1" applyFill="1" applyBorder="1" applyAlignment="1" applyProtection="1">
      <alignment horizontal="center" vertical="center" wrapText="1"/>
      <protection locked="0"/>
    </xf>
    <xf numFmtId="3" fontId="12" fillId="48" borderId="45" xfId="0" applyNumberFormat="1" applyFont="1" applyFill="1" applyBorder="1" applyAlignment="1" applyProtection="1">
      <alignment horizontal="center" vertical="center" wrapText="1" shrinkToFit="1"/>
      <protection locked="0"/>
    </xf>
    <xf numFmtId="0" fontId="12" fillId="48" borderId="68" xfId="89" applyFont="1" applyFill="1" applyBorder="1" applyAlignment="1" applyProtection="1">
      <alignment vertical="center" wrapText="1"/>
      <protection locked="0"/>
    </xf>
    <xf numFmtId="49" fontId="12" fillId="48" borderId="25" xfId="0" applyNumberFormat="1" applyFont="1" applyFill="1" applyBorder="1" applyAlignment="1" applyProtection="1">
      <alignment horizontal="center" vertical="center" wrapText="1" shrinkToFit="1"/>
      <protection locked="0"/>
    </xf>
    <xf numFmtId="49" fontId="12" fillId="48" borderId="45" xfId="0" applyNumberFormat="1" applyFont="1" applyFill="1" applyBorder="1" applyAlignment="1" applyProtection="1">
      <alignment horizontal="center" vertical="center" wrapText="1" shrinkToFit="1"/>
      <protection locked="0"/>
    </xf>
    <xf numFmtId="49" fontId="13" fillId="48" borderId="24" xfId="0" applyNumberFormat="1" applyFont="1" applyFill="1" applyBorder="1" applyAlignment="1" applyProtection="1">
      <alignment horizontal="center" vertical="center" wrapText="1" shrinkToFit="1"/>
      <protection locked="0"/>
    </xf>
    <xf numFmtId="49" fontId="12" fillId="48" borderId="56" xfId="0" applyNumberFormat="1" applyFont="1" applyFill="1" applyBorder="1" applyAlignment="1" applyProtection="1">
      <alignment horizontal="left" vertical="center" wrapText="1" shrinkToFit="1"/>
      <protection locked="0"/>
    </xf>
    <xf numFmtId="0" fontId="12" fillId="48" borderId="25" xfId="0" applyFont="1" applyFill="1" applyBorder="1" applyAlignment="1" applyProtection="1">
      <alignment horizontal="center" vertical="center" wrapText="1" shrinkToFit="1"/>
      <protection locked="0"/>
    </xf>
    <xf numFmtId="14" fontId="12" fillId="48" borderId="25" xfId="0" applyNumberFormat="1" applyFont="1" applyFill="1" applyBorder="1" applyAlignment="1" applyProtection="1">
      <alignment horizontal="center" vertical="center" wrapText="1" shrinkToFit="1"/>
      <protection locked="0"/>
    </xf>
    <xf numFmtId="14" fontId="12" fillId="51" borderId="25" xfId="0" applyNumberFormat="1" applyFont="1" applyFill="1" applyBorder="1" applyAlignment="1" applyProtection="1">
      <alignment horizontal="center" vertical="center" wrapText="1" shrinkToFit="1"/>
      <protection locked="0"/>
    </xf>
    <xf numFmtId="7" fontId="12" fillId="48" borderId="25" xfId="0" applyNumberFormat="1" applyFont="1" applyFill="1" applyBorder="1" applyAlignment="1" applyProtection="1">
      <alignment horizontal="center" vertical="center" wrapText="1" shrinkToFit="1"/>
      <protection locked="0"/>
    </xf>
    <xf numFmtId="14" fontId="12" fillId="48" borderId="67" xfId="0" applyNumberFormat="1" applyFont="1" applyFill="1" applyBorder="1" applyAlignment="1" applyProtection="1">
      <alignment horizontal="center" vertical="center" wrapText="1" shrinkToFit="1"/>
      <protection locked="0"/>
    </xf>
    <xf numFmtId="14" fontId="16" fillId="48" borderId="25" xfId="0" applyNumberFormat="1" applyFont="1" applyFill="1" applyBorder="1" applyAlignment="1" applyProtection="1">
      <alignment horizontal="center" vertical="center" wrapText="1" shrinkToFit="1"/>
      <protection locked="0"/>
    </xf>
    <xf numFmtId="2" fontId="12" fillId="48" borderId="45" xfId="0" applyNumberFormat="1" applyFont="1" applyFill="1" applyBorder="1" applyAlignment="1" applyProtection="1">
      <alignment horizontal="center" vertical="center" wrapText="1" shrinkToFit="1"/>
      <protection locked="0"/>
    </xf>
    <xf numFmtId="165" fontId="12" fillId="48" borderId="45" xfId="0" applyNumberFormat="1" applyFont="1" applyFill="1" applyBorder="1" applyAlignment="1" applyProtection="1">
      <alignment horizontal="center" vertical="center" wrapText="1" shrinkToFit="1"/>
      <protection locked="0"/>
    </xf>
    <xf numFmtId="0" fontId="12" fillId="48" borderId="25" xfId="0" applyFont="1" applyFill="1" applyBorder="1" applyAlignment="1" applyProtection="1">
      <alignment horizontal="center" vertical="center" wrapText="1"/>
      <protection locked="0"/>
    </xf>
    <xf numFmtId="165" fontId="12" fillId="48" borderId="25" xfId="0" applyNumberFormat="1" applyFont="1" applyFill="1" applyBorder="1" applyAlignment="1" applyProtection="1">
      <alignment horizontal="center" vertical="center" wrapText="1" shrinkToFit="1"/>
      <protection locked="0"/>
    </xf>
    <xf numFmtId="0" fontId="12" fillId="48" borderId="45" xfId="0" applyNumberFormat="1" applyFont="1" applyFill="1" applyBorder="1" applyAlignment="1" applyProtection="1">
      <alignment horizontal="center" vertical="center" wrapText="1" shrinkToFit="1"/>
      <protection locked="0"/>
    </xf>
    <xf numFmtId="0" fontId="12" fillId="48" borderId="0" xfId="0" applyFont="1" applyFill="1" applyAlignment="1" applyProtection="1">
      <alignment vertical="center" wrapText="1"/>
      <protection locked="0"/>
    </xf>
    <xf numFmtId="0" fontId="12" fillId="48" borderId="65" xfId="89" applyFont="1" applyFill="1" applyBorder="1" applyAlignment="1" applyProtection="1">
      <alignment vertical="center" wrapText="1"/>
      <protection locked="0"/>
    </xf>
    <xf numFmtId="0" fontId="12" fillId="48" borderId="56" xfId="89" applyFont="1" applyFill="1" applyBorder="1" applyAlignment="1" applyProtection="1">
      <alignment vertical="center" wrapText="1"/>
      <protection locked="0"/>
    </xf>
    <xf numFmtId="0" fontId="12" fillId="48" borderId="45" xfId="0" applyFont="1" applyFill="1" applyBorder="1" applyAlignment="1" applyProtection="1">
      <alignment horizontal="center" vertical="center" wrapText="1" shrinkToFit="1"/>
      <protection locked="0"/>
    </xf>
    <xf numFmtId="14" fontId="12" fillId="48" borderId="45" xfId="0" applyNumberFormat="1" applyFont="1" applyFill="1" applyBorder="1" applyAlignment="1" applyProtection="1">
      <alignment horizontal="center" vertical="center" wrapText="1" shrinkToFit="1"/>
      <protection locked="0"/>
    </xf>
    <xf numFmtId="3" fontId="12" fillId="52" borderId="61" xfId="0" applyNumberFormat="1" applyFont="1" applyFill="1" applyBorder="1" applyAlignment="1" applyProtection="1">
      <alignment horizontal="center" vertical="center" wrapText="1"/>
      <protection locked="0"/>
    </xf>
    <xf numFmtId="0" fontId="12" fillId="52" borderId="65" xfId="89" applyFont="1" applyFill="1" applyBorder="1" applyAlignment="1" applyProtection="1">
      <alignment vertical="center" wrapText="1"/>
      <protection locked="0"/>
    </xf>
    <xf numFmtId="0" fontId="12" fillId="52" borderId="56" xfId="89" applyFont="1" applyFill="1" applyBorder="1" applyAlignment="1" applyProtection="1">
      <alignment vertical="center" wrapText="1"/>
      <protection locked="0"/>
    </xf>
    <xf numFmtId="14" fontId="16" fillId="52" borderId="25" xfId="0" applyNumberFormat="1" applyFont="1" applyFill="1" applyBorder="1" applyAlignment="1" applyProtection="1">
      <alignment horizontal="center" vertical="center" wrapText="1" shrinkToFit="1"/>
      <protection locked="0"/>
    </xf>
    <xf numFmtId="2" fontId="12" fillId="52" borderId="45" xfId="0" applyNumberFormat="1" applyFont="1" applyFill="1" applyBorder="1" applyAlignment="1" applyProtection="1">
      <alignment horizontal="center" vertical="center" wrapText="1" shrinkToFit="1"/>
      <protection locked="0"/>
    </xf>
    <xf numFmtId="0" fontId="12" fillId="52" borderId="25" xfId="0" applyFont="1" applyFill="1" applyBorder="1" applyAlignment="1" applyProtection="1">
      <alignment horizontal="center" vertical="center" wrapText="1"/>
      <protection locked="0"/>
    </xf>
    <xf numFmtId="0" fontId="12" fillId="52" borderId="0" xfId="0" applyFont="1" applyFill="1" applyAlignment="1" applyProtection="1">
      <alignment vertical="center" wrapText="1"/>
      <protection locked="0"/>
    </xf>
    <xf numFmtId="3" fontId="12" fillId="50" borderId="45" xfId="0" applyNumberFormat="1" applyFont="1" applyFill="1" applyBorder="1" applyAlignment="1" applyProtection="1">
      <alignment horizontal="center" vertical="center" wrapText="1" shrinkToFit="1"/>
      <protection locked="0"/>
    </xf>
    <xf numFmtId="0" fontId="12" fillId="31" borderId="25" xfId="89" applyFont="1" applyFill="1" applyBorder="1" applyAlignment="1" applyProtection="1">
      <alignment vertical="center" wrapText="1"/>
      <protection locked="0"/>
    </xf>
    <xf numFmtId="0" fontId="12" fillId="31" borderId="65" xfId="89" applyFont="1" applyFill="1" applyBorder="1" applyAlignment="1" applyProtection="1">
      <alignment vertical="center" wrapText="1"/>
      <protection locked="0"/>
    </xf>
    <xf numFmtId="0" fontId="12" fillId="31" borderId="56" xfId="89" applyFont="1" applyFill="1" applyBorder="1" applyAlignment="1" applyProtection="1">
      <alignment vertical="center" wrapText="1"/>
      <protection locked="0"/>
    </xf>
    <xf numFmtId="49" fontId="12" fillId="50" borderId="45" xfId="0" applyNumberFormat="1" applyFont="1" applyFill="1" applyBorder="1" applyAlignment="1" applyProtection="1">
      <alignment horizontal="center" vertical="center" wrapText="1" shrinkToFit="1"/>
      <protection locked="0"/>
    </xf>
    <xf numFmtId="49" fontId="13" fillId="50" borderId="24" xfId="0" applyNumberFormat="1" applyFont="1" applyFill="1" applyBorder="1" applyAlignment="1" applyProtection="1">
      <alignment horizontal="center" vertical="center" wrapText="1" shrinkToFit="1"/>
      <protection locked="0"/>
    </xf>
    <xf numFmtId="49" fontId="12" fillId="31" borderId="66" xfId="0" applyNumberFormat="1" applyFont="1" applyFill="1" applyBorder="1" applyAlignment="1" applyProtection="1">
      <alignment horizontal="center" vertical="center" wrapText="1" shrinkToFit="1"/>
      <protection locked="0"/>
    </xf>
    <xf numFmtId="7" fontId="12" fillId="50" borderId="25" xfId="0" applyNumberFormat="1" applyFont="1" applyFill="1" applyBorder="1" applyAlignment="1" applyProtection="1">
      <alignment horizontal="center" vertical="center" wrapText="1" shrinkToFit="1"/>
      <protection locked="0"/>
    </xf>
    <xf numFmtId="14" fontId="12" fillId="50" borderId="67" xfId="0" applyNumberFormat="1" applyFont="1" applyFill="1" applyBorder="1" applyAlignment="1" applyProtection="1">
      <alignment horizontal="center" vertical="center" wrapText="1" shrinkToFit="1"/>
      <protection locked="0"/>
    </xf>
    <xf numFmtId="14" fontId="16" fillId="50" borderId="25" xfId="0" applyNumberFormat="1" applyFont="1" applyFill="1" applyBorder="1" applyAlignment="1" applyProtection="1">
      <alignment horizontal="center" vertical="center" wrapText="1" shrinkToFit="1"/>
      <protection locked="0"/>
    </xf>
    <xf numFmtId="2" fontId="12" fillId="50" borderId="45" xfId="0" applyNumberFormat="1" applyFont="1" applyFill="1" applyBorder="1" applyAlignment="1" applyProtection="1">
      <alignment horizontal="center" vertical="center" wrapText="1" shrinkToFit="1"/>
      <protection locked="0"/>
    </xf>
    <xf numFmtId="165" fontId="12" fillId="50" borderId="45" xfId="0" applyNumberFormat="1" applyFont="1" applyFill="1" applyBorder="1" applyAlignment="1" applyProtection="1">
      <alignment horizontal="center" vertical="center" wrapText="1" shrinkToFit="1"/>
      <protection locked="0"/>
    </xf>
    <xf numFmtId="0" fontId="12" fillId="50" borderId="25" xfId="0" applyFont="1" applyFill="1" applyBorder="1" applyAlignment="1" applyProtection="1">
      <alignment horizontal="center" vertical="center" wrapText="1"/>
      <protection locked="0"/>
    </xf>
    <xf numFmtId="165" fontId="12" fillId="50" borderId="25" xfId="0" applyNumberFormat="1" applyFont="1" applyFill="1" applyBorder="1" applyAlignment="1" applyProtection="1">
      <alignment horizontal="center" vertical="center" wrapText="1" shrinkToFit="1"/>
      <protection locked="0"/>
    </xf>
    <xf numFmtId="0" fontId="12" fillId="31" borderId="45" xfId="0" applyNumberFormat="1" applyFont="1" applyFill="1" applyBorder="1" applyAlignment="1" applyProtection="1">
      <alignment horizontal="center" vertical="center" wrapText="1" shrinkToFit="1"/>
      <protection locked="0"/>
    </xf>
    <xf numFmtId="0" fontId="12" fillId="50" borderId="0" xfId="0" applyFont="1" applyFill="1" applyAlignment="1" applyProtection="1">
      <alignment vertical="center" wrapText="1"/>
      <protection locked="0"/>
    </xf>
    <xf numFmtId="0" fontId="12" fillId="35" borderId="25" xfId="89" applyFont="1" applyFill="1" applyBorder="1" applyAlignment="1" applyProtection="1">
      <alignment vertical="center" wrapText="1"/>
      <protection locked="0"/>
    </xf>
    <xf numFmtId="0" fontId="12" fillId="35" borderId="65" xfId="89" applyFont="1" applyFill="1" applyBorder="1" applyAlignment="1" applyProtection="1">
      <alignment vertical="center" wrapText="1"/>
      <protection locked="0"/>
    </xf>
    <xf numFmtId="14" fontId="12" fillId="35" borderId="67" xfId="0" applyNumberFormat="1" applyFont="1" applyFill="1" applyBorder="1" applyAlignment="1" applyProtection="1">
      <alignment horizontal="center" vertical="center" wrapText="1" shrinkToFit="1"/>
      <protection locked="0"/>
    </xf>
    <xf numFmtId="14" fontId="16" fillId="35" borderId="25" xfId="0" applyNumberFormat="1" applyFont="1" applyFill="1" applyBorder="1" applyAlignment="1" applyProtection="1">
      <alignment horizontal="center" vertical="center" wrapText="1" shrinkToFit="1"/>
      <protection locked="0"/>
    </xf>
    <xf numFmtId="2" fontId="12" fillId="35" borderId="45" xfId="0" applyNumberFormat="1" applyFont="1" applyFill="1" applyBorder="1" applyAlignment="1" applyProtection="1">
      <alignment horizontal="center" vertical="center" wrapText="1" shrinkToFit="1"/>
      <protection locked="0"/>
    </xf>
    <xf numFmtId="0" fontId="12" fillId="35" borderId="25" xfId="0" applyFont="1" applyFill="1" applyBorder="1" applyAlignment="1" applyProtection="1">
      <alignment horizontal="center" vertical="center" wrapText="1"/>
      <protection locked="0"/>
    </xf>
    <xf numFmtId="0" fontId="13" fillId="35" borderId="45" xfId="0" applyFont="1" applyFill="1" applyBorder="1" applyAlignment="1" applyProtection="1">
      <alignment horizontal="left" vertical="center" wrapText="1" shrinkToFit="1"/>
      <protection locked="0"/>
    </xf>
    <xf numFmtId="0" fontId="12" fillId="55" borderId="0" xfId="0" applyFont="1" applyFill="1" applyAlignment="1" applyProtection="1">
      <alignment vertical="center" wrapText="1"/>
      <protection locked="0"/>
    </xf>
    <xf numFmtId="0" fontId="12" fillId="48" borderId="25" xfId="0" applyFont="1" applyFill="1" applyBorder="1" applyAlignment="1" applyProtection="1">
      <alignment horizontal="left" vertical="center" wrapText="1" shrinkToFit="1"/>
      <protection locked="0"/>
    </xf>
    <xf numFmtId="3" fontId="12" fillId="32" borderId="25" xfId="0" applyNumberFormat="1" applyFont="1" applyFill="1" applyBorder="1" applyAlignment="1" applyProtection="1">
      <alignment horizontal="center" vertical="center" wrapText="1" shrinkToFit="1"/>
      <protection locked="0"/>
    </xf>
    <xf numFmtId="14" fontId="12" fillId="32" borderId="0" xfId="0" applyNumberFormat="1" applyFont="1" applyFill="1" applyBorder="1" applyAlignment="1" applyProtection="1">
      <alignment horizontal="center" vertical="center" wrapText="1" shrinkToFit="1"/>
      <protection locked="0"/>
    </xf>
    <xf numFmtId="14" fontId="16" fillId="32" borderId="25" xfId="0" applyNumberFormat="1" applyFont="1" applyFill="1" applyBorder="1" applyAlignment="1" applyProtection="1">
      <alignment horizontal="center" vertical="center" wrapText="1" shrinkToFit="1"/>
      <protection locked="0"/>
    </xf>
    <xf numFmtId="2" fontId="12" fillId="32" borderId="45" xfId="0" applyNumberFormat="1" applyFont="1" applyFill="1" applyBorder="1" applyAlignment="1" applyProtection="1">
      <alignment horizontal="center" vertical="center" wrapText="1" shrinkToFit="1"/>
      <protection locked="0"/>
    </xf>
    <xf numFmtId="0" fontId="12" fillId="32" borderId="25" xfId="0" applyFont="1" applyFill="1" applyBorder="1" applyAlignment="1" applyProtection="1">
      <alignment horizontal="center" vertical="center" wrapText="1"/>
      <protection locked="0"/>
    </xf>
    <xf numFmtId="3" fontId="12" fillId="27" borderId="45" xfId="0" applyNumberFormat="1" applyFont="1" applyFill="1" applyBorder="1" applyAlignment="1" applyProtection="1">
      <alignment horizontal="center" vertical="center" wrapText="1" shrinkToFit="1"/>
      <protection locked="0"/>
    </xf>
    <xf numFmtId="0" fontId="12" fillId="27" borderId="67" xfId="0" applyFont="1" applyFill="1" applyBorder="1" applyAlignment="1" applyProtection="1">
      <alignment horizontal="left" vertical="center" wrapText="1" shrinkToFit="1"/>
      <protection locked="0"/>
    </xf>
    <xf numFmtId="0" fontId="12" fillId="27" borderId="25" xfId="89" applyFont="1" applyFill="1" applyBorder="1" applyAlignment="1" applyProtection="1">
      <alignment vertical="center" wrapText="1"/>
      <protection locked="0"/>
    </xf>
    <xf numFmtId="0" fontId="12" fillId="27" borderId="68" xfId="89" applyFont="1" applyFill="1" applyBorder="1" applyAlignment="1" applyProtection="1">
      <alignment vertical="center" wrapText="1"/>
      <protection locked="0"/>
    </xf>
    <xf numFmtId="49" fontId="12" fillId="27" borderId="25" xfId="0" applyNumberFormat="1" applyFont="1" applyFill="1" applyBorder="1" applyAlignment="1" applyProtection="1">
      <alignment horizontal="center" vertical="center" wrapText="1" shrinkToFit="1"/>
      <protection locked="0"/>
    </xf>
    <xf numFmtId="49" fontId="12" fillId="27" borderId="45" xfId="0" applyNumberFormat="1" applyFont="1" applyFill="1" applyBorder="1" applyAlignment="1" applyProtection="1">
      <alignment horizontal="center" vertical="center" wrapText="1" shrinkToFit="1"/>
      <protection locked="0"/>
    </xf>
    <xf numFmtId="49" fontId="13" fillId="27" borderId="24" xfId="0" applyNumberFormat="1" applyFont="1" applyFill="1" applyBorder="1" applyAlignment="1" applyProtection="1">
      <alignment horizontal="center" vertical="center" wrapText="1" shrinkToFit="1"/>
      <protection locked="0"/>
    </xf>
    <xf numFmtId="49" fontId="12" fillId="27" borderId="56" xfId="0" applyNumberFormat="1" applyFont="1" applyFill="1" applyBorder="1" applyAlignment="1" applyProtection="1">
      <alignment horizontal="left" vertical="center" wrapText="1" shrinkToFit="1"/>
      <protection locked="0"/>
    </xf>
    <xf numFmtId="49" fontId="12" fillId="27" borderId="66" xfId="0" applyNumberFormat="1" applyFont="1" applyFill="1" applyBorder="1" applyAlignment="1" applyProtection="1">
      <alignment horizontal="center" vertical="center" wrapText="1" shrinkToFit="1"/>
      <protection locked="0"/>
    </xf>
    <xf numFmtId="0" fontId="12" fillId="27" borderId="25" xfId="0" applyFont="1" applyFill="1" applyBorder="1" applyAlignment="1" applyProtection="1">
      <alignment horizontal="center" vertical="center" wrapText="1" shrinkToFit="1"/>
      <protection locked="0"/>
    </xf>
    <xf numFmtId="14" fontId="12" fillId="27" borderId="45" xfId="0" applyNumberFormat="1" applyFont="1" applyFill="1" applyBorder="1" applyAlignment="1" applyProtection="1">
      <alignment horizontal="center" vertical="center" wrapText="1" shrinkToFit="1"/>
      <protection locked="0"/>
    </xf>
    <xf numFmtId="14" fontId="12" fillId="27" borderId="25" xfId="0" applyNumberFormat="1" applyFont="1" applyFill="1" applyBorder="1" applyAlignment="1" applyProtection="1">
      <alignment horizontal="center" vertical="center" wrapText="1" shrinkToFit="1"/>
      <protection locked="0"/>
    </xf>
    <xf numFmtId="7" fontId="12" fillId="27" borderId="25" xfId="0" applyNumberFormat="1" applyFont="1" applyFill="1" applyBorder="1" applyAlignment="1" applyProtection="1">
      <alignment horizontal="center" vertical="center" wrapText="1" shrinkToFit="1"/>
      <protection locked="0"/>
    </xf>
    <xf numFmtId="14" fontId="12" fillId="27" borderId="67" xfId="0" applyNumberFormat="1" applyFont="1" applyFill="1" applyBorder="1" applyAlignment="1" applyProtection="1">
      <alignment horizontal="center" vertical="center" wrapText="1" shrinkToFit="1"/>
      <protection locked="0"/>
    </xf>
    <xf numFmtId="14" fontId="16" fillId="27" borderId="25" xfId="0" applyNumberFormat="1" applyFont="1" applyFill="1" applyBorder="1" applyAlignment="1" applyProtection="1">
      <alignment horizontal="center" vertical="center" wrapText="1" shrinkToFit="1"/>
      <protection locked="0"/>
    </xf>
    <xf numFmtId="2" fontId="12" fillId="27" borderId="45" xfId="0" applyNumberFormat="1" applyFont="1" applyFill="1" applyBorder="1" applyAlignment="1" applyProtection="1">
      <alignment horizontal="center" vertical="center" wrapText="1" shrinkToFit="1"/>
      <protection locked="0"/>
    </xf>
    <xf numFmtId="165" fontId="12" fillId="27" borderId="45" xfId="0" applyNumberFormat="1" applyFont="1" applyFill="1" applyBorder="1" applyAlignment="1" applyProtection="1">
      <alignment horizontal="center" vertical="center" wrapText="1" shrinkToFit="1"/>
      <protection locked="0"/>
    </xf>
    <xf numFmtId="0" fontId="12" fillId="27" borderId="25" xfId="0" applyFont="1" applyFill="1" applyBorder="1" applyAlignment="1" applyProtection="1">
      <alignment horizontal="center" vertical="center" wrapText="1"/>
      <protection locked="0"/>
    </xf>
    <xf numFmtId="165" fontId="12" fillId="27" borderId="25" xfId="0" applyNumberFormat="1" applyFont="1" applyFill="1" applyBorder="1" applyAlignment="1" applyProtection="1">
      <alignment horizontal="center" vertical="center" wrapText="1" shrinkToFit="1"/>
      <protection locked="0"/>
    </xf>
    <xf numFmtId="0" fontId="12" fillId="27" borderId="45" xfId="0" applyNumberFormat="1" applyFont="1" applyFill="1" applyBorder="1" applyAlignment="1" applyProtection="1">
      <alignment horizontal="center" vertical="center" wrapText="1" shrinkToFit="1"/>
      <protection locked="0"/>
    </xf>
    <xf numFmtId="0" fontId="12" fillId="27" borderId="45" xfId="0" applyFont="1" applyFill="1" applyBorder="1" applyAlignment="1" applyProtection="1">
      <alignment horizontal="left" vertical="center" wrapText="1" shrinkToFit="1"/>
      <protection locked="0"/>
    </xf>
    <xf numFmtId="0" fontId="12" fillId="27" borderId="0" xfId="0" applyFont="1" applyFill="1" applyAlignment="1" applyProtection="1">
      <alignment vertical="center" wrapText="1"/>
      <protection locked="0"/>
    </xf>
    <xf numFmtId="3" fontId="12" fillId="35" borderId="66" xfId="0" applyNumberFormat="1" applyFont="1" applyFill="1" applyBorder="1" applyAlignment="1" applyProtection="1">
      <alignment horizontal="center" vertical="center" wrapText="1" shrinkToFit="1"/>
      <protection locked="0"/>
    </xf>
    <xf numFmtId="0" fontId="12" fillId="35" borderId="68" xfId="89" applyFont="1" applyFill="1" applyBorder="1" applyAlignment="1" applyProtection="1">
      <alignment vertical="center" wrapText="1"/>
      <protection locked="0"/>
    </xf>
    <xf numFmtId="14" fontId="16" fillId="35" borderId="45" xfId="0" applyNumberFormat="1" applyFont="1" applyFill="1" applyBorder="1" applyAlignment="1" applyProtection="1">
      <alignment horizontal="center" vertical="center" wrapText="1" shrinkToFit="1"/>
      <protection locked="0"/>
    </xf>
    <xf numFmtId="2" fontId="12" fillId="35" borderId="25" xfId="0" applyNumberFormat="1" applyFont="1" applyFill="1" applyBorder="1" applyAlignment="1" applyProtection="1">
      <alignment horizontal="center" vertical="center" wrapText="1" shrinkToFit="1"/>
      <protection locked="0"/>
    </xf>
    <xf numFmtId="0" fontId="12" fillId="35" borderId="25" xfId="0" applyNumberFormat="1" applyFont="1" applyFill="1" applyBorder="1" applyAlignment="1" applyProtection="1">
      <alignment horizontal="center" vertical="center" wrapText="1" shrinkToFit="1"/>
      <protection locked="0"/>
    </xf>
    <xf numFmtId="0" fontId="12" fillId="48" borderId="25" xfId="0" applyFont="1" applyFill="1" applyBorder="1" applyAlignment="1" applyProtection="1">
      <alignment vertical="center" wrapText="1"/>
      <protection locked="0"/>
    </xf>
    <xf numFmtId="0" fontId="12" fillId="48" borderId="65" xfId="0" applyFont="1" applyFill="1" applyBorder="1" applyAlignment="1" applyProtection="1">
      <alignment vertical="center" wrapText="1"/>
      <protection locked="0"/>
    </xf>
    <xf numFmtId="0" fontId="12" fillId="48" borderId="65" xfId="0" applyFont="1" applyFill="1" applyBorder="1" applyAlignment="1" applyProtection="1">
      <alignment horizontal="center" vertical="center" wrapText="1" shrinkToFit="1"/>
      <protection locked="0"/>
    </xf>
    <xf numFmtId="14" fontId="12" fillId="32" borderId="45" xfId="0" applyNumberFormat="1" applyFont="1" applyFill="1" applyBorder="1" applyAlignment="1" applyProtection="1">
      <alignment horizontal="center" vertical="center" wrapText="1" shrinkToFit="1"/>
      <protection locked="0"/>
    </xf>
    <xf numFmtId="14" fontId="16" fillId="48" borderId="45" xfId="0" applyNumberFormat="1" applyFont="1" applyFill="1" applyBorder="1" applyAlignment="1" applyProtection="1">
      <alignment horizontal="center" vertical="center" wrapText="1" shrinkToFit="1"/>
      <protection locked="0"/>
    </xf>
    <xf numFmtId="14" fontId="12" fillId="35" borderId="65" xfId="0" applyNumberFormat="1" applyFont="1" applyFill="1" applyBorder="1" applyAlignment="1" applyProtection="1">
      <alignment horizontal="center" vertical="center" wrapText="1" shrinkToFit="1"/>
      <protection locked="0"/>
    </xf>
    <xf numFmtId="14" fontId="12" fillId="48" borderId="65" xfId="0" applyNumberFormat="1" applyFont="1" applyFill="1" applyBorder="1" applyAlignment="1" applyProtection="1">
      <alignment horizontal="center" vertical="center" wrapText="1" shrinkToFit="1"/>
      <protection locked="0"/>
    </xf>
    <xf numFmtId="3" fontId="12" fillId="35" borderId="61" xfId="0" applyNumberFormat="1" applyFont="1" applyFill="1" applyBorder="1" applyAlignment="1" applyProtection="1">
      <alignment horizontal="center" vertical="center" wrapText="1"/>
      <protection locked="0"/>
    </xf>
    <xf numFmtId="0" fontId="12" fillId="48" borderId="46" xfId="0" applyFont="1" applyFill="1" applyBorder="1" applyAlignment="1" applyProtection="1">
      <alignment horizontal="left" vertical="center" wrapText="1" shrinkToFit="1"/>
      <protection locked="0"/>
    </xf>
    <xf numFmtId="0" fontId="12" fillId="48" borderId="55" xfId="0" applyFont="1" applyFill="1" applyBorder="1" applyAlignment="1" applyProtection="1">
      <alignment horizontal="left" vertical="center" wrapText="1" shrinkToFit="1"/>
      <protection locked="0"/>
    </xf>
    <xf numFmtId="0" fontId="12" fillId="48" borderId="63" xfId="0" applyFont="1" applyFill="1" applyBorder="1" applyAlignment="1" applyProtection="1">
      <alignment horizontal="left" vertical="center" wrapText="1" shrinkToFit="1"/>
      <protection locked="0"/>
    </xf>
    <xf numFmtId="14" fontId="12" fillId="51" borderId="45" xfId="0" applyNumberFormat="1" applyFont="1" applyFill="1" applyBorder="1" applyAlignment="1" applyProtection="1">
      <alignment horizontal="center" vertical="center" wrapText="1" shrinkToFit="1"/>
      <protection locked="0"/>
    </xf>
    <xf numFmtId="14" fontId="12" fillId="51" borderId="67" xfId="0" applyNumberFormat="1" applyFont="1" applyFill="1" applyBorder="1" applyAlignment="1" applyProtection="1">
      <alignment horizontal="center" vertical="center" wrapText="1" shrinkToFit="1"/>
      <protection locked="0"/>
    </xf>
    <xf numFmtId="3" fontId="12" fillId="49" borderId="61" xfId="0" applyNumberFormat="1" applyFont="1" applyFill="1" applyBorder="1" applyAlignment="1" applyProtection="1">
      <alignment horizontal="center" vertical="center" wrapText="1"/>
      <protection locked="0"/>
    </xf>
    <xf numFmtId="3" fontId="12" fillId="49" borderId="45" xfId="0" applyNumberFormat="1" applyFont="1" applyFill="1" applyBorder="1" applyAlignment="1" applyProtection="1">
      <alignment horizontal="center" vertical="center" wrapText="1" shrinkToFit="1"/>
      <protection locked="0"/>
    </xf>
    <xf numFmtId="49" fontId="12" fillId="49" borderId="25" xfId="0" applyNumberFormat="1" applyFont="1" applyFill="1" applyBorder="1" applyAlignment="1" applyProtection="1">
      <alignment horizontal="center" vertical="center" wrapText="1" shrinkToFit="1"/>
      <protection locked="0"/>
    </xf>
    <xf numFmtId="49" fontId="12" fillId="49" borderId="45" xfId="0" applyNumberFormat="1" applyFont="1" applyFill="1" applyBorder="1" applyAlignment="1" applyProtection="1">
      <alignment horizontal="center" vertical="center" wrapText="1" shrinkToFit="1"/>
      <protection locked="0"/>
    </xf>
    <xf numFmtId="49" fontId="13" fillId="49" borderId="24" xfId="0" applyNumberFormat="1" applyFont="1" applyFill="1" applyBorder="1" applyAlignment="1" applyProtection="1">
      <alignment horizontal="center" vertical="center" wrapText="1" shrinkToFit="1"/>
      <protection locked="0"/>
    </xf>
    <xf numFmtId="49" fontId="12" fillId="49" borderId="56" xfId="0" applyNumberFormat="1" applyFont="1" applyFill="1" applyBorder="1" applyAlignment="1" applyProtection="1">
      <alignment horizontal="left" vertical="center" wrapText="1" shrinkToFit="1"/>
      <protection locked="0"/>
    </xf>
    <xf numFmtId="49" fontId="12" fillId="49" borderId="66" xfId="0" applyNumberFormat="1" applyFont="1" applyFill="1" applyBorder="1" applyAlignment="1" applyProtection="1">
      <alignment horizontal="center" vertical="center" wrapText="1" shrinkToFit="1"/>
      <protection locked="0"/>
    </xf>
    <xf numFmtId="0" fontId="12" fillId="49" borderId="25" xfId="0" applyFont="1" applyFill="1" applyBorder="1" applyAlignment="1" applyProtection="1">
      <alignment horizontal="center" vertical="center" wrapText="1" shrinkToFit="1"/>
      <protection locked="0"/>
    </xf>
    <xf numFmtId="14" fontId="12" fillId="49" borderId="67" xfId="0" applyNumberFormat="1" applyFont="1" applyFill="1" applyBorder="1" applyAlignment="1" applyProtection="1">
      <alignment horizontal="center" vertical="center" wrapText="1" shrinkToFit="1"/>
      <protection locked="0"/>
    </xf>
    <xf numFmtId="14" fontId="12" fillId="49" borderId="25" xfId="0" applyNumberFormat="1" applyFont="1" applyFill="1" applyBorder="1" applyAlignment="1" applyProtection="1">
      <alignment horizontal="center" vertical="center" wrapText="1" shrinkToFit="1"/>
      <protection locked="0"/>
    </xf>
    <xf numFmtId="7" fontId="12" fillId="49" borderId="25" xfId="0" applyNumberFormat="1" applyFont="1" applyFill="1" applyBorder="1" applyAlignment="1" applyProtection="1">
      <alignment horizontal="center" vertical="center" wrapText="1" shrinkToFit="1"/>
      <protection locked="0"/>
    </xf>
    <xf numFmtId="14" fontId="16" fillId="49" borderId="45" xfId="0" applyNumberFormat="1" applyFont="1" applyFill="1" applyBorder="1" applyAlignment="1" applyProtection="1">
      <alignment horizontal="center" vertical="center" wrapText="1" shrinkToFit="1"/>
      <protection locked="0"/>
    </xf>
    <xf numFmtId="2" fontId="12" fillId="49" borderId="45" xfId="0" applyNumberFormat="1" applyFont="1" applyFill="1" applyBorder="1" applyAlignment="1" applyProtection="1">
      <alignment horizontal="center" vertical="center" wrapText="1" shrinkToFit="1"/>
      <protection locked="0"/>
    </xf>
    <xf numFmtId="165" fontId="12" fillId="49" borderId="45" xfId="0" applyNumberFormat="1" applyFont="1" applyFill="1" applyBorder="1" applyAlignment="1" applyProtection="1">
      <alignment horizontal="center" vertical="center" wrapText="1" shrinkToFit="1"/>
      <protection locked="0"/>
    </xf>
    <xf numFmtId="165" fontId="12" fillId="49" borderId="25" xfId="0" applyNumberFormat="1" applyFont="1" applyFill="1" applyBorder="1" applyAlignment="1" applyProtection="1">
      <alignment horizontal="center" vertical="center" wrapText="1" shrinkToFit="1"/>
      <protection locked="0"/>
    </xf>
    <xf numFmtId="0" fontId="12" fillId="49" borderId="60" xfId="0" applyFont="1" applyFill="1" applyBorder="1" applyAlignment="1" applyProtection="1">
      <alignment horizontal="center" vertical="center" wrapText="1" shrinkToFit="1"/>
      <protection locked="0"/>
    </xf>
    <xf numFmtId="0" fontId="12" fillId="49" borderId="0" xfId="0" applyFont="1" applyFill="1" applyBorder="1" applyAlignment="1" applyProtection="1">
      <alignment horizontal="center" vertical="center" wrapText="1" shrinkToFit="1"/>
      <protection locked="0"/>
    </xf>
    <xf numFmtId="0" fontId="12" fillId="49" borderId="0" xfId="0" applyFont="1" applyFill="1" applyAlignment="1" applyProtection="1">
      <alignment vertical="center" wrapText="1"/>
      <protection locked="0"/>
    </xf>
    <xf numFmtId="0" fontId="12" fillId="35" borderId="46" xfId="0" applyFont="1" applyFill="1" applyBorder="1" applyAlignment="1" applyProtection="1">
      <alignment horizontal="left" vertical="center" wrapText="1" shrinkToFit="1"/>
      <protection locked="0"/>
    </xf>
    <xf numFmtId="0" fontId="12" fillId="35" borderId="55" xfId="0" applyFont="1" applyFill="1" applyBorder="1" applyAlignment="1" applyProtection="1">
      <alignment horizontal="left" vertical="center" wrapText="1" shrinkToFit="1"/>
      <protection locked="0"/>
    </xf>
    <xf numFmtId="14" fontId="12" fillId="35" borderId="45" xfId="0" applyNumberFormat="1" applyFont="1" applyFill="1" applyBorder="1" applyAlignment="1" applyProtection="1">
      <alignment horizontal="center" vertical="center" wrapText="1" shrinkToFit="1"/>
      <protection locked="0"/>
    </xf>
    <xf numFmtId="3" fontId="12" fillId="48" borderId="45" xfId="0" applyNumberFormat="1" applyFont="1" applyFill="1" applyBorder="1" applyAlignment="1" applyProtection="1">
      <alignment horizontal="center" vertical="center" wrapText="1"/>
      <protection locked="0"/>
    </xf>
    <xf numFmtId="0" fontId="12" fillId="48" borderId="33" xfId="0" applyFont="1" applyFill="1" applyBorder="1" applyAlignment="1" applyProtection="1">
      <alignment horizontal="center" vertical="center" wrapText="1" shrinkToFit="1"/>
      <protection locked="0"/>
    </xf>
    <xf numFmtId="3" fontId="12" fillId="32" borderId="61" xfId="0" applyNumberFormat="1" applyFont="1" applyFill="1" applyBorder="1" applyAlignment="1" applyProtection="1">
      <alignment horizontal="center" vertical="center" wrapText="1"/>
      <protection locked="0"/>
    </xf>
    <xf numFmtId="0" fontId="12" fillId="32" borderId="46" xfId="0" applyFont="1" applyFill="1" applyBorder="1" applyAlignment="1" applyProtection="1">
      <alignment horizontal="left" vertical="center" wrapText="1" shrinkToFit="1"/>
      <protection locked="0"/>
    </xf>
    <xf numFmtId="14" fontId="16" fillId="32" borderId="45" xfId="0" applyNumberFormat="1" applyFont="1" applyFill="1" applyBorder="1" applyAlignment="1" applyProtection="1">
      <alignment horizontal="center" vertical="center" wrapText="1" shrinkToFit="1"/>
      <protection locked="0"/>
    </xf>
    <xf numFmtId="14" fontId="12" fillId="32" borderId="25" xfId="0" applyNumberFormat="1" applyFont="1" applyFill="1" applyBorder="1" applyAlignment="1" applyProtection="1">
      <alignment horizontal="left" vertical="center" wrapText="1" shrinkToFit="1"/>
      <protection locked="0"/>
    </xf>
    <xf numFmtId="14" fontId="12" fillId="32" borderId="65" xfId="0" applyNumberFormat="1" applyFont="1" applyFill="1" applyBorder="1" applyAlignment="1" applyProtection="1">
      <alignment horizontal="left" vertical="center" wrapText="1" shrinkToFit="1"/>
      <protection locked="0"/>
    </xf>
    <xf numFmtId="14" fontId="12" fillId="32" borderId="56" xfId="0" applyNumberFormat="1" applyFont="1" applyFill="1" applyBorder="1" applyAlignment="1" applyProtection="1">
      <alignment horizontal="left" vertical="center" wrapText="1" shrinkToFit="1"/>
      <protection locked="0"/>
    </xf>
    <xf numFmtId="14" fontId="13" fillId="32" borderId="24" xfId="0" applyNumberFormat="1" applyFont="1" applyFill="1" applyBorder="1" applyAlignment="1" applyProtection="1">
      <alignment horizontal="center" vertical="center" wrapText="1" shrinkToFit="1"/>
      <protection locked="0"/>
    </xf>
    <xf numFmtId="14" fontId="12" fillId="32" borderId="66" xfId="0" applyNumberFormat="1" applyFont="1" applyFill="1" applyBorder="1" applyAlignment="1" applyProtection="1">
      <alignment horizontal="center" vertical="center" wrapText="1" shrinkToFit="1"/>
      <protection locked="0"/>
    </xf>
    <xf numFmtId="14" fontId="12" fillId="32" borderId="65" xfId="0" applyNumberFormat="1" applyFont="1" applyFill="1" applyBorder="1" applyAlignment="1" applyProtection="1">
      <alignment horizontal="center" vertical="center" wrapText="1" shrinkToFit="1"/>
      <protection locked="0"/>
    </xf>
    <xf numFmtId="2" fontId="12" fillId="32" borderId="25" xfId="0" applyNumberFormat="1" applyFont="1" applyFill="1" applyBorder="1" applyAlignment="1" applyProtection="1">
      <alignment horizontal="center" vertical="center" wrapText="1" shrinkToFit="1"/>
      <protection locked="0"/>
    </xf>
    <xf numFmtId="0" fontId="12" fillId="32" borderId="25" xfId="0" applyNumberFormat="1" applyFont="1" applyFill="1" applyBorder="1" applyAlignment="1" applyProtection="1">
      <alignment horizontal="center" vertical="center" wrapText="1" shrinkToFit="1"/>
      <protection locked="0"/>
    </xf>
    <xf numFmtId="14" fontId="12" fillId="32" borderId="0" xfId="0" applyNumberFormat="1" applyFont="1" applyFill="1" applyAlignment="1" applyProtection="1">
      <alignment vertical="center" wrapText="1"/>
      <protection locked="0"/>
    </xf>
    <xf numFmtId="14" fontId="12" fillId="35" borderId="25" xfId="0" applyNumberFormat="1" applyFont="1" applyFill="1" applyBorder="1" applyAlignment="1" applyProtection="1">
      <alignment horizontal="left" vertical="center" wrapText="1" shrinkToFit="1"/>
      <protection locked="0"/>
    </xf>
    <xf numFmtId="14" fontId="12" fillId="35" borderId="65" xfId="0" applyNumberFormat="1" applyFont="1" applyFill="1" applyBorder="1" applyAlignment="1" applyProtection="1">
      <alignment horizontal="left" vertical="center" wrapText="1" shrinkToFit="1"/>
      <protection locked="0"/>
    </xf>
    <xf numFmtId="14" fontId="12" fillId="57" borderId="56" xfId="0" applyNumberFormat="1" applyFont="1" applyFill="1" applyBorder="1" applyAlignment="1" applyProtection="1">
      <alignment horizontal="left" vertical="center" wrapText="1" shrinkToFit="1"/>
      <protection locked="0"/>
    </xf>
    <xf numFmtId="14" fontId="13" fillId="35" borderId="24" xfId="0" applyNumberFormat="1" applyFont="1" applyFill="1" applyBorder="1" applyAlignment="1" applyProtection="1">
      <alignment horizontal="center" vertical="center" wrapText="1" shrinkToFit="1"/>
      <protection locked="0"/>
    </xf>
    <xf numFmtId="14" fontId="12" fillId="35" borderId="66" xfId="0" applyNumberFormat="1" applyFont="1" applyFill="1" applyBorder="1" applyAlignment="1" applyProtection="1">
      <alignment horizontal="center" vertical="center" wrapText="1" shrinkToFit="1"/>
      <protection locked="0"/>
    </xf>
    <xf numFmtId="14" fontId="12" fillId="35" borderId="0" xfId="0" applyNumberFormat="1" applyFont="1" applyFill="1" applyAlignment="1" applyProtection="1">
      <alignment vertical="center" wrapText="1"/>
      <protection locked="0"/>
    </xf>
    <xf numFmtId="3" fontId="12" fillId="50" borderId="61" xfId="0" applyNumberFormat="1" applyFont="1" applyFill="1" applyBorder="1" applyAlignment="1" applyProtection="1">
      <alignment horizontal="center" vertical="center" wrapText="1"/>
      <protection locked="0"/>
    </xf>
    <xf numFmtId="14" fontId="12" fillId="31" borderId="25" xfId="0" applyNumberFormat="1" applyFont="1" applyFill="1" applyBorder="1" applyAlignment="1" applyProtection="1">
      <alignment horizontal="left" vertical="center" wrapText="1" shrinkToFit="1"/>
      <protection locked="0"/>
    </xf>
    <xf numFmtId="14" fontId="12" fillId="31" borderId="65" xfId="0" applyNumberFormat="1" applyFont="1" applyFill="1" applyBorder="1" applyAlignment="1" applyProtection="1">
      <alignment horizontal="left" vertical="center" wrapText="1" shrinkToFit="1"/>
      <protection locked="0"/>
    </xf>
    <xf numFmtId="14" fontId="12" fillId="31" borderId="56" xfId="0" applyNumberFormat="1" applyFont="1" applyFill="1" applyBorder="1" applyAlignment="1" applyProtection="1">
      <alignment horizontal="left" vertical="center" wrapText="1" shrinkToFit="1"/>
      <protection locked="0"/>
    </xf>
    <xf numFmtId="14" fontId="12" fillId="31" borderId="65" xfId="0" applyNumberFormat="1" applyFont="1" applyFill="1" applyBorder="1" applyAlignment="1" applyProtection="1">
      <alignment horizontal="center" vertical="center" wrapText="1" shrinkToFit="1"/>
      <protection locked="0"/>
    </xf>
    <xf numFmtId="14" fontId="16" fillId="31" borderId="45" xfId="0" applyNumberFormat="1" applyFont="1" applyFill="1" applyBorder="1" applyAlignment="1" applyProtection="1">
      <alignment horizontal="center" vertical="center" wrapText="1" shrinkToFit="1"/>
      <protection locked="0"/>
    </xf>
    <xf numFmtId="14" fontId="12" fillId="52" borderId="65" xfId="0" applyNumberFormat="1" applyFont="1" applyFill="1" applyBorder="1" applyAlignment="1" applyProtection="1">
      <alignment horizontal="center" vertical="center" wrapText="1" shrinkToFit="1"/>
      <protection locked="0"/>
    </xf>
    <xf numFmtId="14" fontId="16" fillId="52" borderId="45" xfId="0" applyNumberFormat="1" applyFont="1" applyFill="1" applyBorder="1" applyAlignment="1" applyProtection="1">
      <alignment horizontal="center" vertical="center" wrapText="1" shrinkToFit="1"/>
      <protection locked="0"/>
    </xf>
    <xf numFmtId="0" fontId="12" fillId="50" borderId="25" xfId="0" applyFont="1" applyFill="1" applyBorder="1" applyAlignment="1" applyProtection="1">
      <alignment horizontal="left" vertical="center" wrapText="1" shrinkToFit="1"/>
      <protection locked="0"/>
    </xf>
    <xf numFmtId="0" fontId="12" fillId="50" borderId="56" xfId="0" applyFont="1" applyFill="1" applyBorder="1" applyAlignment="1" applyProtection="1">
      <alignment horizontal="left" vertical="center" wrapText="1" shrinkToFit="1"/>
      <protection locked="0"/>
    </xf>
    <xf numFmtId="14" fontId="12" fillId="50" borderId="45" xfId="0" applyNumberFormat="1" applyFont="1" applyFill="1" applyBorder="1" applyAlignment="1" applyProtection="1">
      <alignment horizontal="center" vertical="center" wrapText="1" shrinkToFit="1"/>
      <protection locked="0"/>
    </xf>
    <xf numFmtId="3" fontId="12" fillId="27" borderId="61" xfId="0" applyNumberFormat="1" applyFont="1" applyFill="1" applyBorder="1" applyAlignment="1" applyProtection="1">
      <alignment horizontal="center" vertical="center" wrapText="1"/>
      <protection locked="0"/>
    </xf>
    <xf numFmtId="0" fontId="12" fillId="27" borderId="25" xfId="0" applyFont="1" applyFill="1" applyBorder="1" applyAlignment="1" applyProtection="1">
      <alignment horizontal="left" vertical="center" wrapText="1" shrinkToFit="1"/>
      <protection locked="0"/>
    </xf>
    <xf numFmtId="0" fontId="12" fillId="27" borderId="56" xfId="0" applyFont="1" applyFill="1" applyBorder="1" applyAlignment="1" applyProtection="1">
      <alignment horizontal="left" vertical="center" wrapText="1" shrinkToFit="1"/>
      <protection locked="0"/>
    </xf>
    <xf numFmtId="14" fontId="12" fillId="27" borderId="65" xfId="0" applyNumberFormat="1" applyFont="1" applyFill="1" applyBorder="1" applyAlignment="1" applyProtection="1">
      <alignment horizontal="center" vertical="center" wrapText="1" shrinkToFit="1"/>
      <protection locked="0"/>
    </xf>
    <xf numFmtId="14" fontId="16" fillId="27" borderId="45" xfId="0" applyNumberFormat="1" applyFont="1" applyFill="1" applyBorder="1" applyAlignment="1" applyProtection="1">
      <alignment horizontal="center" vertical="center" wrapText="1" shrinkToFit="1"/>
      <protection locked="0"/>
    </xf>
    <xf numFmtId="0" fontId="12" fillId="48" borderId="56" xfId="0" applyFont="1" applyFill="1" applyBorder="1" applyAlignment="1" applyProtection="1">
      <alignment horizontal="left" vertical="center" wrapText="1" shrinkToFit="1"/>
      <protection locked="0"/>
    </xf>
    <xf numFmtId="14" fontId="12" fillId="52" borderId="45" xfId="0" applyNumberFormat="1" applyFont="1" applyFill="1" applyBorder="1" applyAlignment="1" applyProtection="1">
      <alignment horizontal="center" vertical="center" wrapText="1" shrinkToFit="1"/>
      <protection locked="0"/>
    </xf>
    <xf numFmtId="0" fontId="13" fillId="52" borderId="45" xfId="0" applyFont="1" applyFill="1" applyBorder="1" applyAlignment="1" applyProtection="1">
      <alignment horizontal="left" vertical="center" wrapText="1" shrinkToFit="1"/>
      <protection locked="0"/>
    </xf>
    <xf numFmtId="14" fontId="12" fillId="47" borderId="25" xfId="0" applyNumberFormat="1" applyFont="1" applyFill="1" applyBorder="1" applyAlignment="1" applyProtection="1">
      <alignment horizontal="center" vertical="center" wrapText="1" shrinkToFit="1"/>
      <protection locked="0"/>
    </xf>
    <xf numFmtId="14" fontId="12" fillId="58" borderId="25" xfId="0" applyNumberFormat="1" applyFont="1" applyFill="1" applyBorder="1" applyAlignment="1" applyProtection="1">
      <alignment horizontal="center" vertical="center" wrapText="1" shrinkToFit="1"/>
      <protection locked="0"/>
    </xf>
    <xf numFmtId="3" fontId="12" fillId="35" borderId="69" xfId="0" applyNumberFormat="1" applyFont="1" applyFill="1" applyBorder="1" applyAlignment="1" applyProtection="1">
      <alignment horizontal="center" vertical="center" wrapText="1"/>
      <protection locked="0"/>
    </xf>
    <xf numFmtId="3" fontId="12" fillId="31" borderId="25" xfId="0" applyNumberFormat="1" applyFont="1" applyFill="1" applyBorder="1" applyAlignment="1" applyProtection="1">
      <alignment horizontal="center" vertical="center" wrapText="1" shrinkToFit="1"/>
      <protection locked="0"/>
    </xf>
    <xf numFmtId="0" fontId="13" fillId="31" borderId="45" xfId="0" applyFont="1" applyFill="1" applyBorder="1" applyAlignment="1" applyProtection="1">
      <alignment horizontal="left" vertical="center" wrapText="1" shrinkToFit="1"/>
      <protection locked="0"/>
    </xf>
    <xf numFmtId="0" fontId="13" fillId="48" borderId="24" xfId="0" applyFont="1" applyFill="1" applyBorder="1" applyAlignment="1" applyProtection="1">
      <alignment horizontal="center" vertical="center" wrapText="1" shrinkToFit="1"/>
      <protection locked="0"/>
    </xf>
    <xf numFmtId="0" fontId="12" fillId="48" borderId="66" xfId="0" applyFont="1" applyFill="1" applyBorder="1" applyAlignment="1" applyProtection="1">
      <alignment horizontal="center" vertical="center" wrapText="1" shrinkToFit="1"/>
      <protection locked="0"/>
    </xf>
    <xf numFmtId="0" fontId="13" fillId="48" borderId="45" xfId="0" applyFont="1" applyFill="1" applyBorder="1" applyAlignment="1" applyProtection="1">
      <alignment horizontal="left" vertical="center" wrapText="1" shrinkToFit="1"/>
      <protection locked="0"/>
    </xf>
    <xf numFmtId="0" fontId="13" fillId="52" borderId="24" xfId="0" applyFont="1" applyFill="1" applyBorder="1" applyAlignment="1" applyProtection="1">
      <alignment horizontal="center" vertical="center" wrapText="1" shrinkToFit="1"/>
      <protection locked="0"/>
    </xf>
    <xf numFmtId="0" fontId="12" fillId="52" borderId="66" xfId="0" applyFont="1" applyFill="1" applyBorder="1" applyAlignment="1" applyProtection="1">
      <alignment horizontal="center" vertical="center" wrapText="1" shrinkToFit="1"/>
      <protection locked="0"/>
    </xf>
    <xf numFmtId="3" fontId="12" fillId="31" borderId="69" xfId="0" applyNumberFormat="1" applyFont="1" applyFill="1" applyBorder="1" applyAlignment="1" applyProtection="1">
      <alignment horizontal="center" vertical="center" wrapText="1"/>
      <protection locked="0"/>
    </xf>
    <xf numFmtId="0" fontId="13" fillId="31" borderId="24" xfId="0" applyFont="1" applyFill="1" applyBorder="1" applyAlignment="1" applyProtection="1">
      <alignment horizontal="center" vertical="center" wrapText="1" shrinkToFit="1"/>
      <protection locked="0"/>
    </xf>
    <xf numFmtId="0" fontId="12" fillId="31" borderId="66" xfId="0" applyFont="1" applyFill="1" applyBorder="1" applyAlignment="1" applyProtection="1">
      <alignment horizontal="center" vertical="center" wrapText="1" shrinkToFit="1"/>
      <protection locked="0"/>
    </xf>
    <xf numFmtId="14" fontId="12" fillId="35" borderId="70" xfId="0" applyNumberFormat="1" applyFont="1" applyFill="1" applyBorder="1" applyAlignment="1" applyProtection="1">
      <alignment horizontal="center" vertical="center" wrapText="1" shrinkToFit="1"/>
      <protection locked="0"/>
    </xf>
    <xf numFmtId="14" fontId="12" fillId="55" borderId="71" xfId="0" applyNumberFormat="1" applyFont="1" applyFill="1" applyBorder="1" applyAlignment="1" applyProtection="1">
      <alignment horizontal="center" vertical="center" wrapText="1" shrinkToFit="1"/>
      <protection locked="0"/>
    </xf>
    <xf numFmtId="14" fontId="12" fillId="35" borderId="72" xfId="0" applyNumberFormat="1" applyFont="1" applyFill="1" applyBorder="1" applyAlignment="1" applyProtection="1">
      <alignment horizontal="center" vertical="center" wrapText="1" shrinkToFit="1"/>
      <protection locked="0"/>
    </xf>
    <xf numFmtId="14" fontId="12" fillId="31" borderId="72" xfId="0" applyNumberFormat="1" applyFont="1" applyFill="1" applyBorder="1" applyAlignment="1" applyProtection="1">
      <alignment horizontal="center" vertical="center" wrapText="1" shrinkToFit="1"/>
      <protection locked="0"/>
    </xf>
    <xf numFmtId="2" fontId="12" fillId="50" borderId="25" xfId="0" applyNumberFormat="1" applyFont="1" applyFill="1" applyBorder="1" applyAlignment="1" applyProtection="1">
      <alignment horizontal="center" vertical="center" wrapText="1" shrinkToFit="1"/>
      <protection locked="0"/>
    </xf>
    <xf numFmtId="0" fontId="12" fillId="50" borderId="25" xfId="0" applyNumberFormat="1" applyFont="1" applyFill="1" applyBorder="1" applyAlignment="1" applyProtection="1">
      <alignment horizontal="center" vertical="center" wrapText="1" shrinkToFit="1"/>
      <protection locked="0"/>
    </xf>
    <xf numFmtId="0" fontId="12" fillId="50" borderId="25" xfId="0" applyFont="1" applyFill="1" applyBorder="1" applyAlignment="1" applyProtection="1">
      <alignment vertical="center" wrapText="1"/>
      <protection locked="0"/>
    </xf>
    <xf numFmtId="49" fontId="12" fillId="50" borderId="73" xfId="0" applyNumberFormat="1" applyFont="1" applyFill="1" applyBorder="1" applyAlignment="1" applyProtection="1">
      <alignment horizontal="center" vertical="center" wrapText="1" shrinkToFit="1"/>
      <protection locked="0"/>
    </xf>
    <xf numFmtId="49" fontId="12" fillId="50" borderId="74" xfId="0" applyNumberFormat="1" applyFont="1" applyFill="1" applyBorder="1" applyAlignment="1" applyProtection="1">
      <alignment horizontal="center" vertical="center" wrapText="1" shrinkToFit="1"/>
      <protection locked="0"/>
    </xf>
    <xf numFmtId="49" fontId="13" fillId="50" borderId="75" xfId="0" applyNumberFormat="1" applyFont="1" applyFill="1" applyBorder="1" applyAlignment="1" applyProtection="1">
      <alignment horizontal="center" vertical="center" wrapText="1" shrinkToFit="1"/>
      <protection locked="0"/>
    </xf>
    <xf numFmtId="49" fontId="12" fillId="50" borderId="76" xfId="0" applyNumberFormat="1" applyFont="1" applyFill="1" applyBorder="1" applyAlignment="1" applyProtection="1">
      <alignment horizontal="center" vertical="center" wrapText="1" shrinkToFit="1"/>
      <protection locked="0"/>
    </xf>
    <xf numFmtId="0" fontId="12" fillId="50" borderId="71" xfId="0" applyFont="1" applyFill="1" applyBorder="1" applyAlignment="1" applyProtection="1">
      <alignment horizontal="center" vertical="center" wrapText="1" shrinkToFit="1"/>
      <protection locked="0"/>
    </xf>
    <xf numFmtId="0" fontId="12" fillId="50" borderId="70" xfId="0" applyFont="1" applyFill="1" applyBorder="1" applyAlignment="1" applyProtection="1">
      <alignment horizontal="center" vertical="center" wrapText="1" shrinkToFit="1"/>
      <protection locked="0"/>
    </xf>
    <xf numFmtId="14" fontId="12" fillId="34" borderId="70" xfId="0" applyNumberFormat="1" applyFont="1" applyFill="1" applyBorder="1" applyAlignment="1" applyProtection="1">
      <alignment horizontal="center" vertical="center" wrapText="1" shrinkToFit="1"/>
      <protection locked="0"/>
    </xf>
    <xf numFmtId="14" fontId="12" fillId="34" borderId="71" xfId="0" applyNumberFormat="1" applyFont="1" applyFill="1" applyBorder="1" applyAlignment="1" applyProtection="1">
      <alignment horizontal="center" vertical="center" wrapText="1" shrinkToFit="1"/>
      <protection locked="0"/>
    </xf>
    <xf numFmtId="14" fontId="12" fillId="34" borderId="72" xfId="0" applyNumberFormat="1" applyFont="1" applyFill="1" applyBorder="1" applyAlignment="1" applyProtection="1">
      <alignment horizontal="center" vertical="center" wrapText="1" shrinkToFit="1"/>
      <protection locked="0"/>
    </xf>
    <xf numFmtId="14" fontId="12" fillId="50" borderId="72" xfId="0" applyNumberFormat="1" applyFont="1" applyFill="1" applyBorder="1" applyAlignment="1" applyProtection="1">
      <alignment horizontal="center" vertical="center" wrapText="1" shrinkToFit="1"/>
      <protection locked="0"/>
    </xf>
    <xf numFmtId="14" fontId="12" fillId="50" borderId="71" xfId="0" applyNumberFormat="1" applyFont="1" applyFill="1" applyBorder="1" applyAlignment="1" applyProtection="1">
      <alignment horizontal="center" vertical="center" wrapText="1" shrinkToFit="1"/>
      <protection locked="0"/>
    </xf>
    <xf numFmtId="3" fontId="12" fillId="52" borderId="70" xfId="0" applyNumberFormat="1" applyFont="1" applyFill="1" applyBorder="1" applyAlignment="1" applyProtection="1">
      <alignment horizontal="center" vertical="center" wrapText="1" shrinkToFit="1"/>
      <protection locked="0"/>
    </xf>
    <xf numFmtId="0" fontId="12" fillId="52" borderId="71" xfId="0" applyFont="1" applyFill="1" applyBorder="1" applyAlignment="1" applyProtection="1">
      <alignment horizontal="left" vertical="center" wrapText="1" shrinkToFit="1"/>
      <protection locked="0"/>
    </xf>
    <xf numFmtId="0" fontId="12" fillId="52" borderId="70" xfId="0" applyFont="1" applyFill="1" applyBorder="1" applyAlignment="1" applyProtection="1">
      <alignment horizontal="left" vertical="center" wrapText="1" shrinkToFit="1"/>
      <protection locked="0"/>
    </xf>
    <xf numFmtId="0" fontId="12" fillId="52" borderId="77" xfId="0" applyFont="1" applyFill="1" applyBorder="1" applyAlignment="1" applyProtection="1">
      <alignment horizontal="left" vertical="center" wrapText="1" shrinkToFit="1"/>
      <protection locked="0"/>
    </xf>
    <xf numFmtId="49" fontId="12" fillId="52" borderId="71" xfId="0" applyNumberFormat="1" applyFont="1" applyFill="1" applyBorder="1" applyAlignment="1" applyProtection="1">
      <alignment horizontal="center" vertical="center" wrapText="1" shrinkToFit="1"/>
      <protection locked="0"/>
    </xf>
    <xf numFmtId="49" fontId="12" fillId="52" borderId="70" xfId="0" applyNumberFormat="1" applyFont="1" applyFill="1" applyBorder="1" applyAlignment="1" applyProtection="1">
      <alignment horizontal="center" vertical="center" wrapText="1" shrinkToFit="1"/>
      <protection locked="0"/>
    </xf>
    <xf numFmtId="49" fontId="13" fillId="52" borderId="75" xfId="0" applyNumberFormat="1" applyFont="1" applyFill="1" applyBorder="1" applyAlignment="1" applyProtection="1">
      <alignment horizontal="center" vertical="center" wrapText="1" shrinkToFit="1"/>
      <protection locked="0"/>
    </xf>
    <xf numFmtId="49" fontId="12" fillId="52" borderId="77" xfId="0" applyNumberFormat="1" applyFont="1" applyFill="1" applyBorder="1" applyAlignment="1" applyProtection="1">
      <alignment horizontal="left" vertical="center" wrapText="1" shrinkToFit="1"/>
      <protection locked="0"/>
    </xf>
    <xf numFmtId="0" fontId="12" fillId="52" borderId="71" xfId="0" applyFont="1" applyFill="1" applyBorder="1" applyAlignment="1" applyProtection="1">
      <alignment horizontal="center" vertical="center" wrapText="1" shrinkToFit="1"/>
      <protection locked="0"/>
    </xf>
    <xf numFmtId="0" fontId="12" fillId="52" borderId="70" xfId="0" applyFont="1" applyFill="1" applyBorder="1" applyAlignment="1" applyProtection="1">
      <alignment horizontal="center" vertical="center" wrapText="1" shrinkToFit="1"/>
      <protection locked="0"/>
    </xf>
    <xf numFmtId="14" fontId="12" fillId="52" borderId="71" xfId="0" applyNumberFormat="1" applyFont="1" applyFill="1" applyBorder="1" applyAlignment="1" applyProtection="1">
      <alignment horizontal="center" vertical="center" wrapText="1" shrinkToFit="1"/>
      <protection locked="0"/>
    </xf>
    <xf numFmtId="7" fontId="12" fillId="52" borderId="71" xfId="0" applyNumberFormat="1" applyFont="1" applyFill="1" applyBorder="1" applyAlignment="1" applyProtection="1">
      <alignment horizontal="center" vertical="center" wrapText="1" shrinkToFit="1"/>
      <protection locked="0"/>
    </xf>
    <xf numFmtId="14" fontId="16" fillId="52" borderId="70" xfId="0" applyNumberFormat="1" applyFont="1" applyFill="1" applyBorder="1" applyAlignment="1" applyProtection="1">
      <alignment horizontal="center" vertical="center" wrapText="1" shrinkToFit="1"/>
      <protection locked="0"/>
    </xf>
    <xf numFmtId="2" fontId="12" fillId="52" borderId="70" xfId="0" applyNumberFormat="1" applyFont="1" applyFill="1" applyBorder="1" applyAlignment="1" applyProtection="1">
      <alignment horizontal="center" vertical="center" wrapText="1" shrinkToFit="1"/>
      <protection locked="0"/>
    </xf>
    <xf numFmtId="165" fontId="12" fillId="52" borderId="70" xfId="0" applyNumberFormat="1" applyFont="1" applyFill="1" applyBorder="1" applyAlignment="1" applyProtection="1">
      <alignment horizontal="center" vertical="center" wrapText="1" shrinkToFit="1"/>
      <protection locked="0"/>
    </xf>
    <xf numFmtId="165" fontId="12" fillId="52" borderId="71" xfId="0" applyNumberFormat="1" applyFont="1" applyFill="1" applyBorder="1" applyAlignment="1" applyProtection="1">
      <alignment horizontal="center" vertical="center" wrapText="1" shrinkToFit="1"/>
      <protection locked="0"/>
    </xf>
    <xf numFmtId="0" fontId="12" fillId="52" borderId="70" xfId="0" applyNumberFormat="1" applyFont="1" applyFill="1" applyBorder="1" applyAlignment="1" applyProtection="1">
      <alignment horizontal="center" vertical="center" wrapText="1" shrinkToFit="1"/>
      <protection locked="0"/>
    </xf>
    <xf numFmtId="14" fontId="12" fillId="32" borderId="70" xfId="0" applyNumberFormat="1" applyFont="1" applyFill="1" applyBorder="1" applyAlignment="1" applyProtection="1">
      <alignment horizontal="center" vertical="center" wrapText="1" shrinkToFit="1"/>
      <protection locked="0"/>
    </xf>
    <xf numFmtId="14" fontId="12" fillId="32" borderId="71" xfId="0" applyNumberFormat="1" applyFont="1" applyFill="1" applyBorder="1" applyAlignment="1" applyProtection="1">
      <alignment horizontal="center" vertical="center" wrapText="1" shrinkToFit="1"/>
      <protection locked="0"/>
    </xf>
    <xf numFmtId="14" fontId="12" fillId="32" borderId="72" xfId="0" applyNumberFormat="1" applyFont="1" applyFill="1" applyBorder="1" applyAlignment="1" applyProtection="1">
      <alignment horizontal="center" vertical="center" wrapText="1" shrinkToFit="1"/>
      <protection locked="0"/>
    </xf>
    <xf numFmtId="14" fontId="12" fillId="52" borderId="72" xfId="0" applyNumberFormat="1" applyFont="1" applyFill="1" applyBorder="1" applyAlignment="1" applyProtection="1">
      <alignment horizontal="center" vertical="center" wrapText="1" shrinkToFit="1"/>
      <protection locked="0"/>
    </xf>
    <xf numFmtId="0" fontId="12" fillId="52" borderId="25" xfId="0" applyNumberFormat="1" applyFont="1" applyFill="1" applyBorder="1" applyAlignment="1" applyProtection="1">
      <alignment horizontal="center" vertical="center" wrapText="1" shrinkToFit="1"/>
      <protection locked="0"/>
    </xf>
    <xf numFmtId="3" fontId="12" fillId="34" borderId="61" xfId="0" applyNumberFormat="1" applyFont="1" applyFill="1" applyBorder="1" applyAlignment="1" applyProtection="1">
      <alignment horizontal="center" vertical="center" wrapText="1"/>
      <protection locked="0"/>
    </xf>
    <xf numFmtId="3" fontId="12" fillId="59" borderId="45" xfId="0" applyNumberFormat="1" applyFont="1" applyFill="1" applyBorder="1" applyAlignment="1" applyProtection="1">
      <alignment horizontal="center" vertical="center" wrapText="1" shrinkToFit="1"/>
      <protection locked="0"/>
    </xf>
    <xf numFmtId="0" fontId="12" fillId="59" borderId="25" xfId="0" applyFont="1" applyFill="1" applyBorder="1" applyAlignment="1" applyProtection="1">
      <alignment horizontal="left" vertical="center" wrapText="1" shrinkToFit="1"/>
      <protection locked="0"/>
    </xf>
    <xf numFmtId="0" fontId="12" fillId="59" borderId="45" xfId="0" applyFont="1" applyFill="1" applyBorder="1" applyAlignment="1" applyProtection="1">
      <alignment horizontal="left" vertical="center" wrapText="1" shrinkToFit="1"/>
      <protection locked="0"/>
    </xf>
    <xf numFmtId="0" fontId="12" fillId="59" borderId="56" xfId="0" applyFont="1" applyFill="1" applyBorder="1" applyAlignment="1" applyProtection="1">
      <alignment horizontal="left" vertical="center" wrapText="1" shrinkToFit="1"/>
      <protection locked="0"/>
    </xf>
    <xf numFmtId="49" fontId="12" fillId="59" borderId="25" xfId="0" applyNumberFormat="1" applyFont="1" applyFill="1" applyBorder="1" applyAlignment="1" applyProtection="1">
      <alignment horizontal="center" vertical="center" wrapText="1" shrinkToFit="1"/>
      <protection locked="0"/>
    </xf>
    <xf numFmtId="49" fontId="12" fillId="59" borderId="45" xfId="0" applyNumberFormat="1" applyFont="1" applyFill="1" applyBorder="1" applyAlignment="1" applyProtection="1">
      <alignment horizontal="center" vertical="center" wrapText="1" shrinkToFit="1"/>
      <protection locked="0"/>
    </xf>
    <xf numFmtId="49" fontId="13" fillId="59" borderId="24" xfId="0" applyNumberFormat="1" applyFont="1" applyFill="1" applyBorder="1" applyAlignment="1" applyProtection="1">
      <alignment horizontal="center" vertical="center" wrapText="1" shrinkToFit="1"/>
      <protection locked="0"/>
    </xf>
    <xf numFmtId="49" fontId="12" fillId="59" borderId="56" xfId="0" applyNumberFormat="1" applyFont="1" applyFill="1" applyBorder="1" applyAlignment="1" applyProtection="1">
      <alignment horizontal="left" vertical="center" wrapText="1" shrinkToFit="1"/>
      <protection locked="0"/>
    </xf>
    <xf numFmtId="0" fontId="12" fillId="34" borderId="25" xfId="0" applyFont="1" applyFill="1" applyBorder="1" applyAlignment="1" applyProtection="1">
      <alignment horizontal="center" vertical="center" wrapText="1" shrinkToFit="1"/>
      <protection locked="0"/>
    </xf>
    <xf numFmtId="14" fontId="12" fillId="34" borderId="45" xfId="0" applyNumberFormat="1" applyFont="1" applyFill="1" applyBorder="1" applyAlignment="1" applyProtection="1">
      <alignment horizontal="center" vertical="center" wrapText="1" shrinkToFit="1"/>
      <protection locked="0"/>
    </xf>
    <xf numFmtId="0" fontId="12" fillId="34" borderId="70" xfId="0" applyFont="1" applyFill="1" applyBorder="1" applyAlignment="1" applyProtection="1">
      <alignment horizontal="center" vertical="center" wrapText="1" shrinkToFit="1"/>
      <protection locked="0"/>
    </xf>
    <xf numFmtId="14" fontId="12" fillId="34" borderId="25" xfId="0" applyNumberFormat="1" applyFont="1" applyFill="1" applyBorder="1" applyAlignment="1" applyProtection="1">
      <alignment horizontal="center" vertical="center" wrapText="1" shrinkToFit="1"/>
      <protection locked="0"/>
    </xf>
    <xf numFmtId="7" fontId="12" fillId="34" borderId="71" xfId="0" applyNumberFormat="1" applyFont="1" applyFill="1" applyBorder="1" applyAlignment="1" applyProtection="1">
      <alignment horizontal="center" vertical="center" wrapText="1" shrinkToFit="1"/>
      <protection locked="0"/>
    </xf>
    <xf numFmtId="14" fontId="16" fillId="34" borderId="70" xfId="0" applyNumberFormat="1" applyFont="1" applyFill="1" applyBorder="1" applyAlignment="1" applyProtection="1">
      <alignment horizontal="center" vertical="center" wrapText="1" shrinkToFit="1"/>
      <protection locked="0"/>
    </xf>
    <xf numFmtId="2" fontId="12" fillId="34" borderId="70" xfId="0" applyNumberFormat="1" applyFont="1" applyFill="1" applyBorder="1" applyAlignment="1" applyProtection="1">
      <alignment horizontal="center" vertical="center" wrapText="1" shrinkToFit="1"/>
      <protection locked="0"/>
    </xf>
    <xf numFmtId="165" fontId="12" fillId="34" borderId="70" xfId="0" applyNumberFormat="1" applyFont="1" applyFill="1" applyBorder="1" applyAlignment="1" applyProtection="1">
      <alignment horizontal="center" vertical="center" wrapText="1" shrinkToFit="1"/>
      <protection locked="0"/>
    </xf>
    <xf numFmtId="0" fontId="12" fillId="34" borderId="25" xfId="0" applyFont="1" applyFill="1" applyBorder="1" applyAlignment="1" applyProtection="1">
      <alignment horizontal="center" vertical="center" wrapText="1"/>
      <protection locked="0"/>
    </xf>
    <xf numFmtId="165" fontId="12" fillId="34" borderId="71" xfId="0" applyNumberFormat="1" applyFont="1" applyFill="1" applyBorder="1" applyAlignment="1" applyProtection="1">
      <alignment horizontal="center" vertical="center" wrapText="1" shrinkToFit="1"/>
      <protection locked="0"/>
    </xf>
    <xf numFmtId="0" fontId="12" fillId="34" borderId="70" xfId="0" applyNumberFormat="1" applyFont="1" applyFill="1" applyBorder="1" applyAlignment="1" applyProtection="1">
      <alignment horizontal="center" vertical="center" wrapText="1" shrinkToFit="1"/>
      <protection locked="0"/>
    </xf>
    <xf numFmtId="0" fontId="12" fillId="34" borderId="60" xfId="0" applyFont="1" applyFill="1" applyBorder="1" applyAlignment="1" applyProtection="1">
      <alignment horizontal="center" vertical="center" wrapText="1" shrinkToFit="1"/>
      <protection locked="0"/>
    </xf>
    <xf numFmtId="0" fontId="12" fillId="34" borderId="0" xfId="0" applyFont="1" applyFill="1" applyBorder="1" applyAlignment="1" applyProtection="1">
      <alignment horizontal="center" vertical="center" wrapText="1" shrinkToFit="1"/>
      <protection locked="0"/>
    </xf>
    <xf numFmtId="0" fontId="12" fillId="34" borderId="0" xfId="0" applyFont="1" applyFill="1" applyAlignment="1" applyProtection="1">
      <alignment vertical="center" wrapText="1"/>
      <protection locked="0"/>
    </xf>
    <xf numFmtId="0" fontId="12" fillId="32" borderId="70" xfId="0" applyFont="1" applyFill="1" applyBorder="1" applyAlignment="1" applyProtection="1">
      <alignment horizontal="center" vertical="center" wrapText="1" shrinkToFit="1"/>
      <protection locked="0"/>
    </xf>
    <xf numFmtId="7" fontId="12" fillId="32" borderId="71" xfId="0" applyNumberFormat="1" applyFont="1" applyFill="1" applyBorder="1" applyAlignment="1" applyProtection="1">
      <alignment horizontal="center" vertical="center" wrapText="1" shrinkToFit="1"/>
      <protection locked="0"/>
    </xf>
    <xf numFmtId="14" fontId="16" fillId="32" borderId="70" xfId="0" applyNumberFormat="1" applyFont="1" applyFill="1" applyBorder="1" applyAlignment="1" applyProtection="1">
      <alignment horizontal="center" vertical="center" wrapText="1" shrinkToFit="1"/>
      <protection locked="0"/>
    </xf>
    <xf numFmtId="2" fontId="12" fillId="32" borderId="70" xfId="0" applyNumberFormat="1" applyFont="1" applyFill="1" applyBorder="1" applyAlignment="1" applyProtection="1">
      <alignment horizontal="center" vertical="center" wrapText="1" shrinkToFit="1"/>
      <protection locked="0"/>
    </xf>
    <xf numFmtId="165" fontId="12" fillId="32" borderId="70" xfId="0" applyNumberFormat="1" applyFont="1" applyFill="1" applyBorder="1" applyAlignment="1" applyProtection="1">
      <alignment horizontal="center" vertical="center" wrapText="1" shrinkToFit="1"/>
      <protection locked="0"/>
    </xf>
    <xf numFmtId="165" fontId="12" fillId="32" borderId="71" xfId="0" applyNumberFormat="1" applyFont="1" applyFill="1" applyBorder="1" applyAlignment="1" applyProtection="1">
      <alignment horizontal="center" vertical="center" wrapText="1" shrinkToFit="1"/>
      <protection locked="0"/>
    </xf>
    <xf numFmtId="0" fontId="12" fillId="32" borderId="70" xfId="0" applyNumberFormat="1" applyFont="1" applyFill="1" applyBorder="1" applyAlignment="1" applyProtection="1">
      <alignment horizontal="center" vertical="center" wrapText="1" shrinkToFit="1"/>
      <protection locked="0"/>
    </xf>
    <xf numFmtId="0" fontId="12" fillId="55" borderId="70" xfId="0" applyFont="1" applyFill="1" applyBorder="1" applyAlignment="1" applyProtection="1">
      <alignment horizontal="center" vertical="center" wrapText="1" shrinkToFit="1"/>
      <protection locked="0"/>
    </xf>
    <xf numFmtId="7" fontId="12" fillId="55" borderId="71" xfId="0" applyNumberFormat="1" applyFont="1" applyFill="1" applyBorder="1" applyAlignment="1" applyProtection="1">
      <alignment horizontal="center" vertical="center" wrapText="1" shrinkToFit="1"/>
      <protection locked="0"/>
    </xf>
    <xf numFmtId="14" fontId="16" fillId="55" borderId="70" xfId="0" applyNumberFormat="1" applyFont="1" applyFill="1" applyBorder="1" applyAlignment="1" applyProtection="1">
      <alignment horizontal="center" vertical="center" wrapText="1" shrinkToFit="1"/>
      <protection locked="0"/>
    </xf>
    <xf numFmtId="2" fontId="12" fillId="55" borderId="70" xfId="0" applyNumberFormat="1" applyFont="1" applyFill="1" applyBorder="1" applyAlignment="1" applyProtection="1">
      <alignment horizontal="center" vertical="center" wrapText="1" shrinkToFit="1"/>
      <protection locked="0"/>
    </xf>
    <xf numFmtId="165" fontId="12" fillId="55" borderId="70" xfId="0" applyNumberFormat="1" applyFont="1" applyFill="1" applyBorder="1" applyAlignment="1" applyProtection="1">
      <alignment horizontal="center" vertical="center" wrapText="1" shrinkToFit="1"/>
      <protection locked="0"/>
    </xf>
    <xf numFmtId="165" fontId="12" fillId="55" borderId="71" xfId="0" applyNumberFormat="1" applyFont="1" applyFill="1" applyBorder="1" applyAlignment="1" applyProtection="1">
      <alignment horizontal="center" vertical="center" wrapText="1" shrinkToFit="1"/>
      <protection locked="0"/>
    </xf>
    <xf numFmtId="0" fontId="12" fillId="35" borderId="70" xfId="0" applyNumberFormat="1" applyFont="1" applyFill="1" applyBorder="1" applyAlignment="1" applyProtection="1">
      <alignment horizontal="center" vertical="center" wrapText="1" shrinkToFit="1"/>
      <protection locked="0"/>
    </xf>
    <xf numFmtId="14" fontId="12" fillId="47" borderId="71" xfId="0" applyNumberFormat="1" applyFont="1" applyFill="1" applyBorder="1" applyAlignment="1" applyProtection="1">
      <alignment horizontal="center" vertical="center" wrapText="1" shrinkToFit="1"/>
      <protection locked="0"/>
    </xf>
    <xf numFmtId="1" fontId="12" fillId="35" borderId="25" xfId="0" applyNumberFormat="1" applyFont="1" applyFill="1" applyBorder="1" applyAlignment="1" applyProtection="1">
      <alignment horizontal="center" vertical="center" wrapText="1" shrinkToFit="1"/>
      <protection locked="0"/>
    </xf>
    <xf numFmtId="49" fontId="12" fillId="34" borderId="66" xfId="0" applyNumberFormat="1" applyFont="1" applyFill="1" applyBorder="1" applyAlignment="1" applyProtection="1">
      <alignment horizontal="center" vertical="center" wrapText="1" shrinkToFit="1"/>
      <protection locked="0"/>
    </xf>
    <xf numFmtId="1" fontId="12" fillId="34" borderId="25" xfId="0" applyNumberFormat="1" applyFont="1" applyFill="1" applyBorder="1" applyAlignment="1" applyProtection="1">
      <alignment horizontal="center" vertical="center" wrapText="1" shrinkToFit="1"/>
      <protection locked="0"/>
    </xf>
    <xf numFmtId="3" fontId="17" fillId="53" borderId="61" xfId="0" applyNumberFormat="1" applyFont="1" applyFill="1" applyBorder="1" applyAlignment="1" applyProtection="1">
      <alignment horizontal="center" vertical="center" wrapText="1"/>
      <protection locked="0"/>
    </xf>
    <xf numFmtId="3" fontId="17" fillId="53" borderId="45" xfId="0" applyNumberFormat="1" applyFont="1" applyFill="1" applyBorder="1" applyAlignment="1" applyProtection="1">
      <alignment horizontal="center" vertical="center" wrapText="1" shrinkToFit="1"/>
      <protection locked="0"/>
    </xf>
    <xf numFmtId="0" fontId="17" fillId="53" borderId="25" xfId="0" applyFont="1" applyFill="1" applyBorder="1" applyAlignment="1" applyProtection="1">
      <alignment horizontal="left" vertical="center" wrapText="1" shrinkToFit="1"/>
      <protection locked="0"/>
    </xf>
    <xf numFmtId="0" fontId="17" fillId="33" borderId="45" xfId="0" applyFont="1" applyFill="1" applyBorder="1" applyAlignment="1" applyProtection="1">
      <alignment horizontal="left" vertical="center" wrapText="1" shrinkToFit="1"/>
      <protection locked="0"/>
    </xf>
    <xf numFmtId="0" fontId="17" fillId="53" borderId="56" xfId="0" applyFont="1" applyFill="1" applyBorder="1" applyAlignment="1" applyProtection="1">
      <alignment horizontal="left" vertical="center" wrapText="1" shrinkToFit="1"/>
      <protection locked="0"/>
    </xf>
    <xf numFmtId="49" fontId="17" fillId="53" borderId="25" xfId="0" applyNumberFormat="1" applyFont="1" applyFill="1" applyBorder="1" applyAlignment="1" applyProtection="1">
      <alignment horizontal="center" vertical="center" wrapText="1" shrinkToFit="1"/>
      <protection locked="0"/>
    </xf>
    <xf numFmtId="49" fontId="17" fillId="53" borderId="45" xfId="0" applyNumberFormat="1" applyFont="1" applyFill="1" applyBorder="1" applyAlignment="1" applyProtection="1">
      <alignment horizontal="center" vertical="center" wrapText="1" shrinkToFit="1"/>
      <protection locked="0"/>
    </xf>
    <xf numFmtId="49" fontId="18" fillId="53" borderId="24" xfId="0" applyNumberFormat="1" applyFont="1" applyFill="1" applyBorder="1" applyAlignment="1" applyProtection="1">
      <alignment horizontal="center" vertical="center" wrapText="1" shrinkToFit="1"/>
      <protection locked="0"/>
    </xf>
    <xf numFmtId="49" fontId="17" fillId="53" borderId="56" xfId="0" applyNumberFormat="1" applyFont="1" applyFill="1" applyBorder="1" applyAlignment="1" applyProtection="1">
      <alignment horizontal="left" vertical="center" wrapText="1" shrinkToFit="1"/>
      <protection locked="0"/>
    </xf>
    <xf numFmtId="49" fontId="17" fillId="33" borderId="66" xfId="0" applyNumberFormat="1" applyFont="1" applyFill="1" applyBorder="1" applyAlignment="1" applyProtection="1">
      <alignment horizontal="center" vertical="center" wrapText="1" shrinkToFit="1"/>
      <protection locked="0"/>
    </xf>
    <xf numFmtId="0" fontId="17" fillId="53" borderId="25" xfId="0" applyFont="1" applyFill="1" applyBorder="1" applyAlignment="1" applyProtection="1">
      <alignment horizontal="center" vertical="center" wrapText="1" shrinkToFit="1"/>
      <protection locked="0"/>
    </xf>
    <xf numFmtId="14" fontId="17" fillId="53" borderId="25" xfId="0" applyNumberFormat="1" applyFont="1" applyFill="1" applyBorder="1" applyAlignment="1" applyProtection="1">
      <alignment horizontal="center" vertical="center" wrapText="1" shrinkToFit="1"/>
      <protection locked="0"/>
    </xf>
    <xf numFmtId="0" fontId="17" fillId="53" borderId="70" xfId="0" applyFont="1" applyFill="1" applyBorder="1" applyAlignment="1" applyProtection="1">
      <alignment horizontal="center" vertical="center" wrapText="1" shrinkToFit="1"/>
      <protection locked="0"/>
    </xf>
    <xf numFmtId="14" fontId="17" fillId="33" borderId="71" xfId="0" applyNumberFormat="1" applyFont="1" applyFill="1" applyBorder="1" applyAlignment="1" applyProtection="1">
      <alignment horizontal="center" vertical="center" wrapText="1" shrinkToFit="1"/>
      <protection locked="0"/>
    </xf>
    <xf numFmtId="7" fontId="17" fillId="33" borderId="71" xfId="0" applyNumberFormat="1" applyFont="1" applyFill="1" applyBorder="1" applyAlignment="1" applyProtection="1">
      <alignment horizontal="center" vertical="center" wrapText="1" shrinkToFit="1"/>
      <protection locked="0"/>
    </xf>
    <xf numFmtId="14" fontId="17" fillId="33" borderId="70" xfId="0" applyNumberFormat="1" applyFont="1" applyFill="1" applyBorder="1" applyAlignment="1" applyProtection="1">
      <alignment horizontal="center" vertical="center" wrapText="1" shrinkToFit="1"/>
      <protection locked="0"/>
    </xf>
    <xf numFmtId="2" fontId="17" fillId="33" borderId="70" xfId="0" applyNumberFormat="1" applyFont="1" applyFill="1" applyBorder="1" applyAlignment="1" applyProtection="1">
      <alignment horizontal="center" vertical="center" wrapText="1" shrinkToFit="1"/>
      <protection locked="0"/>
    </xf>
    <xf numFmtId="165" fontId="17" fillId="33" borderId="70" xfId="0" applyNumberFormat="1" applyFont="1" applyFill="1" applyBorder="1" applyAlignment="1" applyProtection="1">
      <alignment horizontal="center" vertical="center" wrapText="1" shrinkToFit="1"/>
      <protection locked="0"/>
    </xf>
    <xf numFmtId="1" fontId="17" fillId="53" borderId="25" xfId="0" applyNumberFormat="1" applyFont="1" applyFill="1" applyBorder="1" applyAlignment="1" applyProtection="1">
      <alignment horizontal="center" vertical="center" wrapText="1" shrinkToFit="1"/>
      <protection locked="0"/>
    </xf>
    <xf numFmtId="165" fontId="17" fillId="33" borderId="71" xfId="0" applyNumberFormat="1" applyFont="1" applyFill="1" applyBorder="1" applyAlignment="1" applyProtection="1">
      <alignment horizontal="center" vertical="center" wrapText="1" shrinkToFit="1"/>
      <protection locked="0"/>
    </xf>
    <xf numFmtId="0" fontId="17" fillId="33" borderId="70" xfId="0" applyNumberFormat="1" applyFont="1" applyFill="1" applyBorder="1" applyAlignment="1" applyProtection="1">
      <alignment horizontal="center" vertical="center" wrapText="1" shrinkToFit="1"/>
      <protection locked="0"/>
    </xf>
    <xf numFmtId="0" fontId="17" fillId="53" borderId="60" xfId="0" applyFont="1" applyFill="1" applyBorder="1" applyAlignment="1" applyProtection="1">
      <alignment horizontal="center" vertical="center" wrapText="1" shrinkToFit="1"/>
      <protection locked="0"/>
    </xf>
    <xf numFmtId="0" fontId="17" fillId="53" borderId="0" xfId="0" applyFont="1" applyFill="1" applyBorder="1" applyAlignment="1" applyProtection="1">
      <alignment horizontal="center" vertical="center" wrapText="1" shrinkToFit="1"/>
      <protection locked="0"/>
    </xf>
    <xf numFmtId="0" fontId="17" fillId="53" borderId="0" xfId="0" applyFont="1" applyFill="1" applyAlignment="1" applyProtection="1">
      <alignment vertical="center" wrapText="1"/>
      <protection locked="0"/>
    </xf>
    <xf numFmtId="3" fontId="12" fillId="48" borderId="69" xfId="0" applyNumberFormat="1" applyFont="1" applyFill="1" applyBorder="1" applyAlignment="1" applyProtection="1">
      <alignment horizontal="center" vertical="center" wrapText="1"/>
      <protection locked="0"/>
    </xf>
    <xf numFmtId="0" fontId="12" fillId="48" borderId="70" xfId="0" applyFont="1" applyFill="1" applyBorder="1" applyAlignment="1" applyProtection="1">
      <alignment horizontal="center" vertical="center" wrapText="1" shrinkToFit="1"/>
      <protection locked="0"/>
    </xf>
    <xf numFmtId="14" fontId="12" fillId="51" borderId="71" xfId="0" applyNumberFormat="1" applyFont="1" applyFill="1" applyBorder="1" applyAlignment="1" applyProtection="1">
      <alignment horizontal="center" vertical="center" wrapText="1" shrinkToFit="1"/>
      <protection locked="0"/>
    </xf>
    <xf numFmtId="14" fontId="12" fillId="48" borderId="71" xfId="0" applyNumberFormat="1" applyFont="1" applyFill="1" applyBorder="1" applyAlignment="1" applyProtection="1">
      <alignment horizontal="center" vertical="center" wrapText="1" shrinkToFit="1"/>
      <protection locked="0"/>
    </xf>
    <xf numFmtId="7" fontId="12" fillId="48" borderId="71" xfId="0" applyNumberFormat="1" applyFont="1" applyFill="1" applyBorder="1" applyAlignment="1" applyProtection="1">
      <alignment horizontal="center" vertical="center" wrapText="1" shrinkToFit="1"/>
      <protection locked="0"/>
    </xf>
    <xf numFmtId="14" fontId="16" fillId="48" borderId="70" xfId="0" applyNumberFormat="1" applyFont="1" applyFill="1" applyBorder="1" applyAlignment="1" applyProtection="1">
      <alignment horizontal="center" vertical="center" wrapText="1" shrinkToFit="1"/>
      <protection locked="0"/>
    </xf>
    <xf numFmtId="2" fontId="12" fillId="48" borderId="70" xfId="0" applyNumberFormat="1" applyFont="1" applyFill="1" applyBorder="1" applyAlignment="1" applyProtection="1">
      <alignment horizontal="center" vertical="center" wrapText="1" shrinkToFit="1"/>
      <protection locked="0"/>
    </xf>
    <xf numFmtId="165" fontId="12" fillId="48" borderId="70" xfId="0" applyNumberFormat="1" applyFont="1" applyFill="1" applyBorder="1" applyAlignment="1" applyProtection="1">
      <alignment horizontal="center" vertical="center" wrapText="1" shrinkToFit="1"/>
      <protection locked="0"/>
    </xf>
    <xf numFmtId="1" fontId="12" fillId="48" borderId="25" xfId="0" applyNumberFormat="1" applyFont="1" applyFill="1" applyBorder="1" applyAlignment="1" applyProtection="1">
      <alignment horizontal="center" vertical="center" wrapText="1" shrinkToFit="1"/>
      <protection locked="0"/>
    </xf>
    <xf numFmtId="165" fontId="12" fillId="48" borderId="71" xfId="0" applyNumberFormat="1" applyFont="1" applyFill="1" applyBorder="1" applyAlignment="1" applyProtection="1">
      <alignment horizontal="center" vertical="center" wrapText="1" shrinkToFit="1"/>
      <protection locked="0"/>
    </xf>
    <xf numFmtId="0" fontId="12" fillId="48" borderId="70" xfId="0" applyNumberFormat="1" applyFont="1" applyFill="1" applyBorder="1" applyAlignment="1" applyProtection="1">
      <alignment horizontal="center" vertical="center" wrapText="1" shrinkToFit="1"/>
      <protection locked="0"/>
    </xf>
    <xf numFmtId="3" fontId="12" fillId="27" borderId="69" xfId="0" applyNumberFormat="1" applyFont="1" applyFill="1" applyBorder="1" applyAlignment="1" applyProtection="1">
      <alignment horizontal="center" vertical="center" wrapText="1"/>
      <protection locked="0"/>
    </xf>
    <xf numFmtId="0" fontId="12" fillId="27" borderId="71" xfId="0" applyFont="1" applyFill="1" applyBorder="1" applyAlignment="1" applyProtection="1">
      <alignment horizontal="left" vertical="center" wrapText="1" shrinkToFit="1"/>
      <protection locked="0"/>
    </xf>
    <xf numFmtId="0" fontId="12" fillId="27" borderId="70" xfId="0" applyFont="1" applyFill="1" applyBorder="1" applyAlignment="1" applyProtection="1">
      <alignment horizontal="left" vertical="center" wrapText="1" shrinkToFit="1"/>
      <protection locked="0"/>
    </xf>
    <xf numFmtId="0" fontId="12" fillId="27" borderId="77" xfId="0" applyFont="1" applyFill="1" applyBorder="1" applyAlignment="1" applyProtection="1">
      <alignment horizontal="left" vertical="center" wrapText="1" shrinkToFit="1"/>
      <protection locked="0"/>
    </xf>
    <xf numFmtId="0" fontId="12" fillId="27" borderId="45" xfId="0" applyFont="1" applyFill="1" applyBorder="1" applyAlignment="1" applyProtection="1">
      <alignment horizontal="center" vertical="center" wrapText="1" shrinkToFit="1"/>
      <protection locked="0"/>
    </xf>
    <xf numFmtId="0" fontId="13" fillId="27" borderId="24" xfId="0" applyFont="1" applyFill="1" applyBorder="1" applyAlignment="1" applyProtection="1">
      <alignment horizontal="center" vertical="center" wrapText="1" shrinkToFit="1"/>
      <protection locked="0"/>
    </xf>
    <xf numFmtId="0" fontId="12" fillId="27" borderId="66" xfId="0" applyFont="1" applyFill="1" applyBorder="1" applyAlignment="1" applyProtection="1">
      <alignment horizontal="center" vertical="center" wrapText="1" shrinkToFit="1"/>
      <protection locked="0"/>
    </xf>
    <xf numFmtId="0" fontId="12" fillId="27" borderId="70" xfId="0" applyFont="1" applyFill="1" applyBorder="1" applyAlignment="1" applyProtection="1">
      <alignment horizontal="center" vertical="center" wrapText="1" shrinkToFit="1"/>
      <protection locked="0"/>
    </xf>
    <xf numFmtId="14" fontId="12" fillId="27" borderId="71" xfId="0" applyNumberFormat="1" applyFont="1" applyFill="1" applyBorder="1" applyAlignment="1" applyProtection="1">
      <alignment horizontal="center" vertical="center" wrapText="1" shrinkToFit="1"/>
      <protection locked="0"/>
    </xf>
    <xf numFmtId="7" fontId="12" fillId="27" borderId="71" xfId="0" applyNumberFormat="1" applyFont="1" applyFill="1" applyBorder="1" applyAlignment="1" applyProtection="1">
      <alignment horizontal="center" vertical="center" wrapText="1" shrinkToFit="1"/>
      <protection locked="0"/>
    </xf>
    <xf numFmtId="14" fontId="16" fillId="27" borderId="70" xfId="0" applyNumberFormat="1" applyFont="1" applyFill="1" applyBorder="1" applyAlignment="1" applyProtection="1">
      <alignment horizontal="center" vertical="center" wrapText="1" shrinkToFit="1"/>
      <protection locked="0"/>
    </xf>
    <xf numFmtId="2" fontId="12" fillId="27" borderId="70" xfId="0" applyNumberFormat="1" applyFont="1" applyFill="1" applyBorder="1" applyAlignment="1" applyProtection="1">
      <alignment horizontal="center" vertical="center" wrapText="1" shrinkToFit="1"/>
      <protection locked="0"/>
    </xf>
    <xf numFmtId="165" fontId="12" fillId="27" borderId="70" xfId="0" applyNumberFormat="1" applyFont="1" applyFill="1" applyBorder="1" applyAlignment="1" applyProtection="1">
      <alignment horizontal="center" vertical="center" wrapText="1" shrinkToFit="1"/>
      <protection locked="0"/>
    </xf>
    <xf numFmtId="1" fontId="12" fillId="27" borderId="25" xfId="0" applyNumberFormat="1" applyFont="1" applyFill="1" applyBorder="1" applyAlignment="1" applyProtection="1">
      <alignment horizontal="center" vertical="center" wrapText="1" shrinkToFit="1"/>
      <protection locked="0"/>
    </xf>
    <xf numFmtId="165" fontId="12" fillId="27" borderId="71" xfId="0" applyNumberFormat="1" applyFont="1" applyFill="1" applyBorder="1" applyAlignment="1" applyProtection="1">
      <alignment horizontal="center" vertical="center" wrapText="1" shrinkToFit="1"/>
      <protection locked="0"/>
    </xf>
    <xf numFmtId="0" fontId="12" fillId="27" borderId="70" xfId="0" applyNumberFormat="1" applyFont="1" applyFill="1" applyBorder="1" applyAlignment="1" applyProtection="1">
      <alignment horizontal="center" vertical="center" wrapText="1" shrinkToFit="1"/>
      <protection locked="0"/>
    </xf>
    <xf numFmtId="1" fontId="12" fillId="52" borderId="25" xfId="0" applyNumberFormat="1" applyFont="1" applyFill="1" applyBorder="1" applyAlignment="1" applyProtection="1">
      <alignment horizontal="center" vertical="center" wrapText="1" shrinkToFit="1"/>
      <protection locked="0"/>
    </xf>
    <xf numFmtId="0" fontId="12" fillId="49" borderId="25" xfId="0" applyFont="1" applyFill="1" applyBorder="1" applyAlignment="1" applyProtection="1">
      <alignment horizontal="left" vertical="center" wrapText="1" shrinkToFit="1"/>
      <protection locked="0"/>
    </xf>
    <xf numFmtId="0" fontId="12" fillId="49" borderId="45" xfId="0" applyFont="1" applyFill="1" applyBorder="1" applyAlignment="1" applyProtection="1">
      <alignment horizontal="left" vertical="center" wrapText="1" shrinkToFit="1"/>
      <protection locked="0"/>
    </xf>
    <xf numFmtId="0" fontId="12" fillId="49" borderId="56" xfId="0" applyFont="1" applyFill="1" applyBorder="1" applyAlignment="1" applyProtection="1">
      <alignment horizontal="left" vertical="center" wrapText="1" shrinkToFit="1"/>
      <protection locked="0"/>
    </xf>
    <xf numFmtId="0" fontId="12" fillId="49" borderId="70" xfId="0" applyFont="1" applyFill="1" applyBorder="1" applyAlignment="1" applyProtection="1">
      <alignment horizontal="center" vertical="center" wrapText="1" shrinkToFit="1"/>
      <protection locked="0"/>
    </xf>
    <xf numFmtId="14" fontId="12" fillId="49" borderId="71" xfId="0" applyNumberFormat="1" applyFont="1" applyFill="1" applyBorder="1" applyAlignment="1" applyProtection="1">
      <alignment horizontal="center" vertical="center" wrapText="1" shrinkToFit="1"/>
      <protection locked="0"/>
    </xf>
    <xf numFmtId="7" fontId="12" fillId="49" borderId="71" xfId="0" applyNumberFormat="1" applyFont="1" applyFill="1" applyBorder="1" applyAlignment="1" applyProtection="1">
      <alignment horizontal="center" vertical="center" wrapText="1" shrinkToFit="1"/>
      <protection locked="0"/>
    </xf>
    <xf numFmtId="14" fontId="16" fillId="49" borderId="70" xfId="0" applyNumberFormat="1" applyFont="1" applyFill="1" applyBorder="1" applyAlignment="1" applyProtection="1">
      <alignment horizontal="center" vertical="center" wrapText="1" shrinkToFit="1"/>
      <protection locked="0"/>
    </xf>
    <xf numFmtId="2" fontId="12" fillId="49" borderId="70" xfId="0" applyNumberFormat="1" applyFont="1" applyFill="1" applyBorder="1" applyAlignment="1" applyProtection="1">
      <alignment horizontal="center" vertical="center" wrapText="1" shrinkToFit="1"/>
      <protection locked="0"/>
    </xf>
    <xf numFmtId="165" fontId="12" fillId="49" borderId="70" xfId="0" applyNumberFormat="1" applyFont="1" applyFill="1" applyBorder="1" applyAlignment="1" applyProtection="1">
      <alignment horizontal="center" vertical="center" wrapText="1" shrinkToFit="1"/>
      <protection locked="0"/>
    </xf>
    <xf numFmtId="1" fontId="12" fillId="49" borderId="25" xfId="0" applyNumberFormat="1" applyFont="1" applyFill="1" applyBorder="1" applyAlignment="1" applyProtection="1">
      <alignment horizontal="center" vertical="center" wrapText="1" shrinkToFit="1"/>
      <protection locked="0"/>
    </xf>
    <xf numFmtId="165" fontId="12" fillId="49" borderId="71" xfId="0" applyNumberFormat="1" applyFont="1" applyFill="1" applyBorder="1" applyAlignment="1" applyProtection="1">
      <alignment horizontal="center" vertical="center" wrapText="1" shrinkToFit="1"/>
      <protection locked="0"/>
    </xf>
    <xf numFmtId="0" fontId="12" fillId="49" borderId="70" xfId="0" applyNumberFormat="1" applyFont="1" applyFill="1" applyBorder="1" applyAlignment="1" applyProtection="1">
      <alignment horizontal="center" vertical="center" wrapText="1" shrinkToFit="1"/>
      <protection locked="0"/>
    </xf>
    <xf numFmtId="14" fontId="12" fillId="48" borderId="70" xfId="0" applyNumberFormat="1" applyFont="1" applyFill="1" applyBorder="1" applyAlignment="1" applyProtection="1">
      <alignment horizontal="center" vertical="center" wrapText="1" shrinkToFit="1"/>
      <protection locked="0"/>
    </xf>
    <xf numFmtId="0" fontId="12" fillId="48" borderId="71" xfId="0" applyFont="1" applyFill="1" applyBorder="1" applyAlignment="1" applyProtection="1">
      <alignment horizontal="left" vertical="center" wrapText="1" shrinkToFit="1"/>
      <protection locked="0"/>
    </xf>
    <xf numFmtId="0" fontId="12" fillId="48" borderId="70" xfId="0" applyFont="1" applyFill="1" applyBorder="1" applyAlignment="1" applyProtection="1">
      <alignment horizontal="left" vertical="center" wrapText="1" shrinkToFit="1"/>
      <protection locked="0"/>
    </xf>
    <xf numFmtId="0" fontId="12" fillId="48" borderId="77" xfId="0" applyFont="1" applyFill="1" applyBorder="1" applyAlignment="1" applyProtection="1">
      <alignment horizontal="left" vertical="center" wrapText="1" shrinkToFit="1"/>
      <protection locked="0"/>
    </xf>
    <xf numFmtId="49" fontId="12" fillId="48" borderId="71" xfId="0" applyNumberFormat="1" applyFont="1" applyFill="1" applyBorder="1" applyAlignment="1" applyProtection="1">
      <alignment horizontal="center" vertical="center" wrapText="1" shrinkToFit="1"/>
      <protection locked="0"/>
    </xf>
    <xf numFmtId="49" fontId="12" fillId="48" borderId="70" xfId="0" applyNumberFormat="1" applyFont="1" applyFill="1" applyBorder="1" applyAlignment="1" applyProtection="1">
      <alignment horizontal="center" vertical="center" wrapText="1" shrinkToFit="1"/>
      <protection locked="0"/>
    </xf>
    <xf numFmtId="49" fontId="13" fillId="48" borderId="75" xfId="0" applyNumberFormat="1" applyFont="1" applyFill="1" applyBorder="1" applyAlignment="1" applyProtection="1">
      <alignment horizontal="center" vertical="center" wrapText="1" shrinkToFit="1"/>
      <protection locked="0"/>
    </xf>
    <xf numFmtId="49" fontId="12" fillId="48" borderId="77" xfId="0" applyNumberFormat="1" applyFont="1" applyFill="1" applyBorder="1" applyAlignment="1" applyProtection="1">
      <alignment horizontal="left" vertical="center" wrapText="1" shrinkToFit="1"/>
      <protection locked="0"/>
    </xf>
    <xf numFmtId="49" fontId="12" fillId="48" borderId="76" xfId="0" applyNumberFormat="1" applyFont="1" applyFill="1" applyBorder="1" applyAlignment="1" applyProtection="1">
      <alignment horizontal="center" vertical="center" wrapText="1" shrinkToFit="1"/>
      <protection locked="0"/>
    </xf>
    <xf numFmtId="0" fontId="12" fillId="48" borderId="71" xfId="0" applyFont="1" applyFill="1" applyBorder="1" applyAlignment="1" applyProtection="1">
      <alignment horizontal="center" vertical="center" wrapText="1" shrinkToFit="1"/>
      <protection locked="0"/>
    </xf>
    <xf numFmtId="0" fontId="12" fillId="49" borderId="71" xfId="0" applyFont="1" applyFill="1" applyBorder="1" applyAlignment="1" applyProtection="1">
      <alignment horizontal="left" vertical="center" wrapText="1" shrinkToFit="1"/>
      <protection locked="0"/>
    </xf>
    <xf numFmtId="0" fontId="12" fillId="49" borderId="70" xfId="0" applyFont="1" applyFill="1" applyBorder="1" applyAlignment="1" applyProtection="1">
      <alignment horizontal="left" vertical="center" wrapText="1" shrinkToFit="1"/>
      <protection locked="0"/>
    </xf>
    <xf numFmtId="0" fontId="12" fillId="49" borderId="77" xfId="0" applyFont="1" applyFill="1" applyBorder="1" applyAlignment="1" applyProtection="1">
      <alignment horizontal="left" vertical="center" wrapText="1" shrinkToFit="1"/>
      <protection locked="0"/>
    </xf>
    <xf numFmtId="49" fontId="12" fillId="49" borderId="71" xfId="0" applyNumberFormat="1" applyFont="1" applyFill="1" applyBorder="1" applyAlignment="1" applyProtection="1">
      <alignment horizontal="center" vertical="center" wrapText="1" shrinkToFit="1"/>
      <protection locked="0"/>
    </xf>
    <xf numFmtId="49" fontId="12" fillId="49" borderId="70" xfId="0" applyNumberFormat="1" applyFont="1" applyFill="1" applyBorder="1" applyAlignment="1" applyProtection="1">
      <alignment horizontal="center" vertical="center" wrapText="1" shrinkToFit="1"/>
      <protection locked="0"/>
    </xf>
    <xf numFmtId="49" fontId="13" fillId="49" borderId="75" xfId="0" applyNumberFormat="1" applyFont="1" applyFill="1" applyBorder="1" applyAlignment="1" applyProtection="1">
      <alignment horizontal="center" vertical="center" wrapText="1" shrinkToFit="1"/>
      <protection locked="0"/>
    </xf>
    <xf numFmtId="49" fontId="12" fillId="49" borderId="77" xfId="0" applyNumberFormat="1" applyFont="1" applyFill="1" applyBorder="1" applyAlignment="1" applyProtection="1">
      <alignment horizontal="left" vertical="center" wrapText="1" shrinkToFit="1"/>
      <protection locked="0"/>
    </xf>
    <xf numFmtId="49" fontId="12" fillId="49" borderId="76" xfId="0" applyNumberFormat="1" applyFont="1" applyFill="1" applyBorder="1" applyAlignment="1" applyProtection="1">
      <alignment horizontal="center" vertical="center" wrapText="1" shrinkToFit="1"/>
      <protection locked="0"/>
    </xf>
    <xf numFmtId="0" fontId="12" fillId="49" borderId="71" xfId="0" applyFont="1" applyFill="1" applyBorder="1" applyAlignment="1" applyProtection="1">
      <alignment horizontal="center" vertical="center" wrapText="1" shrinkToFit="1"/>
      <protection locked="0"/>
    </xf>
    <xf numFmtId="0" fontId="13" fillId="48" borderId="75" xfId="0" applyFont="1" applyFill="1" applyBorder="1" applyAlignment="1" applyProtection="1">
      <alignment horizontal="center" vertical="center" wrapText="1" shrinkToFit="1"/>
      <protection locked="0"/>
    </xf>
    <xf numFmtId="0" fontId="12" fillId="48" borderId="76" xfId="0" applyFont="1" applyFill="1" applyBorder="1" applyAlignment="1" applyProtection="1">
      <alignment horizontal="left" vertical="center" wrapText="1" shrinkToFit="1"/>
      <protection locked="0"/>
    </xf>
    <xf numFmtId="3" fontId="12" fillId="48" borderId="78" xfId="0" applyNumberFormat="1" applyFont="1" applyFill="1" applyBorder="1" applyAlignment="1" applyProtection="1">
      <alignment horizontal="center" vertical="center" wrapText="1"/>
      <protection locked="0"/>
    </xf>
    <xf numFmtId="49" fontId="12" fillId="48" borderId="33" xfId="0" applyNumberFormat="1" applyFont="1" applyFill="1" applyBorder="1" applyAlignment="1" applyProtection="1">
      <alignment horizontal="center" vertical="center" wrapText="1"/>
      <protection locked="0"/>
    </xf>
    <xf numFmtId="0" fontId="12" fillId="48" borderId="0" xfId="0" applyFont="1" applyFill="1" applyAlignment="1" applyProtection="1">
      <alignment horizontal="center" vertical="center" wrapText="1"/>
      <protection locked="0"/>
    </xf>
    <xf numFmtId="14" fontId="12" fillId="50" borderId="56" xfId="0" applyNumberFormat="1" applyFont="1" applyFill="1" applyBorder="1" applyAlignment="1" applyProtection="1">
      <alignment horizontal="left" vertical="center" wrapText="1" shrinkToFit="1"/>
      <protection locked="0"/>
    </xf>
    <xf numFmtId="49" fontId="12" fillId="50" borderId="66" xfId="0" applyNumberFormat="1" applyFont="1" applyFill="1" applyBorder="1" applyAlignment="1" applyProtection="1">
      <alignment horizontal="center" vertical="center" wrapText="1" shrinkToFit="1"/>
      <protection locked="0"/>
    </xf>
    <xf numFmtId="7" fontId="12" fillId="50" borderId="71" xfId="0" applyNumberFormat="1" applyFont="1" applyFill="1" applyBorder="1" applyAlignment="1" applyProtection="1">
      <alignment horizontal="center" vertical="center" wrapText="1" shrinkToFit="1"/>
      <protection locked="0"/>
    </xf>
    <xf numFmtId="14" fontId="16" fillId="50" borderId="70" xfId="0" applyNumberFormat="1" applyFont="1" applyFill="1" applyBorder="1" applyAlignment="1" applyProtection="1">
      <alignment horizontal="center" vertical="center" wrapText="1" shrinkToFit="1"/>
      <protection locked="0"/>
    </xf>
    <xf numFmtId="2" fontId="12" fillId="50" borderId="70" xfId="0" applyNumberFormat="1" applyFont="1" applyFill="1" applyBorder="1" applyAlignment="1" applyProtection="1">
      <alignment horizontal="center" vertical="center" wrapText="1" shrinkToFit="1"/>
      <protection locked="0"/>
    </xf>
    <xf numFmtId="165" fontId="12" fillId="50" borderId="70" xfId="0" applyNumberFormat="1" applyFont="1" applyFill="1" applyBorder="1" applyAlignment="1" applyProtection="1">
      <alignment horizontal="center" vertical="center" wrapText="1" shrinkToFit="1"/>
      <protection locked="0"/>
    </xf>
    <xf numFmtId="1" fontId="12" fillId="50" borderId="25" xfId="0" applyNumberFormat="1" applyFont="1" applyFill="1" applyBorder="1" applyAlignment="1" applyProtection="1">
      <alignment horizontal="center" vertical="center" wrapText="1" shrinkToFit="1"/>
      <protection locked="0"/>
    </xf>
    <xf numFmtId="165" fontId="12" fillId="50" borderId="71" xfId="0" applyNumberFormat="1" applyFont="1" applyFill="1" applyBorder="1" applyAlignment="1" applyProtection="1">
      <alignment horizontal="center" vertical="center" wrapText="1" shrinkToFit="1"/>
      <protection locked="0"/>
    </xf>
    <xf numFmtId="0" fontId="12" fillId="50" borderId="70" xfId="0" applyNumberFormat="1" applyFont="1" applyFill="1" applyBorder="1" applyAlignment="1" applyProtection="1">
      <alignment horizontal="center" vertical="center" wrapText="1" shrinkToFit="1"/>
      <protection locked="0"/>
    </xf>
    <xf numFmtId="0" fontId="12" fillId="55" borderId="71" xfId="0" applyNumberFormat="1" applyFont="1" applyFill="1" applyBorder="1" applyAlignment="1" applyProtection="1">
      <alignment horizontal="center" vertical="center" wrapText="1" shrinkToFit="1"/>
      <protection locked="0"/>
    </xf>
    <xf numFmtId="1" fontId="12" fillId="32" borderId="25" xfId="0" applyNumberFormat="1" applyFont="1" applyFill="1" applyBorder="1" applyAlignment="1" applyProtection="1">
      <alignment horizontal="center" vertical="center" wrapText="1" shrinkToFit="1"/>
      <protection locked="0"/>
    </xf>
    <xf numFmtId="0" fontId="12" fillId="32" borderId="71" xfId="0" applyNumberFormat="1" applyFont="1" applyFill="1" applyBorder="1" applyAlignment="1" applyProtection="1">
      <alignment horizontal="center" vertical="center" wrapText="1" shrinkToFit="1"/>
      <protection locked="0"/>
    </xf>
    <xf numFmtId="3" fontId="12" fillId="52" borderId="69" xfId="0" applyNumberFormat="1" applyFont="1" applyFill="1" applyBorder="1" applyAlignment="1" applyProtection="1">
      <alignment horizontal="center" vertical="center" wrapText="1"/>
      <protection locked="0"/>
    </xf>
    <xf numFmtId="0" fontId="12" fillId="52" borderId="71" xfId="0" applyNumberFormat="1" applyFont="1" applyFill="1" applyBorder="1" applyAlignment="1" applyProtection="1">
      <alignment horizontal="center" vertical="center" wrapText="1" shrinkToFit="1"/>
      <protection locked="0"/>
    </xf>
    <xf numFmtId="0" fontId="12" fillId="48" borderId="71" xfId="0" applyNumberFormat="1" applyFont="1" applyFill="1" applyBorder="1" applyAlignment="1" applyProtection="1">
      <alignment horizontal="center" vertical="center" wrapText="1" shrinkToFit="1"/>
      <protection locked="0"/>
    </xf>
    <xf numFmtId="14" fontId="16" fillId="35" borderId="71" xfId="0" applyNumberFormat="1" applyFont="1" applyFill="1" applyBorder="1" applyAlignment="1" applyProtection="1">
      <alignment horizontal="center" vertical="center" wrapText="1" shrinkToFit="1"/>
      <protection locked="0"/>
    </xf>
    <xf numFmtId="14" fontId="12" fillId="48" borderId="72" xfId="0" applyNumberFormat="1" applyFont="1" applyFill="1" applyBorder="1" applyAlignment="1" applyProtection="1">
      <alignment horizontal="center" vertical="center" wrapText="1" shrinkToFit="1"/>
      <protection locked="0"/>
    </xf>
    <xf numFmtId="14" fontId="16" fillId="52" borderId="71" xfId="0" applyNumberFormat="1" applyFont="1" applyFill="1" applyBorder="1" applyAlignment="1" applyProtection="1">
      <alignment horizontal="center" vertical="center" wrapText="1" shrinkToFit="1"/>
      <protection locked="0"/>
    </xf>
    <xf numFmtId="0" fontId="13" fillId="52" borderId="25" xfId="0" applyFont="1" applyFill="1" applyBorder="1" applyAlignment="1" applyProtection="1">
      <alignment horizontal="left" vertical="center" wrapText="1" shrinkToFit="1"/>
      <protection locked="0"/>
    </xf>
    <xf numFmtId="14" fontId="16" fillId="31" borderId="71" xfId="0" applyNumberFormat="1" applyFont="1" applyFill="1" applyBorder="1" applyAlignment="1" applyProtection="1">
      <alignment horizontal="center" vertical="center" wrapText="1" shrinkToFit="1"/>
      <protection locked="0"/>
    </xf>
    <xf numFmtId="0" fontId="12" fillId="50" borderId="71" xfId="0" applyNumberFormat="1" applyFont="1" applyFill="1" applyBorder="1" applyAlignment="1" applyProtection="1">
      <alignment horizontal="center" vertical="center" wrapText="1" shrinkToFit="1"/>
      <protection locked="0"/>
    </xf>
    <xf numFmtId="0" fontId="13" fillId="50" borderId="25" xfId="0" applyFont="1" applyFill="1" applyBorder="1" applyAlignment="1" applyProtection="1">
      <alignment horizontal="left" vertical="center" wrapText="1" shrinkToFit="1"/>
      <protection locked="0"/>
    </xf>
    <xf numFmtId="14" fontId="12" fillId="49" borderId="72" xfId="0" applyNumberFormat="1" applyFont="1" applyFill="1" applyBorder="1" applyAlignment="1" applyProtection="1">
      <alignment horizontal="center" vertical="center" wrapText="1" shrinkToFit="1"/>
      <protection locked="0"/>
    </xf>
    <xf numFmtId="14" fontId="16" fillId="49" borderId="71" xfId="0" applyNumberFormat="1" applyFont="1" applyFill="1" applyBorder="1" applyAlignment="1" applyProtection="1">
      <alignment horizontal="center" vertical="center" wrapText="1" shrinkToFit="1"/>
      <protection locked="0"/>
    </xf>
    <xf numFmtId="0" fontId="12" fillId="49" borderId="71" xfId="0" applyNumberFormat="1" applyFont="1" applyFill="1" applyBorder="1" applyAlignment="1" applyProtection="1">
      <alignment horizontal="center" vertical="center" wrapText="1" shrinkToFit="1"/>
      <protection locked="0"/>
    </xf>
    <xf numFmtId="14" fontId="12" fillId="48" borderId="56" xfId="0" applyNumberFormat="1" applyFont="1" applyFill="1" applyBorder="1" applyAlignment="1" applyProtection="1">
      <alignment horizontal="left" vertical="center" wrapText="1" shrinkToFit="1"/>
      <protection locked="0"/>
    </xf>
    <xf numFmtId="0" fontId="12" fillId="48" borderId="25" xfId="0" applyNumberFormat="1" applyFont="1" applyFill="1" applyBorder="1" applyAlignment="1" applyProtection="1">
      <alignment horizontal="center" vertical="center" wrapText="1" shrinkToFit="1"/>
      <protection locked="0"/>
    </xf>
    <xf numFmtId="0" fontId="13" fillId="48" borderId="25" xfId="0" applyFont="1" applyFill="1" applyBorder="1" applyAlignment="1" applyProtection="1">
      <alignment horizontal="left" vertical="center" wrapText="1" shrinkToFit="1"/>
      <protection locked="0"/>
    </xf>
    <xf numFmtId="0" fontId="13" fillId="32" borderId="25" xfId="0" applyFont="1" applyFill="1" applyBorder="1" applyAlignment="1" applyProtection="1">
      <alignment horizontal="left" vertical="center" wrapText="1" shrinkToFit="1"/>
      <protection locked="0"/>
    </xf>
    <xf numFmtId="3" fontId="12" fillId="47" borderId="61" xfId="0" applyNumberFormat="1" applyFont="1" applyFill="1" applyBorder="1" applyAlignment="1" applyProtection="1">
      <alignment horizontal="center" vertical="center" wrapText="1"/>
      <protection locked="0"/>
    </xf>
    <xf numFmtId="3" fontId="12" fillId="47" borderId="45" xfId="0" applyNumberFormat="1" applyFont="1" applyFill="1" applyBorder="1" applyAlignment="1" applyProtection="1">
      <alignment horizontal="center" vertical="center" wrapText="1" shrinkToFit="1"/>
      <protection locked="0"/>
    </xf>
    <xf numFmtId="0" fontId="12" fillId="47" borderId="25" xfId="0" applyFont="1" applyFill="1" applyBorder="1" applyAlignment="1" applyProtection="1">
      <alignment horizontal="left" vertical="center" wrapText="1" shrinkToFit="1"/>
      <protection locked="0"/>
    </xf>
    <xf numFmtId="0" fontId="12" fillId="47" borderId="45" xfId="0" applyFont="1" applyFill="1" applyBorder="1" applyAlignment="1" applyProtection="1">
      <alignment horizontal="left" vertical="center" wrapText="1" shrinkToFit="1"/>
      <protection locked="0"/>
    </xf>
    <xf numFmtId="0" fontId="12" fillId="47" borderId="56" xfId="0" applyFont="1" applyFill="1" applyBorder="1" applyAlignment="1" applyProtection="1">
      <alignment horizontal="left" vertical="center" wrapText="1" shrinkToFit="1"/>
      <protection locked="0"/>
    </xf>
    <xf numFmtId="49" fontId="12" fillId="47" borderId="25" xfId="0" applyNumberFormat="1" applyFont="1" applyFill="1" applyBorder="1" applyAlignment="1" applyProtection="1">
      <alignment horizontal="center" vertical="center" wrapText="1" shrinkToFit="1"/>
      <protection locked="0"/>
    </xf>
    <xf numFmtId="49" fontId="12" fillId="47" borderId="45" xfId="0" applyNumberFormat="1" applyFont="1" applyFill="1" applyBorder="1" applyAlignment="1" applyProtection="1">
      <alignment horizontal="center" vertical="center" wrapText="1" shrinkToFit="1"/>
      <protection locked="0"/>
    </xf>
    <xf numFmtId="49" fontId="13" fillId="47" borderId="24" xfId="0" applyNumberFormat="1" applyFont="1" applyFill="1" applyBorder="1" applyAlignment="1" applyProtection="1">
      <alignment horizontal="center" vertical="center" wrapText="1" shrinkToFit="1"/>
      <protection locked="0"/>
    </xf>
    <xf numFmtId="49" fontId="12" fillId="47" borderId="56" xfId="0" applyNumberFormat="1" applyFont="1" applyFill="1" applyBorder="1" applyAlignment="1" applyProtection="1">
      <alignment horizontal="left" vertical="center" wrapText="1" shrinkToFit="1"/>
      <protection locked="0"/>
    </xf>
    <xf numFmtId="0" fontId="12" fillId="47" borderId="25" xfId="0" applyFont="1" applyFill="1" applyBorder="1" applyAlignment="1" applyProtection="1">
      <alignment horizontal="center" vertical="center" wrapText="1" shrinkToFit="1"/>
      <protection locked="0"/>
    </xf>
    <xf numFmtId="0" fontId="12" fillId="47" borderId="70" xfId="0" applyFont="1" applyFill="1" applyBorder="1" applyAlignment="1" applyProtection="1">
      <alignment horizontal="center" vertical="center" wrapText="1" shrinkToFit="1"/>
      <protection locked="0"/>
    </xf>
    <xf numFmtId="7" fontId="12" fillId="47" borderId="71" xfId="0" applyNumberFormat="1" applyFont="1" applyFill="1" applyBorder="1" applyAlignment="1" applyProtection="1">
      <alignment horizontal="center" vertical="center" wrapText="1" shrinkToFit="1"/>
      <protection locked="0"/>
    </xf>
    <xf numFmtId="14" fontId="12" fillId="47" borderId="67" xfId="0" applyNumberFormat="1" applyFont="1" applyFill="1" applyBorder="1" applyAlignment="1" applyProtection="1">
      <alignment horizontal="center" vertical="center" wrapText="1" shrinkToFit="1"/>
      <protection locked="0"/>
    </xf>
    <xf numFmtId="14" fontId="16" fillId="47" borderId="25" xfId="0" applyNumberFormat="1" applyFont="1" applyFill="1" applyBorder="1" applyAlignment="1" applyProtection="1">
      <alignment horizontal="center" vertical="center" wrapText="1" shrinkToFit="1"/>
      <protection locked="0"/>
    </xf>
    <xf numFmtId="2" fontId="12" fillId="47" borderId="45" xfId="0" applyNumberFormat="1" applyFont="1" applyFill="1" applyBorder="1" applyAlignment="1" applyProtection="1">
      <alignment horizontal="center" vertical="center" wrapText="1" shrinkToFit="1"/>
      <protection locked="0"/>
    </xf>
    <xf numFmtId="165" fontId="12" fillId="47" borderId="45" xfId="0" applyNumberFormat="1" applyFont="1" applyFill="1" applyBorder="1" applyAlignment="1" applyProtection="1">
      <alignment horizontal="center" vertical="center" wrapText="1" shrinkToFit="1"/>
      <protection locked="0"/>
    </xf>
    <xf numFmtId="1" fontId="12" fillId="47" borderId="25" xfId="0" applyNumberFormat="1" applyFont="1" applyFill="1" applyBorder="1" applyAlignment="1" applyProtection="1">
      <alignment horizontal="center" vertical="center" wrapText="1" shrinkToFit="1"/>
      <protection locked="0"/>
    </xf>
    <xf numFmtId="165" fontId="12" fillId="47" borderId="25" xfId="0" applyNumberFormat="1" applyFont="1" applyFill="1" applyBorder="1" applyAlignment="1" applyProtection="1">
      <alignment horizontal="center" vertical="center" wrapText="1" shrinkToFit="1"/>
      <protection locked="0"/>
    </xf>
    <xf numFmtId="0" fontId="12" fillId="47" borderId="25" xfId="0" applyNumberFormat="1" applyFont="1" applyFill="1" applyBorder="1" applyAlignment="1" applyProtection="1">
      <alignment horizontal="center" vertical="center" wrapText="1" shrinkToFit="1"/>
      <protection locked="0"/>
    </xf>
    <xf numFmtId="0" fontId="12" fillId="47" borderId="60" xfId="0" applyFont="1" applyFill="1" applyBorder="1" applyAlignment="1" applyProtection="1">
      <alignment horizontal="center" vertical="center" wrapText="1" shrinkToFit="1"/>
      <protection locked="0"/>
    </xf>
    <xf numFmtId="0" fontId="12" fillId="47" borderId="0" xfId="0" applyFont="1" applyFill="1" applyBorder="1" applyAlignment="1" applyProtection="1">
      <alignment horizontal="center" vertical="center" wrapText="1" shrinkToFit="1"/>
      <protection locked="0"/>
    </xf>
    <xf numFmtId="0" fontId="12" fillId="47" borderId="0" xfId="0" applyFont="1" applyFill="1" applyAlignment="1" applyProtection="1">
      <alignment vertical="center" wrapText="1"/>
      <protection locked="0"/>
    </xf>
    <xf numFmtId="0" fontId="12" fillId="27" borderId="25" xfId="0" applyNumberFormat="1" applyFont="1" applyFill="1" applyBorder="1" applyAlignment="1" applyProtection="1">
      <alignment horizontal="center" vertical="center" wrapText="1" shrinkToFit="1"/>
      <protection locked="0"/>
    </xf>
    <xf numFmtId="0" fontId="13" fillId="27" borderId="25" xfId="0" applyFont="1" applyFill="1" applyBorder="1" applyAlignment="1" applyProtection="1">
      <alignment horizontal="left" vertical="center" wrapText="1" shrinkToFit="1"/>
      <protection locked="0"/>
    </xf>
    <xf numFmtId="0" fontId="12" fillId="32" borderId="71" xfId="0" applyFont="1" applyFill="1" applyBorder="1" applyAlignment="1" applyProtection="1">
      <alignment horizontal="left" vertical="center" wrapText="1" shrinkToFit="1"/>
      <protection locked="0"/>
    </xf>
    <xf numFmtId="0" fontId="12" fillId="48" borderId="38" xfId="0" applyFont="1" applyFill="1" applyBorder="1" applyAlignment="1" applyProtection="1">
      <alignment horizontal="center" vertical="center" wrapText="1" shrinkToFit="1"/>
      <protection locked="0"/>
    </xf>
    <xf numFmtId="3" fontId="12" fillId="51" borderId="61" xfId="0" applyNumberFormat="1" applyFont="1" applyFill="1" applyBorder="1" applyAlignment="1" applyProtection="1">
      <alignment horizontal="center" vertical="center" wrapText="1"/>
      <protection locked="0"/>
    </xf>
    <xf numFmtId="0" fontId="12" fillId="51" borderId="45" xfId="0" applyFont="1" applyFill="1" applyBorder="1" applyAlignment="1" applyProtection="1">
      <alignment horizontal="left" vertical="center" wrapText="1" shrinkToFit="1"/>
      <protection locked="0"/>
    </xf>
    <xf numFmtId="49" fontId="12" fillId="51" borderId="45" xfId="0" applyNumberFormat="1" applyFont="1" applyFill="1" applyBorder="1" applyAlignment="1" applyProtection="1">
      <alignment horizontal="center" vertical="center" wrapText="1" shrinkToFit="1"/>
      <protection locked="0"/>
    </xf>
    <xf numFmtId="49" fontId="13" fillId="51" borderId="24" xfId="0" applyNumberFormat="1" applyFont="1" applyFill="1" applyBorder="1" applyAlignment="1" applyProtection="1">
      <alignment horizontal="center" vertical="center" wrapText="1" shrinkToFit="1"/>
      <protection locked="0"/>
    </xf>
    <xf numFmtId="0" fontId="12" fillId="51" borderId="70" xfId="0" applyFont="1" applyFill="1" applyBorder="1" applyAlignment="1" applyProtection="1">
      <alignment horizontal="center" vertical="center" wrapText="1" shrinkToFit="1"/>
      <protection locked="0"/>
    </xf>
    <xf numFmtId="14" fontId="16" fillId="51" borderId="25" xfId="0" applyNumberFormat="1" applyFont="1" applyFill="1" applyBorder="1" applyAlignment="1" applyProtection="1">
      <alignment horizontal="center" vertical="center" wrapText="1" shrinkToFit="1"/>
      <protection locked="0"/>
    </xf>
    <xf numFmtId="2" fontId="12" fillId="51" borderId="45" xfId="0" applyNumberFormat="1" applyFont="1" applyFill="1" applyBorder="1" applyAlignment="1" applyProtection="1">
      <alignment horizontal="center" vertical="center" wrapText="1" shrinkToFit="1"/>
      <protection locked="0"/>
    </xf>
    <xf numFmtId="165" fontId="12" fillId="51" borderId="45" xfId="0" applyNumberFormat="1" applyFont="1" applyFill="1" applyBorder="1" applyAlignment="1" applyProtection="1">
      <alignment horizontal="center" vertical="center" wrapText="1" shrinkToFit="1"/>
      <protection locked="0"/>
    </xf>
    <xf numFmtId="1" fontId="12" fillId="51" borderId="25" xfId="0" applyNumberFormat="1" applyFont="1" applyFill="1" applyBorder="1" applyAlignment="1" applyProtection="1">
      <alignment horizontal="center" vertical="center" wrapText="1" shrinkToFit="1"/>
      <protection locked="0"/>
    </xf>
    <xf numFmtId="0" fontId="12" fillId="51" borderId="34" xfId="0" applyFont="1" applyFill="1" applyBorder="1" applyAlignment="1" applyProtection="1">
      <alignment horizontal="center" vertical="center" wrapText="1" shrinkToFit="1"/>
      <protection locked="0"/>
    </xf>
    <xf numFmtId="0" fontId="12" fillId="51" borderId="60" xfId="0" applyFont="1" applyFill="1" applyBorder="1" applyAlignment="1" applyProtection="1">
      <alignment horizontal="center" vertical="center" wrapText="1" shrinkToFit="1"/>
      <protection locked="0"/>
    </xf>
    <xf numFmtId="0" fontId="12" fillId="51" borderId="0" xfId="0" applyFont="1" applyFill="1" applyBorder="1" applyAlignment="1" applyProtection="1">
      <alignment horizontal="center" vertical="center" wrapText="1" shrinkToFit="1"/>
      <protection locked="0"/>
    </xf>
    <xf numFmtId="0" fontId="12" fillId="51" borderId="0" xfId="0" applyFont="1" applyFill="1" applyAlignment="1" applyProtection="1">
      <alignment vertical="center" wrapText="1"/>
      <protection locked="0"/>
    </xf>
    <xf numFmtId="7" fontId="12" fillId="34" borderId="25" xfId="0" applyNumberFormat="1" applyFont="1" applyFill="1" applyBorder="1" applyAlignment="1" applyProtection="1">
      <alignment horizontal="center" vertical="center" wrapText="1" shrinkToFit="1"/>
      <protection locked="0"/>
    </xf>
    <xf numFmtId="14" fontId="12" fillId="34" borderId="67" xfId="0" applyNumberFormat="1" applyFont="1" applyFill="1" applyBorder="1" applyAlignment="1" applyProtection="1">
      <alignment horizontal="center" vertical="center" wrapText="1" shrinkToFit="1"/>
      <protection locked="0"/>
    </xf>
    <xf numFmtId="14" fontId="16" fillId="34" borderId="25" xfId="0" applyNumberFormat="1" applyFont="1" applyFill="1" applyBorder="1" applyAlignment="1" applyProtection="1">
      <alignment horizontal="center" vertical="center" wrapText="1" shrinkToFit="1"/>
      <protection locked="0"/>
    </xf>
    <xf numFmtId="2" fontId="12" fillId="34" borderId="45" xfId="0" applyNumberFormat="1" applyFont="1" applyFill="1" applyBorder="1" applyAlignment="1" applyProtection="1">
      <alignment horizontal="center" vertical="center" wrapText="1" shrinkToFit="1"/>
      <protection locked="0"/>
    </xf>
    <xf numFmtId="165" fontId="12" fillId="34" borderId="45" xfId="0" applyNumberFormat="1" applyFont="1" applyFill="1" applyBorder="1" applyAlignment="1" applyProtection="1">
      <alignment horizontal="center" vertical="center" wrapText="1" shrinkToFit="1"/>
      <protection locked="0"/>
    </xf>
    <xf numFmtId="165" fontId="12" fillId="34" borderId="25" xfId="0" applyNumberFormat="1" applyFont="1" applyFill="1" applyBorder="1" applyAlignment="1" applyProtection="1">
      <alignment horizontal="center" vertical="center" wrapText="1" shrinkToFit="1"/>
      <protection locked="0"/>
    </xf>
    <xf numFmtId="0" fontId="12" fillId="34" borderId="25" xfId="0" applyNumberFormat="1" applyFont="1" applyFill="1" applyBorder="1" applyAlignment="1" applyProtection="1">
      <alignment horizontal="center" vertical="center" wrapText="1" shrinkToFit="1"/>
      <protection locked="0"/>
    </xf>
    <xf numFmtId="0" fontId="12" fillId="34" borderId="46" xfId="0" applyFont="1" applyFill="1" applyBorder="1" applyAlignment="1" applyProtection="1">
      <alignment horizontal="center" vertical="center" wrapText="1" shrinkToFit="1"/>
      <protection locked="0"/>
    </xf>
    <xf numFmtId="3" fontId="12" fillId="47" borderId="69" xfId="0" applyNumberFormat="1" applyFont="1" applyFill="1" applyBorder="1" applyAlignment="1" applyProtection="1">
      <alignment horizontal="center" vertical="center" wrapText="1"/>
      <protection locked="0"/>
    </xf>
    <xf numFmtId="7" fontId="12" fillId="47" borderId="25" xfId="0" applyNumberFormat="1" applyFont="1" applyFill="1" applyBorder="1" applyAlignment="1" applyProtection="1">
      <alignment horizontal="center" vertical="center" wrapText="1" shrinkToFit="1"/>
      <protection locked="0"/>
    </xf>
    <xf numFmtId="14" fontId="12" fillId="48" borderId="25" xfId="0" applyNumberFormat="1" applyFont="1" applyFill="1" applyBorder="1" applyAlignment="1" applyProtection="1">
      <alignment horizontal="left" vertical="center" wrapText="1" shrinkToFit="1"/>
      <protection locked="0"/>
    </xf>
    <xf numFmtId="14" fontId="12" fillId="60" borderId="25" xfId="0" applyNumberFormat="1" applyFont="1" applyFill="1" applyBorder="1" applyAlignment="1" applyProtection="1">
      <alignment horizontal="center" vertical="center" wrapText="1" shrinkToFit="1"/>
      <protection locked="0"/>
    </xf>
    <xf numFmtId="3" fontId="12" fillId="48" borderId="66" xfId="0" applyNumberFormat="1" applyFont="1" applyFill="1" applyBorder="1" applyAlignment="1" applyProtection="1">
      <alignment horizontal="center" vertical="center" wrapText="1"/>
      <protection locked="0"/>
    </xf>
    <xf numFmtId="0" fontId="13" fillId="35" borderId="25" xfId="0" applyFont="1" applyFill="1" applyBorder="1" applyAlignment="1" applyProtection="1">
      <alignment horizontal="left" vertical="center" wrapText="1" shrinkToFit="1"/>
      <protection locked="0"/>
    </xf>
    <xf numFmtId="3" fontId="12" fillId="49" borderId="66" xfId="0" applyNumberFormat="1" applyFont="1" applyFill="1" applyBorder="1" applyAlignment="1" applyProtection="1">
      <alignment horizontal="center" vertical="center" wrapText="1"/>
      <protection locked="0"/>
    </xf>
    <xf numFmtId="14" fontId="16" fillId="49" borderId="25" xfId="0" applyNumberFormat="1" applyFont="1" applyFill="1" applyBorder="1" applyAlignment="1" applyProtection="1">
      <alignment horizontal="center" vertical="center" wrapText="1" shrinkToFit="1"/>
      <protection locked="0"/>
    </xf>
    <xf numFmtId="0" fontId="12" fillId="49" borderId="25" xfId="0" applyNumberFormat="1" applyFont="1" applyFill="1" applyBorder="1" applyAlignment="1" applyProtection="1">
      <alignment horizontal="center" vertical="center" wrapText="1" shrinkToFit="1"/>
      <protection locked="0"/>
    </xf>
    <xf numFmtId="14" fontId="12" fillId="61" borderId="25" xfId="0" applyNumberFormat="1" applyFont="1" applyFill="1" applyBorder="1" applyAlignment="1" applyProtection="1">
      <alignment horizontal="center" vertical="center" wrapText="1" shrinkToFit="1"/>
      <protection locked="0"/>
    </xf>
    <xf numFmtId="14" fontId="13" fillId="48" borderId="25" xfId="0" applyNumberFormat="1" applyFont="1" applyFill="1" applyBorder="1" applyAlignment="1" applyProtection="1">
      <alignment horizontal="left" vertical="center" wrapText="1" shrinkToFit="1"/>
      <protection locked="0"/>
    </xf>
    <xf numFmtId="3" fontId="12" fillId="32" borderId="69" xfId="0" applyNumberFormat="1" applyFont="1" applyFill="1" applyBorder="1" applyAlignment="1" applyProtection="1">
      <alignment horizontal="center" vertical="center" wrapText="1"/>
      <protection locked="0"/>
    </xf>
    <xf numFmtId="3" fontId="12" fillId="27" borderId="66" xfId="0" applyNumberFormat="1" applyFont="1" applyFill="1" applyBorder="1" applyAlignment="1" applyProtection="1">
      <alignment horizontal="center" vertical="center" wrapText="1"/>
      <protection locked="0"/>
    </xf>
    <xf numFmtId="3" fontId="12" fillId="55" borderId="66" xfId="0" applyNumberFormat="1" applyFont="1" applyFill="1" applyBorder="1" applyAlignment="1" applyProtection="1">
      <alignment horizontal="center" vertical="center" wrapText="1"/>
      <protection locked="0"/>
    </xf>
    <xf numFmtId="7" fontId="17" fillId="53" borderId="25" xfId="0" applyNumberFormat="1" applyFont="1" applyFill="1" applyBorder="1" applyAlignment="1" applyProtection="1">
      <alignment horizontal="center" vertical="center" wrapText="1" shrinkToFit="1"/>
      <protection locked="0"/>
    </xf>
    <xf numFmtId="14" fontId="17" fillId="53" borderId="45" xfId="0" applyNumberFormat="1" applyFont="1" applyFill="1" applyBorder="1" applyAlignment="1" applyProtection="1">
      <alignment horizontal="center" vertical="center" wrapText="1" shrinkToFit="1"/>
      <protection locked="0"/>
    </xf>
    <xf numFmtId="2" fontId="17" fillId="53" borderId="45" xfId="0" applyNumberFormat="1" applyFont="1" applyFill="1" applyBorder="1" applyAlignment="1" applyProtection="1">
      <alignment horizontal="center" vertical="center" wrapText="1" shrinkToFit="1"/>
      <protection locked="0"/>
    </xf>
    <xf numFmtId="165" fontId="17" fillId="53" borderId="45" xfId="0" applyNumberFormat="1" applyFont="1" applyFill="1" applyBorder="1" applyAlignment="1" applyProtection="1">
      <alignment horizontal="center" vertical="center" wrapText="1" shrinkToFit="1"/>
      <protection locked="0"/>
    </xf>
    <xf numFmtId="165" fontId="17" fillId="53" borderId="25" xfId="0" applyNumberFormat="1" applyFont="1" applyFill="1" applyBorder="1" applyAlignment="1" applyProtection="1">
      <alignment horizontal="center" vertical="center" wrapText="1" shrinkToFit="1"/>
      <protection locked="0"/>
    </xf>
    <xf numFmtId="0" fontId="17" fillId="53" borderId="25" xfId="0" applyNumberFormat="1" applyFont="1" applyFill="1" applyBorder="1" applyAlignment="1" applyProtection="1">
      <alignment horizontal="center" vertical="center" wrapText="1" shrinkToFit="1"/>
      <protection locked="0"/>
    </xf>
    <xf numFmtId="0" fontId="12" fillId="53" borderId="70" xfId="0" applyFont="1" applyFill="1" applyBorder="1" applyAlignment="1" applyProtection="1">
      <alignment horizontal="center" vertical="center" wrapText="1" shrinkToFit="1"/>
      <protection locked="0"/>
    </xf>
    <xf numFmtId="3" fontId="51" fillId="53" borderId="61" xfId="0" applyNumberFormat="1" applyFont="1" applyFill="1" applyBorder="1" applyAlignment="1" applyProtection="1">
      <alignment horizontal="center" vertical="center" wrapText="1"/>
      <protection locked="0"/>
    </xf>
    <xf numFmtId="3" fontId="51" fillId="53" borderId="45" xfId="0" applyNumberFormat="1" applyFont="1" applyFill="1" applyBorder="1" applyAlignment="1" applyProtection="1">
      <alignment horizontal="center" vertical="center" wrapText="1" shrinkToFit="1"/>
      <protection locked="0"/>
    </xf>
    <xf numFmtId="0" fontId="51" fillId="53" borderId="25" xfId="0" applyFont="1" applyFill="1" applyBorder="1" applyAlignment="1" applyProtection="1">
      <alignment horizontal="left" vertical="center" wrapText="1" shrinkToFit="1"/>
      <protection locked="0"/>
    </xf>
    <xf numFmtId="0" fontId="51" fillId="53" borderId="45" xfId="0" applyFont="1" applyFill="1" applyBorder="1" applyAlignment="1" applyProtection="1">
      <alignment horizontal="left" vertical="center" wrapText="1" shrinkToFit="1"/>
      <protection locked="0"/>
    </xf>
    <xf numFmtId="0" fontId="51" fillId="53" borderId="56" xfId="0" applyFont="1" applyFill="1" applyBorder="1" applyAlignment="1" applyProtection="1">
      <alignment horizontal="left" vertical="center" wrapText="1" shrinkToFit="1"/>
      <protection locked="0"/>
    </xf>
    <xf numFmtId="49" fontId="51" fillId="53" borderId="25" xfId="0" applyNumberFormat="1" applyFont="1" applyFill="1" applyBorder="1" applyAlignment="1" applyProtection="1">
      <alignment horizontal="center" vertical="center" wrapText="1" shrinkToFit="1"/>
      <protection locked="0"/>
    </xf>
    <xf numFmtId="49" fontId="51" fillId="53" borderId="45" xfId="0" applyNumberFormat="1" applyFont="1" applyFill="1" applyBorder="1" applyAlignment="1" applyProtection="1">
      <alignment horizontal="center" vertical="center" wrapText="1" shrinkToFit="1"/>
      <protection locked="0"/>
    </xf>
    <xf numFmtId="49" fontId="52" fillId="53" borderId="24" xfId="0" applyNumberFormat="1" applyFont="1" applyFill="1" applyBorder="1" applyAlignment="1" applyProtection="1">
      <alignment horizontal="center" vertical="center" wrapText="1" shrinkToFit="1"/>
      <protection locked="0"/>
    </xf>
    <xf numFmtId="49" fontId="51" fillId="53" borderId="56" xfId="0" applyNumberFormat="1" applyFont="1" applyFill="1" applyBorder="1" applyAlignment="1" applyProtection="1">
      <alignment horizontal="left" vertical="center" wrapText="1" shrinkToFit="1"/>
      <protection locked="0"/>
    </xf>
    <xf numFmtId="0" fontId="51" fillId="53" borderId="25" xfId="0" applyFont="1" applyFill="1" applyBorder="1" applyAlignment="1" applyProtection="1">
      <alignment horizontal="center" vertical="center" wrapText="1" shrinkToFit="1"/>
      <protection locked="0"/>
    </xf>
    <xf numFmtId="14" fontId="51" fillId="53" borderId="25" xfId="0" applyNumberFormat="1" applyFont="1" applyFill="1" applyBorder="1" applyAlignment="1" applyProtection="1">
      <alignment horizontal="center" vertical="center" wrapText="1" shrinkToFit="1"/>
      <protection locked="0"/>
    </xf>
    <xf numFmtId="0" fontId="51" fillId="53" borderId="70" xfId="0" applyFont="1" applyFill="1" applyBorder="1" applyAlignment="1" applyProtection="1">
      <alignment horizontal="center" vertical="center" wrapText="1" shrinkToFit="1"/>
      <protection locked="0"/>
    </xf>
    <xf numFmtId="14" fontId="12" fillId="53" borderId="25" xfId="0" applyNumberFormat="1" applyFont="1" applyFill="1" applyBorder="1" applyAlignment="1" applyProtection="1">
      <alignment horizontal="center" vertical="center" wrapText="1" shrinkToFit="1"/>
      <protection locked="0"/>
    </xf>
    <xf numFmtId="7" fontId="51" fillId="53" borderId="25" xfId="0" applyNumberFormat="1" applyFont="1" applyFill="1" applyBorder="1" applyAlignment="1" applyProtection="1">
      <alignment horizontal="center" vertical="center" wrapText="1" shrinkToFit="1"/>
      <protection locked="0"/>
    </xf>
    <xf numFmtId="14" fontId="51" fillId="53" borderId="45" xfId="0" applyNumberFormat="1" applyFont="1" applyFill="1" applyBorder="1" applyAlignment="1" applyProtection="1">
      <alignment horizontal="center" vertical="center" wrapText="1" shrinkToFit="1"/>
      <protection locked="0"/>
    </xf>
    <xf numFmtId="2" fontId="51" fillId="53" borderId="45" xfId="0" applyNumberFormat="1" applyFont="1" applyFill="1" applyBorder="1" applyAlignment="1" applyProtection="1">
      <alignment horizontal="center" vertical="center" wrapText="1" shrinkToFit="1"/>
      <protection locked="0"/>
    </xf>
    <xf numFmtId="165" fontId="51" fillId="53" borderId="45" xfId="0" applyNumberFormat="1" applyFont="1" applyFill="1" applyBorder="1" applyAlignment="1" applyProtection="1">
      <alignment horizontal="center" vertical="center" wrapText="1" shrinkToFit="1"/>
      <protection locked="0"/>
    </xf>
    <xf numFmtId="1" fontId="51" fillId="53" borderId="25" xfId="0" applyNumberFormat="1" applyFont="1" applyFill="1" applyBorder="1" applyAlignment="1" applyProtection="1">
      <alignment horizontal="center" vertical="center" wrapText="1" shrinkToFit="1"/>
      <protection locked="0"/>
    </xf>
    <xf numFmtId="165" fontId="51" fillId="53" borderId="25" xfId="0" applyNumberFormat="1" applyFont="1" applyFill="1" applyBorder="1" applyAlignment="1" applyProtection="1">
      <alignment horizontal="center" vertical="center" wrapText="1" shrinkToFit="1"/>
      <protection locked="0"/>
    </xf>
    <xf numFmtId="0" fontId="51" fillId="53" borderId="25" xfId="0" applyNumberFormat="1" applyFont="1" applyFill="1" applyBorder="1" applyAlignment="1" applyProtection="1">
      <alignment horizontal="center" vertical="center" wrapText="1" shrinkToFit="1"/>
      <protection locked="0"/>
    </xf>
    <xf numFmtId="0" fontId="51" fillId="53" borderId="60" xfId="0" applyFont="1" applyFill="1" applyBorder="1" applyAlignment="1" applyProtection="1">
      <alignment horizontal="center" vertical="center" wrapText="1" shrinkToFit="1"/>
      <protection locked="0"/>
    </xf>
    <xf numFmtId="0" fontId="51" fillId="53" borderId="0" xfId="0" applyFont="1" applyFill="1" applyBorder="1" applyAlignment="1" applyProtection="1">
      <alignment horizontal="center" vertical="center" wrapText="1" shrinkToFit="1"/>
      <protection locked="0"/>
    </xf>
    <xf numFmtId="0" fontId="51" fillId="53" borderId="0" xfId="0" applyFont="1" applyFill="1" applyAlignment="1" applyProtection="1">
      <alignment vertical="center" wrapText="1"/>
      <protection locked="0"/>
    </xf>
    <xf numFmtId="14" fontId="16" fillId="47" borderId="45" xfId="0" applyNumberFormat="1" applyFont="1" applyFill="1" applyBorder="1" applyAlignment="1" applyProtection="1">
      <alignment horizontal="center" vertical="center" wrapText="1" shrinkToFit="1"/>
      <protection locked="0"/>
    </xf>
    <xf numFmtId="3" fontId="53" fillId="62" borderId="69" xfId="0" applyNumberFormat="1" applyFont="1" applyFill="1" applyBorder="1" applyAlignment="1" applyProtection="1">
      <alignment horizontal="center" vertical="center" wrapText="1"/>
      <protection locked="0"/>
    </xf>
    <xf numFmtId="3" fontId="53" fillId="62" borderId="45" xfId="0" applyNumberFormat="1" applyFont="1" applyFill="1" applyBorder="1" applyAlignment="1" applyProtection="1">
      <alignment horizontal="center" vertical="center" wrapText="1" shrinkToFit="1"/>
      <protection locked="0"/>
    </xf>
    <xf numFmtId="0" fontId="53" fillId="62" borderId="25" xfId="0" applyFont="1" applyFill="1" applyBorder="1" applyAlignment="1" applyProtection="1">
      <alignment horizontal="left" vertical="center" wrapText="1" shrinkToFit="1"/>
      <protection locked="0"/>
    </xf>
    <xf numFmtId="0" fontId="53" fillId="62" borderId="45" xfId="0" applyFont="1" applyFill="1" applyBorder="1" applyAlignment="1" applyProtection="1">
      <alignment horizontal="left" vertical="center" wrapText="1" shrinkToFit="1"/>
      <protection locked="0"/>
    </xf>
    <xf numFmtId="0" fontId="53" fillId="62" borderId="56" xfId="0" applyFont="1" applyFill="1" applyBorder="1" applyAlignment="1" applyProtection="1">
      <alignment horizontal="left" vertical="center" wrapText="1" shrinkToFit="1"/>
      <protection locked="0"/>
    </xf>
    <xf numFmtId="49" fontId="53" fillId="62" borderId="25" xfId="0" applyNumberFormat="1" applyFont="1" applyFill="1" applyBorder="1" applyAlignment="1" applyProtection="1">
      <alignment horizontal="center" vertical="center" wrapText="1" shrinkToFit="1"/>
      <protection locked="0"/>
    </xf>
    <xf numFmtId="49" fontId="53" fillId="62" borderId="45" xfId="0" applyNumberFormat="1" applyFont="1" applyFill="1" applyBorder="1" applyAlignment="1" applyProtection="1">
      <alignment horizontal="center" vertical="center" wrapText="1" shrinkToFit="1"/>
      <protection locked="0"/>
    </xf>
    <xf numFmtId="49" fontId="54" fillId="62" borderId="24" xfId="0" applyNumberFormat="1" applyFont="1" applyFill="1" applyBorder="1" applyAlignment="1" applyProtection="1">
      <alignment horizontal="center" vertical="center" wrapText="1" shrinkToFit="1"/>
      <protection locked="0"/>
    </xf>
    <xf numFmtId="49" fontId="53" fillId="62" borderId="56" xfId="0" applyNumberFormat="1" applyFont="1" applyFill="1" applyBorder="1" applyAlignment="1" applyProtection="1">
      <alignment horizontal="left" vertical="center" wrapText="1" shrinkToFit="1"/>
      <protection locked="0"/>
    </xf>
    <xf numFmtId="0" fontId="53" fillId="62" borderId="25" xfId="0" applyFont="1" applyFill="1" applyBorder="1" applyAlignment="1" applyProtection="1">
      <alignment horizontal="center" vertical="center" wrapText="1" shrinkToFit="1"/>
      <protection locked="0"/>
    </xf>
    <xf numFmtId="14" fontId="53" fillId="62" borderId="25" xfId="0" applyNumberFormat="1" applyFont="1" applyFill="1" applyBorder="1" applyAlignment="1" applyProtection="1">
      <alignment horizontal="center" vertical="center" wrapText="1" shrinkToFit="1"/>
      <protection locked="0"/>
    </xf>
    <xf numFmtId="0" fontId="53" fillId="62" borderId="70" xfId="0" applyFont="1" applyFill="1" applyBorder="1" applyAlignment="1" applyProtection="1">
      <alignment horizontal="center" vertical="center" wrapText="1" shrinkToFit="1"/>
      <protection locked="0"/>
    </xf>
    <xf numFmtId="7" fontId="53" fillId="62" borderId="25" xfId="0" applyNumberFormat="1" applyFont="1" applyFill="1" applyBorder="1" applyAlignment="1" applyProtection="1">
      <alignment horizontal="center" vertical="center" wrapText="1" shrinkToFit="1"/>
      <protection locked="0"/>
    </xf>
    <xf numFmtId="14" fontId="53" fillId="62" borderId="67" xfId="0" applyNumberFormat="1" applyFont="1" applyFill="1" applyBorder="1" applyAlignment="1" applyProtection="1">
      <alignment horizontal="center" vertical="center" wrapText="1" shrinkToFit="1"/>
      <protection locked="0"/>
    </xf>
    <xf numFmtId="2" fontId="53" fillId="62" borderId="45" xfId="0" applyNumberFormat="1" applyFont="1" applyFill="1" applyBorder="1" applyAlignment="1" applyProtection="1">
      <alignment horizontal="center" vertical="center" wrapText="1" shrinkToFit="1"/>
      <protection locked="0"/>
    </xf>
    <xf numFmtId="165" fontId="53" fillId="62" borderId="45" xfId="0" applyNumberFormat="1" applyFont="1" applyFill="1" applyBorder="1" applyAlignment="1" applyProtection="1">
      <alignment horizontal="center" vertical="center" wrapText="1" shrinkToFit="1"/>
      <protection locked="0"/>
    </xf>
    <xf numFmtId="1" fontId="53" fillId="62" borderId="25" xfId="0" applyNumberFormat="1" applyFont="1" applyFill="1" applyBorder="1" applyAlignment="1" applyProtection="1">
      <alignment horizontal="center" vertical="center" wrapText="1" shrinkToFit="1"/>
      <protection locked="0"/>
    </xf>
    <xf numFmtId="165" fontId="53" fillId="62" borderId="25" xfId="0" applyNumberFormat="1" applyFont="1" applyFill="1" applyBorder="1" applyAlignment="1" applyProtection="1">
      <alignment horizontal="center" vertical="center" wrapText="1" shrinkToFit="1"/>
      <protection locked="0"/>
    </xf>
    <xf numFmtId="0" fontId="53" fillId="62" borderId="25" xfId="0" applyNumberFormat="1" applyFont="1" applyFill="1" applyBorder="1" applyAlignment="1" applyProtection="1">
      <alignment horizontal="center" vertical="center" wrapText="1" shrinkToFit="1"/>
      <protection locked="0"/>
    </xf>
    <xf numFmtId="0" fontId="53" fillId="62" borderId="60" xfId="0" applyFont="1" applyFill="1" applyBorder="1" applyAlignment="1" applyProtection="1">
      <alignment horizontal="center" vertical="center" wrapText="1" shrinkToFit="1"/>
      <protection locked="0"/>
    </xf>
    <xf numFmtId="0" fontId="53" fillId="62" borderId="0" xfId="0" applyFont="1" applyFill="1" applyBorder="1" applyAlignment="1" applyProtection="1">
      <alignment horizontal="center" vertical="center" wrapText="1" shrinkToFit="1"/>
      <protection locked="0"/>
    </xf>
    <xf numFmtId="0" fontId="53" fillId="62" borderId="0" xfId="0" applyFont="1" applyFill="1" applyAlignment="1" applyProtection="1">
      <alignment vertical="center" wrapText="1"/>
      <protection locked="0"/>
    </xf>
    <xf numFmtId="3" fontId="12" fillId="60" borderId="66" xfId="0" applyNumberFormat="1" applyFont="1" applyFill="1" applyBorder="1" applyAlignment="1" applyProtection="1">
      <alignment horizontal="center" vertical="center" wrapText="1"/>
      <protection locked="0"/>
    </xf>
    <xf numFmtId="3" fontId="12" fillId="60" borderId="45" xfId="0" applyNumberFormat="1" applyFont="1" applyFill="1" applyBorder="1" applyAlignment="1" applyProtection="1">
      <alignment horizontal="center" vertical="center" wrapText="1" shrinkToFit="1"/>
      <protection locked="0"/>
    </xf>
    <xf numFmtId="0" fontId="12" fillId="60" borderId="25" xfId="0" applyFont="1" applyFill="1" applyBorder="1" applyAlignment="1" applyProtection="1">
      <alignment horizontal="left" vertical="center" wrapText="1" shrinkToFit="1"/>
      <protection locked="0"/>
    </xf>
    <xf numFmtId="0" fontId="12" fillId="60" borderId="45" xfId="0" applyFont="1" applyFill="1" applyBorder="1" applyAlignment="1" applyProtection="1">
      <alignment horizontal="left" vertical="center" wrapText="1" shrinkToFit="1"/>
      <protection locked="0"/>
    </xf>
    <xf numFmtId="0" fontId="12" fillId="60" borderId="56" xfId="0" applyFont="1" applyFill="1" applyBorder="1" applyAlignment="1" applyProtection="1">
      <alignment horizontal="left" vertical="center" wrapText="1" shrinkToFit="1"/>
      <protection locked="0"/>
    </xf>
    <xf numFmtId="49" fontId="12" fillId="60" borderId="25" xfId="0" applyNumberFormat="1" applyFont="1" applyFill="1" applyBorder="1" applyAlignment="1" applyProtection="1">
      <alignment horizontal="center" vertical="center" wrapText="1" shrinkToFit="1"/>
      <protection locked="0"/>
    </xf>
    <xf numFmtId="49" fontId="12" fillId="60" borderId="45" xfId="0" applyNumberFormat="1" applyFont="1" applyFill="1" applyBorder="1" applyAlignment="1" applyProtection="1">
      <alignment horizontal="center" vertical="center" wrapText="1" shrinkToFit="1"/>
      <protection locked="0"/>
    </xf>
    <xf numFmtId="49" fontId="13" fillId="60" borderId="24" xfId="0" applyNumberFormat="1" applyFont="1" applyFill="1" applyBorder="1" applyAlignment="1" applyProtection="1">
      <alignment horizontal="center" vertical="center" wrapText="1" shrinkToFit="1"/>
      <protection locked="0"/>
    </xf>
    <xf numFmtId="49" fontId="12" fillId="60" borderId="56" xfId="0" applyNumberFormat="1" applyFont="1" applyFill="1" applyBorder="1" applyAlignment="1" applyProtection="1">
      <alignment horizontal="left" vertical="center" wrapText="1" shrinkToFit="1"/>
      <protection locked="0"/>
    </xf>
    <xf numFmtId="0" fontId="12" fillId="60" borderId="25" xfId="0" applyFont="1" applyFill="1" applyBorder="1" applyAlignment="1" applyProtection="1">
      <alignment horizontal="center" vertical="center" wrapText="1" shrinkToFit="1"/>
      <protection locked="0"/>
    </xf>
    <xf numFmtId="0" fontId="12" fillId="60" borderId="70" xfId="0" applyFont="1" applyFill="1" applyBorder="1" applyAlignment="1" applyProtection="1">
      <alignment horizontal="center" vertical="center" wrapText="1" shrinkToFit="1"/>
      <protection locked="0"/>
    </xf>
    <xf numFmtId="7" fontId="12" fillId="60" borderId="25" xfId="0" applyNumberFormat="1" applyFont="1" applyFill="1" applyBorder="1" applyAlignment="1" applyProtection="1">
      <alignment horizontal="center" vertical="center" wrapText="1" shrinkToFit="1"/>
      <protection locked="0"/>
    </xf>
    <xf numFmtId="14" fontId="12" fillId="60" borderId="67" xfId="0" applyNumberFormat="1" applyFont="1" applyFill="1" applyBorder="1" applyAlignment="1" applyProtection="1">
      <alignment horizontal="center" vertical="center" wrapText="1" shrinkToFit="1"/>
      <protection locked="0"/>
    </xf>
    <xf numFmtId="14" fontId="16" fillId="60" borderId="25" xfId="0" applyNumberFormat="1" applyFont="1" applyFill="1" applyBorder="1" applyAlignment="1" applyProtection="1">
      <alignment horizontal="center" vertical="center" wrapText="1" shrinkToFit="1"/>
      <protection locked="0"/>
    </xf>
    <xf numFmtId="2" fontId="12" fillId="60" borderId="45" xfId="0" applyNumberFormat="1" applyFont="1" applyFill="1" applyBorder="1" applyAlignment="1" applyProtection="1">
      <alignment horizontal="center" vertical="center" wrapText="1" shrinkToFit="1"/>
      <protection locked="0"/>
    </xf>
    <xf numFmtId="165" fontId="12" fillId="60" borderId="45" xfId="0" applyNumberFormat="1" applyFont="1" applyFill="1" applyBorder="1" applyAlignment="1" applyProtection="1">
      <alignment horizontal="center" vertical="center" wrapText="1" shrinkToFit="1"/>
      <protection locked="0"/>
    </xf>
    <xf numFmtId="1" fontId="12" fillId="60" borderId="25" xfId="0" applyNumberFormat="1" applyFont="1" applyFill="1" applyBorder="1" applyAlignment="1" applyProtection="1">
      <alignment horizontal="center" vertical="center" wrapText="1" shrinkToFit="1"/>
      <protection locked="0"/>
    </xf>
    <xf numFmtId="165" fontId="12" fillId="60" borderId="25" xfId="0" applyNumberFormat="1" applyFont="1" applyFill="1" applyBorder="1" applyAlignment="1" applyProtection="1">
      <alignment horizontal="center" vertical="center" wrapText="1" shrinkToFit="1"/>
      <protection locked="0"/>
    </xf>
    <xf numFmtId="0" fontId="12" fillId="60" borderId="25" xfId="0" applyNumberFormat="1" applyFont="1" applyFill="1" applyBorder="1" applyAlignment="1" applyProtection="1">
      <alignment horizontal="center" vertical="center" wrapText="1" shrinkToFit="1"/>
      <protection locked="0"/>
    </xf>
    <xf numFmtId="0" fontId="12" fillId="60" borderId="60" xfId="0" applyFont="1" applyFill="1" applyBorder="1" applyAlignment="1" applyProtection="1">
      <alignment horizontal="center" vertical="center" wrapText="1" shrinkToFit="1"/>
      <protection locked="0"/>
    </xf>
    <xf numFmtId="0" fontId="12" fillId="60" borderId="0" xfId="0" applyFont="1" applyFill="1" applyBorder="1" applyAlignment="1" applyProtection="1">
      <alignment horizontal="center" vertical="center" wrapText="1" shrinkToFit="1"/>
      <protection locked="0"/>
    </xf>
    <xf numFmtId="0" fontId="12" fillId="60" borderId="0" xfId="0" applyFont="1" applyFill="1" applyAlignment="1" applyProtection="1">
      <alignment vertical="center" wrapText="1"/>
      <protection locked="0"/>
    </xf>
    <xf numFmtId="3" fontId="12" fillId="59" borderId="66" xfId="0" applyNumberFormat="1" applyFont="1" applyFill="1" applyBorder="1" applyAlignment="1" applyProtection="1">
      <alignment horizontal="center" vertical="center" wrapText="1"/>
      <protection locked="0"/>
    </xf>
    <xf numFmtId="3" fontId="12" fillId="47" borderId="66" xfId="0" applyNumberFormat="1" applyFont="1" applyFill="1" applyBorder="1" applyAlignment="1" applyProtection="1">
      <alignment horizontal="center" vertical="center" wrapText="1"/>
      <protection locked="0"/>
    </xf>
    <xf numFmtId="14" fontId="12" fillId="47" borderId="56" xfId="0" applyNumberFormat="1" applyFont="1" applyFill="1" applyBorder="1" applyAlignment="1" applyProtection="1">
      <alignment horizontal="left" vertical="center" wrapText="1" shrinkToFit="1"/>
      <protection locked="0"/>
    </xf>
    <xf numFmtId="3" fontId="12" fillId="52" borderId="66" xfId="0" applyNumberFormat="1" applyFont="1" applyFill="1" applyBorder="1" applyAlignment="1" applyProtection="1">
      <alignment horizontal="center" vertical="center" wrapText="1"/>
      <protection locked="0"/>
    </xf>
    <xf numFmtId="3" fontId="12" fillId="63" borderId="66" xfId="0" applyNumberFormat="1" applyFont="1" applyFill="1" applyBorder="1" applyAlignment="1" applyProtection="1">
      <alignment horizontal="center" vertical="center" wrapText="1"/>
      <protection locked="0"/>
    </xf>
    <xf numFmtId="3" fontId="12" fillId="63" borderId="45" xfId="0" applyNumberFormat="1" applyFont="1" applyFill="1" applyBorder="1" applyAlignment="1" applyProtection="1">
      <alignment horizontal="center" vertical="center" wrapText="1" shrinkToFit="1"/>
      <protection locked="0"/>
    </xf>
    <xf numFmtId="0" fontId="12" fillId="63" borderId="25" xfId="0" applyFont="1" applyFill="1" applyBorder="1" applyAlignment="1" applyProtection="1">
      <alignment horizontal="left" vertical="center" wrapText="1" shrinkToFit="1"/>
      <protection locked="0"/>
    </xf>
    <xf numFmtId="0" fontId="12" fillId="63" borderId="45" xfId="0" applyFont="1" applyFill="1" applyBorder="1" applyAlignment="1" applyProtection="1">
      <alignment horizontal="left" vertical="center" wrapText="1" shrinkToFit="1"/>
      <protection locked="0"/>
    </xf>
    <xf numFmtId="0" fontId="12" fillId="63" borderId="56" xfId="0" applyFont="1" applyFill="1" applyBorder="1" applyAlignment="1" applyProtection="1">
      <alignment horizontal="left" vertical="center" wrapText="1" shrinkToFit="1"/>
      <protection locked="0"/>
    </xf>
    <xf numFmtId="49" fontId="12" fillId="63" borderId="25" xfId="0" applyNumberFormat="1" applyFont="1" applyFill="1" applyBorder="1" applyAlignment="1" applyProtection="1">
      <alignment horizontal="center" vertical="center" wrapText="1" shrinkToFit="1"/>
      <protection locked="0"/>
    </xf>
    <xf numFmtId="49" fontId="12" fillId="63" borderId="45" xfId="0" applyNumberFormat="1" applyFont="1" applyFill="1" applyBorder="1" applyAlignment="1" applyProtection="1">
      <alignment horizontal="center" vertical="center" wrapText="1" shrinkToFit="1"/>
      <protection locked="0"/>
    </xf>
    <xf numFmtId="49" fontId="13" fillId="63" borderId="24" xfId="0" applyNumberFormat="1" applyFont="1" applyFill="1" applyBorder="1" applyAlignment="1" applyProtection="1">
      <alignment horizontal="center" vertical="center" wrapText="1" shrinkToFit="1"/>
      <protection locked="0"/>
    </xf>
    <xf numFmtId="49" fontId="12" fillId="63" borderId="56" xfId="0" applyNumberFormat="1" applyFont="1" applyFill="1" applyBorder="1" applyAlignment="1" applyProtection="1">
      <alignment horizontal="left" vertical="center" wrapText="1" shrinkToFit="1"/>
      <protection locked="0"/>
    </xf>
    <xf numFmtId="0" fontId="12" fillId="63" borderId="25" xfId="0" applyFont="1" applyFill="1" applyBorder="1" applyAlignment="1" applyProtection="1">
      <alignment horizontal="center" vertical="center" wrapText="1" shrinkToFit="1"/>
      <protection locked="0"/>
    </xf>
    <xf numFmtId="14" fontId="12" fillId="63" borderId="25" xfId="0" applyNumberFormat="1" applyFont="1" applyFill="1" applyBorder="1" applyAlignment="1" applyProtection="1">
      <alignment horizontal="center" vertical="center" wrapText="1" shrinkToFit="1"/>
      <protection locked="0"/>
    </xf>
    <xf numFmtId="0" fontId="12" fillId="63" borderId="70" xfId="0" applyFont="1" applyFill="1" applyBorder="1" applyAlignment="1" applyProtection="1">
      <alignment horizontal="center" vertical="center" wrapText="1" shrinkToFit="1"/>
      <protection locked="0"/>
    </xf>
    <xf numFmtId="7" fontId="12" fillId="63" borderId="25" xfId="0" applyNumberFormat="1" applyFont="1" applyFill="1" applyBorder="1" applyAlignment="1" applyProtection="1">
      <alignment horizontal="center" vertical="center" wrapText="1" shrinkToFit="1"/>
      <protection locked="0"/>
    </xf>
    <xf numFmtId="14" fontId="12" fillId="63" borderId="67" xfId="0" applyNumberFormat="1" applyFont="1" applyFill="1" applyBorder="1" applyAlignment="1" applyProtection="1">
      <alignment horizontal="center" vertical="center" wrapText="1" shrinkToFit="1"/>
      <protection locked="0"/>
    </xf>
    <xf numFmtId="14" fontId="16" fillId="63" borderId="25" xfId="0" applyNumberFormat="1" applyFont="1" applyFill="1" applyBorder="1" applyAlignment="1" applyProtection="1">
      <alignment horizontal="center" vertical="center" wrapText="1" shrinkToFit="1"/>
      <protection locked="0"/>
    </xf>
    <xf numFmtId="2" fontId="12" fillId="63" borderId="45" xfId="0" applyNumberFormat="1" applyFont="1" applyFill="1" applyBorder="1" applyAlignment="1" applyProtection="1">
      <alignment horizontal="center" vertical="center" wrapText="1" shrinkToFit="1"/>
      <protection locked="0"/>
    </xf>
    <xf numFmtId="165" fontId="12" fillId="63" borderId="45" xfId="0" applyNumberFormat="1" applyFont="1" applyFill="1" applyBorder="1" applyAlignment="1" applyProtection="1">
      <alignment horizontal="center" vertical="center" wrapText="1" shrinkToFit="1"/>
      <protection locked="0"/>
    </xf>
    <xf numFmtId="1" fontId="12" fillId="63" borderId="25" xfId="0" applyNumberFormat="1" applyFont="1" applyFill="1" applyBorder="1" applyAlignment="1" applyProtection="1">
      <alignment horizontal="center" vertical="center" wrapText="1" shrinkToFit="1"/>
      <protection locked="0"/>
    </xf>
    <xf numFmtId="165" fontId="12" fillId="63" borderId="25" xfId="0" applyNumberFormat="1" applyFont="1" applyFill="1" applyBorder="1" applyAlignment="1" applyProtection="1">
      <alignment horizontal="center" vertical="center" wrapText="1" shrinkToFit="1"/>
      <protection locked="0"/>
    </xf>
    <xf numFmtId="0" fontId="12" fillId="63" borderId="25" xfId="0" applyNumberFormat="1" applyFont="1" applyFill="1" applyBorder="1" applyAlignment="1" applyProtection="1">
      <alignment horizontal="center" vertical="center" wrapText="1" shrinkToFit="1"/>
      <protection locked="0"/>
    </xf>
    <xf numFmtId="0" fontId="12" fillId="63" borderId="60" xfId="0" applyFont="1" applyFill="1" applyBorder="1" applyAlignment="1" applyProtection="1">
      <alignment horizontal="center" vertical="center" wrapText="1" shrinkToFit="1"/>
      <protection locked="0"/>
    </xf>
    <xf numFmtId="0" fontId="12" fillId="63" borderId="0" xfId="0" applyFont="1" applyFill="1" applyBorder="1" applyAlignment="1" applyProtection="1">
      <alignment horizontal="center" vertical="center" wrapText="1" shrinkToFit="1"/>
      <protection locked="0"/>
    </xf>
    <xf numFmtId="0" fontId="12" fillId="63" borderId="0" xfId="0" applyFont="1" applyFill="1" applyAlignment="1" applyProtection="1">
      <alignment vertical="center" wrapText="1"/>
      <protection locked="0"/>
    </xf>
    <xf numFmtId="14" fontId="16" fillId="63" borderId="45" xfId="0" applyNumberFormat="1" applyFont="1" applyFill="1" applyBorder="1" applyAlignment="1" applyProtection="1">
      <alignment horizontal="center" vertical="center" wrapText="1" shrinkToFit="1"/>
      <protection locked="0"/>
    </xf>
    <xf numFmtId="14" fontId="12" fillId="64" borderId="25" xfId="0" applyNumberFormat="1" applyFont="1" applyFill="1" applyBorder="1" applyAlignment="1" applyProtection="1">
      <alignment horizontal="center" vertical="center" wrapText="1" shrinkToFit="1"/>
      <protection locked="0"/>
    </xf>
    <xf numFmtId="3" fontId="12" fillId="32" borderId="66" xfId="0" applyNumberFormat="1" applyFont="1" applyFill="1" applyBorder="1" applyAlignment="1" applyProtection="1">
      <alignment horizontal="center" vertical="center" wrapText="1"/>
      <protection locked="0"/>
    </xf>
    <xf numFmtId="0" fontId="53" fillId="51" borderId="70" xfId="0" applyFont="1" applyFill="1" applyBorder="1" applyAlignment="1" applyProtection="1">
      <alignment horizontal="center" vertical="center" wrapText="1" shrinkToFit="1"/>
      <protection locked="0"/>
    </xf>
    <xf numFmtId="3" fontId="53" fillId="53" borderId="66" xfId="0" applyNumberFormat="1" applyFont="1" applyFill="1" applyBorder="1" applyAlignment="1" applyProtection="1">
      <alignment horizontal="center" vertical="center" wrapText="1"/>
      <protection locked="0"/>
    </xf>
    <xf numFmtId="3" fontId="53" fillId="53" borderId="45" xfId="0" applyNumberFormat="1" applyFont="1" applyFill="1" applyBorder="1" applyAlignment="1" applyProtection="1">
      <alignment horizontal="center" vertical="center" wrapText="1" shrinkToFit="1"/>
      <protection locked="0"/>
    </xf>
    <xf numFmtId="0" fontId="53" fillId="53" borderId="25" xfId="0" applyFont="1" applyFill="1" applyBorder="1" applyAlignment="1" applyProtection="1">
      <alignment horizontal="left" vertical="center" wrapText="1" shrinkToFit="1"/>
      <protection locked="0"/>
    </xf>
    <xf numFmtId="0" fontId="53" fillId="53" borderId="45" xfId="0" applyFont="1" applyFill="1" applyBorder="1" applyAlignment="1" applyProtection="1">
      <alignment horizontal="left" vertical="center" wrapText="1" shrinkToFit="1"/>
      <protection locked="0"/>
    </xf>
    <xf numFmtId="0" fontId="53" fillId="53" borderId="56" xfId="0" applyFont="1" applyFill="1" applyBorder="1" applyAlignment="1" applyProtection="1">
      <alignment horizontal="left" vertical="center" wrapText="1" shrinkToFit="1"/>
      <protection locked="0"/>
    </xf>
    <xf numFmtId="49" fontId="53" fillId="53" borderId="25" xfId="0" applyNumberFormat="1" applyFont="1" applyFill="1" applyBorder="1" applyAlignment="1" applyProtection="1">
      <alignment horizontal="center" vertical="center" wrapText="1" shrinkToFit="1"/>
      <protection locked="0"/>
    </xf>
    <xf numFmtId="49" fontId="53" fillId="53" borderId="45" xfId="0" applyNumberFormat="1" applyFont="1" applyFill="1" applyBorder="1" applyAlignment="1" applyProtection="1">
      <alignment horizontal="center" vertical="center" wrapText="1" shrinkToFit="1"/>
      <protection locked="0"/>
    </xf>
    <xf numFmtId="49" fontId="54" fillId="53" borderId="24" xfId="0" applyNumberFormat="1" applyFont="1" applyFill="1" applyBorder="1" applyAlignment="1" applyProtection="1">
      <alignment horizontal="center" vertical="center" wrapText="1" shrinkToFit="1"/>
      <protection locked="0"/>
    </xf>
    <xf numFmtId="49" fontId="53" fillId="53" borderId="56" xfId="0" applyNumberFormat="1" applyFont="1" applyFill="1" applyBorder="1" applyAlignment="1" applyProtection="1">
      <alignment horizontal="left" vertical="center" wrapText="1" shrinkToFit="1"/>
      <protection locked="0"/>
    </xf>
    <xf numFmtId="0" fontId="53" fillId="53" borderId="25" xfId="0" applyFont="1" applyFill="1" applyBorder="1" applyAlignment="1" applyProtection="1">
      <alignment horizontal="center" vertical="center" wrapText="1" shrinkToFit="1"/>
      <protection locked="0"/>
    </xf>
    <xf numFmtId="14" fontId="53" fillId="53" borderId="25" xfId="0" applyNumberFormat="1" applyFont="1" applyFill="1" applyBorder="1" applyAlignment="1" applyProtection="1">
      <alignment horizontal="center" vertical="center" wrapText="1" shrinkToFit="1"/>
      <protection locked="0"/>
    </xf>
    <xf numFmtId="0" fontId="53" fillId="53" borderId="70" xfId="0" applyFont="1" applyFill="1" applyBorder="1" applyAlignment="1" applyProtection="1">
      <alignment horizontal="center" vertical="center" wrapText="1" shrinkToFit="1"/>
      <protection locked="0"/>
    </xf>
    <xf numFmtId="7" fontId="53" fillId="53" borderId="25" xfId="0" applyNumberFormat="1" applyFont="1" applyFill="1" applyBorder="1" applyAlignment="1" applyProtection="1">
      <alignment horizontal="center" vertical="center" wrapText="1" shrinkToFit="1"/>
      <protection locked="0"/>
    </xf>
    <xf numFmtId="14" fontId="53" fillId="53" borderId="67" xfId="0" applyNumberFormat="1" applyFont="1" applyFill="1" applyBorder="1" applyAlignment="1" applyProtection="1">
      <alignment horizontal="center" vertical="center" wrapText="1" shrinkToFit="1"/>
      <protection locked="0"/>
    </xf>
    <xf numFmtId="2" fontId="53" fillId="53" borderId="45" xfId="0" applyNumberFormat="1" applyFont="1" applyFill="1" applyBorder="1" applyAlignment="1" applyProtection="1">
      <alignment horizontal="center" vertical="center" wrapText="1" shrinkToFit="1"/>
      <protection locked="0"/>
    </xf>
    <xf numFmtId="165" fontId="53" fillId="53" borderId="45" xfId="0" applyNumberFormat="1" applyFont="1" applyFill="1" applyBorder="1" applyAlignment="1" applyProtection="1">
      <alignment horizontal="center" vertical="center" wrapText="1" shrinkToFit="1"/>
      <protection locked="0"/>
    </xf>
    <xf numFmtId="1" fontId="53" fillId="53" borderId="25" xfId="0" applyNumberFormat="1" applyFont="1" applyFill="1" applyBorder="1" applyAlignment="1" applyProtection="1">
      <alignment horizontal="center" vertical="center" wrapText="1" shrinkToFit="1"/>
      <protection locked="0"/>
    </xf>
    <xf numFmtId="165" fontId="53" fillId="53" borderId="25" xfId="0" applyNumberFormat="1" applyFont="1" applyFill="1" applyBorder="1" applyAlignment="1" applyProtection="1">
      <alignment horizontal="center" vertical="center" wrapText="1" shrinkToFit="1"/>
      <protection locked="0"/>
    </xf>
    <xf numFmtId="0" fontId="53" fillId="53" borderId="25" xfId="0" applyNumberFormat="1" applyFont="1" applyFill="1" applyBorder="1" applyAlignment="1" applyProtection="1">
      <alignment horizontal="center" vertical="center" wrapText="1" shrinkToFit="1"/>
      <protection locked="0"/>
    </xf>
    <xf numFmtId="0" fontId="54" fillId="53" borderId="25" xfId="0" applyFont="1" applyFill="1" applyBorder="1" applyAlignment="1" applyProtection="1">
      <alignment horizontal="left" vertical="center" wrapText="1" shrinkToFit="1"/>
      <protection locked="0"/>
    </xf>
    <xf numFmtId="0" fontId="53" fillId="53" borderId="60" xfId="0" applyFont="1" applyFill="1" applyBorder="1" applyAlignment="1" applyProtection="1">
      <alignment horizontal="center" vertical="center" wrapText="1" shrinkToFit="1"/>
      <protection locked="0"/>
    </xf>
    <xf numFmtId="0" fontId="53" fillId="53" borderId="0" xfId="0" applyFont="1" applyFill="1" applyBorder="1" applyAlignment="1" applyProtection="1">
      <alignment horizontal="center" vertical="center" wrapText="1" shrinkToFit="1"/>
      <protection locked="0"/>
    </xf>
    <xf numFmtId="0" fontId="53" fillId="53" borderId="0" xfId="0" applyFont="1" applyFill="1" applyAlignment="1" applyProtection="1">
      <alignment vertical="center" wrapText="1"/>
      <protection locked="0"/>
    </xf>
    <xf numFmtId="3" fontId="12" fillId="51" borderId="66" xfId="0" applyNumberFormat="1" applyFont="1" applyFill="1" applyBorder="1" applyAlignment="1" applyProtection="1">
      <alignment horizontal="center" vertical="center" wrapText="1"/>
      <protection locked="0"/>
    </xf>
    <xf numFmtId="0" fontId="13" fillId="51" borderId="25" xfId="0" applyFont="1" applyFill="1" applyBorder="1" applyAlignment="1" applyProtection="1">
      <alignment horizontal="left" vertical="center" wrapText="1" shrinkToFit="1"/>
      <protection locked="0"/>
    </xf>
    <xf numFmtId="3" fontId="12" fillId="50" borderId="66" xfId="0" applyNumberFormat="1" applyFont="1" applyFill="1" applyBorder="1" applyAlignment="1" applyProtection="1">
      <alignment horizontal="center" vertical="center" wrapText="1"/>
      <protection locked="0"/>
    </xf>
    <xf numFmtId="14" fontId="12" fillId="65" borderId="25" xfId="0" applyNumberFormat="1" applyFont="1" applyFill="1" applyBorder="1" applyAlignment="1" applyProtection="1">
      <alignment horizontal="center" vertical="center" wrapText="1" shrinkToFit="1"/>
      <protection locked="0"/>
    </xf>
    <xf numFmtId="3" fontId="53" fillId="66" borderId="66" xfId="0" applyNumberFormat="1" applyFont="1" applyFill="1" applyBorder="1" applyAlignment="1" applyProtection="1">
      <alignment horizontal="center" vertical="center" wrapText="1"/>
      <protection locked="0"/>
    </xf>
    <xf numFmtId="3" fontId="53" fillId="66" borderId="45" xfId="0" applyNumberFormat="1" applyFont="1" applyFill="1" applyBorder="1" applyAlignment="1" applyProtection="1">
      <alignment horizontal="center" vertical="center" wrapText="1" shrinkToFit="1"/>
      <protection locked="0"/>
    </xf>
    <xf numFmtId="0" fontId="53" fillId="66" borderId="25" xfId="0" applyFont="1" applyFill="1" applyBorder="1" applyAlignment="1" applyProtection="1">
      <alignment horizontal="left" vertical="center" wrapText="1" shrinkToFit="1"/>
      <protection locked="0"/>
    </xf>
    <xf numFmtId="0" fontId="53" fillId="66" borderId="45" xfId="0" applyFont="1" applyFill="1" applyBorder="1" applyAlignment="1" applyProtection="1">
      <alignment horizontal="left" vertical="center" wrapText="1" shrinkToFit="1"/>
      <protection locked="0"/>
    </xf>
    <xf numFmtId="0" fontId="53" fillId="66" borderId="56" xfId="0" applyFont="1" applyFill="1" applyBorder="1" applyAlignment="1" applyProtection="1">
      <alignment horizontal="left" vertical="center" wrapText="1" shrinkToFit="1"/>
      <protection locked="0"/>
    </xf>
    <xf numFmtId="49" fontId="53" fillId="66" borderId="25" xfId="0" applyNumberFormat="1" applyFont="1" applyFill="1" applyBorder="1" applyAlignment="1" applyProtection="1">
      <alignment horizontal="center" vertical="center" wrapText="1" shrinkToFit="1"/>
      <protection locked="0"/>
    </xf>
    <xf numFmtId="49" fontId="53" fillId="66" borderId="45" xfId="0" applyNumberFormat="1" applyFont="1" applyFill="1" applyBorder="1" applyAlignment="1" applyProtection="1">
      <alignment horizontal="center" vertical="center" wrapText="1" shrinkToFit="1"/>
      <protection locked="0"/>
    </xf>
    <xf numFmtId="49" fontId="54" fillId="66" borderId="24" xfId="0" applyNumberFormat="1" applyFont="1" applyFill="1" applyBorder="1" applyAlignment="1" applyProtection="1">
      <alignment horizontal="center" vertical="center" wrapText="1" shrinkToFit="1"/>
      <protection locked="0"/>
    </xf>
    <xf numFmtId="49" fontId="53" fillId="66" borderId="56" xfId="0" applyNumberFormat="1" applyFont="1" applyFill="1" applyBorder="1" applyAlignment="1" applyProtection="1">
      <alignment horizontal="left" vertical="center" wrapText="1" shrinkToFit="1"/>
      <protection locked="0"/>
    </xf>
    <xf numFmtId="0" fontId="53" fillId="66" borderId="25" xfId="0" applyFont="1" applyFill="1" applyBorder="1" applyAlignment="1" applyProtection="1">
      <alignment horizontal="center" vertical="center" wrapText="1" shrinkToFit="1"/>
      <protection locked="0"/>
    </xf>
    <xf numFmtId="14" fontId="53" fillId="66" borderId="25" xfId="0" applyNumberFormat="1" applyFont="1" applyFill="1" applyBorder="1" applyAlignment="1" applyProtection="1">
      <alignment horizontal="center" vertical="center" wrapText="1" shrinkToFit="1"/>
      <protection locked="0"/>
    </xf>
    <xf numFmtId="0" fontId="53" fillId="66" borderId="70" xfId="0" applyFont="1" applyFill="1" applyBorder="1" applyAlignment="1" applyProtection="1">
      <alignment horizontal="center" vertical="center" wrapText="1" shrinkToFit="1"/>
      <protection locked="0"/>
    </xf>
    <xf numFmtId="7" fontId="53" fillId="66" borderId="25" xfId="0" applyNumberFormat="1" applyFont="1" applyFill="1" applyBorder="1" applyAlignment="1" applyProtection="1">
      <alignment horizontal="center" vertical="center" wrapText="1" shrinkToFit="1"/>
      <protection locked="0"/>
    </xf>
    <xf numFmtId="14" fontId="53" fillId="66" borderId="67" xfId="0" applyNumberFormat="1" applyFont="1" applyFill="1" applyBorder="1" applyAlignment="1" applyProtection="1">
      <alignment horizontal="center" vertical="center" wrapText="1" shrinkToFit="1"/>
      <protection locked="0"/>
    </xf>
    <xf numFmtId="2" fontId="53" fillId="66" borderId="45" xfId="0" applyNumberFormat="1" applyFont="1" applyFill="1" applyBorder="1" applyAlignment="1" applyProtection="1">
      <alignment horizontal="center" vertical="center" wrapText="1" shrinkToFit="1"/>
      <protection locked="0"/>
    </xf>
    <xf numFmtId="165" fontId="53" fillId="66" borderId="45" xfId="0" applyNumberFormat="1" applyFont="1" applyFill="1" applyBorder="1" applyAlignment="1" applyProtection="1">
      <alignment horizontal="center" vertical="center" wrapText="1" shrinkToFit="1"/>
      <protection locked="0"/>
    </xf>
    <xf numFmtId="1" fontId="53" fillId="66" borderId="25" xfId="0" applyNumberFormat="1" applyFont="1" applyFill="1" applyBorder="1" applyAlignment="1" applyProtection="1">
      <alignment horizontal="center" vertical="center" wrapText="1" shrinkToFit="1"/>
      <protection locked="0"/>
    </xf>
    <xf numFmtId="165" fontId="53" fillId="66" borderId="25" xfId="0" applyNumberFormat="1" applyFont="1" applyFill="1" applyBorder="1" applyAlignment="1" applyProtection="1">
      <alignment horizontal="center" vertical="center" wrapText="1" shrinkToFit="1"/>
      <protection locked="0"/>
    </xf>
    <xf numFmtId="0" fontId="53" fillId="66" borderId="25" xfId="0" applyNumberFormat="1" applyFont="1" applyFill="1" applyBorder="1" applyAlignment="1" applyProtection="1">
      <alignment horizontal="center" vertical="center" wrapText="1" shrinkToFit="1"/>
      <protection locked="0"/>
    </xf>
    <xf numFmtId="0" fontId="54" fillId="66" borderId="25" xfId="0" applyFont="1" applyFill="1" applyBorder="1" applyAlignment="1" applyProtection="1">
      <alignment horizontal="left" vertical="center" wrapText="1" shrinkToFit="1"/>
      <protection locked="0"/>
    </xf>
    <xf numFmtId="0" fontId="53" fillId="66" borderId="60" xfId="0" applyFont="1" applyFill="1" applyBorder="1" applyAlignment="1" applyProtection="1">
      <alignment horizontal="center" vertical="center" wrapText="1" shrinkToFit="1"/>
      <protection locked="0"/>
    </xf>
    <xf numFmtId="0" fontId="53" fillId="66" borderId="0" xfId="0" applyFont="1" applyFill="1" applyBorder="1" applyAlignment="1" applyProtection="1">
      <alignment horizontal="center" vertical="center" wrapText="1" shrinkToFit="1"/>
      <protection locked="0"/>
    </xf>
    <xf numFmtId="0" fontId="53" fillId="66" borderId="0" xfId="0" applyFont="1" applyFill="1" applyAlignment="1" applyProtection="1">
      <alignment vertical="center" wrapText="1"/>
      <protection locked="0"/>
    </xf>
    <xf numFmtId="0" fontId="13" fillId="63" borderId="25" xfId="0" applyFont="1" applyFill="1" applyBorder="1" applyAlignment="1" applyProtection="1">
      <alignment horizontal="left" vertical="center" wrapText="1" shrinkToFit="1"/>
      <protection locked="0"/>
    </xf>
    <xf numFmtId="0" fontId="13" fillId="47" borderId="25" xfId="0" applyFont="1" applyFill="1" applyBorder="1" applyAlignment="1" applyProtection="1">
      <alignment horizontal="left" vertical="center" wrapText="1" shrinkToFit="1"/>
      <protection locked="0"/>
    </xf>
    <xf numFmtId="3" fontId="12" fillId="61" borderId="66" xfId="0" applyNumberFormat="1" applyFont="1" applyFill="1" applyBorder="1" applyAlignment="1" applyProtection="1">
      <alignment horizontal="center" vertical="center" wrapText="1"/>
      <protection locked="0"/>
    </xf>
    <xf numFmtId="3" fontId="12" fillId="61" borderId="45" xfId="0" applyNumberFormat="1" applyFont="1" applyFill="1" applyBorder="1" applyAlignment="1" applyProtection="1">
      <alignment horizontal="center" vertical="center" wrapText="1" shrinkToFit="1"/>
      <protection locked="0"/>
    </xf>
    <xf numFmtId="0" fontId="12" fillId="61" borderId="25" xfId="0" applyFont="1" applyFill="1" applyBorder="1" applyAlignment="1" applyProtection="1">
      <alignment horizontal="left" vertical="center" wrapText="1" shrinkToFit="1"/>
      <protection locked="0"/>
    </xf>
    <xf numFmtId="0" fontId="12" fillId="61" borderId="45" xfId="0" applyFont="1" applyFill="1" applyBorder="1" applyAlignment="1" applyProtection="1">
      <alignment horizontal="left" vertical="center" wrapText="1" shrinkToFit="1"/>
      <protection locked="0"/>
    </xf>
    <xf numFmtId="0" fontId="12" fillId="61" borderId="56" xfId="0" applyFont="1" applyFill="1" applyBorder="1" applyAlignment="1" applyProtection="1">
      <alignment horizontal="left" vertical="center" wrapText="1" shrinkToFit="1"/>
      <protection locked="0"/>
    </xf>
    <xf numFmtId="49" fontId="12" fillId="61" borderId="25" xfId="0" applyNumberFormat="1" applyFont="1" applyFill="1" applyBorder="1" applyAlignment="1" applyProtection="1">
      <alignment horizontal="center" vertical="center" wrapText="1" shrinkToFit="1"/>
      <protection locked="0"/>
    </xf>
    <xf numFmtId="49" fontId="12" fillId="61" borderId="45" xfId="0" applyNumberFormat="1" applyFont="1" applyFill="1" applyBorder="1" applyAlignment="1" applyProtection="1">
      <alignment horizontal="center" vertical="center" wrapText="1" shrinkToFit="1"/>
      <protection locked="0"/>
    </xf>
    <xf numFmtId="49" fontId="13" fillId="61" borderId="24" xfId="0" applyNumberFormat="1" applyFont="1" applyFill="1" applyBorder="1" applyAlignment="1" applyProtection="1">
      <alignment horizontal="center" vertical="center" wrapText="1" shrinkToFit="1"/>
      <protection locked="0"/>
    </xf>
    <xf numFmtId="49" fontId="12" fillId="61" borderId="56" xfId="0" applyNumberFormat="1" applyFont="1" applyFill="1" applyBorder="1" applyAlignment="1" applyProtection="1">
      <alignment horizontal="left" vertical="center" wrapText="1" shrinkToFit="1"/>
      <protection locked="0"/>
    </xf>
    <xf numFmtId="0" fontId="12" fillId="61" borderId="25" xfId="0" applyFont="1" applyFill="1" applyBorder="1" applyAlignment="1" applyProtection="1">
      <alignment horizontal="center" vertical="center" wrapText="1" shrinkToFit="1"/>
      <protection locked="0"/>
    </xf>
    <xf numFmtId="0" fontId="12" fillId="61" borderId="70" xfId="0" applyFont="1" applyFill="1" applyBorder="1" applyAlignment="1" applyProtection="1">
      <alignment horizontal="center" vertical="center" wrapText="1" shrinkToFit="1"/>
      <protection locked="0"/>
    </xf>
    <xf numFmtId="7" fontId="12" fillId="61" borderId="25" xfId="0" applyNumberFormat="1" applyFont="1" applyFill="1" applyBorder="1" applyAlignment="1" applyProtection="1">
      <alignment horizontal="center" vertical="center" wrapText="1" shrinkToFit="1"/>
      <protection locked="0"/>
    </xf>
    <xf numFmtId="14" fontId="12" fillId="61" borderId="67" xfId="0" applyNumberFormat="1" applyFont="1" applyFill="1" applyBorder="1" applyAlignment="1" applyProtection="1">
      <alignment horizontal="center" vertical="center" wrapText="1" shrinkToFit="1"/>
      <protection locked="0"/>
    </xf>
    <xf numFmtId="14" fontId="16" fillId="61" borderId="25" xfId="0" applyNumberFormat="1" applyFont="1" applyFill="1" applyBorder="1" applyAlignment="1" applyProtection="1">
      <alignment horizontal="center" vertical="center" wrapText="1" shrinkToFit="1"/>
      <protection locked="0"/>
    </xf>
    <xf numFmtId="2" fontId="12" fillId="61" borderId="45" xfId="0" applyNumberFormat="1" applyFont="1" applyFill="1" applyBorder="1" applyAlignment="1" applyProtection="1">
      <alignment horizontal="center" vertical="center" wrapText="1" shrinkToFit="1"/>
      <protection locked="0"/>
    </xf>
    <xf numFmtId="165" fontId="12" fillId="61" borderId="45" xfId="0" applyNumberFormat="1" applyFont="1" applyFill="1" applyBorder="1" applyAlignment="1" applyProtection="1">
      <alignment horizontal="center" vertical="center" wrapText="1" shrinkToFit="1"/>
      <protection locked="0"/>
    </xf>
    <xf numFmtId="1" fontId="12" fillId="61" borderId="25" xfId="0" applyNumberFormat="1" applyFont="1" applyFill="1" applyBorder="1" applyAlignment="1" applyProtection="1">
      <alignment horizontal="center" vertical="center" wrapText="1" shrinkToFit="1"/>
      <protection locked="0"/>
    </xf>
    <xf numFmtId="165" fontId="12" fillId="61" borderId="25" xfId="0" applyNumberFormat="1" applyFont="1" applyFill="1" applyBorder="1" applyAlignment="1" applyProtection="1">
      <alignment horizontal="center" vertical="center" wrapText="1" shrinkToFit="1"/>
      <protection locked="0"/>
    </xf>
    <xf numFmtId="0" fontId="12" fillId="61" borderId="25" xfId="0" applyNumberFormat="1" applyFont="1" applyFill="1" applyBorder="1" applyAlignment="1" applyProtection="1">
      <alignment horizontal="center" vertical="center" wrapText="1" shrinkToFit="1"/>
      <protection locked="0"/>
    </xf>
    <xf numFmtId="0" fontId="13" fillId="61" borderId="25" xfId="0" applyFont="1" applyFill="1" applyBorder="1" applyAlignment="1" applyProtection="1">
      <alignment horizontal="left" vertical="center" wrapText="1" shrinkToFit="1"/>
      <protection locked="0"/>
    </xf>
    <xf numFmtId="0" fontId="12" fillId="61" borderId="60" xfId="0" applyFont="1" applyFill="1" applyBorder="1" applyAlignment="1" applyProtection="1">
      <alignment horizontal="center" vertical="center" wrapText="1" shrinkToFit="1"/>
      <protection locked="0"/>
    </xf>
    <xf numFmtId="0" fontId="12" fillId="61" borderId="0" xfId="0" applyFont="1" applyFill="1" applyBorder="1" applyAlignment="1" applyProtection="1">
      <alignment horizontal="center" vertical="center" wrapText="1" shrinkToFit="1"/>
      <protection locked="0"/>
    </xf>
    <xf numFmtId="0" fontId="12" fillId="61" borderId="0" xfId="0" applyFont="1" applyFill="1" applyAlignment="1" applyProtection="1">
      <alignment vertical="center" wrapText="1"/>
      <protection locked="0"/>
    </xf>
    <xf numFmtId="0" fontId="12" fillId="47" borderId="45" xfId="0" applyFont="1" applyFill="1" applyBorder="1" applyAlignment="1" applyProtection="1">
      <alignment horizontal="center" vertical="center" wrapText="1" shrinkToFit="1"/>
      <protection locked="0"/>
    </xf>
    <xf numFmtId="0" fontId="12" fillId="49" borderId="45" xfId="0" applyFont="1" applyFill="1" applyBorder="1" applyAlignment="1" applyProtection="1">
      <alignment horizontal="center" vertical="center" wrapText="1" shrinkToFit="1"/>
      <protection locked="0"/>
    </xf>
    <xf numFmtId="0" fontId="13" fillId="49" borderId="25" xfId="0" applyFont="1" applyFill="1" applyBorder="1" applyAlignment="1" applyProtection="1">
      <alignment horizontal="left" vertical="center" wrapText="1" shrinkToFit="1"/>
      <protection locked="0"/>
    </xf>
    <xf numFmtId="3" fontId="12" fillId="48" borderId="70" xfId="0" applyNumberFormat="1" applyFont="1" applyFill="1" applyBorder="1" applyAlignment="1" applyProtection="1">
      <alignment horizontal="center" vertical="center" wrapText="1" shrinkToFit="1"/>
      <protection locked="0"/>
    </xf>
    <xf numFmtId="1" fontId="12" fillId="48" borderId="71" xfId="0" applyNumberFormat="1" applyFont="1" applyFill="1" applyBorder="1" applyAlignment="1" applyProtection="1">
      <alignment horizontal="center" vertical="center" wrapText="1" shrinkToFit="1"/>
      <protection locked="0"/>
    </xf>
    <xf numFmtId="14" fontId="12" fillId="52" borderId="70" xfId="0" applyNumberFormat="1" applyFont="1" applyFill="1" applyBorder="1" applyAlignment="1" applyProtection="1">
      <alignment horizontal="center" vertical="center" wrapText="1" shrinkToFit="1"/>
      <protection locked="0"/>
    </xf>
    <xf numFmtId="1" fontId="12" fillId="52" borderId="71" xfId="0" applyNumberFormat="1" applyFont="1" applyFill="1" applyBorder="1" applyAlignment="1" applyProtection="1">
      <alignment horizontal="center" vertical="center" wrapText="1" shrinkToFit="1"/>
      <protection locked="0"/>
    </xf>
    <xf numFmtId="3" fontId="12" fillId="50" borderId="70" xfId="0" applyNumberFormat="1" applyFont="1" applyFill="1" applyBorder="1" applyAlignment="1" applyProtection="1">
      <alignment horizontal="center" vertical="center" wrapText="1" shrinkToFit="1"/>
      <protection locked="0"/>
    </xf>
    <xf numFmtId="0" fontId="12" fillId="50" borderId="70" xfId="0" applyFont="1" applyFill="1" applyBorder="1" applyAlignment="1" applyProtection="1">
      <alignment horizontal="left" vertical="center" wrapText="1" shrinkToFit="1"/>
      <protection locked="0"/>
    </xf>
    <xf numFmtId="0" fontId="12" fillId="50" borderId="77" xfId="0" applyFont="1" applyFill="1" applyBorder="1" applyAlignment="1" applyProtection="1">
      <alignment horizontal="left" vertical="center" wrapText="1" shrinkToFit="1"/>
      <protection locked="0"/>
    </xf>
    <xf numFmtId="49" fontId="12" fillId="50" borderId="71" xfId="0" applyNumberFormat="1" applyFont="1" applyFill="1" applyBorder="1" applyAlignment="1" applyProtection="1">
      <alignment horizontal="center" vertical="center" wrapText="1" shrinkToFit="1"/>
      <protection locked="0"/>
    </xf>
    <xf numFmtId="49" fontId="12" fillId="50" borderId="70" xfId="0" applyNumberFormat="1" applyFont="1" applyFill="1" applyBorder="1" applyAlignment="1" applyProtection="1">
      <alignment horizontal="center" vertical="center" wrapText="1" shrinkToFit="1"/>
      <protection locked="0"/>
    </xf>
    <xf numFmtId="49" fontId="12" fillId="50" borderId="77" xfId="0" applyNumberFormat="1" applyFont="1" applyFill="1" applyBorder="1" applyAlignment="1" applyProtection="1">
      <alignment horizontal="left" vertical="center" wrapText="1" shrinkToFit="1"/>
      <protection locked="0"/>
    </xf>
    <xf numFmtId="1" fontId="12" fillId="50" borderId="71" xfId="0" applyNumberFormat="1" applyFont="1" applyFill="1" applyBorder="1" applyAlignment="1" applyProtection="1">
      <alignment horizontal="center" vertical="center" wrapText="1" shrinkToFit="1"/>
      <protection locked="0"/>
    </xf>
    <xf numFmtId="0" fontId="13" fillId="50" borderId="71" xfId="0" applyFont="1" applyFill="1" applyBorder="1" applyAlignment="1" applyProtection="1">
      <alignment horizontal="left" vertical="center" wrapText="1" shrinkToFit="1"/>
      <protection locked="0"/>
    </xf>
    <xf numFmtId="3" fontId="12" fillId="32" borderId="70" xfId="0" applyNumberFormat="1" applyFont="1" applyFill="1" applyBorder="1" applyAlignment="1" applyProtection="1">
      <alignment horizontal="center" vertical="center" wrapText="1" shrinkToFit="1"/>
      <protection locked="0"/>
    </xf>
    <xf numFmtId="0" fontId="12" fillId="32" borderId="70" xfId="0" applyFont="1" applyFill="1" applyBorder="1" applyAlignment="1" applyProtection="1">
      <alignment horizontal="left" vertical="center" wrapText="1" shrinkToFit="1"/>
      <protection locked="0"/>
    </xf>
    <xf numFmtId="0" fontId="12" fillId="32" borderId="77" xfId="0" applyFont="1" applyFill="1" applyBorder="1" applyAlignment="1" applyProtection="1">
      <alignment horizontal="left" vertical="center" wrapText="1" shrinkToFit="1"/>
      <protection locked="0"/>
    </xf>
    <xf numFmtId="49" fontId="12" fillId="32" borderId="71" xfId="0" applyNumberFormat="1" applyFont="1" applyFill="1" applyBorder="1" applyAlignment="1" applyProtection="1">
      <alignment horizontal="center" vertical="center" wrapText="1" shrinkToFit="1"/>
      <protection locked="0"/>
    </xf>
    <xf numFmtId="49" fontId="12" fillId="32" borderId="70" xfId="0" applyNumberFormat="1" applyFont="1" applyFill="1" applyBorder="1" applyAlignment="1" applyProtection="1">
      <alignment horizontal="center" vertical="center" wrapText="1" shrinkToFit="1"/>
      <protection locked="0"/>
    </xf>
    <xf numFmtId="49" fontId="13" fillId="32" borderId="75" xfId="0" applyNumberFormat="1" applyFont="1" applyFill="1" applyBorder="1" applyAlignment="1" applyProtection="1">
      <alignment horizontal="center" vertical="center" wrapText="1" shrinkToFit="1"/>
      <protection locked="0"/>
    </xf>
    <xf numFmtId="0" fontId="12" fillId="32" borderId="71" xfId="0" applyFont="1" applyFill="1" applyBorder="1" applyAlignment="1" applyProtection="1">
      <alignment horizontal="center" vertical="center" wrapText="1" shrinkToFit="1"/>
      <protection locked="0"/>
    </xf>
    <xf numFmtId="1" fontId="12" fillId="32" borderId="71" xfId="0" applyNumberFormat="1" applyFont="1" applyFill="1" applyBorder="1" applyAlignment="1" applyProtection="1">
      <alignment horizontal="center" vertical="center" wrapText="1" shrinkToFit="1"/>
      <protection locked="0"/>
    </xf>
    <xf numFmtId="3" fontId="12" fillId="47" borderId="70" xfId="0" applyNumberFormat="1" applyFont="1" applyFill="1" applyBorder="1" applyAlignment="1" applyProtection="1">
      <alignment horizontal="center" vertical="center" wrapText="1" shrinkToFit="1"/>
      <protection locked="0"/>
    </xf>
    <xf numFmtId="0" fontId="12" fillId="47" borderId="71" xfId="0" applyFont="1" applyFill="1" applyBorder="1" applyAlignment="1" applyProtection="1">
      <alignment horizontal="left" vertical="center" wrapText="1" shrinkToFit="1"/>
      <protection locked="0"/>
    </xf>
    <xf numFmtId="0" fontId="12" fillId="47" borderId="70" xfId="0" applyFont="1" applyFill="1" applyBorder="1" applyAlignment="1" applyProtection="1">
      <alignment horizontal="left" vertical="center" wrapText="1" shrinkToFit="1"/>
      <protection locked="0"/>
    </xf>
    <xf numFmtId="0" fontId="12" fillId="47" borderId="77" xfId="0" applyFont="1" applyFill="1" applyBorder="1" applyAlignment="1" applyProtection="1">
      <alignment horizontal="left" vertical="center" wrapText="1" shrinkToFit="1"/>
      <protection locked="0"/>
    </xf>
    <xf numFmtId="49" fontId="12" fillId="47" borderId="71" xfId="0" applyNumberFormat="1" applyFont="1" applyFill="1" applyBorder="1" applyAlignment="1" applyProtection="1">
      <alignment horizontal="center" vertical="center" wrapText="1" shrinkToFit="1"/>
      <protection locked="0"/>
    </xf>
    <xf numFmtId="49" fontId="12" fillId="47" borderId="70" xfId="0" applyNumberFormat="1" applyFont="1" applyFill="1" applyBorder="1" applyAlignment="1" applyProtection="1">
      <alignment horizontal="center" vertical="center" wrapText="1" shrinkToFit="1"/>
      <protection locked="0"/>
    </xf>
    <xf numFmtId="49" fontId="13" fillId="47" borderId="75" xfId="0" applyNumberFormat="1" applyFont="1" applyFill="1" applyBorder="1" applyAlignment="1" applyProtection="1">
      <alignment horizontal="center" vertical="center" wrapText="1" shrinkToFit="1"/>
      <protection locked="0"/>
    </xf>
    <xf numFmtId="49" fontId="12" fillId="47" borderId="77" xfId="0" applyNumberFormat="1" applyFont="1" applyFill="1" applyBorder="1" applyAlignment="1" applyProtection="1">
      <alignment horizontal="left" vertical="center" wrapText="1" shrinkToFit="1"/>
      <protection locked="0"/>
    </xf>
    <xf numFmtId="0" fontId="12" fillId="47" borderId="71" xfId="0" applyFont="1" applyFill="1" applyBorder="1" applyAlignment="1" applyProtection="1">
      <alignment horizontal="center" vertical="center" wrapText="1" shrinkToFit="1"/>
      <protection locked="0"/>
    </xf>
    <xf numFmtId="14" fontId="16" fillId="47" borderId="70" xfId="0" applyNumberFormat="1" applyFont="1" applyFill="1" applyBorder="1" applyAlignment="1" applyProtection="1">
      <alignment horizontal="center" vertical="center" wrapText="1" shrinkToFit="1"/>
      <protection locked="0"/>
    </xf>
    <xf numFmtId="2" fontId="12" fillId="47" borderId="70" xfId="0" applyNumberFormat="1" applyFont="1" applyFill="1" applyBorder="1" applyAlignment="1" applyProtection="1">
      <alignment horizontal="center" vertical="center" wrapText="1" shrinkToFit="1"/>
      <protection locked="0"/>
    </xf>
    <xf numFmtId="165" fontId="12" fillId="47" borderId="70" xfId="0" applyNumberFormat="1" applyFont="1" applyFill="1" applyBorder="1" applyAlignment="1" applyProtection="1">
      <alignment horizontal="center" vertical="center" wrapText="1" shrinkToFit="1"/>
      <protection locked="0"/>
    </xf>
    <xf numFmtId="1" fontId="12" fillId="47" borderId="71" xfId="0" applyNumberFormat="1" applyFont="1" applyFill="1" applyBorder="1" applyAlignment="1" applyProtection="1">
      <alignment horizontal="center" vertical="center" wrapText="1" shrinkToFit="1"/>
      <protection locked="0"/>
    </xf>
    <xf numFmtId="165" fontId="12" fillId="47" borderId="71" xfId="0" applyNumberFormat="1" applyFont="1" applyFill="1" applyBorder="1" applyAlignment="1" applyProtection="1">
      <alignment horizontal="center" vertical="center" wrapText="1" shrinkToFit="1"/>
      <protection locked="0"/>
    </xf>
    <xf numFmtId="0" fontId="12" fillId="47" borderId="71" xfId="0" applyNumberFormat="1" applyFont="1" applyFill="1" applyBorder="1" applyAlignment="1" applyProtection="1">
      <alignment horizontal="center" vertical="center" wrapText="1" shrinkToFit="1"/>
      <protection locked="0"/>
    </xf>
    <xf numFmtId="2" fontId="12" fillId="48" borderId="25" xfId="0" applyNumberFormat="1" applyFont="1" applyFill="1" applyBorder="1" applyAlignment="1" applyProtection="1">
      <alignment horizontal="center" vertical="center" wrapText="1" shrinkToFit="1"/>
      <protection locked="0"/>
    </xf>
    <xf numFmtId="1" fontId="12" fillId="48" borderId="25" xfId="0" applyNumberFormat="1" applyFont="1" applyFill="1" applyBorder="1" applyAlignment="1" applyProtection="1">
      <alignment vertical="center" wrapText="1" shrinkToFit="1"/>
      <protection locked="0"/>
    </xf>
    <xf numFmtId="14" fontId="12" fillId="48" borderId="25" xfId="0" applyNumberFormat="1" applyFont="1" applyFill="1" applyBorder="1" applyAlignment="1" applyProtection="1">
      <alignment vertical="center" wrapText="1" shrinkToFit="1"/>
      <protection locked="0"/>
    </xf>
    <xf numFmtId="165" fontId="12" fillId="48" borderId="25" xfId="0" applyNumberFormat="1" applyFont="1" applyFill="1" applyBorder="1" applyAlignment="1" applyProtection="1">
      <alignment vertical="center" wrapText="1" shrinkToFit="1"/>
      <protection locked="0"/>
    </xf>
    <xf numFmtId="0" fontId="12" fillId="48" borderId="25" xfId="0" applyNumberFormat="1" applyFont="1" applyFill="1" applyBorder="1" applyAlignment="1" applyProtection="1">
      <alignment vertical="center" wrapText="1" shrinkToFit="1"/>
      <protection locked="0"/>
    </xf>
    <xf numFmtId="0" fontId="12" fillId="48" borderId="25" xfId="0" applyFont="1" applyFill="1" applyBorder="1" applyAlignment="1" applyProtection="1">
      <alignment vertical="center" wrapText="1" shrinkToFit="1"/>
      <protection locked="0"/>
    </xf>
    <xf numFmtId="3" fontId="12" fillId="49" borderId="70" xfId="0" applyNumberFormat="1" applyFont="1" applyFill="1" applyBorder="1" applyAlignment="1" applyProtection="1">
      <alignment horizontal="center" vertical="center" wrapText="1" shrinkToFit="1"/>
      <protection locked="0"/>
    </xf>
    <xf numFmtId="1" fontId="12" fillId="49" borderId="71" xfId="0" applyNumberFormat="1" applyFont="1" applyFill="1" applyBorder="1" applyAlignment="1" applyProtection="1">
      <alignment horizontal="center" vertical="center" wrapText="1" shrinkToFit="1"/>
      <protection locked="0"/>
    </xf>
    <xf numFmtId="14" fontId="12" fillId="48" borderId="71" xfId="0" applyNumberFormat="1" applyFont="1" applyFill="1" applyBorder="1" applyAlignment="1" applyProtection="1">
      <alignment horizontal="left" vertical="center" wrapText="1" shrinkToFit="1"/>
      <protection locked="0"/>
    </xf>
    <xf numFmtId="0" fontId="13" fillId="48" borderId="71" xfId="0" applyFont="1" applyFill="1" applyBorder="1" applyAlignment="1" applyProtection="1">
      <alignment horizontal="left" vertical="center" wrapText="1" shrinkToFit="1"/>
      <protection locked="0"/>
    </xf>
    <xf numFmtId="0" fontId="12" fillId="50" borderId="71" xfId="0" applyFont="1" applyFill="1" applyBorder="1" applyAlignment="1" applyProtection="1">
      <alignment horizontal="left" vertical="center" wrapText="1" shrinkToFit="1"/>
      <protection locked="0"/>
    </xf>
    <xf numFmtId="14" fontId="12" fillId="47" borderId="71" xfId="0" applyNumberFormat="1" applyFont="1" applyFill="1" applyBorder="1" applyAlignment="1" applyProtection="1">
      <alignment horizontal="left" vertical="center" wrapText="1" shrinkToFit="1"/>
      <protection locked="0"/>
    </xf>
    <xf numFmtId="3" fontId="12" fillId="63" borderId="70" xfId="0" applyNumberFormat="1" applyFont="1" applyFill="1" applyBorder="1" applyAlignment="1" applyProtection="1">
      <alignment horizontal="center" vertical="center" wrapText="1" shrinkToFit="1"/>
      <protection locked="0"/>
    </xf>
    <xf numFmtId="0" fontId="12" fillId="63" borderId="71" xfId="0" applyFont="1" applyFill="1" applyBorder="1" applyAlignment="1" applyProtection="1">
      <alignment horizontal="left" vertical="center" wrapText="1" shrinkToFit="1"/>
      <protection locked="0"/>
    </xf>
    <xf numFmtId="0" fontId="12" fillId="63" borderId="70" xfId="0" applyFont="1" applyFill="1" applyBorder="1" applyAlignment="1" applyProtection="1">
      <alignment horizontal="left" vertical="center" wrapText="1" shrinkToFit="1"/>
      <protection locked="0"/>
    </xf>
    <xf numFmtId="0" fontId="12" fillId="63" borderId="77" xfId="0" applyFont="1" applyFill="1" applyBorder="1" applyAlignment="1" applyProtection="1">
      <alignment horizontal="left" vertical="center" wrapText="1" shrinkToFit="1"/>
      <protection locked="0"/>
    </xf>
    <xf numFmtId="49" fontId="12" fillId="63" borderId="71" xfId="0" applyNumberFormat="1" applyFont="1" applyFill="1" applyBorder="1" applyAlignment="1" applyProtection="1">
      <alignment horizontal="center" vertical="center" wrapText="1" shrinkToFit="1"/>
      <protection locked="0"/>
    </xf>
    <xf numFmtId="49" fontId="12" fillId="63" borderId="70" xfId="0" applyNumberFormat="1" applyFont="1" applyFill="1" applyBorder="1" applyAlignment="1" applyProtection="1">
      <alignment horizontal="center" vertical="center" wrapText="1" shrinkToFit="1"/>
      <protection locked="0"/>
    </xf>
    <xf numFmtId="49" fontId="13" fillId="63" borderId="75" xfId="0" applyNumberFormat="1" applyFont="1" applyFill="1" applyBorder="1" applyAlignment="1" applyProtection="1">
      <alignment horizontal="center" vertical="center" wrapText="1" shrinkToFit="1"/>
      <protection locked="0"/>
    </xf>
    <xf numFmtId="49" fontId="12" fillId="63" borderId="77" xfId="0" applyNumberFormat="1" applyFont="1" applyFill="1" applyBorder="1" applyAlignment="1" applyProtection="1">
      <alignment horizontal="left" vertical="center" wrapText="1" shrinkToFit="1"/>
      <protection locked="0"/>
    </xf>
    <xf numFmtId="0" fontId="12" fillId="63" borderId="71" xfId="0" applyFont="1" applyFill="1" applyBorder="1" applyAlignment="1" applyProtection="1">
      <alignment horizontal="center" vertical="center" wrapText="1" shrinkToFit="1"/>
      <protection locked="0"/>
    </xf>
    <xf numFmtId="14" fontId="12" fillId="63" borderId="71" xfId="0" applyNumberFormat="1" applyFont="1" applyFill="1" applyBorder="1" applyAlignment="1" applyProtection="1">
      <alignment horizontal="center" vertical="center" wrapText="1" shrinkToFit="1"/>
      <protection locked="0"/>
    </xf>
    <xf numFmtId="7" fontId="12" fillId="63" borderId="71" xfId="0" applyNumberFormat="1" applyFont="1" applyFill="1" applyBorder="1" applyAlignment="1" applyProtection="1">
      <alignment horizontal="center" vertical="center" wrapText="1" shrinkToFit="1"/>
      <protection locked="0"/>
    </xf>
    <xf numFmtId="14" fontId="16" fillId="63" borderId="70" xfId="0" applyNumberFormat="1" applyFont="1" applyFill="1" applyBorder="1" applyAlignment="1" applyProtection="1">
      <alignment horizontal="center" vertical="center" wrapText="1" shrinkToFit="1"/>
      <protection locked="0"/>
    </xf>
    <xf numFmtId="2" fontId="12" fillId="63" borderId="70" xfId="0" applyNumberFormat="1" applyFont="1" applyFill="1" applyBorder="1" applyAlignment="1" applyProtection="1">
      <alignment horizontal="center" vertical="center" wrapText="1" shrinkToFit="1"/>
      <protection locked="0"/>
    </xf>
    <xf numFmtId="165" fontId="12" fillId="63" borderId="70" xfId="0" applyNumberFormat="1" applyFont="1" applyFill="1" applyBorder="1" applyAlignment="1" applyProtection="1">
      <alignment horizontal="center" vertical="center" wrapText="1" shrinkToFit="1"/>
      <protection locked="0"/>
    </xf>
    <xf numFmtId="1" fontId="12" fillId="63" borderId="71" xfId="0" applyNumberFormat="1" applyFont="1" applyFill="1" applyBorder="1" applyAlignment="1" applyProtection="1">
      <alignment horizontal="center" vertical="center" wrapText="1" shrinkToFit="1"/>
      <protection locked="0"/>
    </xf>
    <xf numFmtId="165" fontId="12" fillId="63" borderId="71" xfId="0" applyNumberFormat="1" applyFont="1" applyFill="1" applyBorder="1" applyAlignment="1" applyProtection="1">
      <alignment horizontal="center" vertical="center" wrapText="1" shrinkToFit="1"/>
      <protection locked="0"/>
    </xf>
    <xf numFmtId="0" fontId="12" fillId="63" borderId="71" xfId="0" applyNumberFormat="1" applyFont="1" applyFill="1" applyBorder="1" applyAlignment="1" applyProtection="1">
      <alignment horizontal="center" vertical="center" wrapText="1" shrinkToFit="1"/>
      <protection locked="0"/>
    </xf>
    <xf numFmtId="14" fontId="12" fillId="63" borderId="56" xfId="0" applyNumberFormat="1" applyFont="1" applyFill="1" applyBorder="1" applyAlignment="1" applyProtection="1">
      <alignment horizontal="left" vertical="center" wrapText="1" shrinkToFit="1"/>
      <protection locked="0"/>
    </xf>
    <xf numFmtId="49" fontId="12" fillId="32" borderId="77" xfId="0" applyNumberFormat="1" applyFont="1" applyFill="1" applyBorder="1" applyAlignment="1" applyProtection="1">
      <alignment horizontal="left" vertical="center" wrapText="1" shrinkToFit="1"/>
      <protection locked="0"/>
    </xf>
    <xf numFmtId="0" fontId="13" fillId="32" borderId="71" xfId="0" applyFont="1" applyFill="1" applyBorder="1" applyAlignment="1" applyProtection="1">
      <alignment horizontal="left" vertical="center" wrapText="1" shrinkToFit="1"/>
      <protection locked="0"/>
    </xf>
    <xf numFmtId="14" fontId="16" fillId="32" borderId="71" xfId="0" applyNumberFormat="1" applyFont="1" applyFill="1" applyBorder="1" applyAlignment="1" applyProtection="1">
      <alignment horizontal="center" vertical="center" wrapText="1" shrinkToFit="1"/>
      <protection locked="0"/>
    </xf>
    <xf numFmtId="0" fontId="12" fillId="32" borderId="0" xfId="0" applyFont="1" applyFill="1" applyBorder="1" applyAlignment="1" applyProtection="1">
      <alignment vertical="center" wrapText="1"/>
      <protection locked="0"/>
    </xf>
    <xf numFmtId="0" fontId="12" fillId="32" borderId="0" xfId="0" applyFont="1" applyFill="1" applyBorder="1" applyAlignment="1" applyProtection="1">
      <alignment horizontal="center" vertical="center" wrapText="1"/>
      <protection locked="0"/>
    </xf>
    <xf numFmtId="0" fontId="13" fillId="32" borderId="75" xfId="0" applyFont="1" applyFill="1" applyBorder="1" applyAlignment="1" applyProtection="1">
      <alignment horizontal="center" vertical="center" wrapText="1" shrinkToFit="1"/>
      <protection locked="0"/>
    </xf>
    <xf numFmtId="7" fontId="12" fillId="32" borderId="71" xfId="0" applyNumberFormat="1" applyFont="1" applyFill="1" applyBorder="1" applyAlignment="1" applyProtection="1">
      <alignment horizontal="left" vertical="center" wrapText="1" shrinkToFit="1"/>
      <protection locked="0"/>
    </xf>
    <xf numFmtId="165" fontId="12" fillId="32" borderId="71" xfId="0" applyNumberFormat="1" applyFont="1" applyFill="1" applyBorder="1" applyAlignment="1" applyProtection="1">
      <alignment horizontal="left" vertical="center" wrapText="1" shrinkToFit="1"/>
      <protection locked="0"/>
    </xf>
    <xf numFmtId="0" fontId="17" fillId="32" borderId="0" xfId="0" applyFont="1" applyFill="1" applyBorder="1" applyAlignment="1" applyProtection="1">
      <alignment wrapText="1"/>
      <protection locked="0"/>
    </xf>
    <xf numFmtId="0" fontId="17" fillId="32" borderId="0" xfId="0" applyFont="1" applyFill="1" applyBorder="1" applyAlignment="1" applyProtection="1">
      <alignment horizontal="center" wrapText="1"/>
      <protection locked="0"/>
    </xf>
    <xf numFmtId="3" fontId="12" fillId="32" borderId="79" xfId="0" applyNumberFormat="1" applyFont="1" applyFill="1" applyBorder="1" applyAlignment="1" applyProtection="1">
      <alignment horizontal="center" vertical="center" wrapText="1"/>
      <protection locked="0"/>
    </xf>
    <xf numFmtId="3" fontId="12" fillId="32" borderId="80" xfId="0" applyNumberFormat="1" applyFont="1" applyFill="1" applyBorder="1" applyAlignment="1" applyProtection="1">
      <alignment horizontal="center" vertical="center" wrapText="1" shrinkToFit="1"/>
      <protection locked="0"/>
    </xf>
    <xf numFmtId="0" fontId="12" fillId="32" borderId="48" xfId="0" applyFont="1" applyFill="1" applyBorder="1" applyAlignment="1" applyProtection="1">
      <alignment horizontal="left" vertical="center" wrapText="1" shrinkToFit="1"/>
      <protection locked="0"/>
    </xf>
    <xf numFmtId="0" fontId="12" fillId="32" borderId="80" xfId="0" applyFont="1" applyFill="1" applyBorder="1" applyAlignment="1" applyProtection="1">
      <alignment horizontal="left" vertical="center" wrapText="1" shrinkToFit="1"/>
      <protection locked="0"/>
    </xf>
    <xf numFmtId="0" fontId="12" fillId="32" borderId="81" xfId="0" applyFont="1" applyFill="1" applyBorder="1" applyAlignment="1" applyProtection="1">
      <alignment horizontal="left" vertical="center" wrapText="1" shrinkToFit="1"/>
      <protection locked="0"/>
    </xf>
    <xf numFmtId="49" fontId="12" fillId="32" borderId="27" xfId="0" applyNumberFormat="1" applyFont="1" applyFill="1" applyBorder="1" applyAlignment="1" applyProtection="1">
      <alignment horizontal="center" vertical="center" wrapText="1" shrinkToFit="1"/>
      <protection locked="0"/>
    </xf>
    <xf numFmtId="49" fontId="13" fillId="32" borderId="79" xfId="0" applyNumberFormat="1" applyFont="1" applyFill="1" applyBorder="1" applyAlignment="1" applyProtection="1">
      <alignment horizontal="center" vertical="center" wrapText="1" shrinkToFit="1"/>
      <protection locked="0"/>
    </xf>
    <xf numFmtId="49" fontId="12" fillId="32" borderId="81" xfId="0" applyNumberFormat="1" applyFont="1" applyFill="1" applyBorder="1" applyAlignment="1" applyProtection="1">
      <alignment horizontal="left" vertical="center" wrapText="1" shrinkToFit="1"/>
      <protection locked="0"/>
    </xf>
    <xf numFmtId="49" fontId="12" fillId="32" borderId="82" xfId="0" applyNumberFormat="1" applyFont="1" applyFill="1" applyBorder="1" applyAlignment="1" applyProtection="1">
      <alignment horizontal="center" vertical="center" wrapText="1" shrinkToFit="1"/>
      <protection locked="0"/>
    </xf>
    <xf numFmtId="0" fontId="12" fillId="32" borderId="27" xfId="0" applyFont="1" applyFill="1" applyBorder="1" applyAlignment="1" applyProtection="1">
      <alignment horizontal="center" vertical="center" wrapText="1" shrinkToFit="1"/>
      <protection locked="0"/>
    </xf>
    <xf numFmtId="14" fontId="12" fillId="32" borderId="27" xfId="0" applyNumberFormat="1" applyFont="1" applyFill="1" applyBorder="1" applyAlignment="1" applyProtection="1">
      <alignment horizontal="center" vertical="center" wrapText="1" shrinkToFit="1"/>
      <protection locked="0"/>
    </xf>
    <xf numFmtId="0" fontId="12" fillId="32" borderId="82" xfId="0" applyFont="1" applyFill="1" applyBorder="1" applyAlignment="1" applyProtection="1">
      <alignment horizontal="center" vertical="center" wrapText="1" shrinkToFit="1"/>
      <protection locked="0"/>
    </xf>
    <xf numFmtId="7" fontId="12" fillId="32" borderId="27" xfId="0" applyNumberFormat="1" applyFont="1" applyFill="1" applyBorder="1" applyAlignment="1" applyProtection="1">
      <alignment horizontal="center" vertical="center" wrapText="1" shrinkToFit="1"/>
      <protection locked="0"/>
    </xf>
    <xf numFmtId="14" fontId="12" fillId="32" borderId="83" xfId="0" applyNumberFormat="1" applyFont="1" applyFill="1" applyBorder="1" applyAlignment="1" applyProtection="1">
      <alignment horizontal="center" vertical="center" wrapText="1" shrinkToFit="1"/>
      <protection locked="0"/>
    </xf>
    <xf numFmtId="14" fontId="16" fillId="32" borderId="27" xfId="0" applyNumberFormat="1" applyFont="1" applyFill="1" applyBorder="1" applyAlignment="1" applyProtection="1">
      <alignment horizontal="center" vertical="center" wrapText="1" shrinkToFit="1"/>
      <protection locked="0"/>
    </xf>
    <xf numFmtId="2" fontId="12" fillId="32" borderId="82" xfId="0" applyNumberFormat="1" applyFont="1" applyFill="1" applyBorder="1" applyAlignment="1" applyProtection="1">
      <alignment horizontal="center" vertical="center" wrapText="1" shrinkToFit="1"/>
      <protection locked="0"/>
    </xf>
    <xf numFmtId="165" fontId="12" fillId="32" borderId="82" xfId="0" applyNumberFormat="1" applyFont="1" applyFill="1" applyBorder="1" applyAlignment="1" applyProtection="1">
      <alignment horizontal="center" vertical="center" wrapText="1" shrinkToFit="1"/>
      <protection locked="0"/>
    </xf>
    <xf numFmtId="1" fontId="12" fillId="32" borderId="27" xfId="0" applyNumberFormat="1" applyFont="1" applyFill="1" applyBorder="1" applyAlignment="1" applyProtection="1">
      <alignment horizontal="center" vertical="center" wrapText="1" shrinkToFit="1"/>
      <protection locked="0"/>
    </xf>
    <xf numFmtId="165" fontId="12" fillId="32" borderId="27" xfId="0" applyNumberFormat="1" applyFont="1" applyFill="1" applyBorder="1" applyAlignment="1" applyProtection="1">
      <alignment horizontal="center" vertical="center" wrapText="1" shrinkToFit="1"/>
      <protection locked="0"/>
    </xf>
    <xf numFmtId="0" fontId="12" fillId="32" borderId="27" xfId="0" applyNumberFormat="1" applyFont="1" applyFill="1" applyBorder="1" applyAlignment="1" applyProtection="1">
      <alignment horizontal="center" vertical="center" wrapText="1" shrinkToFit="1"/>
      <protection locked="0"/>
    </xf>
    <xf numFmtId="0" fontId="13" fillId="32" borderId="27" xfId="0" applyFont="1" applyFill="1" applyBorder="1" applyAlignment="1" applyProtection="1">
      <alignment horizontal="left" vertical="center" wrapText="1" shrinkToFit="1"/>
      <protection locked="0"/>
    </xf>
    <xf numFmtId="3" fontId="12" fillId="32" borderId="0" xfId="0" applyNumberFormat="1" applyFont="1" applyFill="1" applyAlignment="1" applyProtection="1">
      <alignment horizontal="center" vertical="center" wrapText="1"/>
      <protection locked="0"/>
    </xf>
    <xf numFmtId="3" fontId="12" fillId="32" borderId="0" xfId="0" applyNumberFormat="1" applyFont="1" applyFill="1" applyBorder="1" applyAlignment="1" applyProtection="1">
      <alignment horizontal="center" vertical="center" wrapText="1" shrinkToFit="1"/>
      <protection locked="0"/>
    </xf>
    <xf numFmtId="0" fontId="12" fillId="32" borderId="43" xfId="0" applyFont="1" applyFill="1" applyBorder="1" applyAlignment="1" applyProtection="1">
      <alignment horizontal="left" vertical="center" wrapText="1" shrinkToFit="1"/>
      <protection locked="0"/>
    </xf>
    <xf numFmtId="0" fontId="12" fillId="32" borderId="0" xfId="0" applyFont="1" applyFill="1" applyBorder="1" applyAlignment="1" applyProtection="1">
      <alignment horizontal="left" vertical="center" wrapText="1" shrinkToFit="1"/>
      <protection locked="0"/>
    </xf>
    <xf numFmtId="49" fontId="12" fillId="32" borderId="0" xfId="0" applyNumberFormat="1" applyFont="1" applyFill="1" applyBorder="1" applyAlignment="1" applyProtection="1">
      <alignment horizontal="center" vertical="center" wrapText="1" shrinkToFit="1"/>
      <protection locked="0"/>
    </xf>
    <xf numFmtId="49" fontId="13" fillId="32" borderId="0" xfId="0" applyNumberFormat="1" applyFont="1" applyFill="1" applyBorder="1" applyAlignment="1" applyProtection="1">
      <alignment horizontal="center" vertical="center" wrapText="1" shrinkToFit="1"/>
      <protection locked="0"/>
    </xf>
    <xf numFmtId="49" fontId="12" fillId="32" borderId="0" xfId="0" applyNumberFormat="1" applyFont="1" applyFill="1" applyBorder="1" applyAlignment="1" applyProtection="1">
      <alignment horizontal="left" vertical="center" wrapText="1" shrinkToFit="1"/>
      <protection locked="0"/>
    </xf>
    <xf numFmtId="49" fontId="12" fillId="32" borderId="33" xfId="0" applyNumberFormat="1" applyFont="1" applyFill="1" applyBorder="1" applyAlignment="1" applyProtection="1">
      <alignment horizontal="center" vertical="center" wrapText="1" shrinkToFit="1"/>
      <protection locked="0"/>
    </xf>
    <xf numFmtId="0" fontId="12" fillId="32" borderId="36" xfId="0" applyFont="1" applyFill="1" applyBorder="1" applyAlignment="1" applyProtection="1">
      <alignment horizontal="center" vertical="center" wrapText="1" shrinkToFit="1"/>
      <protection locked="0"/>
    </xf>
    <xf numFmtId="7" fontId="12" fillId="32" borderId="0" xfId="0" applyNumberFormat="1" applyFont="1" applyFill="1" applyBorder="1" applyAlignment="1" applyProtection="1">
      <alignment horizontal="center" vertical="center" wrapText="1" shrinkToFit="1"/>
      <protection locked="0"/>
    </xf>
    <xf numFmtId="14" fontId="16" fillId="32" borderId="0" xfId="0" applyNumberFormat="1" applyFont="1" applyFill="1" applyBorder="1" applyAlignment="1" applyProtection="1">
      <alignment horizontal="center" vertical="center" wrapText="1" shrinkToFit="1"/>
      <protection locked="0"/>
    </xf>
    <xf numFmtId="2" fontId="12" fillId="32" borderId="0" xfId="0" applyNumberFormat="1" applyFont="1" applyFill="1" applyBorder="1" applyAlignment="1" applyProtection="1">
      <alignment horizontal="center" vertical="center" wrapText="1" shrinkToFit="1"/>
      <protection locked="0"/>
    </xf>
    <xf numFmtId="165" fontId="12" fillId="32" borderId="0" xfId="0" applyNumberFormat="1" applyFont="1" applyFill="1" applyBorder="1" applyAlignment="1" applyProtection="1">
      <alignment horizontal="center" vertical="center" wrapText="1" shrinkToFit="1"/>
      <protection locked="0"/>
    </xf>
    <xf numFmtId="1" fontId="12" fillId="32" borderId="0" xfId="0" applyNumberFormat="1" applyFont="1" applyFill="1" applyBorder="1" applyAlignment="1" applyProtection="1">
      <alignment horizontal="center" vertical="center" wrapText="1" shrinkToFit="1"/>
      <protection locked="0"/>
    </xf>
    <xf numFmtId="0" fontId="12" fillId="32" borderId="0" xfId="0" applyNumberFormat="1" applyFont="1" applyFill="1" applyBorder="1" applyAlignment="1" applyProtection="1">
      <alignment horizontal="center" vertical="center" wrapText="1" shrinkToFit="1"/>
      <protection locked="0"/>
    </xf>
    <xf numFmtId="0" fontId="13" fillId="32" borderId="0" xfId="0" applyFont="1" applyFill="1" applyBorder="1" applyAlignment="1" applyProtection="1">
      <alignment horizontal="left" vertical="center" wrapText="1" shrinkToFit="1"/>
      <protection locked="0"/>
    </xf>
    <xf numFmtId="0" fontId="15" fillId="32" borderId="0" xfId="0" applyFont="1" applyFill="1" applyBorder="1" applyAlignment="1" applyProtection="1">
      <alignment vertical="center" wrapText="1"/>
      <protection locked="0"/>
    </xf>
    <xf numFmtId="1" fontId="14" fillId="32" borderId="0" xfId="0" applyNumberFormat="1" applyFont="1" applyFill="1" applyBorder="1" applyAlignment="1" applyProtection="1">
      <alignment horizontal="center" vertical="center" wrapText="1"/>
      <protection locked="0"/>
    </xf>
    <xf numFmtId="0" fontId="12" fillId="32" borderId="0" xfId="0" applyFont="1" applyFill="1" applyAlignment="1" applyProtection="1">
      <alignment horizontal="left" vertical="center" wrapText="1"/>
      <protection locked="0"/>
    </xf>
    <xf numFmtId="49" fontId="13" fillId="32" borderId="0" xfId="0" applyNumberFormat="1" applyFont="1" applyFill="1" applyAlignment="1" applyProtection="1">
      <alignment horizontal="center" vertical="center" wrapText="1"/>
      <protection locked="0"/>
    </xf>
    <xf numFmtId="49" fontId="12" fillId="32" borderId="0" xfId="0" applyNumberFormat="1" applyFont="1" applyFill="1" applyAlignment="1" applyProtection="1">
      <alignment horizontal="left" vertical="center" wrapText="1"/>
      <protection locked="0"/>
    </xf>
    <xf numFmtId="49" fontId="12" fillId="32" borderId="33" xfId="0" applyNumberFormat="1" applyFont="1" applyFill="1" applyBorder="1" applyAlignment="1" applyProtection="1">
      <alignment horizontal="center" vertical="center" wrapText="1"/>
      <protection locked="0"/>
    </xf>
    <xf numFmtId="10" fontId="13" fillId="32" borderId="0" xfId="0" applyNumberFormat="1" applyFont="1" applyFill="1" applyAlignment="1" applyProtection="1">
      <alignment horizontal="center" vertical="center" wrapText="1"/>
      <protection locked="0"/>
    </xf>
    <xf numFmtId="0" fontId="3" fillId="36" borderId="28" xfId="0" applyFont="1" applyFill="1" applyBorder="1" applyAlignment="1" applyProtection="1">
      <alignment horizontal="center" vertical="center" wrapText="1" shrinkToFit="1"/>
      <protection locked="0"/>
    </xf>
    <xf numFmtId="0" fontId="3" fillId="36" borderId="29" xfId="0" applyFont="1" applyFill="1" applyBorder="1" applyAlignment="1" applyProtection="1">
      <alignment horizontal="center" vertical="center" wrapText="1" shrinkToFit="1"/>
      <protection locked="0"/>
    </xf>
    <xf numFmtId="0" fontId="3" fillId="36" borderId="29" xfId="0" applyFont="1" applyFill="1" applyBorder="1" applyAlignment="1" applyProtection="1">
      <alignment horizontal="left" vertical="center" wrapText="1" shrinkToFit="1"/>
      <protection locked="0"/>
    </xf>
    <xf numFmtId="0" fontId="3" fillId="36" borderId="31" xfId="0" applyFont="1" applyFill="1" applyBorder="1" applyAlignment="1" applyProtection="1">
      <alignment horizontal="left" vertical="center" wrapText="1" shrinkToFit="1"/>
      <protection locked="0"/>
    </xf>
    <xf numFmtId="0" fontId="3" fillId="36" borderId="30" xfId="0" applyFont="1" applyFill="1" applyBorder="1" applyAlignment="1" applyProtection="1">
      <alignment horizontal="left" vertical="center" wrapText="1" shrinkToFit="1"/>
      <protection locked="0"/>
    </xf>
    <xf numFmtId="49" fontId="3" fillId="36" borderId="31" xfId="0" applyNumberFormat="1" applyFont="1" applyFill="1" applyBorder="1" applyAlignment="1" applyProtection="1">
      <alignment horizontal="center" vertical="center" wrapText="1" shrinkToFit="1"/>
      <protection locked="0"/>
    </xf>
    <xf numFmtId="0" fontId="3" fillId="36" borderId="31" xfId="0" applyFont="1" applyFill="1" applyBorder="1" applyAlignment="1" applyProtection="1">
      <alignment horizontal="center" vertical="center" wrapText="1" shrinkToFit="1"/>
      <protection locked="0"/>
    </xf>
    <xf numFmtId="0" fontId="3" fillId="37" borderId="29" xfId="0" applyFont="1" applyFill="1" applyBorder="1" applyAlignment="1" applyProtection="1">
      <alignment horizontal="center" vertical="center" wrapText="1" shrinkToFit="1"/>
      <protection locked="0"/>
    </xf>
    <xf numFmtId="7" fontId="3" fillId="37" borderId="29" xfId="0" applyNumberFormat="1" applyFont="1" applyFill="1" applyBorder="1" applyAlignment="1" applyProtection="1">
      <alignment horizontal="center" vertical="center" wrapText="1" shrinkToFit="1"/>
      <protection locked="0"/>
    </xf>
    <xf numFmtId="14" fontId="3" fillId="37" borderId="29" xfId="0" applyNumberFormat="1" applyFont="1" applyFill="1" applyBorder="1" applyAlignment="1" applyProtection="1">
      <alignment horizontal="center" vertical="center" wrapText="1" shrinkToFit="1"/>
      <protection locked="0"/>
    </xf>
    <xf numFmtId="0" fontId="3" fillId="36" borderId="32" xfId="0" applyFont="1" applyFill="1" applyBorder="1" applyAlignment="1" applyProtection="1">
      <alignment horizontal="center" vertical="center" wrapText="1" shrinkToFit="1"/>
      <protection locked="0"/>
    </xf>
    <xf numFmtId="0" fontId="3" fillId="36" borderId="29" xfId="0" applyNumberFormat="1" applyFont="1" applyFill="1" applyBorder="1" applyAlignment="1" applyProtection="1">
      <alignment horizontal="center" vertical="center" wrapText="1" shrinkToFit="1"/>
      <protection locked="0"/>
    </xf>
    <xf numFmtId="165" fontId="3" fillId="36" borderId="31" xfId="0" applyNumberFormat="1" applyFont="1" applyFill="1" applyBorder="1" applyAlignment="1" applyProtection="1">
      <alignment horizontal="center" vertical="center" wrapText="1" shrinkToFit="1"/>
      <protection locked="0"/>
    </xf>
    <xf numFmtId="0" fontId="3" fillId="29" borderId="29" xfId="0" applyFont="1" applyFill="1" applyBorder="1" applyAlignment="1" applyProtection="1">
      <alignment horizontal="center" vertical="center" wrapText="1" shrinkToFit="1"/>
      <protection locked="0"/>
    </xf>
    <xf numFmtId="165" fontId="3" fillId="29" borderId="29" xfId="0" applyNumberFormat="1" applyFont="1" applyFill="1" applyBorder="1" applyAlignment="1" applyProtection="1">
      <alignment horizontal="center" vertical="center" wrapText="1" shrinkToFit="1"/>
      <protection locked="0"/>
    </xf>
    <xf numFmtId="0" fontId="3" fillId="29" borderId="31" xfId="0" applyNumberFormat="1" applyFont="1" applyFill="1" applyBorder="1" applyAlignment="1" applyProtection="1">
      <alignment horizontal="center" vertical="center" wrapText="1" shrinkToFit="1"/>
      <protection locked="0"/>
    </xf>
    <xf numFmtId="0" fontId="3" fillId="38" borderId="29" xfId="0" applyFont="1" applyFill="1" applyBorder="1" applyAlignment="1" applyProtection="1">
      <alignment horizontal="center" vertical="center" wrapText="1" shrinkToFit="1"/>
      <protection locked="0"/>
    </xf>
    <xf numFmtId="0" fontId="3" fillId="39" borderId="30" xfId="0" applyFont="1" applyFill="1" applyBorder="1" applyAlignment="1" applyProtection="1">
      <alignment horizontal="center" vertical="center" wrapText="1" shrinkToFit="1"/>
      <protection locked="0"/>
    </xf>
    <xf numFmtId="0" fontId="0" fillId="36" borderId="0" xfId="0" applyFill="1" applyBorder="1" applyAlignment="1" applyProtection="1">
      <alignment horizontal="center" vertical="center" wrapText="1" shrinkToFit="1"/>
      <protection locked="0"/>
    </xf>
    <xf numFmtId="0" fontId="3" fillId="36" borderId="0" xfId="0" applyFont="1" applyFill="1" applyAlignment="1" applyProtection="1">
      <alignment horizontal="center" vertical="center" wrapText="1" shrinkToFit="1"/>
      <protection locked="0"/>
    </xf>
    <xf numFmtId="0" fontId="10" fillId="30" borderId="0" xfId="0" applyFont="1" applyFill="1" applyAlignment="1" applyProtection="1">
      <alignment horizontal="center" vertical="center" wrapText="1" shrinkToFit="1"/>
      <protection locked="0"/>
    </xf>
    <xf numFmtId="0" fontId="10" fillId="31" borderId="0" xfId="0" applyFont="1" applyFill="1" applyAlignment="1" applyProtection="1">
      <alignment horizontal="center" vertical="center" wrapText="1" shrinkToFit="1"/>
      <protection locked="0"/>
    </xf>
    <xf numFmtId="0" fontId="10" fillId="31" borderId="65" xfId="0" applyFont="1" applyFill="1" applyBorder="1" applyAlignment="1" applyProtection="1">
      <alignment horizontal="center" vertical="center" wrapText="1" shrinkToFit="1"/>
      <protection locked="0"/>
    </xf>
    <xf numFmtId="0" fontId="10" fillId="36" borderId="65" xfId="0" applyFont="1" applyFill="1" applyBorder="1" applyAlignment="1" applyProtection="1">
      <alignment horizontal="center" vertical="center" wrapText="1" shrinkToFit="1"/>
      <protection locked="0"/>
    </xf>
    <xf numFmtId="0" fontId="10" fillId="30" borderId="65" xfId="0" applyFont="1" applyFill="1" applyBorder="1" applyAlignment="1" applyProtection="1">
      <alignment horizontal="center" vertical="center" wrapText="1" shrinkToFit="1"/>
      <protection locked="0"/>
    </xf>
    <xf numFmtId="14" fontId="0" fillId="30" borderId="25" xfId="0" applyNumberFormat="1" applyFill="1" applyBorder="1" applyAlignment="1" applyProtection="1">
      <alignment horizontal="center" vertical="center" wrapText="1" shrinkToFit="1"/>
      <protection locked="0"/>
    </xf>
    <xf numFmtId="14" fontId="0" fillId="37" borderId="25" xfId="0" applyNumberFormat="1" applyFill="1" applyBorder="1" applyAlignment="1" applyProtection="1">
      <alignment horizontal="center" vertical="center" wrapText="1" shrinkToFit="1"/>
      <protection locked="0"/>
    </xf>
    <xf numFmtId="0" fontId="0" fillId="30" borderId="57" xfId="0" applyFill="1" applyBorder="1" applyAlignment="1" applyProtection="1">
      <alignment horizontal="center" vertical="center" wrapText="1" shrinkToFit="1"/>
      <protection locked="0"/>
    </xf>
    <xf numFmtId="0" fontId="0" fillId="30" borderId="46" xfId="0" applyNumberFormat="1" applyFill="1" applyBorder="1" applyAlignment="1" applyProtection="1">
      <alignment horizontal="center" vertical="center" wrapText="1" shrinkToFit="1"/>
      <protection locked="0"/>
    </xf>
    <xf numFmtId="0" fontId="0" fillId="30" borderId="46" xfId="0" applyFill="1" applyBorder="1" applyAlignment="1" applyProtection="1">
      <alignment vertical="center" wrapText="1"/>
      <protection locked="0"/>
    </xf>
    <xf numFmtId="0" fontId="11" fillId="30" borderId="60" xfId="89" applyFont="1" applyFill="1" applyBorder="1" applyAlignment="1" applyProtection="1">
      <alignment vertical="center"/>
      <protection locked="0"/>
    </xf>
    <xf numFmtId="49" fontId="0" fillId="30" borderId="47" xfId="0" applyNumberFormat="1" applyFill="1" applyBorder="1" applyAlignment="1" applyProtection="1">
      <alignment horizontal="center" vertical="center" wrapText="1" shrinkToFit="1"/>
      <protection locked="0"/>
    </xf>
    <xf numFmtId="0" fontId="0" fillId="30" borderId="47" xfId="0" applyFill="1" applyBorder="1" applyAlignment="1" applyProtection="1">
      <alignment horizontal="center" vertical="center" wrapText="1" shrinkToFit="1"/>
      <protection locked="0"/>
    </xf>
    <xf numFmtId="14" fontId="0" fillId="30" borderId="46" xfId="0" applyNumberFormat="1" applyFill="1" applyBorder="1" applyAlignment="1" applyProtection="1">
      <alignment horizontal="center" vertical="center" wrapText="1" shrinkToFit="1"/>
      <protection locked="0"/>
    </xf>
    <xf numFmtId="0" fontId="0" fillId="30" borderId="46" xfId="0" applyFill="1" applyBorder="1" applyAlignment="1" applyProtection="1">
      <alignment horizontal="center" vertical="center" wrapText="1" shrinkToFit="1"/>
      <protection locked="0"/>
    </xf>
    <xf numFmtId="7" fontId="0" fillId="30" borderId="46" xfId="0" applyNumberFormat="1" applyFill="1" applyBorder="1" applyAlignment="1" applyProtection="1">
      <alignment horizontal="center" vertical="center" wrapText="1" shrinkToFit="1"/>
      <protection locked="0"/>
    </xf>
    <xf numFmtId="14" fontId="0" fillId="30" borderId="64" xfId="0" applyNumberFormat="1" applyFill="1" applyBorder="1" applyAlignment="1" applyProtection="1">
      <alignment horizontal="center" vertical="center" wrapText="1" shrinkToFit="1"/>
      <protection locked="0"/>
    </xf>
    <xf numFmtId="14" fontId="7" fillId="30" borderId="47" xfId="0" applyNumberFormat="1" applyFont="1" applyFill="1" applyBorder="1" applyAlignment="1" applyProtection="1">
      <alignment horizontal="center" vertical="center" wrapText="1" shrinkToFit="1"/>
      <protection locked="0"/>
    </xf>
    <xf numFmtId="2" fontId="0" fillId="30" borderId="47" xfId="0" applyNumberFormat="1" applyFill="1" applyBorder="1" applyAlignment="1" applyProtection="1">
      <alignment horizontal="center" vertical="center" wrapText="1" shrinkToFit="1"/>
      <protection locked="0"/>
    </xf>
    <xf numFmtId="165" fontId="0" fillId="30" borderId="47" xfId="0" applyNumberFormat="1" applyFill="1" applyBorder="1" applyAlignment="1" applyProtection="1">
      <alignment horizontal="center" vertical="center" wrapText="1" shrinkToFit="1"/>
      <protection locked="0"/>
    </xf>
    <xf numFmtId="0" fontId="0" fillId="30" borderId="46" xfId="0" applyFill="1" applyBorder="1" applyAlignment="1" applyProtection="1">
      <alignment horizontal="center" vertical="center" wrapText="1"/>
      <protection locked="0"/>
    </xf>
    <xf numFmtId="14" fontId="2" fillId="30" borderId="46" xfId="0" applyNumberFormat="1" applyFont="1" applyFill="1" applyBorder="1" applyAlignment="1" applyProtection="1">
      <alignment horizontal="center" vertical="center" wrapText="1" shrinkToFit="1"/>
      <protection locked="0"/>
    </xf>
    <xf numFmtId="165" fontId="0" fillId="30" borderId="46" xfId="0" applyNumberFormat="1" applyFill="1" applyBorder="1" applyAlignment="1" applyProtection="1">
      <alignment horizontal="center" vertical="center" wrapText="1" shrinkToFit="1"/>
      <protection locked="0"/>
    </xf>
    <xf numFmtId="0" fontId="0" fillId="51" borderId="47" xfId="0" applyNumberFormat="1" applyFill="1" applyBorder="1" applyAlignment="1" applyProtection="1">
      <alignment horizontal="center" vertical="center" wrapText="1" shrinkToFit="1"/>
      <protection locked="0"/>
    </xf>
    <xf numFmtId="0" fontId="0" fillId="30" borderId="60" xfId="0" applyFill="1" applyBorder="1" applyAlignment="1" applyProtection="1">
      <alignment horizontal="center" vertical="center" wrapText="1" shrinkToFit="1"/>
      <protection locked="0"/>
    </xf>
    <xf numFmtId="0" fontId="0" fillId="30" borderId="0" xfId="0" applyFill="1" applyBorder="1" applyAlignment="1" applyProtection="1">
      <alignment horizontal="center" vertical="center" wrapText="1" shrinkToFit="1"/>
      <protection locked="0"/>
    </xf>
    <xf numFmtId="0" fontId="0" fillId="30" borderId="0" xfId="0" applyFill="1" applyAlignment="1" applyProtection="1">
      <alignment vertical="center" wrapText="1"/>
      <protection locked="0"/>
    </xf>
    <xf numFmtId="0" fontId="0" fillId="30" borderId="24" xfId="0" applyFill="1" applyBorder="1" applyAlignment="1" applyProtection="1">
      <alignment horizontal="center" vertical="center" wrapText="1" shrinkToFit="1"/>
      <protection locked="0"/>
    </xf>
    <xf numFmtId="0" fontId="0" fillId="51" borderId="25" xfId="0" applyNumberFormat="1" applyFill="1" applyBorder="1" applyAlignment="1" applyProtection="1">
      <alignment horizontal="center" vertical="center" wrapText="1" shrinkToFit="1"/>
      <protection locked="0"/>
    </xf>
    <xf numFmtId="0" fontId="0" fillId="30" borderId="25" xfId="0" applyFill="1" applyBorder="1" applyAlignment="1" applyProtection="1">
      <alignment vertical="center" wrapText="1"/>
      <protection locked="0"/>
    </xf>
    <xf numFmtId="0" fontId="11" fillId="51" borderId="38" xfId="89" applyFont="1" applyFill="1" applyBorder="1" applyAlignment="1" applyProtection="1">
      <alignment vertical="center"/>
      <protection locked="0"/>
    </xf>
    <xf numFmtId="49" fontId="0" fillId="51" borderId="45" xfId="0" applyNumberFormat="1" applyFill="1" applyBorder="1" applyAlignment="1" applyProtection="1">
      <alignment horizontal="center" vertical="center" wrapText="1" shrinkToFit="1"/>
      <protection locked="0"/>
    </xf>
    <xf numFmtId="7" fontId="0" fillId="51" borderId="25" xfId="0" applyNumberFormat="1" applyFill="1" applyBorder="1" applyAlignment="1" applyProtection="1">
      <alignment horizontal="center" vertical="center" wrapText="1" shrinkToFit="1"/>
      <protection locked="0"/>
    </xf>
    <xf numFmtId="14" fontId="0" fillId="30" borderId="67" xfId="0" applyNumberFormat="1" applyFill="1" applyBorder="1" applyAlignment="1" applyProtection="1">
      <alignment horizontal="center" vertical="center" wrapText="1" shrinkToFit="1"/>
      <protection locked="0"/>
    </xf>
    <xf numFmtId="14" fontId="7" fillId="30" borderId="45" xfId="0" applyNumberFormat="1" applyFont="1" applyFill="1" applyBorder="1" applyAlignment="1" applyProtection="1">
      <alignment horizontal="center" vertical="center" wrapText="1" shrinkToFit="1"/>
      <protection locked="0"/>
    </xf>
    <xf numFmtId="2" fontId="0" fillId="30" borderId="45" xfId="0" applyNumberFormat="1" applyFill="1" applyBorder="1" applyAlignment="1" applyProtection="1">
      <alignment horizontal="center" vertical="center" wrapText="1" shrinkToFit="1"/>
      <protection locked="0"/>
    </xf>
    <xf numFmtId="165" fontId="0" fillId="30" borderId="45" xfId="0" applyNumberFormat="1" applyFill="1" applyBorder="1" applyAlignment="1" applyProtection="1">
      <alignment horizontal="center" vertical="center" wrapText="1" shrinkToFit="1"/>
      <protection locked="0"/>
    </xf>
    <xf numFmtId="0" fontId="0" fillId="30" borderId="25" xfId="0" applyFill="1" applyBorder="1" applyAlignment="1" applyProtection="1">
      <alignment horizontal="center" vertical="center" wrapText="1"/>
      <protection locked="0"/>
    </xf>
    <xf numFmtId="14" fontId="2" fillId="30" borderId="25" xfId="0" applyNumberFormat="1" applyFont="1" applyFill="1" applyBorder="1" applyAlignment="1" applyProtection="1">
      <alignment horizontal="center" vertical="center" wrapText="1" shrinkToFit="1"/>
      <protection locked="0"/>
    </xf>
    <xf numFmtId="165" fontId="0" fillId="30" borderId="25" xfId="0" applyNumberFormat="1" applyFill="1" applyBorder="1" applyAlignment="1" applyProtection="1">
      <alignment horizontal="center" vertical="center" wrapText="1" shrinkToFit="1"/>
      <protection locked="0"/>
    </xf>
    <xf numFmtId="0" fontId="0" fillId="51" borderId="45" xfId="0" applyNumberFormat="1" applyFill="1" applyBorder="1" applyAlignment="1" applyProtection="1">
      <alignment horizontal="center" vertical="center" wrapText="1" shrinkToFit="1"/>
      <protection locked="0"/>
    </xf>
    <xf numFmtId="0" fontId="0" fillId="30" borderId="25" xfId="0" applyFill="1" applyBorder="1" applyAlignment="1" applyProtection="1">
      <alignment horizontal="center" vertical="center" wrapText="1" shrinkToFit="1"/>
      <protection locked="0"/>
    </xf>
    <xf numFmtId="0" fontId="0" fillId="30" borderId="45" xfId="0" applyFill="1" applyBorder="1" applyAlignment="1" applyProtection="1">
      <alignment horizontal="center" vertical="center" wrapText="1" shrinkToFit="1"/>
      <protection locked="0"/>
    </xf>
    <xf numFmtId="14" fontId="0" fillId="30" borderId="45" xfId="0" applyNumberFormat="1" applyFill="1" applyBorder="1" applyAlignment="1" applyProtection="1">
      <alignment horizontal="center" vertical="center" wrapText="1" shrinkToFit="1"/>
      <protection locked="0"/>
    </xf>
    <xf numFmtId="0" fontId="0" fillId="51" borderId="24" xfId="0" applyFill="1" applyBorder="1" applyAlignment="1" applyProtection="1">
      <alignment horizontal="center" vertical="center" wrapText="1" shrinkToFit="1"/>
      <protection locked="0"/>
    </xf>
    <xf numFmtId="0" fontId="0" fillId="51" borderId="25" xfId="0" applyFill="1" applyBorder="1" applyAlignment="1" applyProtection="1">
      <alignment vertical="center" wrapText="1"/>
      <protection locked="0"/>
    </xf>
    <xf numFmtId="0" fontId="0" fillId="51" borderId="47" xfId="0" applyFill="1" applyBorder="1" applyAlignment="1" applyProtection="1">
      <alignment horizontal="center" vertical="center" wrapText="1" shrinkToFit="1"/>
      <protection locked="0"/>
    </xf>
    <xf numFmtId="14" fontId="0" fillId="51" borderId="25" xfId="0" applyNumberFormat="1" applyFill="1" applyBorder="1" applyAlignment="1" applyProtection="1">
      <alignment horizontal="center" vertical="center" wrapText="1" shrinkToFit="1"/>
      <protection locked="0"/>
    </xf>
    <xf numFmtId="0" fontId="0" fillId="51" borderId="25" xfId="0" applyFill="1" applyBorder="1" applyAlignment="1" applyProtection="1">
      <alignment horizontal="center" vertical="center" wrapText="1" shrinkToFit="1"/>
      <protection locked="0"/>
    </xf>
    <xf numFmtId="0" fontId="0" fillId="51" borderId="45" xfId="0" applyFill="1" applyBorder="1" applyAlignment="1" applyProtection="1">
      <alignment horizontal="center" vertical="center" wrapText="1" shrinkToFit="1"/>
      <protection locked="0"/>
    </xf>
    <xf numFmtId="14" fontId="0" fillId="51" borderId="67" xfId="0" applyNumberFormat="1" applyFill="1" applyBorder="1" applyAlignment="1" applyProtection="1">
      <alignment horizontal="center" vertical="center" wrapText="1" shrinkToFit="1"/>
      <protection locked="0"/>
    </xf>
    <xf numFmtId="14" fontId="7" fillId="51" borderId="45" xfId="0" applyNumberFormat="1" applyFont="1" applyFill="1" applyBorder="1" applyAlignment="1" applyProtection="1">
      <alignment horizontal="center" vertical="center" wrapText="1" shrinkToFit="1"/>
      <protection locked="0"/>
    </xf>
    <xf numFmtId="2" fontId="0" fillId="51" borderId="45" xfId="0" applyNumberFormat="1" applyFill="1" applyBorder="1" applyAlignment="1" applyProtection="1">
      <alignment horizontal="center" vertical="center" wrapText="1" shrinkToFit="1"/>
      <protection locked="0"/>
    </xf>
    <xf numFmtId="165" fontId="0" fillId="51" borderId="45" xfId="0" applyNumberFormat="1" applyFill="1" applyBorder="1" applyAlignment="1" applyProtection="1">
      <alignment horizontal="center" vertical="center" wrapText="1" shrinkToFit="1"/>
      <protection locked="0"/>
    </xf>
    <xf numFmtId="0" fontId="0" fillId="51" borderId="25" xfId="0" applyFill="1" applyBorder="1" applyAlignment="1" applyProtection="1">
      <alignment horizontal="center" vertical="center" wrapText="1"/>
      <protection locked="0"/>
    </xf>
    <xf numFmtId="14" fontId="2" fillId="51" borderId="25" xfId="0" applyNumberFormat="1" applyFont="1" applyFill="1" applyBorder="1" applyAlignment="1" applyProtection="1">
      <alignment horizontal="center" vertical="center" wrapText="1" shrinkToFit="1"/>
      <protection locked="0"/>
    </xf>
    <xf numFmtId="165" fontId="0" fillId="51" borderId="25" xfId="0" applyNumberFormat="1" applyFill="1" applyBorder="1" applyAlignment="1" applyProtection="1">
      <alignment horizontal="center" vertical="center" wrapText="1" shrinkToFit="1"/>
      <protection locked="0"/>
    </xf>
    <xf numFmtId="0" fontId="0" fillId="51" borderId="46" xfId="0" applyFill="1" applyBorder="1" applyAlignment="1" applyProtection="1">
      <alignment horizontal="center" vertical="center" wrapText="1" shrinkToFit="1"/>
      <protection locked="0"/>
    </xf>
    <xf numFmtId="0" fontId="0" fillId="51" borderId="60" xfId="0" applyFill="1" applyBorder="1" applyAlignment="1" applyProtection="1">
      <alignment horizontal="center" vertical="center" wrapText="1" shrinkToFit="1"/>
      <protection locked="0"/>
    </xf>
    <xf numFmtId="0" fontId="0" fillId="51" borderId="0" xfId="0" applyFill="1" applyBorder="1" applyAlignment="1" applyProtection="1">
      <alignment horizontal="center" vertical="center" wrapText="1" shrinkToFit="1"/>
      <protection locked="0"/>
    </xf>
    <xf numFmtId="0" fontId="0" fillId="51" borderId="0" xfId="0" applyFill="1" applyAlignment="1" applyProtection="1">
      <alignment vertical="center" wrapText="1"/>
      <protection locked="0"/>
    </xf>
    <xf numFmtId="0" fontId="0" fillId="0" borderId="24" xfId="0" applyFill="1" applyBorder="1" applyAlignment="1" applyProtection="1">
      <alignment horizontal="center" vertical="center" wrapText="1" shrinkToFit="1"/>
      <protection locked="0"/>
    </xf>
    <xf numFmtId="0" fontId="0" fillId="0" borderId="25" xfId="0" applyNumberFormat="1" applyFill="1" applyBorder="1" applyAlignment="1" applyProtection="1">
      <alignment horizontal="center" vertical="center" wrapText="1" shrinkToFit="1"/>
      <protection locked="0"/>
    </xf>
    <xf numFmtId="0" fontId="0" fillId="0" borderId="25" xfId="0" applyBorder="1" applyAlignment="1" applyProtection="1">
      <alignment vertical="center" wrapText="1"/>
      <protection locked="0"/>
    </xf>
    <xf numFmtId="0" fontId="11" fillId="0" borderId="38" xfId="89" applyFont="1" applyBorder="1" applyAlignment="1" applyProtection="1">
      <alignment vertical="center"/>
      <protection locked="0"/>
    </xf>
    <xf numFmtId="49" fontId="0" fillId="0" borderId="45" xfId="0" applyNumberFormat="1" applyFill="1" applyBorder="1" applyAlignment="1" applyProtection="1">
      <alignment horizontal="center" vertical="center" wrapText="1" shrinkToFit="1"/>
      <protection locked="0"/>
    </xf>
    <xf numFmtId="0" fontId="0" fillId="32" borderId="47" xfId="0" applyFill="1" applyBorder="1" applyAlignment="1" applyProtection="1">
      <alignment horizontal="center" vertical="center" wrapText="1" shrinkToFit="1"/>
      <protection locked="0"/>
    </xf>
    <xf numFmtId="14" fontId="0" fillId="0" borderId="25" xfId="0" applyNumberFormat="1" applyFill="1" applyBorder="1" applyAlignment="1" applyProtection="1">
      <alignment horizontal="center" vertical="center" wrapText="1" shrinkToFit="1"/>
      <protection locked="0"/>
    </xf>
    <xf numFmtId="0" fontId="0" fillId="0" borderId="25" xfId="0" applyFill="1" applyBorder="1" applyAlignment="1" applyProtection="1">
      <alignment horizontal="center" vertical="center" wrapText="1" shrinkToFit="1"/>
      <protection locked="0"/>
    </xf>
    <xf numFmtId="0" fontId="0" fillId="0" borderId="45" xfId="0" applyFill="1" applyBorder="1" applyAlignment="1" applyProtection="1">
      <alignment horizontal="center" vertical="center" wrapText="1" shrinkToFit="1"/>
      <protection locked="0"/>
    </xf>
    <xf numFmtId="7" fontId="0" fillId="0" borderId="25" xfId="0" applyNumberFormat="1" applyFill="1" applyBorder="1" applyAlignment="1" applyProtection="1">
      <alignment horizontal="center" vertical="center" wrapText="1" shrinkToFit="1"/>
      <protection locked="0"/>
    </xf>
    <xf numFmtId="14" fontId="0" fillId="0" borderId="67" xfId="0" applyNumberFormat="1" applyFill="1" applyBorder="1" applyAlignment="1" applyProtection="1">
      <alignment horizontal="center" vertical="center" wrapText="1" shrinkToFit="1"/>
      <protection locked="0"/>
    </xf>
    <xf numFmtId="14" fontId="7" fillId="0" borderId="45" xfId="0" applyNumberFormat="1" applyFont="1" applyFill="1" applyBorder="1" applyAlignment="1" applyProtection="1">
      <alignment horizontal="center" vertical="center" wrapText="1" shrinkToFit="1"/>
      <protection locked="0"/>
    </xf>
    <xf numFmtId="2" fontId="0" fillId="0" borderId="45" xfId="0" applyNumberFormat="1" applyFill="1" applyBorder="1" applyAlignment="1" applyProtection="1">
      <alignment horizontal="center" vertical="center" wrapText="1" shrinkToFit="1"/>
      <protection locked="0"/>
    </xf>
    <xf numFmtId="165" fontId="0" fillId="0" borderId="45" xfId="0" applyNumberFormat="1" applyFill="1" applyBorder="1" applyAlignment="1" applyProtection="1">
      <alignment horizontal="center" vertical="center" wrapText="1" shrinkToFit="1"/>
      <protection locked="0"/>
    </xf>
    <xf numFmtId="0" fontId="0" fillId="0" borderId="25" xfId="0" applyFill="1" applyBorder="1" applyAlignment="1" applyProtection="1">
      <alignment horizontal="center" vertical="center" wrapText="1"/>
      <protection locked="0"/>
    </xf>
    <xf numFmtId="14" fontId="2" fillId="0" borderId="25" xfId="0" applyNumberFormat="1" applyFont="1" applyFill="1" applyBorder="1" applyAlignment="1" applyProtection="1">
      <alignment horizontal="center" vertical="center" wrapText="1" shrinkToFit="1"/>
      <protection locked="0"/>
    </xf>
    <xf numFmtId="165" fontId="0" fillId="0" borderId="25" xfId="0" applyNumberFormat="1" applyFill="1" applyBorder="1" applyAlignment="1" applyProtection="1">
      <alignment horizontal="center" vertical="center" wrapText="1" shrinkToFit="1"/>
      <protection locked="0"/>
    </xf>
    <xf numFmtId="0" fontId="0" fillId="0" borderId="45" xfId="0" applyNumberFormat="1" applyFill="1" applyBorder="1" applyAlignment="1" applyProtection="1">
      <alignment horizontal="center" vertical="center" wrapText="1" shrinkToFit="1"/>
      <protection locked="0"/>
    </xf>
    <xf numFmtId="0" fontId="0" fillId="37" borderId="25" xfId="0" applyFill="1" applyBorder="1" applyAlignment="1" applyProtection="1">
      <alignment horizontal="center" vertical="center" wrapText="1" shrinkToFit="1"/>
      <protection locked="0"/>
    </xf>
    <xf numFmtId="0" fontId="0" fillId="38" borderId="46" xfId="0" applyFill="1" applyBorder="1" applyAlignment="1" applyProtection="1">
      <alignment horizontal="center" vertical="center" wrapText="1" shrinkToFit="1"/>
      <protection locked="0"/>
    </xf>
    <xf numFmtId="0" fontId="0" fillId="39" borderId="60" xfId="0" applyFill="1" applyBorder="1" applyAlignment="1" applyProtection="1">
      <alignment horizontal="center" vertical="center" wrapText="1" shrinkToFit="1"/>
      <protection locked="0"/>
    </xf>
    <xf numFmtId="0" fontId="0" fillId="36" borderId="0" xfId="0" applyFill="1" applyAlignment="1" applyProtection="1">
      <alignment vertical="center" wrapText="1"/>
      <protection locked="0"/>
    </xf>
    <xf numFmtId="0" fontId="3" fillId="30" borderId="45" xfId="0" applyFont="1" applyFill="1" applyBorder="1" applyAlignment="1" applyProtection="1">
      <alignment horizontal="left" vertical="center" wrapText="1" shrinkToFit="1"/>
      <protection locked="0"/>
    </xf>
    <xf numFmtId="0" fontId="0" fillId="36" borderId="25" xfId="0" applyFill="1" applyBorder="1" applyAlignment="1" applyProtection="1">
      <alignment horizontal="center" vertical="center" wrapText="1"/>
      <protection locked="0"/>
    </xf>
    <xf numFmtId="0" fontId="0" fillId="30" borderId="0" xfId="0" applyFill="1" applyAlignment="1" applyProtection="1">
      <alignment horizontal="center" vertical="center" wrapText="1"/>
      <protection locked="0"/>
    </xf>
    <xf numFmtId="14" fontId="0" fillId="30" borderId="0" xfId="0" applyNumberFormat="1" applyFill="1" applyBorder="1" applyAlignment="1" applyProtection="1">
      <alignment horizontal="center" vertical="center" wrapText="1" shrinkToFit="1"/>
      <protection locked="0"/>
    </xf>
    <xf numFmtId="0" fontId="0" fillId="0" borderId="25" xfId="0" applyFill="1" applyBorder="1" applyAlignment="1" applyProtection="1">
      <alignment vertical="center" wrapText="1"/>
      <protection locked="0"/>
    </xf>
    <xf numFmtId="0" fontId="0" fillId="36" borderId="0" xfId="0" applyFill="1" applyAlignment="1" applyProtection="1">
      <alignment horizontal="center" vertical="center" wrapText="1"/>
      <protection locked="0"/>
    </xf>
    <xf numFmtId="0" fontId="0" fillId="51" borderId="65" xfId="0" applyFill="1" applyBorder="1" applyAlignment="1" applyProtection="1">
      <alignment horizontal="center" vertical="center" wrapText="1" shrinkToFit="1"/>
      <protection locked="0"/>
    </xf>
    <xf numFmtId="0" fontId="2" fillId="51" borderId="65" xfId="0" applyFont="1" applyFill="1" applyBorder="1" applyAlignment="1" applyProtection="1">
      <alignment horizontal="center" vertical="center" wrapText="1" shrinkToFit="1"/>
      <protection locked="0"/>
    </xf>
    <xf numFmtId="2" fontId="0" fillId="51" borderId="25" xfId="0" applyNumberFormat="1" applyFill="1" applyBorder="1" applyAlignment="1" applyProtection="1">
      <alignment horizontal="center" vertical="center" wrapText="1" shrinkToFit="1"/>
      <protection locked="0"/>
    </xf>
    <xf numFmtId="0" fontId="0" fillId="0" borderId="38" xfId="0" applyBorder="1" applyAlignment="1" applyProtection="1">
      <alignment vertical="center"/>
      <protection locked="0"/>
    </xf>
    <xf numFmtId="0" fontId="0" fillId="0" borderId="65" xfId="0" applyFill="1" applyBorder="1" applyAlignment="1" applyProtection="1">
      <alignment horizontal="center" vertical="center" wrapText="1" shrinkToFit="1"/>
      <protection locked="0"/>
    </xf>
    <xf numFmtId="0" fontId="2" fillId="0" borderId="65" xfId="0" applyFont="1" applyFill="1" applyBorder="1" applyAlignment="1" applyProtection="1">
      <alignment horizontal="center" vertical="center" wrapText="1" shrinkToFit="1"/>
      <protection locked="0"/>
    </xf>
    <xf numFmtId="14" fontId="0" fillId="0" borderId="45" xfId="0" applyNumberFormat="1" applyFill="1" applyBorder="1" applyAlignment="1" applyProtection="1">
      <alignment horizontal="center" vertical="center" wrapText="1" shrinkToFit="1"/>
      <protection locked="0"/>
    </xf>
    <xf numFmtId="0" fontId="11" fillId="0" borderId="60" xfId="89" applyFont="1" applyBorder="1" applyAlignment="1" applyProtection="1">
      <alignment vertical="center"/>
      <protection locked="0"/>
    </xf>
    <xf numFmtId="0" fontId="2" fillId="0" borderId="47" xfId="0" applyFont="1" applyFill="1" applyBorder="1" applyAlignment="1" applyProtection="1">
      <alignment horizontal="center" vertical="center" wrapText="1" shrinkToFit="1"/>
      <protection locked="0"/>
    </xf>
    <xf numFmtId="0" fontId="2" fillId="30" borderId="45" xfId="0" applyFont="1" applyFill="1" applyBorder="1" applyAlignment="1" applyProtection="1">
      <alignment horizontal="center" vertical="center" wrapText="1" shrinkToFit="1"/>
      <protection locked="0"/>
    </xf>
    <xf numFmtId="0" fontId="0" fillId="0" borderId="25" xfId="0" applyFill="1" applyBorder="1" applyAlignment="1" applyProtection="1">
      <alignment horizontal="left" vertical="center" wrapText="1" shrinkToFit="1"/>
      <protection locked="0"/>
    </xf>
    <xf numFmtId="0" fontId="0" fillId="0" borderId="60" xfId="0" applyFill="1" applyBorder="1" applyAlignment="1" applyProtection="1">
      <alignment horizontal="left" vertical="center" wrapText="1" shrinkToFit="1"/>
      <protection locked="0"/>
    </xf>
    <xf numFmtId="14" fontId="0" fillId="0" borderId="38" xfId="0" applyNumberFormat="1" applyFill="1" applyBorder="1" applyAlignment="1" applyProtection="1">
      <alignment horizontal="left" vertical="center" wrapText="1" shrinkToFit="1"/>
      <protection locked="0"/>
    </xf>
    <xf numFmtId="14" fontId="0" fillId="0" borderId="25" xfId="0" applyNumberFormat="1" applyFill="1" applyBorder="1" applyAlignment="1" applyProtection="1">
      <alignment horizontal="left" vertical="center" wrapText="1" shrinkToFit="1"/>
      <protection locked="0"/>
    </xf>
    <xf numFmtId="14" fontId="0" fillId="0" borderId="65" xfId="0" applyNumberFormat="1" applyFill="1" applyBorder="1" applyAlignment="1" applyProtection="1">
      <alignment horizontal="center" vertical="center" wrapText="1" shrinkToFit="1"/>
      <protection locked="0"/>
    </xf>
    <xf numFmtId="14" fontId="7" fillId="0" borderId="25" xfId="0" applyNumberFormat="1" applyFont="1" applyFill="1" applyBorder="1" applyAlignment="1" applyProtection="1">
      <alignment horizontal="center" vertical="center" wrapText="1" shrinkToFit="1"/>
      <protection locked="0"/>
    </xf>
    <xf numFmtId="2" fontId="0" fillId="0" borderId="25" xfId="0" applyNumberFormat="1" applyFill="1" applyBorder="1" applyAlignment="1" applyProtection="1">
      <alignment horizontal="center" vertical="center" wrapText="1" shrinkToFit="1"/>
      <protection locked="0"/>
    </xf>
    <xf numFmtId="14" fontId="0" fillId="36" borderId="0" xfId="0" applyNumberFormat="1" applyFill="1" applyAlignment="1" applyProtection="1">
      <alignment vertical="center" wrapText="1"/>
      <protection locked="0"/>
    </xf>
    <xf numFmtId="0" fontId="0" fillId="31" borderId="24" xfId="0" applyFill="1" applyBorder="1" applyAlignment="1" applyProtection="1">
      <alignment horizontal="center" vertical="center" wrapText="1" shrinkToFit="1"/>
      <protection locked="0"/>
    </xf>
    <xf numFmtId="0" fontId="0" fillId="31" borderId="25" xfId="0" applyNumberFormat="1" applyFill="1" applyBorder="1" applyAlignment="1" applyProtection="1">
      <alignment horizontal="center" vertical="center" wrapText="1" shrinkToFit="1"/>
      <protection locked="0"/>
    </xf>
    <xf numFmtId="14" fontId="0" fillId="31" borderId="25" xfId="0" applyNumberFormat="1" applyFill="1" applyBorder="1" applyAlignment="1" applyProtection="1">
      <alignment horizontal="left" vertical="center" wrapText="1" shrinkToFit="1"/>
      <protection locked="0"/>
    </xf>
    <xf numFmtId="14" fontId="0" fillId="31" borderId="38" xfId="0" applyNumberFormat="1" applyFill="1" applyBorder="1" applyAlignment="1" applyProtection="1">
      <alignment horizontal="left" vertical="center" wrapText="1" shrinkToFit="1"/>
      <protection locked="0"/>
    </xf>
    <xf numFmtId="14" fontId="0" fillId="31" borderId="45" xfId="0" applyNumberFormat="1" applyFill="1" applyBorder="1" applyAlignment="1" applyProtection="1">
      <alignment horizontal="center" vertical="center" wrapText="1" shrinkToFit="1"/>
      <protection locked="0"/>
    </xf>
    <xf numFmtId="165" fontId="0" fillId="31" borderId="25" xfId="0" applyNumberFormat="1" applyFill="1" applyBorder="1" applyAlignment="1" applyProtection="1">
      <alignment horizontal="center" vertical="center" wrapText="1" shrinkToFit="1"/>
      <protection locked="0"/>
    </xf>
    <xf numFmtId="0" fontId="0" fillId="31" borderId="45" xfId="0" applyFill="1" applyBorder="1" applyAlignment="1" applyProtection="1">
      <alignment horizontal="center" vertical="center" wrapText="1" shrinkToFit="1"/>
      <protection locked="0"/>
    </xf>
    <xf numFmtId="14" fontId="0" fillId="31" borderId="25" xfId="0" applyNumberFormat="1" applyFill="1" applyBorder="1" applyAlignment="1" applyProtection="1">
      <alignment horizontal="center" vertical="center" wrapText="1" shrinkToFit="1"/>
      <protection locked="0"/>
    </xf>
    <xf numFmtId="14" fontId="0" fillId="31" borderId="65" xfId="0" applyNumberFormat="1" applyFill="1" applyBorder="1" applyAlignment="1" applyProtection="1">
      <alignment horizontal="center" vertical="center" wrapText="1" shrinkToFit="1"/>
      <protection locked="0"/>
    </xf>
    <xf numFmtId="0" fontId="0" fillId="31" borderId="25" xfId="0" applyFill="1" applyBorder="1" applyAlignment="1" applyProtection="1">
      <alignment horizontal="center" vertical="center" wrapText="1" shrinkToFit="1"/>
      <protection locked="0"/>
    </xf>
    <xf numFmtId="14" fontId="0" fillId="31" borderId="67" xfId="0" applyNumberFormat="1" applyFill="1" applyBorder="1" applyAlignment="1" applyProtection="1">
      <alignment horizontal="center" vertical="center" wrapText="1" shrinkToFit="1"/>
      <protection locked="0"/>
    </xf>
    <xf numFmtId="7" fontId="0" fillId="31" borderId="25" xfId="0" applyNumberFormat="1" applyFill="1" applyBorder="1" applyAlignment="1" applyProtection="1">
      <alignment horizontal="center" vertical="center" wrapText="1" shrinkToFit="1"/>
      <protection locked="0"/>
    </xf>
    <xf numFmtId="14" fontId="7" fillId="31" borderId="45" xfId="0" applyNumberFormat="1" applyFont="1" applyFill="1" applyBorder="1" applyAlignment="1" applyProtection="1">
      <alignment horizontal="center" vertical="center" wrapText="1" shrinkToFit="1"/>
      <protection locked="0"/>
    </xf>
    <xf numFmtId="2" fontId="0" fillId="31" borderId="45" xfId="0" applyNumberFormat="1" applyFill="1" applyBorder="1" applyAlignment="1" applyProtection="1">
      <alignment horizontal="center" vertical="center" wrapText="1" shrinkToFit="1"/>
      <protection locked="0"/>
    </xf>
    <xf numFmtId="165" fontId="0" fillId="31" borderId="45" xfId="0" applyNumberFormat="1" applyFill="1" applyBorder="1" applyAlignment="1" applyProtection="1">
      <alignment horizontal="center" vertical="center" wrapText="1" shrinkToFit="1"/>
      <protection locked="0"/>
    </xf>
    <xf numFmtId="0" fontId="0" fillId="31" borderId="25" xfId="0" applyFill="1" applyBorder="1" applyAlignment="1" applyProtection="1">
      <alignment horizontal="center" vertical="center" wrapText="1"/>
      <protection locked="0"/>
    </xf>
    <xf numFmtId="14" fontId="2" fillId="31" borderId="25" xfId="0" applyNumberFormat="1" applyFont="1" applyFill="1" applyBorder="1" applyAlignment="1" applyProtection="1">
      <alignment horizontal="center" vertical="center" wrapText="1" shrinkToFit="1"/>
      <protection locked="0"/>
    </xf>
    <xf numFmtId="0" fontId="0" fillId="31" borderId="45" xfId="0" applyNumberFormat="1" applyFill="1" applyBorder="1" applyAlignment="1" applyProtection="1">
      <alignment horizontal="center" vertical="center" wrapText="1" shrinkToFit="1"/>
      <protection locked="0"/>
    </xf>
    <xf numFmtId="0" fontId="0" fillId="31" borderId="46" xfId="0" applyFill="1" applyBorder="1" applyAlignment="1" applyProtection="1">
      <alignment horizontal="center" vertical="center" wrapText="1" shrinkToFit="1"/>
      <protection locked="0"/>
    </xf>
    <xf numFmtId="0" fontId="0" fillId="31" borderId="60" xfId="0" applyFill="1" applyBorder="1" applyAlignment="1" applyProtection="1">
      <alignment horizontal="center" vertical="center" wrapText="1" shrinkToFit="1"/>
      <protection locked="0"/>
    </xf>
    <xf numFmtId="0" fontId="0" fillId="31" borderId="0" xfId="0" applyFill="1" applyBorder="1" applyAlignment="1" applyProtection="1">
      <alignment horizontal="center" vertical="center" wrapText="1" shrinkToFit="1"/>
      <protection locked="0"/>
    </xf>
    <xf numFmtId="0" fontId="0" fillId="31" borderId="0" xfId="0" applyFill="1" applyAlignment="1" applyProtection="1">
      <alignment vertical="center" wrapText="1"/>
      <protection locked="0"/>
    </xf>
    <xf numFmtId="14" fontId="0" fillId="30" borderId="38" xfId="0" applyNumberFormat="1" applyFill="1" applyBorder="1" applyAlignment="1" applyProtection="1">
      <alignment horizontal="left" vertical="center" wrapText="1" shrinkToFit="1"/>
      <protection locked="0"/>
    </xf>
    <xf numFmtId="14" fontId="0" fillId="30" borderId="65" xfId="0" applyNumberFormat="1" applyFill="1" applyBorder="1" applyAlignment="1" applyProtection="1">
      <alignment horizontal="center" vertical="center" wrapText="1" shrinkToFit="1"/>
      <protection locked="0"/>
    </xf>
    <xf numFmtId="0" fontId="0" fillId="0" borderId="38" xfId="0" applyFill="1" applyBorder="1" applyAlignment="1" applyProtection="1">
      <alignment horizontal="left" vertical="center" wrapText="1" shrinkToFit="1"/>
      <protection locked="0"/>
    </xf>
    <xf numFmtId="14" fontId="2" fillId="0" borderId="67" xfId="0" applyNumberFormat="1" applyFont="1" applyFill="1" applyBorder="1" applyAlignment="1" applyProtection="1">
      <alignment horizontal="center" vertical="center" wrapText="1" shrinkToFit="1"/>
      <protection locked="0"/>
    </xf>
    <xf numFmtId="0" fontId="2" fillId="0" borderId="25" xfId="0" applyNumberFormat="1" applyFont="1" applyFill="1" applyBorder="1" applyAlignment="1" applyProtection="1">
      <alignment horizontal="center" vertical="center" wrapText="1" shrinkToFit="1"/>
      <protection locked="0"/>
    </xf>
    <xf numFmtId="0" fontId="2" fillId="0" borderId="24" xfId="0" applyFont="1" applyFill="1" applyBorder="1" applyAlignment="1" applyProtection="1">
      <alignment horizontal="center" vertical="center" wrapText="1" shrinkToFit="1"/>
      <protection locked="0"/>
    </xf>
    <xf numFmtId="0" fontId="2" fillId="0" borderId="25" xfId="0" applyFont="1" applyFill="1" applyBorder="1" applyAlignment="1" applyProtection="1">
      <alignment horizontal="left" vertical="center" wrapText="1" shrinkToFit="1"/>
      <protection locked="0"/>
    </xf>
    <xf numFmtId="49" fontId="2" fillId="0" borderId="45" xfId="0" applyNumberFormat="1" applyFont="1" applyFill="1" applyBorder="1" applyAlignment="1" applyProtection="1">
      <alignment horizontal="center" vertical="center" wrapText="1" shrinkToFit="1"/>
      <protection locked="0"/>
    </xf>
    <xf numFmtId="14" fontId="2" fillId="37" borderId="25" xfId="0" applyNumberFormat="1" applyFont="1" applyFill="1" applyBorder="1" applyAlignment="1" applyProtection="1">
      <alignment horizontal="center" vertical="center" wrapText="1" shrinkToFit="1"/>
      <protection locked="0"/>
    </xf>
    <xf numFmtId="2" fontId="2" fillId="0" borderId="45" xfId="0" applyNumberFormat="1" applyFont="1" applyFill="1" applyBorder="1" applyAlignment="1" applyProtection="1">
      <alignment horizontal="center" vertical="center" wrapText="1" shrinkToFit="1"/>
      <protection locked="0"/>
    </xf>
    <xf numFmtId="165" fontId="2" fillId="0" borderId="45" xfId="0" applyNumberFormat="1" applyFont="1" applyFill="1" applyBorder="1" applyAlignment="1" applyProtection="1">
      <alignment horizontal="center" vertical="center" wrapText="1" shrinkToFit="1"/>
      <protection locked="0"/>
    </xf>
    <xf numFmtId="165" fontId="2" fillId="0" borderId="25" xfId="0" applyNumberFormat="1" applyFont="1" applyFill="1" applyBorder="1" applyAlignment="1" applyProtection="1">
      <alignment horizontal="center" vertical="center" wrapText="1" shrinkToFit="1"/>
      <protection locked="0"/>
    </xf>
    <xf numFmtId="0" fontId="2" fillId="0" borderId="45" xfId="0" applyNumberFormat="1" applyFont="1" applyFill="1" applyBorder="1" applyAlignment="1" applyProtection="1">
      <alignment horizontal="center" vertical="center" wrapText="1" shrinkToFit="1"/>
      <protection locked="0"/>
    </xf>
    <xf numFmtId="0" fontId="2" fillId="30" borderId="25" xfId="0" applyNumberFormat="1" applyFont="1" applyFill="1" applyBorder="1" applyAlignment="1" applyProtection="1">
      <alignment horizontal="center" vertical="center" wrapText="1" shrinkToFit="1"/>
      <protection locked="0"/>
    </xf>
    <xf numFmtId="0" fontId="0" fillId="51" borderId="25" xfId="0" applyFill="1" applyBorder="1" applyAlignment="1" applyProtection="1">
      <alignment horizontal="left" vertical="center" wrapText="1" shrinkToFit="1"/>
      <protection locked="0"/>
    </xf>
    <xf numFmtId="0" fontId="0" fillId="30" borderId="38" xfId="0" applyFill="1" applyBorder="1" applyAlignment="1" applyProtection="1">
      <alignment horizontal="left" vertical="center" wrapText="1" shrinkToFit="1"/>
      <protection locked="0"/>
    </xf>
    <xf numFmtId="14" fontId="2" fillId="30" borderId="45" xfId="0" applyNumberFormat="1" applyFont="1" applyFill="1" applyBorder="1" applyAlignment="1" applyProtection="1">
      <alignment horizontal="center" vertical="center" wrapText="1" shrinkToFit="1"/>
      <protection locked="0"/>
    </xf>
    <xf numFmtId="14" fontId="2" fillId="30" borderId="67" xfId="0" applyNumberFormat="1" applyFont="1" applyFill="1" applyBorder="1" applyAlignment="1" applyProtection="1">
      <alignment horizontal="center" vertical="center" wrapText="1" shrinkToFit="1"/>
      <protection locked="0"/>
    </xf>
    <xf numFmtId="14" fontId="2" fillId="30" borderId="65" xfId="0" applyNumberFormat="1" applyFont="1" applyFill="1" applyBorder="1" applyAlignment="1" applyProtection="1">
      <alignment horizontal="center" vertical="center" wrapText="1" shrinkToFit="1"/>
      <protection locked="0"/>
    </xf>
    <xf numFmtId="2" fontId="2" fillId="30" borderId="45" xfId="0" applyNumberFormat="1" applyFont="1" applyFill="1" applyBorder="1" applyAlignment="1" applyProtection="1">
      <alignment horizontal="center" vertical="center" wrapText="1" shrinkToFit="1"/>
      <protection locked="0"/>
    </xf>
    <xf numFmtId="165" fontId="2" fillId="51" borderId="45" xfId="0" applyNumberFormat="1" applyFont="1" applyFill="1" applyBorder="1" applyAlignment="1" applyProtection="1">
      <alignment horizontal="center" vertical="center" wrapText="1" shrinkToFit="1"/>
      <protection locked="0"/>
    </xf>
    <xf numFmtId="165" fontId="2" fillId="30" borderId="25" xfId="0" applyNumberFormat="1" applyFont="1" applyFill="1" applyBorder="1" applyAlignment="1" applyProtection="1">
      <alignment horizontal="center" vertical="center" wrapText="1" shrinkToFit="1"/>
      <protection locked="0"/>
    </xf>
    <xf numFmtId="0" fontId="2" fillId="30" borderId="45" xfId="0" applyNumberFormat="1" applyFont="1" applyFill="1" applyBorder="1" applyAlignment="1" applyProtection="1">
      <alignment horizontal="center" vertical="center" wrapText="1" shrinkToFit="1"/>
      <protection locked="0"/>
    </xf>
    <xf numFmtId="0" fontId="2" fillId="51" borderId="25" xfId="0" applyFont="1" applyFill="1" applyBorder="1" applyAlignment="1" applyProtection="1">
      <alignment horizontal="center" vertical="center" wrapText="1" shrinkToFit="1"/>
      <protection locked="0"/>
    </xf>
    <xf numFmtId="0" fontId="2" fillId="30" borderId="25" xfId="0" applyFont="1" applyFill="1" applyBorder="1" applyAlignment="1" applyProtection="1">
      <alignment horizontal="left" vertical="center" wrapText="1" shrinkToFit="1"/>
      <protection locked="0"/>
    </xf>
    <xf numFmtId="0" fontId="2" fillId="30" borderId="38" xfId="0" applyFont="1" applyFill="1" applyBorder="1" applyAlignment="1" applyProtection="1">
      <alignment horizontal="left" vertical="center" wrapText="1" shrinkToFit="1"/>
      <protection locked="0"/>
    </xf>
    <xf numFmtId="7" fontId="2" fillId="30" borderId="25" xfId="0" applyNumberFormat="1" applyFont="1" applyFill="1" applyBorder="1" applyAlignment="1" applyProtection="1">
      <alignment horizontal="center" vertical="center" wrapText="1" shrinkToFit="1"/>
      <protection locked="0"/>
    </xf>
    <xf numFmtId="14" fontId="7" fillId="51" borderId="25" xfId="0" applyNumberFormat="1" applyFont="1" applyFill="1" applyBorder="1" applyAlignment="1" applyProtection="1">
      <alignment horizontal="center" vertical="center" wrapText="1" shrinkToFit="1"/>
      <protection locked="0"/>
    </xf>
    <xf numFmtId="2" fontId="2" fillId="51" borderId="25" xfId="0" applyNumberFormat="1" applyFont="1" applyFill="1" applyBorder="1" applyAlignment="1" applyProtection="1">
      <alignment horizontal="center" vertical="center" wrapText="1" shrinkToFit="1"/>
      <protection locked="0"/>
    </xf>
    <xf numFmtId="0" fontId="2" fillId="0" borderId="45" xfId="0" applyFont="1" applyFill="1" applyBorder="1" applyAlignment="1" applyProtection="1">
      <alignment horizontal="center" vertical="center" wrapText="1" shrinkToFit="1"/>
      <protection locked="0"/>
    </xf>
    <xf numFmtId="0" fontId="0" fillId="0" borderId="47" xfId="0" applyFill="1" applyBorder="1" applyAlignment="1" applyProtection="1">
      <alignment horizontal="center" vertical="center" wrapText="1" shrinkToFit="1"/>
      <protection locked="0"/>
    </xf>
    <xf numFmtId="14" fontId="2" fillId="0" borderId="65" xfId="0" applyNumberFormat="1" applyFont="1" applyFill="1" applyBorder="1" applyAlignment="1" applyProtection="1">
      <alignment horizontal="center" vertical="center" wrapText="1" shrinkToFit="1"/>
      <protection locked="0"/>
    </xf>
    <xf numFmtId="14" fontId="2" fillId="0" borderId="45" xfId="0" applyNumberFormat="1" applyFont="1" applyFill="1" applyBorder="1" applyAlignment="1" applyProtection="1">
      <alignment horizontal="center" vertical="center" wrapText="1" shrinkToFit="1"/>
      <protection locked="0"/>
    </xf>
    <xf numFmtId="7" fontId="2" fillId="0" borderId="25" xfId="0" applyNumberFormat="1" applyFont="1" applyFill="1" applyBorder="1" applyAlignment="1" applyProtection="1">
      <alignment horizontal="center" vertical="center" wrapText="1" shrinkToFit="1"/>
      <protection locked="0"/>
    </xf>
    <xf numFmtId="0" fontId="2" fillId="0" borderId="47" xfId="0" applyNumberFormat="1" applyFont="1" applyFill="1" applyBorder="1" applyAlignment="1" applyProtection="1">
      <alignment horizontal="center" vertical="center" wrapText="1" shrinkToFit="1"/>
      <protection locked="0"/>
    </xf>
    <xf numFmtId="0" fontId="2" fillId="30" borderId="47" xfId="0" applyNumberFormat="1" applyFont="1" applyFill="1" applyBorder="1" applyAlignment="1" applyProtection="1">
      <alignment horizontal="center" vertical="center" wrapText="1" shrinkToFit="1"/>
      <protection locked="0"/>
    </xf>
    <xf numFmtId="0" fontId="2" fillId="0" borderId="45" xfId="0" applyFont="1" applyFill="1" applyBorder="1" applyAlignment="1" applyProtection="1">
      <alignment horizontal="left" vertical="center" wrapText="1" shrinkToFit="1"/>
      <protection locked="0"/>
    </xf>
    <xf numFmtId="0" fontId="2" fillId="0" borderId="38" xfId="0" applyFont="1" applyFill="1" applyBorder="1" applyAlignment="1" applyProtection="1">
      <alignment horizontal="left" vertical="center" wrapText="1" shrinkToFit="1"/>
      <protection locked="0"/>
    </xf>
    <xf numFmtId="0" fontId="2" fillId="0" borderId="25" xfId="0" applyFont="1" applyFill="1" applyBorder="1" applyAlignment="1" applyProtection="1">
      <alignment horizontal="center" vertical="center" wrapText="1"/>
      <protection locked="0"/>
    </xf>
    <xf numFmtId="0" fontId="0" fillId="0" borderId="47" xfId="0" applyNumberFormat="1" applyFill="1" applyBorder="1" applyAlignment="1" applyProtection="1">
      <alignment horizontal="center" vertical="center" wrapText="1" shrinkToFit="1"/>
      <protection locked="0"/>
    </xf>
    <xf numFmtId="0" fontId="3" fillId="0" borderId="45" xfId="0" applyFont="1" applyFill="1" applyBorder="1" applyAlignment="1" applyProtection="1">
      <alignment horizontal="left" vertical="center" wrapText="1" shrinkToFit="1"/>
      <protection locked="0"/>
    </xf>
    <xf numFmtId="0" fontId="2" fillId="0" borderId="25" xfId="0" applyFont="1" applyFill="1" applyBorder="1" applyAlignment="1" applyProtection="1">
      <alignment horizontal="center" vertical="center" wrapText="1" shrinkToFit="1"/>
      <protection locked="0"/>
    </xf>
    <xf numFmtId="14" fontId="0" fillId="0" borderId="71" xfId="0" applyNumberFormat="1" applyFill="1" applyBorder="1" applyAlignment="1" applyProtection="1">
      <alignment horizontal="center" vertical="center" wrapText="1" shrinkToFit="1"/>
      <protection locked="0"/>
    </xf>
    <xf numFmtId="0" fontId="2" fillId="51" borderId="24" xfId="0" applyFont="1" applyFill="1" applyBorder="1" applyAlignment="1" applyProtection="1">
      <alignment horizontal="center" vertical="center" wrapText="1" shrinkToFit="1"/>
      <protection locked="0"/>
    </xf>
    <xf numFmtId="14" fontId="0" fillId="51" borderId="71" xfId="0" applyNumberFormat="1" applyFill="1" applyBorder="1" applyAlignment="1" applyProtection="1">
      <alignment horizontal="center" vertical="center" wrapText="1" shrinkToFit="1"/>
      <protection locked="0"/>
    </xf>
    <xf numFmtId="49" fontId="0" fillId="0" borderId="45" xfId="0" applyNumberFormat="1" applyFont="1" applyFill="1" applyBorder="1" applyAlignment="1" applyProtection="1">
      <alignment horizontal="center" vertical="center" wrapText="1" shrinkToFit="1"/>
      <protection locked="0"/>
    </xf>
    <xf numFmtId="49" fontId="0" fillId="0" borderId="24" xfId="0" applyNumberFormat="1" applyFill="1" applyBorder="1" applyAlignment="1" applyProtection="1">
      <alignment horizontal="center" vertical="center" wrapText="1" shrinkToFit="1"/>
      <protection locked="0"/>
    </xf>
    <xf numFmtId="0" fontId="2" fillId="51" borderId="25" xfId="0" applyNumberFormat="1" applyFont="1" applyFill="1" applyBorder="1" applyAlignment="1" applyProtection="1">
      <alignment horizontal="center" vertical="center" wrapText="1" shrinkToFit="1"/>
      <protection locked="0"/>
    </xf>
    <xf numFmtId="0" fontId="0" fillId="51" borderId="25" xfId="0" applyFont="1" applyFill="1" applyBorder="1" applyAlignment="1" applyProtection="1">
      <alignment horizontal="left" vertical="center" wrapText="1" shrinkToFit="1"/>
      <protection locked="0"/>
    </xf>
    <xf numFmtId="0" fontId="0" fillId="51" borderId="38" xfId="0" applyFill="1" applyBorder="1" applyAlignment="1" applyProtection="1">
      <alignment horizontal="left" vertical="center" wrapText="1" shrinkToFit="1"/>
      <protection locked="0"/>
    </xf>
    <xf numFmtId="0" fontId="2" fillId="51" borderId="45" xfId="0" applyFont="1" applyFill="1" applyBorder="1" applyAlignment="1" applyProtection="1">
      <alignment horizontal="center" vertical="center" wrapText="1" shrinkToFit="1"/>
      <protection locked="0"/>
    </xf>
    <xf numFmtId="14" fontId="0" fillId="51" borderId="25" xfId="0" applyNumberFormat="1" applyFont="1" applyFill="1" applyBorder="1" applyAlignment="1" applyProtection="1">
      <alignment horizontal="center" vertical="center" wrapText="1" shrinkToFit="1"/>
      <protection locked="0"/>
    </xf>
    <xf numFmtId="14" fontId="2" fillId="51" borderId="67" xfId="0" applyNumberFormat="1" applyFont="1" applyFill="1" applyBorder="1" applyAlignment="1" applyProtection="1">
      <alignment horizontal="center" vertical="center" wrapText="1" shrinkToFit="1"/>
      <protection locked="0"/>
    </xf>
    <xf numFmtId="2" fontId="2" fillId="51" borderId="45" xfId="0" applyNumberFormat="1" applyFont="1" applyFill="1" applyBorder="1" applyAlignment="1" applyProtection="1">
      <alignment horizontal="center" vertical="center" wrapText="1" shrinkToFit="1"/>
      <protection locked="0"/>
    </xf>
    <xf numFmtId="165" fontId="2" fillId="51" borderId="25" xfId="0" applyNumberFormat="1" applyFont="1" applyFill="1" applyBorder="1" applyAlignment="1" applyProtection="1">
      <alignment horizontal="center" vertical="center" wrapText="1" shrinkToFit="1"/>
      <protection locked="0"/>
    </xf>
    <xf numFmtId="0" fontId="2" fillId="51" borderId="45" xfId="0" applyNumberFormat="1" applyFont="1" applyFill="1" applyBorder="1" applyAlignment="1" applyProtection="1">
      <alignment horizontal="center" vertical="center" wrapText="1" shrinkToFit="1"/>
      <protection locked="0"/>
    </xf>
    <xf numFmtId="14" fontId="2" fillId="0" borderId="70" xfId="0" applyNumberFormat="1" applyFont="1" applyFill="1" applyBorder="1" applyAlignment="1" applyProtection="1">
      <alignment horizontal="center" vertical="center" wrapText="1" shrinkToFit="1"/>
      <protection locked="0"/>
    </xf>
    <xf numFmtId="14" fontId="2" fillId="0" borderId="71" xfId="0" applyNumberFormat="1" applyFont="1" applyFill="1" applyBorder="1" applyAlignment="1" applyProtection="1">
      <alignment horizontal="center" vertical="center" wrapText="1" shrinkToFit="1"/>
      <protection locked="0"/>
    </xf>
    <xf numFmtId="14" fontId="2" fillId="0" borderId="72" xfId="0" applyNumberFormat="1" applyFont="1" applyFill="1" applyBorder="1" applyAlignment="1" applyProtection="1">
      <alignment horizontal="center" vertical="center" wrapText="1" shrinkToFit="1"/>
      <protection locked="0"/>
    </xf>
    <xf numFmtId="14" fontId="0" fillId="0" borderId="72" xfId="0" applyNumberFormat="1" applyFont="1" applyFill="1" applyBorder="1" applyAlignment="1" applyProtection="1">
      <alignment horizontal="center" vertical="center" wrapText="1" shrinkToFit="1"/>
      <protection locked="0"/>
    </xf>
    <xf numFmtId="2" fontId="2" fillId="0" borderId="25" xfId="0" applyNumberFormat="1" applyFont="1" applyFill="1" applyBorder="1" applyAlignment="1" applyProtection="1">
      <alignment horizontal="center" vertical="center" wrapText="1" shrinkToFit="1"/>
      <protection locked="0"/>
    </xf>
    <xf numFmtId="14" fontId="2" fillId="51" borderId="71" xfId="0" applyNumberFormat="1" applyFont="1" applyFill="1" applyBorder="1" applyAlignment="1" applyProtection="1">
      <alignment horizontal="center" vertical="center" wrapText="1" shrinkToFit="1"/>
      <protection locked="0"/>
    </xf>
    <xf numFmtId="14" fontId="2" fillId="51" borderId="70" xfId="0" applyNumberFormat="1" applyFont="1" applyFill="1" applyBorder="1" applyAlignment="1" applyProtection="1">
      <alignment horizontal="center" vertical="center" wrapText="1" shrinkToFit="1"/>
      <protection locked="0"/>
    </xf>
    <xf numFmtId="14" fontId="2" fillId="51" borderId="72" xfId="0" applyNumberFormat="1" applyFont="1" applyFill="1" applyBorder="1" applyAlignment="1" applyProtection="1">
      <alignment horizontal="center" vertical="center" wrapText="1" shrinkToFit="1"/>
      <protection locked="0"/>
    </xf>
    <xf numFmtId="14" fontId="0" fillId="30" borderId="72" xfId="0" applyNumberFormat="1" applyFill="1" applyBorder="1" applyAlignment="1" applyProtection="1">
      <alignment horizontal="center" vertical="center" wrapText="1" shrinkToFit="1"/>
      <protection locked="0"/>
    </xf>
    <xf numFmtId="7" fontId="0" fillId="51" borderId="71" xfId="0" applyNumberFormat="1" applyFill="1" applyBorder="1" applyAlignment="1" applyProtection="1">
      <alignment horizontal="center" vertical="center" wrapText="1" shrinkToFit="1"/>
      <protection locked="0"/>
    </xf>
    <xf numFmtId="14" fontId="7" fillId="51" borderId="70" xfId="0" applyNumberFormat="1" applyFont="1" applyFill="1" applyBorder="1" applyAlignment="1" applyProtection="1">
      <alignment horizontal="center" vertical="center" wrapText="1" shrinkToFit="1"/>
      <protection locked="0"/>
    </xf>
    <xf numFmtId="2" fontId="2" fillId="51" borderId="70" xfId="0" applyNumberFormat="1" applyFont="1" applyFill="1" applyBorder="1" applyAlignment="1" applyProtection="1">
      <alignment horizontal="center" vertical="center" wrapText="1" shrinkToFit="1"/>
      <protection locked="0"/>
    </xf>
    <xf numFmtId="165" fontId="2" fillId="51" borderId="70" xfId="0" applyNumberFormat="1" applyFont="1" applyFill="1" applyBorder="1" applyAlignment="1" applyProtection="1">
      <alignment horizontal="center" vertical="center" wrapText="1" shrinkToFit="1"/>
      <protection locked="0"/>
    </xf>
    <xf numFmtId="165" fontId="2" fillId="51" borderId="71" xfId="0" applyNumberFormat="1" applyFont="1" applyFill="1" applyBorder="1" applyAlignment="1" applyProtection="1">
      <alignment horizontal="center" vertical="center" wrapText="1" shrinkToFit="1"/>
      <protection locked="0"/>
    </xf>
    <xf numFmtId="0" fontId="2" fillId="30" borderId="70" xfId="0" applyNumberFormat="1" applyFont="1" applyFill="1" applyBorder="1" applyAlignment="1" applyProtection="1">
      <alignment horizontal="center" vertical="center" wrapText="1" shrinkToFit="1"/>
      <protection locked="0"/>
    </xf>
    <xf numFmtId="7" fontId="0" fillId="0" borderId="71" xfId="0" applyNumberFormat="1" applyFill="1" applyBorder="1" applyAlignment="1" applyProtection="1">
      <alignment horizontal="center" vertical="center" wrapText="1" shrinkToFit="1"/>
      <protection locked="0"/>
    </xf>
    <xf numFmtId="14" fontId="2" fillId="37" borderId="71" xfId="0" applyNumberFormat="1" applyFont="1" applyFill="1" applyBorder="1" applyAlignment="1" applyProtection="1">
      <alignment horizontal="center" vertical="center" wrapText="1" shrinkToFit="1"/>
      <protection locked="0"/>
    </xf>
    <xf numFmtId="14" fontId="7" fillId="0" borderId="70" xfId="0" applyNumberFormat="1" applyFont="1" applyFill="1" applyBorder="1" applyAlignment="1" applyProtection="1">
      <alignment horizontal="center" vertical="center" wrapText="1" shrinkToFit="1"/>
      <protection locked="0"/>
    </xf>
    <xf numFmtId="2" fontId="2" fillId="0" borderId="70" xfId="0" applyNumberFormat="1" applyFont="1" applyFill="1" applyBorder="1" applyAlignment="1" applyProtection="1">
      <alignment horizontal="center" vertical="center" wrapText="1" shrinkToFit="1"/>
      <protection locked="0"/>
    </xf>
    <xf numFmtId="165" fontId="2" fillId="0" borderId="70" xfId="0" applyNumberFormat="1" applyFont="1" applyFill="1" applyBorder="1" applyAlignment="1" applyProtection="1">
      <alignment horizontal="center" vertical="center" wrapText="1" shrinkToFit="1"/>
      <protection locked="0"/>
    </xf>
    <xf numFmtId="165" fontId="2" fillId="0" borderId="71" xfId="0" applyNumberFormat="1" applyFont="1" applyFill="1" applyBorder="1" applyAlignment="1" applyProtection="1">
      <alignment horizontal="center" vertical="center" wrapText="1" shrinkToFit="1"/>
      <protection locked="0"/>
    </xf>
    <xf numFmtId="0" fontId="2" fillId="0" borderId="70" xfId="0" applyNumberFormat="1" applyFont="1" applyFill="1" applyBorder="1" applyAlignment="1" applyProtection="1">
      <alignment horizontal="center" vertical="center" wrapText="1" shrinkToFit="1"/>
      <protection locked="0"/>
    </xf>
    <xf numFmtId="0" fontId="2" fillId="0" borderId="70" xfId="0" applyFont="1" applyFill="1" applyBorder="1" applyAlignment="1" applyProtection="1">
      <alignment horizontal="center" vertical="center" wrapText="1" shrinkToFit="1"/>
      <protection locked="0"/>
    </xf>
    <xf numFmtId="0" fontId="0" fillId="51" borderId="38" xfId="0" applyFont="1" applyFill="1" applyBorder="1" applyAlignment="1" applyProtection="1">
      <alignment horizontal="left" vertical="center" wrapText="1" shrinkToFit="1"/>
      <protection locked="0"/>
    </xf>
    <xf numFmtId="49" fontId="0" fillId="51" borderId="45" xfId="0" applyNumberFormat="1" applyFont="1" applyFill="1" applyBorder="1" applyAlignment="1" applyProtection="1">
      <alignment horizontal="center" vertical="center" wrapText="1" shrinkToFit="1"/>
      <protection locked="0"/>
    </xf>
    <xf numFmtId="0" fontId="2" fillId="51" borderId="74" xfId="0" applyFont="1" applyFill="1" applyBorder="1" applyAlignment="1" applyProtection="1">
      <alignment horizontal="center" vertical="center" wrapText="1" shrinkToFit="1"/>
      <protection locked="0"/>
    </xf>
    <xf numFmtId="14" fontId="0" fillId="51" borderId="65" xfId="0" applyNumberFormat="1" applyFill="1" applyBorder="1" applyAlignment="1" applyProtection="1">
      <alignment horizontal="center" vertical="center" wrapText="1" shrinkToFit="1"/>
      <protection locked="0"/>
    </xf>
    <xf numFmtId="0" fontId="2" fillId="51" borderId="70" xfId="0" applyFont="1" applyFill="1" applyBorder="1" applyAlignment="1" applyProtection="1">
      <alignment horizontal="center" vertical="center" wrapText="1" shrinkToFit="1"/>
      <protection locked="0"/>
    </xf>
    <xf numFmtId="0" fontId="2" fillId="51" borderId="70" xfId="0" applyNumberFormat="1" applyFont="1" applyFill="1" applyBorder="1" applyAlignment="1" applyProtection="1">
      <alignment horizontal="center" vertical="center" wrapText="1" shrinkToFit="1"/>
      <protection locked="0"/>
    </xf>
    <xf numFmtId="0" fontId="2" fillId="51" borderId="38" xfId="0" applyFont="1" applyFill="1" applyBorder="1" applyAlignment="1" applyProtection="1">
      <alignment horizontal="left" vertical="center" wrapText="1" shrinkToFit="1"/>
      <protection locked="0"/>
    </xf>
    <xf numFmtId="49" fontId="2" fillId="51" borderId="45" xfId="0" applyNumberFormat="1" applyFont="1" applyFill="1" applyBorder="1" applyAlignment="1" applyProtection="1">
      <alignment horizontal="center" vertical="center" wrapText="1" shrinkToFit="1"/>
      <protection locked="0"/>
    </xf>
    <xf numFmtId="0" fontId="2" fillId="0" borderId="71" xfId="0" applyNumberFormat="1" applyFont="1" applyFill="1" applyBorder="1" applyAlignment="1" applyProtection="1">
      <alignment horizontal="center" vertical="center" wrapText="1" shrinkToFit="1"/>
      <protection locked="0"/>
    </xf>
    <xf numFmtId="0" fontId="2" fillId="0" borderId="74" xfId="0" applyFont="1" applyFill="1" applyBorder="1" applyAlignment="1" applyProtection="1">
      <alignment horizontal="center" vertical="center" wrapText="1" shrinkToFit="1"/>
      <protection locked="0"/>
    </xf>
    <xf numFmtId="14" fontId="0" fillId="0" borderId="72" xfId="0" applyNumberFormat="1" applyFill="1" applyBorder="1" applyAlignment="1" applyProtection="1">
      <alignment horizontal="center" vertical="center" wrapText="1" shrinkToFit="1"/>
      <protection locked="0"/>
    </xf>
    <xf numFmtId="0" fontId="2" fillId="0" borderId="75" xfId="0" applyFont="1" applyFill="1" applyBorder="1" applyAlignment="1" applyProtection="1">
      <alignment horizontal="center" vertical="center" wrapText="1" shrinkToFit="1"/>
      <protection locked="0"/>
    </xf>
    <xf numFmtId="0" fontId="2" fillId="0" borderId="71" xfId="0" applyFont="1" applyFill="1" applyBorder="1" applyAlignment="1" applyProtection="1">
      <alignment horizontal="left" vertical="center" wrapText="1" shrinkToFit="1"/>
      <protection locked="0"/>
    </xf>
    <xf numFmtId="0" fontId="2" fillId="0" borderId="84" xfId="0" applyFont="1" applyFill="1" applyBorder="1" applyAlignment="1" applyProtection="1">
      <alignment horizontal="left" vertical="center" wrapText="1" shrinkToFit="1"/>
      <protection locked="0"/>
    </xf>
    <xf numFmtId="49" fontId="2" fillId="0" borderId="70" xfId="0" applyNumberFormat="1" applyFont="1" applyFill="1" applyBorder="1" applyAlignment="1" applyProtection="1">
      <alignment horizontal="center" vertical="center" wrapText="1" shrinkToFit="1"/>
      <protection locked="0"/>
    </xf>
    <xf numFmtId="14" fontId="0" fillId="0" borderId="71" xfId="0" applyNumberFormat="1" applyFont="1" applyFill="1" applyBorder="1" applyAlignment="1" applyProtection="1">
      <alignment horizontal="center" vertical="center" wrapText="1" shrinkToFit="1"/>
      <protection locked="0"/>
    </xf>
    <xf numFmtId="49" fontId="2" fillId="0" borderId="24" xfId="0" applyNumberFormat="1" applyFont="1" applyFill="1" applyBorder="1" applyAlignment="1" applyProtection="1">
      <alignment horizontal="center" vertical="center" wrapText="1" shrinkToFit="1"/>
      <protection locked="0"/>
    </xf>
    <xf numFmtId="1" fontId="2" fillId="0" borderId="25" xfId="0" applyNumberFormat="1" applyFont="1" applyFill="1" applyBorder="1" applyAlignment="1" applyProtection="1">
      <alignment horizontal="center" vertical="center" wrapText="1" shrinkToFit="1"/>
      <protection locked="0"/>
    </xf>
    <xf numFmtId="49" fontId="2" fillId="51" borderId="24" xfId="0" applyNumberFormat="1" applyFont="1" applyFill="1" applyBorder="1" applyAlignment="1" applyProtection="1">
      <alignment horizontal="center" vertical="center" wrapText="1" shrinkToFit="1"/>
      <protection locked="0"/>
    </xf>
    <xf numFmtId="1" fontId="2" fillId="51" borderId="25" xfId="0" applyNumberFormat="1" applyFont="1" applyFill="1" applyBorder="1" applyAlignment="1" applyProtection="1">
      <alignment horizontal="center" vertical="center" wrapText="1" shrinkToFit="1"/>
      <protection locked="0"/>
    </xf>
    <xf numFmtId="0" fontId="0" fillId="0" borderId="67" xfId="0" applyFill="1" applyBorder="1" applyAlignment="1" applyProtection="1">
      <alignment horizontal="left" vertical="center" wrapText="1" shrinkToFit="1"/>
      <protection locked="0"/>
    </xf>
    <xf numFmtId="0" fontId="0" fillId="32" borderId="70" xfId="0" applyFill="1" applyBorder="1" applyAlignment="1" applyProtection="1">
      <alignment horizontal="center" vertical="center" wrapText="1" shrinkToFit="1"/>
      <protection locked="0"/>
    </xf>
    <xf numFmtId="0" fontId="2" fillId="31" borderId="24" xfId="0" applyFont="1" applyFill="1" applyBorder="1" applyAlignment="1" applyProtection="1">
      <alignment horizontal="center" vertical="center" wrapText="1" shrinkToFit="1"/>
      <protection locked="0"/>
    </xf>
    <xf numFmtId="0" fontId="2" fillId="31" borderId="25" xfId="0" applyNumberFormat="1" applyFont="1" applyFill="1" applyBorder="1" applyAlignment="1" applyProtection="1">
      <alignment horizontal="center" vertical="center" wrapText="1" shrinkToFit="1"/>
      <protection locked="0"/>
    </xf>
    <xf numFmtId="0" fontId="0" fillId="31" borderId="47" xfId="0" applyNumberFormat="1" applyFill="1" applyBorder="1" applyAlignment="1" applyProtection="1">
      <alignment horizontal="center" vertical="center" wrapText="1" shrinkToFit="1"/>
      <protection locked="0"/>
    </xf>
    <xf numFmtId="14" fontId="2" fillId="31" borderId="71" xfId="0" applyNumberFormat="1" applyFont="1" applyFill="1" applyBorder="1" applyAlignment="1" applyProtection="1">
      <alignment horizontal="center" vertical="center" wrapText="1" shrinkToFit="1"/>
      <protection locked="0"/>
    </xf>
    <xf numFmtId="0" fontId="2" fillId="31" borderId="70" xfId="0" applyFont="1" applyFill="1" applyBorder="1" applyAlignment="1" applyProtection="1">
      <alignment horizontal="center" vertical="center" wrapText="1" shrinkToFit="1"/>
      <protection locked="0"/>
    </xf>
    <xf numFmtId="14" fontId="0" fillId="31" borderId="71" xfId="0" applyNumberFormat="1" applyFill="1" applyBorder="1" applyAlignment="1" applyProtection="1">
      <alignment horizontal="center" vertical="center" wrapText="1" shrinkToFit="1"/>
      <protection locked="0"/>
    </xf>
    <xf numFmtId="7" fontId="0" fillId="31" borderId="71" xfId="0" applyNumberFormat="1" applyFill="1" applyBorder="1" applyAlignment="1" applyProtection="1">
      <alignment horizontal="center" vertical="center" wrapText="1" shrinkToFit="1"/>
      <protection locked="0"/>
    </xf>
    <xf numFmtId="14" fontId="2" fillId="31" borderId="72" xfId="0" applyNumberFormat="1" applyFont="1" applyFill="1" applyBorder="1" applyAlignment="1" applyProtection="1">
      <alignment horizontal="center" vertical="center" wrapText="1" shrinkToFit="1"/>
      <protection locked="0"/>
    </xf>
    <xf numFmtId="14" fontId="7" fillId="31" borderId="70" xfId="0" applyNumberFormat="1" applyFont="1" applyFill="1" applyBorder="1" applyAlignment="1" applyProtection="1">
      <alignment horizontal="center" vertical="center" wrapText="1" shrinkToFit="1"/>
      <protection locked="0"/>
    </xf>
    <xf numFmtId="2" fontId="2" fillId="31" borderId="70" xfId="0" applyNumberFormat="1" applyFont="1" applyFill="1" applyBorder="1" applyAlignment="1" applyProtection="1">
      <alignment horizontal="center" vertical="center" wrapText="1" shrinkToFit="1"/>
      <protection locked="0"/>
    </xf>
    <xf numFmtId="165" fontId="2" fillId="31" borderId="70" xfId="0" applyNumberFormat="1" applyFont="1" applyFill="1" applyBorder="1" applyAlignment="1" applyProtection="1">
      <alignment horizontal="center" vertical="center" wrapText="1" shrinkToFit="1"/>
      <protection locked="0"/>
    </xf>
    <xf numFmtId="1" fontId="2" fillId="31" borderId="25" xfId="0" applyNumberFormat="1" applyFont="1" applyFill="1" applyBorder="1" applyAlignment="1" applyProtection="1">
      <alignment horizontal="center" vertical="center" wrapText="1" shrinkToFit="1"/>
      <protection locked="0"/>
    </xf>
    <xf numFmtId="165" fontId="2" fillId="31" borderId="71" xfId="0" applyNumberFormat="1" applyFont="1" applyFill="1" applyBorder="1" applyAlignment="1" applyProtection="1">
      <alignment horizontal="center" vertical="center" wrapText="1" shrinkToFit="1"/>
      <protection locked="0"/>
    </xf>
    <xf numFmtId="0" fontId="2" fillId="31" borderId="70" xfId="0" applyNumberFormat="1" applyFont="1" applyFill="1" applyBorder="1" applyAlignment="1" applyProtection="1">
      <alignment horizontal="center" vertical="center" wrapText="1" shrinkToFit="1"/>
      <protection locked="0"/>
    </xf>
    <xf numFmtId="0" fontId="2" fillId="31" borderId="45" xfId="0" applyFont="1" applyFill="1" applyBorder="1" applyAlignment="1" applyProtection="1">
      <alignment horizontal="center" vertical="center" wrapText="1" shrinkToFit="1"/>
      <protection locked="0"/>
    </xf>
    <xf numFmtId="0" fontId="0" fillId="31" borderId="70" xfId="0" applyFill="1" applyBorder="1" applyAlignment="1" applyProtection="1">
      <alignment horizontal="center" vertical="center" wrapText="1" shrinkToFit="1"/>
      <protection locked="0"/>
    </xf>
    <xf numFmtId="0" fontId="2" fillId="32" borderId="24" xfId="0" applyFont="1" applyFill="1" applyBorder="1" applyAlignment="1" applyProtection="1">
      <alignment horizontal="center" vertical="center" wrapText="1" shrinkToFit="1"/>
      <protection locked="0"/>
    </xf>
    <xf numFmtId="0" fontId="2" fillId="32" borderId="25" xfId="0" applyNumberFormat="1" applyFont="1" applyFill="1" applyBorder="1" applyAlignment="1" applyProtection="1">
      <alignment horizontal="center" vertical="center" wrapText="1" shrinkToFit="1"/>
      <protection locked="0"/>
    </xf>
    <xf numFmtId="0" fontId="2" fillId="32" borderId="45" xfId="0" applyFont="1" applyFill="1" applyBorder="1" applyAlignment="1" applyProtection="1">
      <alignment horizontal="center" vertical="center" wrapText="1" shrinkToFit="1"/>
      <protection locked="0"/>
    </xf>
    <xf numFmtId="0" fontId="0" fillId="32" borderId="47" xfId="0" applyNumberFormat="1" applyFill="1" applyBorder="1" applyAlignment="1" applyProtection="1">
      <alignment horizontal="center" vertical="center" wrapText="1" shrinkToFit="1"/>
      <protection locked="0"/>
    </xf>
    <xf numFmtId="14" fontId="2" fillId="32" borderId="71" xfId="0" applyNumberFormat="1" applyFont="1" applyFill="1" applyBorder="1" applyAlignment="1" applyProtection="1">
      <alignment horizontal="center" vertical="center" wrapText="1" shrinkToFit="1"/>
      <protection locked="0"/>
    </xf>
    <xf numFmtId="14" fontId="0" fillId="32" borderId="25" xfId="0" applyNumberFormat="1" applyFill="1" applyBorder="1" applyAlignment="1" applyProtection="1">
      <alignment horizontal="center" vertical="center" wrapText="1" shrinkToFit="1"/>
      <protection locked="0"/>
    </xf>
    <xf numFmtId="14" fontId="0" fillId="32" borderId="71" xfId="0" applyNumberFormat="1" applyFill="1" applyBorder="1" applyAlignment="1" applyProtection="1">
      <alignment horizontal="center" vertical="center" wrapText="1" shrinkToFit="1"/>
      <protection locked="0"/>
    </xf>
    <xf numFmtId="7" fontId="0" fillId="32" borderId="71" xfId="0" applyNumberFormat="1" applyFill="1" applyBorder="1" applyAlignment="1" applyProtection="1">
      <alignment horizontal="center" vertical="center" wrapText="1" shrinkToFit="1"/>
      <protection locked="0"/>
    </xf>
    <xf numFmtId="14" fontId="2" fillId="32" borderId="72" xfId="0" applyNumberFormat="1" applyFont="1" applyFill="1" applyBorder="1" applyAlignment="1" applyProtection="1">
      <alignment horizontal="center" vertical="center" wrapText="1" shrinkToFit="1"/>
      <protection locked="0"/>
    </xf>
    <xf numFmtId="14" fontId="7" fillId="32" borderId="70" xfId="0" applyNumberFormat="1" applyFont="1" applyFill="1" applyBorder="1" applyAlignment="1" applyProtection="1">
      <alignment horizontal="center" vertical="center" wrapText="1" shrinkToFit="1"/>
      <protection locked="0"/>
    </xf>
    <xf numFmtId="2" fontId="2" fillId="32" borderId="70" xfId="0" applyNumberFormat="1" applyFont="1" applyFill="1" applyBorder="1" applyAlignment="1" applyProtection="1">
      <alignment horizontal="center" vertical="center" wrapText="1" shrinkToFit="1"/>
      <protection locked="0"/>
    </xf>
    <xf numFmtId="165" fontId="2" fillId="32" borderId="70" xfId="0" applyNumberFormat="1" applyFont="1" applyFill="1" applyBorder="1" applyAlignment="1" applyProtection="1">
      <alignment horizontal="center" vertical="center" wrapText="1" shrinkToFit="1"/>
      <protection locked="0"/>
    </xf>
    <xf numFmtId="1" fontId="2" fillId="32" borderId="25" xfId="0" applyNumberFormat="1" applyFont="1" applyFill="1" applyBorder="1" applyAlignment="1" applyProtection="1">
      <alignment horizontal="center" vertical="center" wrapText="1" shrinkToFit="1"/>
      <protection locked="0"/>
    </xf>
    <xf numFmtId="165" fontId="2" fillId="32" borderId="71" xfId="0" applyNumberFormat="1" applyFont="1" applyFill="1" applyBorder="1" applyAlignment="1" applyProtection="1">
      <alignment horizontal="center" vertical="center" wrapText="1" shrinkToFit="1"/>
      <protection locked="0"/>
    </xf>
    <xf numFmtId="0" fontId="2" fillId="32" borderId="70" xfId="0" applyNumberFormat="1" applyFont="1" applyFill="1" applyBorder="1" applyAlignment="1" applyProtection="1">
      <alignment horizontal="center" vertical="center" wrapText="1" shrinkToFit="1"/>
      <protection locked="0"/>
    </xf>
    <xf numFmtId="0" fontId="0" fillId="32" borderId="25" xfId="0" applyFill="1" applyBorder="1" applyAlignment="1" applyProtection="1">
      <alignment horizontal="center" vertical="center" wrapText="1" shrinkToFit="1"/>
      <protection locked="0"/>
    </xf>
    <xf numFmtId="0" fontId="0" fillId="32" borderId="46" xfId="0" applyFill="1" applyBorder="1" applyAlignment="1" applyProtection="1">
      <alignment horizontal="center" vertical="center" wrapText="1" shrinkToFit="1"/>
      <protection locked="0"/>
    </xf>
    <xf numFmtId="0" fontId="0" fillId="32" borderId="60" xfId="0" applyFill="1" applyBorder="1" applyAlignment="1" applyProtection="1">
      <alignment horizontal="center" vertical="center" wrapText="1" shrinkToFit="1"/>
      <protection locked="0"/>
    </xf>
    <xf numFmtId="49" fontId="0" fillId="0" borderId="70" xfId="0" applyNumberFormat="1" applyFill="1" applyBorder="1" applyAlignment="1" applyProtection="1">
      <alignment horizontal="center" vertical="center" wrapText="1" shrinkToFit="1"/>
      <protection locked="0"/>
    </xf>
    <xf numFmtId="0" fontId="2" fillId="31" borderId="75" xfId="0" applyFont="1" applyFill="1" applyBorder="1" applyAlignment="1" applyProtection="1">
      <alignment horizontal="center" vertical="center" wrapText="1" shrinkToFit="1"/>
      <protection locked="0"/>
    </xf>
    <xf numFmtId="0" fontId="0" fillId="0" borderId="25" xfId="0" applyFont="1" applyFill="1" applyBorder="1" applyAlignment="1" applyProtection="1">
      <alignment horizontal="left" vertical="center" wrapText="1" shrinkToFit="1"/>
      <protection locked="0"/>
    </xf>
    <xf numFmtId="0" fontId="0" fillId="0" borderId="67" xfId="0" applyFont="1" applyFill="1" applyBorder="1" applyAlignment="1" applyProtection="1">
      <alignment horizontal="left" vertical="center" wrapText="1" shrinkToFit="1"/>
      <protection locked="0"/>
    </xf>
    <xf numFmtId="14" fontId="0" fillId="37" borderId="71" xfId="0" applyNumberFormat="1" applyFill="1" applyBorder="1" applyAlignment="1" applyProtection="1">
      <alignment horizontal="center" vertical="center" wrapText="1" shrinkToFit="1"/>
      <protection locked="0"/>
    </xf>
    <xf numFmtId="0" fontId="2" fillId="0" borderId="67" xfId="0" applyFont="1" applyFill="1" applyBorder="1" applyAlignment="1" applyProtection="1">
      <alignment horizontal="left" vertical="center" wrapText="1" shrinkToFit="1"/>
      <protection locked="0"/>
    </xf>
    <xf numFmtId="0" fontId="0" fillId="31" borderId="25" xfId="0" applyFont="1" applyFill="1" applyBorder="1" applyAlignment="1" applyProtection="1">
      <alignment horizontal="left" vertical="center" wrapText="1" shrinkToFit="1"/>
      <protection locked="0"/>
    </xf>
    <xf numFmtId="0" fontId="0" fillId="31" borderId="67" xfId="0" applyFont="1" applyFill="1" applyBorder="1" applyAlignment="1" applyProtection="1">
      <alignment horizontal="left" vertical="center" wrapText="1" shrinkToFit="1"/>
      <protection locked="0"/>
    </xf>
    <xf numFmtId="49" fontId="0" fillId="31" borderId="24" xfId="0" applyNumberFormat="1" applyFill="1" applyBorder="1" applyAlignment="1" applyProtection="1">
      <alignment horizontal="center" vertical="center" wrapText="1" shrinkToFit="1"/>
      <protection locked="0"/>
    </xf>
    <xf numFmtId="0" fontId="2" fillId="51" borderId="71" xfId="0" applyNumberFormat="1" applyFont="1" applyFill="1" applyBorder="1" applyAlignment="1" applyProtection="1">
      <alignment horizontal="center" vertical="center" wrapText="1" shrinkToFit="1"/>
      <protection locked="0"/>
    </xf>
    <xf numFmtId="0" fontId="3" fillId="0" borderId="25" xfId="0" applyFont="1" applyFill="1" applyBorder="1" applyAlignment="1" applyProtection="1">
      <alignment horizontal="left" vertical="center" wrapText="1" shrinkToFit="1"/>
      <protection locked="0"/>
    </xf>
    <xf numFmtId="49" fontId="0" fillId="0" borderId="24" xfId="0" applyNumberFormat="1" applyFont="1" applyFill="1" applyBorder="1" applyAlignment="1" applyProtection="1">
      <alignment horizontal="center" vertical="center" wrapText="1" shrinkToFit="1"/>
      <protection locked="0"/>
    </xf>
    <xf numFmtId="0" fontId="0" fillId="0" borderId="70" xfId="0" applyFont="1" applyFill="1" applyBorder="1" applyAlignment="1" applyProtection="1">
      <alignment horizontal="center" vertical="center" wrapText="1" shrinkToFit="1"/>
      <protection locked="0"/>
    </xf>
    <xf numFmtId="0" fontId="3" fillId="51" borderId="25" xfId="0" applyFont="1" applyFill="1" applyBorder="1" applyAlignment="1" applyProtection="1">
      <alignment horizontal="left" vertical="center" wrapText="1" shrinkToFit="1"/>
      <protection locked="0"/>
    </xf>
    <xf numFmtId="49" fontId="0" fillId="51" borderId="24" xfId="0" applyNumberFormat="1" applyFill="1" applyBorder="1" applyAlignment="1" applyProtection="1">
      <alignment horizontal="center" vertical="center" wrapText="1" shrinkToFit="1"/>
      <protection locked="0"/>
    </xf>
    <xf numFmtId="14" fontId="3" fillId="0" borderId="25" xfId="0" applyNumberFormat="1" applyFont="1" applyFill="1" applyBorder="1" applyAlignment="1" applyProtection="1">
      <alignment horizontal="left" vertical="center" wrapText="1" shrinkToFit="1"/>
      <protection locked="0"/>
    </xf>
    <xf numFmtId="0" fontId="0" fillId="51" borderId="67" xfId="0" applyFill="1" applyBorder="1" applyAlignment="1" applyProtection="1">
      <alignment horizontal="left" vertical="center" wrapText="1" shrinkToFit="1"/>
      <protection locked="0"/>
    </xf>
    <xf numFmtId="49" fontId="2" fillId="31" borderId="24" xfId="0" applyNumberFormat="1" applyFont="1" applyFill="1" applyBorder="1" applyAlignment="1" applyProtection="1">
      <alignment horizontal="center" vertical="center" wrapText="1" shrinkToFit="1"/>
      <protection locked="0"/>
    </xf>
    <xf numFmtId="14" fontId="2" fillId="31" borderId="67" xfId="0" applyNumberFormat="1" applyFont="1" applyFill="1" applyBorder="1" applyAlignment="1" applyProtection="1">
      <alignment horizontal="center" vertical="center" wrapText="1" shrinkToFit="1"/>
      <protection locked="0"/>
    </xf>
    <xf numFmtId="2" fontId="2" fillId="31" borderId="45" xfId="0" applyNumberFormat="1" applyFont="1" applyFill="1" applyBorder="1" applyAlignment="1" applyProtection="1">
      <alignment horizontal="center" vertical="center" wrapText="1" shrinkToFit="1"/>
      <protection locked="0"/>
    </xf>
    <xf numFmtId="165" fontId="2" fillId="31" borderId="45" xfId="0" applyNumberFormat="1" applyFont="1" applyFill="1" applyBorder="1" applyAlignment="1" applyProtection="1">
      <alignment horizontal="center" vertical="center" wrapText="1" shrinkToFit="1"/>
      <protection locked="0"/>
    </xf>
    <xf numFmtId="165" fontId="2" fillId="31" borderId="25" xfId="0" applyNumberFormat="1" applyFont="1" applyFill="1" applyBorder="1" applyAlignment="1" applyProtection="1">
      <alignment horizontal="center" vertical="center" wrapText="1" shrinkToFit="1"/>
      <protection locked="0"/>
    </xf>
    <xf numFmtId="0" fontId="0" fillId="0" borderId="70" xfId="0" applyFill="1" applyBorder="1" applyAlignment="1" applyProtection="1">
      <alignment horizontal="center" vertical="center" wrapText="1" shrinkToFit="1"/>
      <protection locked="0"/>
    </xf>
    <xf numFmtId="14" fontId="0" fillId="0" borderId="25" xfId="0" applyNumberFormat="1" applyFont="1" applyFill="1" applyBorder="1" applyAlignment="1" applyProtection="1">
      <alignment horizontal="center" vertical="center" wrapText="1" shrinkToFit="1"/>
      <protection locked="0"/>
    </xf>
    <xf numFmtId="49" fontId="0" fillId="51" borderId="24" xfId="0" applyNumberFormat="1" applyFont="1" applyFill="1" applyBorder="1" applyAlignment="1" applyProtection="1">
      <alignment horizontal="center" vertical="center" wrapText="1" shrinkToFit="1"/>
      <protection locked="0"/>
    </xf>
    <xf numFmtId="0" fontId="0" fillId="0" borderId="45" xfId="0" applyFont="1" applyFill="1" applyBorder="1" applyAlignment="1" applyProtection="1">
      <alignment horizontal="center" vertical="center" wrapText="1" shrinkToFit="1"/>
      <protection locked="0"/>
    </xf>
    <xf numFmtId="49" fontId="2" fillId="0" borderId="75" xfId="0" applyNumberFormat="1" applyFont="1" applyFill="1" applyBorder="1" applyAlignment="1" applyProtection="1">
      <alignment horizontal="center" vertical="center" wrapText="1" shrinkToFit="1"/>
      <protection locked="0"/>
    </xf>
    <xf numFmtId="0" fontId="0" fillId="0" borderId="70" xfId="0" applyNumberFormat="1" applyFill="1" applyBorder="1" applyAlignment="1" applyProtection="1">
      <alignment horizontal="center" vertical="center" wrapText="1" shrinkToFit="1"/>
      <protection locked="0"/>
    </xf>
    <xf numFmtId="1" fontId="2" fillId="0" borderId="71" xfId="0" applyNumberFormat="1" applyFont="1" applyFill="1" applyBorder="1" applyAlignment="1" applyProtection="1">
      <alignment horizontal="center" vertical="center" wrapText="1" shrinkToFit="1"/>
      <protection locked="0"/>
    </xf>
    <xf numFmtId="7" fontId="2" fillId="0" borderId="71" xfId="0" applyNumberFormat="1" applyFont="1" applyFill="1" applyBorder="1" applyAlignment="1" applyProtection="1">
      <alignment horizontal="center" vertical="center" wrapText="1" shrinkToFit="1"/>
      <protection locked="0"/>
    </xf>
    <xf numFmtId="0" fontId="3" fillId="0" borderId="71" xfId="0" applyFont="1" applyFill="1" applyBorder="1" applyAlignment="1" applyProtection="1">
      <alignment horizontal="left" vertical="center" wrapText="1" shrinkToFit="1"/>
      <protection locked="0"/>
    </xf>
    <xf numFmtId="14" fontId="0" fillId="0" borderId="70" xfId="0" applyNumberFormat="1" applyFill="1" applyBorder="1" applyAlignment="1" applyProtection="1">
      <alignment horizontal="center" vertical="center" wrapText="1" shrinkToFit="1"/>
      <protection locked="0"/>
    </xf>
    <xf numFmtId="1" fontId="2" fillId="0" borderId="25" xfId="0" applyNumberFormat="1" applyFont="1" applyFill="1" applyBorder="1" applyAlignment="1" applyProtection="1">
      <alignment vertical="center" wrapText="1" shrinkToFit="1"/>
      <protection locked="0"/>
    </xf>
    <xf numFmtId="14" fontId="2" fillId="0" borderId="25" xfId="0" applyNumberFormat="1" applyFont="1" applyFill="1" applyBorder="1" applyAlignment="1" applyProtection="1">
      <alignment vertical="center" wrapText="1" shrinkToFit="1"/>
      <protection locked="0"/>
    </xf>
    <xf numFmtId="165" fontId="2" fillId="0" borderId="25" xfId="0" applyNumberFormat="1" applyFont="1" applyFill="1" applyBorder="1" applyAlignment="1" applyProtection="1">
      <alignment vertical="center" wrapText="1" shrinkToFit="1"/>
      <protection locked="0"/>
    </xf>
    <xf numFmtId="0" fontId="2" fillId="0" borderId="25" xfId="0" applyNumberFormat="1" applyFont="1" applyFill="1" applyBorder="1" applyAlignment="1" applyProtection="1">
      <alignment vertical="center" wrapText="1" shrinkToFit="1"/>
      <protection locked="0"/>
    </xf>
    <xf numFmtId="0" fontId="0" fillId="0" borderId="0" xfId="0" applyFill="1" applyAlignment="1" applyProtection="1">
      <alignment horizontal="center" vertical="center" wrapText="1"/>
      <protection locked="0"/>
    </xf>
    <xf numFmtId="0" fontId="0" fillId="36" borderId="0" xfId="0" applyFill="1" applyBorder="1" applyAlignment="1" applyProtection="1">
      <alignment vertical="center" wrapText="1"/>
      <protection locked="0"/>
    </xf>
    <xf numFmtId="0" fontId="9" fillId="32" borderId="0" xfId="0" applyFont="1" applyFill="1" applyBorder="1" applyAlignment="1" applyProtection="1">
      <alignment horizontal="center" vertical="center" wrapText="1"/>
      <protection locked="0"/>
    </xf>
    <xf numFmtId="0" fontId="8" fillId="40" borderId="0" xfId="0" applyFont="1" applyFill="1" applyBorder="1" applyAlignment="1" applyProtection="1">
      <alignment wrapText="1"/>
      <protection locked="0"/>
    </xf>
    <xf numFmtId="0" fontId="8" fillId="40" borderId="0" xfId="0" applyFont="1" applyFill="1" applyBorder="1" applyAlignment="1" applyProtection="1">
      <alignment horizontal="center" wrapText="1"/>
      <protection locked="0"/>
    </xf>
    <xf numFmtId="0" fontId="8" fillId="41" borderId="0" xfId="0" applyFont="1" applyFill="1" applyBorder="1" applyAlignment="1" applyProtection="1">
      <alignment wrapText="1"/>
      <protection locked="0"/>
    </xf>
    <xf numFmtId="0" fontId="8" fillId="41" borderId="0" xfId="0" applyFont="1" applyFill="1" applyBorder="1" applyAlignment="1" applyProtection="1">
      <alignment horizontal="center" wrapText="1"/>
      <protection locked="0"/>
    </xf>
    <xf numFmtId="0" fontId="2" fillId="0" borderId="26" xfId="0" applyFont="1" applyFill="1" applyBorder="1" applyAlignment="1" applyProtection="1">
      <alignment horizontal="center" vertical="center" wrapText="1" shrinkToFit="1"/>
      <protection locked="0"/>
    </xf>
    <xf numFmtId="0" fontId="2" fillId="0" borderId="27" xfId="0" applyNumberFormat="1" applyFont="1" applyFill="1" applyBorder="1" applyAlignment="1" applyProtection="1">
      <alignment horizontal="center" vertical="center" wrapText="1" shrinkToFit="1"/>
      <protection locked="0"/>
    </xf>
    <xf numFmtId="0" fontId="2" fillId="0" borderId="27" xfId="0" applyFont="1" applyFill="1" applyBorder="1" applyAlignment="1" applyProtection="1">
      <alignment horizontal="left" vertical="center" wrapText="1" shrinkToFit="1"/>
      <protection locked="0"/>
    </xf>
    <xf numFmtId="0" fontId="3" fillId="0" borderId="27" xfId="0" applyFont="1" applyFill="1" applyBorder="1" applyAlignment="1" applyProtection="1">
      <alignment horizontal="left" vertical="center" wrapText="1" shrinkToFit="1"/>
      <protection locked="0"/>
    </xf>
    <xf numFmtId="49" fontId="2" fillId="0" borderId="26" xfId="0" applyNumberFormat="1" applyFont="1" applyFill="1" applyBorder="1" applyAlignment="1" applyProtection="1">
      <alignment horizontal="center" vertical="center" wrapText="1" shrinkToFit="1"/>
      <protection locked="0"/>
    </xf>
    <xf numFmtId="14" fontId="0" fillId="0" borderId="82" xfId="0" applyNumberFormat="1" applyFill="1" applyBorder="1" applyAlignment="1" applyProtection="1">
      <alignment horizontal="center" vertical="center" wrapText="1" shrinkToFit="1"/>
      <protection locked="0"/>
    </xf>
    <xf numFmtId="14" fontId="2" fillId="0" borderId="27" xfId="0" applyNumberFormat="1" applyFont="1" applyFill="1" applyBorder="1" applyAlignment="1" applyProtection="1">
      <alignment horizontal="center" vertical="center" wrapText="1" shrinkToFit="1"/>
      <protection locked="0"/>
    </xf>
    <xf numFmtId="14" fontId="0" fillId="0" borderId="27" xfId="0" applyNumberFormat="1" applyFill="1" applyBorder="1" applyAlignment="1" applyProtection="1">
      <alignment horizontal="center" vertical="center" wrapText="1" shrinkToFit="1"/>
      <protection locked="0"/>
    </xf>
    <xf numFmtId="0" fontId="2" fillId="0" borderId="82" xfId="0" applyFont="1" applyFill="1" applyBorder="1" applyAlignment="1" applyProtection="1">
      <alignment horizontal="center" vertical="center" wrapText="1" shrinkToFit="1"/>
      <protection locked="0"/>
    </xf>
    <xf numFmtId="7" fontId="0" fillId="0" borderId="27" xfId="0" applyNumberFormat="1" applyFill="1" applyBorder="1" applyAlignment="1" applyProtection="1">
      <alignment horizontal="center" vertical="center" wrapText="1" shrinkToFit="1"/>
      <protection locked="0"/>
    </xf>
    <xf numFmtId="14" fontId="2" fillId="37" borderId="27" xfId="0" applyNumberFormat="1" applyFont="1" applyFill="1" applyBorder="1" applyAlignment="1" applyProtection="1">
      <alignment horizontal="center" vertical="center" wrapText="1" shrinkToFit="1"/>
      <protection locked="0"/>
    </xf>
    <xf numFmtId="14" fontId="2" fillId="0" borderId="83" xfId="0" applyNumberFormat="1" applyFont="1" applyFill="1" applyBorder="1" applyAlignment="1" applyProtection="1">
      <alignment horizontal="center" vertical="center" wrapText="1" shrinkToFit="1"/>
      <protection locked="0"/>
    </xf>
    <xf numFmtId="14" fontId="7" fillId="0" borderId="82" xfId="0" applyNumberFormat="1" applyFont="1" applyFill="1" applyBorder="1" applyAlignment="1" applyProtection="1">
      <alignment horizontal="center" vertical="center" wrapText="1" shrinkToFit="1"/>
      <protection locked="0"/>
    </xf>
    <xf numFmtId="2" fontId="2" fillId="0" borderId="82" xfId="0" applyNumberFormat="1" applyFont="1" applyFill="1" applyBorder="1" applyAlignment="1" applyProtection="1">
      <alignment horizontal="center" vertical="center" wrapText="1" shrinkToFit="1"/>
      <protection locked="0"/>
    </xf>
    <xf numFmtId="165" fontId="2" fillId="0" borderId="82" xfId="0" applyNumberFormat="1" applyFont="1" applyFill="1" applyBorder="1" applyAlignment="1" applyProtection="1">
      <alignment horizontal="center" vertical="center" wrapText="1" shrinkToFit="1"/>
      <protection locked="0"/>
    </xf>
    <xf numFmtId="1" fontId="2" fillId="0" borderId="27" xfId="0" applyNumberFormat="1" applyFont="1" applyFill="1" applyBorder="1" applyAlignment="1" applyProtection="1">
      <alignment horizontal="center" vertical="center" wrapText="1" shrinkToFit="1"/>
      <protection locked="0"/>
    </xf>
    <xf numFmtId="165" fontId="2" fillId="0" borderId="27" xfId="0" applyNumberFormat="1" applyFont="1" applyFill="1" applyBorder="1" applyAlignment="1" applyProtection="1">
      <alignment horizontal="center" vertical="center" wrapText="1" shrinkToFit="1"/>
      <protection locked="0"/>
    </xf>
    <xf numFmtId="0" fontId="2" fillId="36" borderId="0" xfId="0" applyFont="1" applyFill="1" applyBorder="1" applyAlignment="1" applyProtection="1">
      <alignment horizontal="center" vertical="center" wrapText="1" shrinkToFit="1"/>
      <protection locked="0"/>
    </xf>
    <xf numFmtId="0" fontId="2" fillId="36" borderId="0" xfId="0" applyNumberFormat="1" applyFont="1" applyFill="1" applyBorder="1" applyAlignment="1" applyProtection="1">
      <alignment horizontal="center" vertical="center" wrapText="1" shrinkToFit="1"/>
      <protection locked="0"/>
    </xf>
    <xf numFmtId="0" fontId="2" fillId="36" borderId="0" xfId="0" applyFont="1" applyFill="1" applyBorder="1" applyAlignment="1" applyProtection="1">
      <alignment horizontal="left" vertical="center" wrapText="1" shrinkToFit="1"/>
      <protection locked="0"/>
    </xf>
    <xf numFmtId="0" fontId="3" fillId="36" borderId="0" xfId="0" applyFont="1" applyFill="1" applyBorder="1" applyAlignment="1" applyProtection="1">
      <alignment horizontal="left" vertical="center" wrapText="1" shrinkToFit="1"/>
      <protection locked="0"/>
    </xf>
    <xf numFmtId="49" fontId="2" fillId="36" borderId="0" xfId="0" applyNumberFormat="1" applyFont="1" applyFill="1" applyBorder="1" applyAlignment="1" applyProtection="1">
      <alignment horizontal="center" vertical="center" wrapText="1" shrinkToFit="1"/>
      <protection locked="0"/>
    </xf>
    <xf numFmtId="14" fontId="0" fillId="36" borderId="0" xfId="0" applyNumberFormat="1" applyFill="1" applyBorder="1" applyAlignment="1" applyProtection="1">
      <alignment horizontal="center" vertical="center" wrapText="1" shrinkToFit="1"/>
      <protection locked="0"/>
    </xf>
    <xf numFmtId="14" fontId="2" fillId="36" borderId="0" xfId="0" applyNumberFormat="1" applyFont="1" applyFill="1" applyBorder="1" applyAlignment="1" applyProtection="1">
      <alignment horizontal="center" vertical="center" wrapText="1" shrinkToFit="1"/>
      <protection locked="0"/>
    </xf>
    <xf numFmtId="7" fontId="0" fillId="36" borderId="0" xfId="0" applyNumberFormat="1" applyFill="1" applyBorder="1" applyAlignment="1" applyProtection="1">
      <alignment horizontal="center" vertical="center" wrapText="1" shrinkToFit="1"/>
      <protection locked="0"/>
    </xf>
    <xf numFmtId="14" fontId="7" fillId="36" borderId="0" xfId="0" applyNumberFormat="1" applyFont="1" applyFill="1" applyBorder="1" applyAlignment="1" applyProtection="1">
      <alignment horizontal="center" vertical="center" wrapText="1" shrinkToFit="1"/>
      <protection locked="0"/>
    </xf>
    <xf numFmtId="2" fontId="2" fillId="36" borderId="0" xfId="0" applyNumberFormat="1" applyFont="1" applyFill="1" applyBorder="1" applyAlignment="1" applyProtection="1">
      <alignment horizontal="center" vertical="center" wrapText="1" shrinkToFit="1"/>
      <protection locked="0"/>
    </xf>
    <xf numFmtId="165" fontId="2" fillId="36" borderId="0" xfId="0" applyNumberFormat="1" applyFont="1" applyFill="1" applyBorder="1" applyAlignment="1" applyProtection="1">
      <alignment horizontal="center" vertical="center" wrapText="1" shrinkToFit="1"/>
      <protection locked="0"/>
    </xf>
    <xf numFmtId="1" fontId="2" fillId="36" borderId="0" xfId="0" applyNumberFormat="1" applyFont="1" applyFill="1" applyBorder="1" applyAlignment="1" applyProtection="1">
      <alignment horizontal="center" vertical="center" wrapText="1" shrinkToFit="1"/>
      <protection locked="0"/>
    </xf>
    <xf numFmtId="0" fontId="0" fillId="36" borderId="0" xfId="0" applyFill="1" applyBorder="1" applyAlignment="1" applyProtection="1">
      <alignment horizontal="center" vertical="center" wrapText="1"/>
      <protection locked="0"/>
    </xf>
    <xf numFmtId="0" fontId="6" fillId="37" borderId="0" xfId="0" applyFont="1" applyFill="1" applyBorder="1" applyAlignment="1" applyProtection="1">
      <alignment vertical="center" wrapText="1"/>
      <protection locked="0"/>
    </xf>
    <xf numFmtId="1" fontId="5" fillId="37" borderId="0" xfId="0" applyNumberFormat="1" applyFont="1" applyFill="1" applyBorder="1" applyAlignment="1" applyProtection="1">
      <alignment horizontal="center" vertical="center" wrapText="1"/>
      <protection locked="0"/>
    </xf>
    <xf numFmtId="0" fontId="0" fillId="36" borderId="0" xfId="0" applyFill="1" applyAlignment="1" applyProtection="1">
      <alignment horizontal="left" vertical="center" wrapText="1"/>
      <protection locked="0"/>
    </xf>
    <xf numFmtId="0" fontId="3" fillId="36" borderId="0" xfId="0" applyFont="1" applyFill="1" applyAlignment="1" applyProtection="1">
      <alignment horizontal="left" vertical="center" wrapText="1"/>
      <protection locked="0"/>
    </xf>
    <xf numFmtId="49" fontId="0" fillId="36" borderId="0" xfId="0" applyNumberFormat="1" applyFill="1" applyAlignment="1" applyProtection="1">
      <alignment horizontal="center" vertical="center" wrapText="1"/>
      <protection locked="0"/>
    </xf>
    <xf numFmtId="7" fontId="0" fillId="36" borderId="0" xfId="0" applyNumberFormat="1" applyFill="1" applyAlignment="1" applyProtection="1">
      <alignment horizontal="center" vertical="center" wrapText="1"/>
      <protection locked="0"/>
    </xf>
    <xf numFmtId="14" fontId="0" fillId="36" borderId="0" xfId="0" applyNumberFormat="1" applyFill="1" applyAlignment="1" applyProtection="1">
      <alignment horizontal="center" vertical="center" wrapText="1"/>
      <protection locked="0"/>
    </xf>
    <xf numFmtId="0" fontId="0" fillId="36" borderId="0" xfId="0" applyNumberFormat="1" applyFill="1" applyAlignment="1" applyProtection="1">
      <alignment horizontal="center" vertical="center" wrapText="1"/>
      <protection locked="0"/>
    </xf>
    <xf numFmtId="165" fontId="0" fillId="36" borderId="0" xfId="0" applyNumberFormat="1" applyFill="1" applyAlignment="1" applyProtection="1">
      <alignment horizontal="center" vertical="center" wrapText="1"/>
      <protection locked="0"/>
    </xf>
    <xf numFmtId="0" fontId="2" fillId="36" borderId="0" xfId="0" applyFont="1" applyFill="1" applyAlignment="1" applyProtection="1">
      <alignment horizontal="center" vertical="center" wrapText="1"/>
      <protection locked="0"/>
    </xf>
    <xf numFmtId="0" fontId="4" fillId="42" borderId="0" xfId="0" applyFont="1" applyFill="1" applyAlignment="1" applyProtection="1">
      <alignment horizontal="left" vertical="center" wrapText="1"/>
      <protection locked="0"/>
    </xf>
    <xf numFmtId="10" fontId="4" fillId="42" borderId="0" xfId="0" applyNumberFormat="1" applyFont="1" applyFill="1" applyAlignment="1" applyProtection="1">
      <alignment horizontal="center" vertical="center" wrapText="1"/>
      <protection locked="0"/>
    </xf>
    <xf numFmtId="0" fontId="10" fillId="36" borderId="0" xfId="0" applyFont="1" applyFill="1" applyAlignment="1" applyProtection="1">
      <alignment horizontal="center" vertical="center" wrapText="1" shrinkToFit="1"/>
      <protection locked="0"/>
    </xf>
    <xf numFmtId="0" fontId="0" fillId="43" borderId="57" xfId="0" applyFill="1" applyBorder="1" applyAlignment="1" applyProtection="1">
      <alignment horizontal="center" vertical="center" wrapText="1" shrinkToFit="1"/>
      <protection locked="0"/>
    </xf>
    <xf numFmtId="0" fontId="0" fillId="43" borderId="46" xfId="0" applyNumberFormat="1" applyFill="1" applyBorder="1" applyAlignment="1" applyProtection="1">
      <alignment horizontal="center" vertical="center" wrapText="1" shrinkToFit="1"/>
      <protection locked="0"/>
    </xf>
    <xf numFmtId="0" fontId="0" fillId="43" borderId="46" xfId="0" applyFill="1" applyBorder="1" applyAlignment="1" applyProtection="1">
      <alignment vertical="center" wrapText="1"/>
      <protection locked="0"/>
    </xf>
    <xf numFmtId="0" fontId="11" fillId="43" borderId="60" xfId="89" applyFill="1" applyBorder="1" applyAlignment="1" applyProtection="1">
      <alignment vertical="center"/>
      <protection locked="0"/>
    </xf>
    <xf numFmtId="49" fontId="0" fillId="0" borderId="47" xfId="0" applyNumberFormat="1" applyFill="1" applyBorder="1" applyAlignment="1" applyProtection="1">
      <alignment horizontal="center" vertical="center" wrapText="1" shrinkToFit="1"/>
      <protection locked="0"/>
    </xf>
    <xf numFmtId="0" fontId="0" fillId="0" borderId="57" xfId="0" applyFill="1" applyBorder="1" applyAlignment="1" applyProtection="1">
      <alignment horizontal="center" vertical="center" wrapText="1" shrinkToFit="1"/>
      <protection locked="0"/>
    </xf>
    <xf numFmtId="14" fontId="0" fillId="0" borderId="46" xfId="0" applyNumberFormat="1" applyFill="1" applyBorder="1" applyAlignment="1" applyProtection="1">
      <alignment horizontal="center" vertical="center" wrapText="1" shrinkToFit="1"/>
      <protection locked="0"/>
    </xf>
    <xf numFmtId="0" fontId="0" fillId="0" borderId="46" xfId="0" applyFill="1" applyBorder="1" applyAlignment="1" applyProtection="1">
      <alignment horizontal="center" vertical="center" wrapText="1" shrinkToFit="1"/>
      <protection locked="0"/>
    </xf>
    <xf numFmtId="165" fontId="0" fillId="0" borderId="46" xfId="0" applyNumberFormat="1" applyFill="1" applyBorder="1" applyAlignment="1" applyProtection="1">
      <alignment horizontal="center" vertical="center" wrapText="1" shrinkToFit="1"/>
      <protection locked="0"/>
    </xf>
    <xf numFmtId="14" fontId="0" fillId="37" borderId="46" xfId="0" applyNumberFormat="1" applyFill="1" applyBorder="1" applyAlignment="1" applyProtection="1">
      <alignment horizontal="center" vertical="center" wrapText="1" shrinkToFit="1"/>
      <protection locked="0"/>
    </xf>
    <xf numFmtId="14" fontId="0" fillId="0" borderId="64" xfId="0" applyNumberFormat="1" applyFill="1" applyBorder="1" applyAlignment="1" applyProtection="1">
      <alignment horizontal="center" vertical="center" wrapText="1" shrinkToFit="1"/>
      <protection locked="0"/>
    </xf>
    <xf numFmtId="0" fontId="0" fillId="0" borderId="46" xfId="0" applyNumberFormat="1" applyFill="1" applyBorder="1" applyAlignment="1" applyProtection="1">
      <alignment horizontal="center" vertical="center" wrapText="1" shrinkToFit="1"/>
      <protection locked="0"/>
    </xf>
    <xf numFmtId="14" fontId="7" fillId="0" borderId="47" xfId="0" applyNumberFormat="1" applyFont="1" applyFill="1" applyBorder="1" applyAlignment="1" applyProtection="1">
      <alignment horizontal="center" vertical="center" wrapText="1" shrinkToFit="1"/>
      <protection locked="0"/>
    </xf>
    <xf numFmtId="2" fontId="0" fillId="0" borderId="47" xfId="0" applyNumberFormat="1" applyFill="1" applyBorder="1" applyAlignment="1" applyProtection="1">
      <alignment horizontal="center" vertical="center" wrapText="1" shrinkToFit="1"/>
      <protection locked="0"/>
    </xf>
    <xf numFmtId="0" fontId="0" fillId="0" borderId="46" xfId="0" applyFill="1" applyBorder="1" applyAlignment="1" applyProtection="1">
      <alignment horizontal="center" vertical="center" wrapText="1"/>
      <protection locked="0"/>
    </xf>
    <xf numFmtId="14" fontId="2" fillId="0" borderId="46" xfId="0" applyNumberFormat="1" applyFont="1" applyFill="1" applyBorder="1" applyAlignment="1" applyProtection="1">
      <alignment horizontal="center" vertical="center" wrapText="1" shrinkToFit="1"/>
      <protection locked="0"/>
    </xf>
    <xf numFmtId="44" fontId="0" fillId="0" borderId="46" xfId="0" applyNumberFormat="1" applyFill="1" applyBorder="1" applyAlignment="1" applyProtection="1">
      <alignment horizontal="center" vertical="center" wrapText="1" shrinkToFit="1"/>
      <protection locked="0"/>
    </xf>
    <xf numFmtId="0" fontId="0" fillId="37" borderId="46" xfId="0" applyFill="1" applyBorder="1" applyAlignment="1" applyProtection="1">
      <alignment horizontal="center" vertical="center" wrapText="1" shrinkToFit="1"/>
      <protection locked="0"/>
    </xf>
    <xf numFmtId="0" fontId="11" fillId="0" borderId="38" xfId="89" applyBorder="1" applyAlignment="1" applyProtection="1">
      <alignment vertical="center"/>
      <protection locked="0"/>
    </xf>
    <xf numFmtId="14" fontId="0" fillId="0" borderId="47" xfId="0" applyNumberFormat="1" applyFill="1" applyBorder="1" applyAlignment="1" applyProtection="1">
      <alignment horizontal="center" vertical="center" wrapText="1" shrinkToFit="1"/>
      <protection locked="0"/>
    </xf>
    <xf numFmtId="44" fontId="0" fillId="0" borderId="25" xfId="0" applyNumberFormat="1" applyFill="1" applyBorder="1" applyAlignment="1" applyProtection="1">
      <alignment horizontal="center" vertical="center" wrapText="1" shrinkToFit="1"/>
      <protection locked="0"/>
    </xf>
    <xf numFmtId="0" fontId="0" fillId="0" borderId="0" xfId="0" applyFill="1" applyBorder="1" applyAlignment="1" applyProtection="1">
      <alignment horizontal="center" vertical="center" wrapText="1" shrinkToFit="1"/>
      <protection locked="0"/>
    </xf>
    <xf numFmtId="0" fontId="0" fillId="0" borderId="25" xfId="0" applyBorder="1" applyAlignment="1" applyProtection="1">
      <alignment vertical="center"/>
      <protection locked="0"/>
    </xf>
    <xf numFmtId="14" fontId="0" fillId="0" borderId="38" xfId="0" applyNumberFormat="1" applyFill="1" applyBorder="1" applyAlignment="1" applyProtection="1">
      <alignment horizontal="center" vertical="center" wrapText="1" shrinkToFit="1"/>
      <protection locked="0"/>
    </xf>
    <xf numFmtId="44" fontId="2" fillId="0" borderId="25" xfId="0" applyNumberFormat="1" applyFont="1" applyFill="1" applyBorder="1" applyAlignment="1" applyProtection="1">
      <alignment horizontal="center" vertical="center" wrapText="1" shrinkToFit="1"/>
      <protection locked="0"/>
    </xf>
    <xf numFmtId="44" fontId="2" fillId="30" borderId="25" xfId="0" applyNumberFormat="1" applyFont="1" applyFill="1" applyBorder="1" applyAlignment="1" applyProtection="1">
      <alignment horizontal="center" vertical="center" wrapText="1" shrinkToFit="1"/>
      <protection locked="0"/>
    </xf>
    <xf numFmtId="166" fontId="2" fillId="0" borderId="25" xfId="0" applyNumberFormat="1" applyFont="1" applyFill="1" applyBorder="1" applyAlignment="1" applyProtection="1">
      <alignment horizontal="center" vertical="center" wrapText="1" shrinkToFit="1"/>
      <protection locked="0"/>
    </xf>
    <xf numFmtId="14" fontId="2" fillId="0" borderId="47" xfId="0" applyNumberFormat="1" applyFont="1" applyFill="1" applyBorder="1" applyAlignment="1" applyProtection="1">
      <alignment horizontal="center" vertical="center" wrapText="1" shrinkToFit="1"/>
      <protection locked="0"/>
    </xf>
    <xf numFmtId="165" fontId="0" fillId="0" borderId="71" xfId="0" applyNumberFormat="1" applyFill="1" applyBorder="1" applyAlignment="1" applyProtection="1">
      <alignment horizontal="center" vertical="center" wrapText="1" shrinkToFit="1"/>
      <protection locked="0"/>
    </xf>
    <xf numFmtId="44" fontId="2" fillId="0" borderId="71" xfId="0" applyNumberFormat="1" applyFont="1" applyFill="1" applyBorder="1" applyAlignment="1" applyProtection="1">
      <alignment horizontal="center" vertical="center" wrapText="1" shrinkToFit="1"/>
      <protection locked="0"/>
    </xf>
    <xf numFmtId="44" fontId="2" fillId="0" borderId="25" xfId="0" applyNumberFormat="1" applyFont="1" applyFill="1" applyBorder="1" applyAlignment="1" applyProtection="1">
      <alignment vertical="center" wrapText="1" shrinkToFit="1"/>
      <protection locked="0"/>
    </xf>
    <xf numFmtId="44" fontId="0" fillId="0" borderId="71" xfId="0" applyNumberFormat="1" applyFill="1" applyBorder="1" applyAlignment="1" applyProtection="1">
      <alignment horizontal="center" vertical="center" wrapText="1" shrinkToFit="1"/>
      <protection locked="0"/>
    </xf>
    <xf numFmtId="165" fontId="0" fillId="0" borderId="27" xfId="0" applyNumberFormat="1" applyFill="1" applyBorder="1" applyAlignment="1" applyProtection="1">
      <alignment horizontal="center" vertical="center" wrapText="1" shrinkToFit="1"/>
      <protection locked="0"/>
    </xf>
    <xf numFmtId="44" fontId="2" fillId="0" borderId="27" xfId="0" applyNumberFormat="1" applyFont="1" applyFill="1" applyBorder="1" applyAlignment="1" applyProtection="1">
      <alignment horizontal="center" vertical="center" wrapText="1" shrinkToFit="1"/>
      <protection locked="0"/>
    </xf>
    <xf numFmtId="165" fontId="0" fillId="36" borderId="0" xfId="0" applyNumberFormat="1" applyFill="1" applyBorder="1" applyAlignment="1" applyProtection="1">
      <alignment horizontal="center" vertical="center" wrapText="1" shrinkToFit="1"/>
      <protection locked="0"/>
    </xf>
    <xf numFmtId="44" fontId="2" fillId="36" borderId="0" xfId="0" applyNumberFormat="1" applyFont="1" applyFill="1" applyBorder="1" applyAlignment="1" applyProtection="1">
      <alignment horizontal="center" vertical="center" wrapText="1" shrinkToFit="1"/>
      <protection locked="0"/>
    </xf>
    <xf numFmtId="44" fontId="0" fillId="36" borderId="0" xfId="0" applyNumberFormat="1" applyFill="1" applyAlignment="1" applyProtection="1">
      <alignment horizontal="center" vertical="center" wrapText="1"/>
      <protection locked="0"/>
    </xf>
    <xf numFmtId="0" fontId="21" fillId="48" borderId="0" xfId="0" applyFont="1" applyFill="1"/>
    <xf numFmtId="0" fontId="23" fillId="46" borderId="0" xfId="0" applyFont="1" applyFill="1" applyAlignment="1" applyProtection="1">
      <alignment horizontal="left" vertical="center" wrapText="1"/>
      <protection locked="0"/>
    </xf>
    <xf numFmtId="0" fontId="23" fillId="0" borderId="0" xfId="0" applyFont="1" applyAlignment="1" applyProtection="1">
      <alignment horizontal="left" vertical="center" wrapText="1"/>
      <protection locked="0"/>
    </xf>
    <xf numFmtId="0" fontId="23" fillId="0" borderId="0" xfId="0" applyFont="1" applyAlignment="1">
      <alignment horizontal="left" vertical="center" wrapText="1"/>
    </xf>
    <xf numFmtId="0" fontId="21" fillId="49" borderId="0" xfId="0" applyFont="1" applyFill="1"/>
    <xf numFmtId="0" fontId="21" fillId="50" borderId="25" xfId="77" applyFont="1" applyFill="1" applyBorder="1" applyAlignment="1" applyProtection="1">
      <alignment horizontal="center" vertical="center" wrapText="1"/>
      <protection locked="0"/>
    </xf>
    <xf numFmtId="14" fontId="21" fillId="50" borderId="25" xfId="77" applyNumberFormat="1" applyFont="1" applyFill="1" applyBorder="1" applyAlignment="1" applyProtection="1">
      <alignment horizontal="center" vertical="center" wrapText="1"/>
      <protection locked="0"/>
    </xf>
    <xf numFmtId="0" fontId="21" fillId="50" borderId="38" xfId="77" applyFont="1" applyFill="1" applyBorder="1" applyAlignment="1" applyProtection="1">
      <alignment horizontal="center" vertical="center" wrapText="1"/>
      <protection locked="0"/>
    </xf>
    <xf numFmtId="0" fontId="21" fillId="50" borderId="25" xfId="77" applyFont="1" applyFill="1" applyBorder="1" applyAlignment="1" applyProtection="1">
      <alignment vertical="center" wrapText="1"/>
      <protection locked="0"/>
    </xf>
    <xf numFmtId="0" fontId="21" fillId="50" borderId="25" xfId="77" applyFont="1" applyFill="1" applyBorder="1" applyAlignment="1" applyProtection="1">
      <alignment horizontal="left" vertical="center" wrapText="1"/>
      <protection locked="0"/>
    </xf>
    <xf numFmtId="0" fontId="21" fillId="50" borderId="38" xfId="77" applyFont="1" applyFill="1" applyBorder="1" applyAlignment="1" applyProtection="1">
      <alignment vertical="center" wrapText="1"/>
      <protection locked="0"/>
    </xf>
    <xf numFmtId="0" fontId="21" fillId="50" borderId="24" xfId="77" applyFont="1" applyFill="1" applyBorder="1" applyAlignment="1" applyProtection="1">
      <alignment vertical="center" wrapText="1"/>
      <protection locked="0"/>
    </xf>
    <xf numFmtId="0" fontId="21" fillId="50" borderId="0" xfId="0" applyFont="1" applyFill="1" applyAlignment="1" applyProtection="1">
      <alignment vertical="center" wrapText="1"/>
      <protection locked="0"/>
    </xf>
    <xf numFmtId="0" fontId="21" fillId="50" borderId="25" xfId="0" applyFont="1" applyFill="1" applyBorder="1" applyAlignment="1" applyProtection="1">
      <alignment horizontal="center" vertical="center" wrapText="1"/>
      <protection locked="0"/>
    </xf>
    <xf numFmtId="167" fontId="21" fillId="50" borderId="25" xfId="0" applyNumberFormat="1" applyFont="1" applyFill="1" applyBorder="1" applyAlignment="1" applyProtection="1">
      <alignment horizontal="center" vertical="center" wrapText="1"/>
      <protection locked="0"/>
    </xf>
    <xf numFmtId="0" fontId="21" fillId="50" borderId="38" xfId="0" applyFont="1" applyFill="1" applyBorder="1" applyAlignment="1" applyProtection="1">
      <alignment horizontal="center" vertical="center" wrapText="1"/>
      <protection locked="0"/>
    </xf>
    <xf numFmtId="0" fontId="21" fillId="50" borderId="24" xfId="0" applyFont="1" applyFill="1" applyBorder="1" applyAlignment="1" applyProtection="1">
      <alignment horizontal="left" vertical="center" wrapText="1"/>
      <protection locked="0"/>
    </xf>
    <xf numFmtId="0" fontId="21" fillId="50" borderId="25" xfId="0" applyFont="1" applyFill="1" applyBorder="1" applyAlignment="1" applyProtection="1">
      <alignment vertical="center" wrapText="1"/>
      <protection locked="0"/>
    </xf>
    <xf numFmtId="0" fontId="21" fillId="50" borderId="25" xfId="0" applyFont="1" applyFill="1" applyBorder="1" applyAlignment="1" applyProtection="1">
      <alignment horizontal="left" vertical="center" wrapText="1"/>
      <protection locked="0"/>
    </xf>
    <xf numFmtId="0" fontId="21" fillId="50" borderId="38" xfId="0" applyFont="1" applyFill="1" applyBorder="1" applyAlignment="1" applyProtection="1">
      <alignment vertical="center" wrapText="1"/>
      <protection locked="0"/>
    </xf>
    <xf numFmtId="0" fontId="21" fillId="50" borderId="24" xfId="0" applyFont="1" applyFill="1" applyBorder="1" applyAlignment="1" applyProtection="1">
      <alignment horizontal="center" vertical="center" wrapText="1"/>
      <protection locked="0"/>
    </xf>
    <xf numFmtId="14" fontId="21" fillId="50" borderId="38" xfId="0" applyNumberFormat="1" applyFont="1" applyFill="1" applyBorder="1" applyAlignment="1" applyProtection="1">
      <alignment horizontal="center" vertical="center" wrapText="1"/>
      <protection locked="0"/>
    </xf>
    <xf numFmtId="0" fontId="12" fillId="50" borderId="65" xfId="0" applyFont="1" applyFill="1" applyBorder="1" applyAlignment="1" applyProtection="1">
      <alignment horizontal="center" vertical="center" wrapText="1" shrinkToFit="1"/>
      <protection locked="0"/>
    </xf>
    <xf numFmtId="14" fontId="16" fillId="50" borderId="45" xfId="0" applyNumberFormat="1" applyFont="1" applyFill="1" applyBorder="1" applyAlignment="1" applyProtection="1">
      <alignment horizontal="center" vertical="center" wrapText="1" shrinkToFit="1"/>
      <protection locked="0"/>
    </xf>
    <xf numFmtId="0" fontId="12" fillId="50" borderId="45" xfId="0" applyNumberFormat="1" applyFont="1" applyFill="1" applyBorder="1" applyAlignment="1" applyProtection="1">
      <alignment horizontal="center" vertical="center" wrapText="1" shrinkToFit="1"/>
      <protection locked="0"/>
    </xf>
    <xf numFmtId="0" fontId="12" fillId="50" borderId="46" xfId="0" applyFont="1" applyFill="1" applyBorder="1" applyAlignment="1" applyProtection="1">
      <alignment horizontal="left" vertical="center" wrapText="1" shrinkToFit="1"/>
      <protection locked="0"/>
    </xf>
    <xf numFmtId="0" fontId="12" fillId="50" borderId="55" xfId="0" applyFont="1" applyFill="1" applyBorder="1" applyAlignment="1" applyProtection="1">
      <alignment horizontal="left" vertical="center" wrapText="1" shrinkToFit="1"/>
      <protection locked="0"/>
    </xf>
    <xf numFmtId="0" fontId="12" fillId="50" borderId="0" xfId="0" applyFont="1" applyFill="1" applyAlignment="1" applyProtection="1">
      <alignment horizontal="left" vertical="center" wrapText="1"/>
      <protection locked="0"/>
    </xf>
    <xf numFmtId="49" fontId="12" fillId="50" borderId="86" xfId="0" applyNumberFormat="1" applyFont="1" applyFill="1" applyBorder="1" applyAlignment="1" applyProtection="1">
      <alignment horizontal="center" vertical="center" wrapText="1" shrinkToFit="1"/>
      <protection locked="0"/>
    </xf>
    <xf numFmtId="49" fontId="12" fillId="50" borderId="65" xfId="0" applyNumberFormat="1" applyFont="1" applyFill="1" applyBorder="1" applyAlignment="1" applyProtection="1">
      <alignment horizontal="center" vertical="center" wrapText="1" shrinkToFit="1"/>
      <protection locked="0"/>
    </xf>
    <xf numFmtId="0" fontId="13" fillId="50" borderId="45" xfId="0" applyFont="1" applyFill="1" applyBorder="1" applyAlignment="1" applyProtection="1">
      <alignment horizontal="left" vertical="center" wrapText="1" shrinkToFit="1"/>
      <protection locked="0"/>
    </xf>
    <xf numFmtId="0" fontId="12" fillId="48" borderId="0" xfId="0" applyFont="1" applyFill="1"/>
    <xf numFmtId="0" fontId="21" fillId="65" borderId="0" xfId="0" applyFont="1" applyFill="1"/>
    <xf numFmtId="0" fontId="21" fillId="0" borderId="0" xfId="0" applyFont="1" applyFill="1" applyAlignment="1" applyProtection="1">
      <alignment vertical="center" wrapText="1"/>
      <protection locked="0"/>
    </xf>
    <xf numFmtId="0" fontId="21" fillId="50" borderId="0" xfId="0" applyFont="1" applyFill="1"/>
    <xf numFmtId="0" fontId="21" fillId="48" borderId="25" xfId="77" applyFont="1" applyFill="1" applyBorder="1" applyAlignment="1" applyProtection="1">
      <alignment horizontal="center" vertical="center" wrapText="1"/>
      <protection locked="0"/>
    </xf>
    <xf numFmtId="14" fontId="21" fillId="48" borderId="25" xfId="77" applyNumberFormat="1" applyFont="1" applyFill="1" applyBorder="1" applyAlignment="1" applyProtection="1">
      <alignment horizontal="center" vertical="center" wrapText="1"/>
      <protection locked="0"/>
    </xf>
    <xf numFmtId="0" fontId="21" fillId="48" borderId="38" xfId="77" applyFont="1" applyFill="1" applyBorder="1" applyAlignment="1" applyProtection="1">
      <alignment horizontal="center" vertical="center" wrapText="1"/>
      <protection locked="0"/>
    </xf>
    <xf numFmtId="0" fontId="21" fillId="48" borderId="24" xfId="77" applyFont="1" applyFill="1" applyBorder="1" applyAlignment="1" applyProtection="1">
      <alignment horizontal="left" vertical="center" wrapText="1"/>
      <protection locked="0"/>
    </xf>
    <xf numFmtId="0" fontId="21" fillId="48" borderId="25" xfId="77" applyFont="1" applyFill="1" applyBorder="1" applyAlignment="1" applyProtection="1">
      <alignment vertical="center" wrapText="1"/>
      <protection locked="0"/>
    </xf>
    <xf numFmtId="0" fontId="21" fillId="48" borderId="25" xfId="77" applyFont="1" applyFill="1" applyBorder="1" applyAlignment="1" applyProtection="1">
      <alignment horizontal="left" vertical="center" wrapText="1"/>
      <protection locked="0"/>
    </xf>
    <xf numFmtId="0" fontId="21" fillId="48" borderId="38" xfId="77" applyFont="1" applyFill="1" applyBorder="1" applyAlignment="1" applyProtection="1">
      <alignment vertical="center" wrapText="1"/>
      <protection locked="0"/>
    </xf>
    <xf numFmtId="0" fontId="21" fillId="48" borderId="24" xfId="77" applyFont="1" applyFill="1" applyBorder="1" applyAlignment="1" applyProtection="1">
      <alignment vertical="center" wrapText="1"/>
      <protection locked="0"/>
    </xf>
    <xf numFmtId="14" fontId="21" fillId="48" borderId="24" xfId="0" applyNumberFormat="1" applyFont="1" applyFill="1" applyBorder="1" applyAlignment="1" applyProtection="1">
      <alignment horizontal="center" vertical="center" wrapText="1"/>
      <protection locked="0"/>
    </xf>
    <xf numFmtId="0" fontId="21" fillId="49" borderId="45" xfId="0" applyFont="1" applyFill="1" applyBorder="1" applyAlignment="1" applyProtection="1">
      <alignment horizontal="left" vertical="center" wrapText="1"/>
      <protection locked="0"/>
    </xf>
    <xf numFmtId="0" fontId="21" fillId="49" borderId="0" xfId="0" applyFont="1" applyFill="1" applyBorder="1" applyAlignment="1" applyProtection="1">
      <alignment vertical="center" wrapText="1"/>
      <protection locked="0"/>
    </xf>
    <xf numFmtId="0" fontId="21" fillId="0" borderId="0" xfId="0" applyFont="1" applyFill="1" applyBorder="1" applyAlignment="1" applyProtection="1">
      <alignment vertical="center" wrapText="1"/>
      <protection locked="0"/>
    </xf>
    <xf numFmtId="14" fontId="21" fillId="48" borderId="25" xfId="0" applyNumberFormat="1" applyFont="1" applyFill="1" applyBorder="1" applyAlignment="1" applyProtection="1">
      <alignment horizontal="left" vertical="center" wrapText="1" shrinkToFit="1"/>
      <protection locked="0"/>
    </xf>
    <xf numFmtId="49" fontId="21" fillId="48" borderId="24" xfId="0" applyNumberFormat="1" applyFont="1" applyFill="1" applyBorder="1" applyAlignment="1" applyProtection="1">
      <alignment horizontal="center" vertical="center" wrapText="1" shrinkToFit="1"/>
      <protection locked="0"/>
    </xf>
    <xf numFmtId="49" fontId="21" fillId="48" borderId="38" xfId="0" applyNumberFormat="1" applyFont="1" applyFill="1" applyBorder="1" applyAlignment="1" applyProtection="1">
      <alignment horizontal="left" vertical="center" wrapText="1" shrinkToFit="1"/>
      <protection locked="0"/>
    </xf>
    <xf numFmtId="0" fontId="21" fillId="45" borderId="24" xfId="77" applyFont="1" applyFill="1" applyBorder="1" applyAlignment="1" applyProtection="1">
      <alignment horizontal="center" vertical="center" wrapText="1"/>
      <protection locked="0"/>
    </xf>
    <xf numFmtId="0" fontId="21" fillId="50" borderId="24" xfId="77" applyFont="1" applyFill="1" applyBorder="1" applyAlignment="1" applyProtection="1">
      <alignment horizontal="center" vertical="center" wrapText="1"/>
      <protection locked="0"/>
    </xf>
    <xf numFmtId="0" fontId="21" fillId="48" borderId="24" xfId="77" applyFont="1" applyFill="1" applyBorder="1" applyAlignment="1" applyProtection="1">
      <alignment horizontal="center" vertical="center" wrapText="1"/>
      <protection locked="0"/>
    </xf>
    <xf numFmtId="0" fontId="21" fillId="0" borderId="24" xfId="0" applyFont="1" applyBorder="1" applyAlignment="1" applyProtection="1">
      <alignment horizontal="center" vertical="center" wrapText="1"/>
      <protection locked="0"/>
    </xf>
    <xf numFmtId="0" fontId="21" fillId="46" borderId="24" xfId="0" applyFont="1" applyFill="1" applyBorder="1" applyAlignment="1" applyProtection="1">
      <alignment horizontal="center" vertical="center" wrapText="1"/>
      <protection locked="0"/>
    </xf>
    <xf numFmtId="0" fontId="21" fillId="0" borderId="26" xfId="0" applyFont="1" applyFill="1" applyBorder="1" applyAlignment="1" applyProtection="1">
      <alignment vertical="center" wrapText="1"/>
      <protection locked="0"/>
    </xf>
    <xf numFmtId="0" fontId="21" fillId="0" borderId="27" xfId="0" applyFont="1" applyFill="1" applyBorder="1" applyAlignment="1" applyProtection="1">
      <alignment vertical="center" wrapText="1"/>
      <protection locked="0"/>
    </xf>
    <xf numFmtId="0" fontId="21" fillId="0" borderId="87" xfId="0" applyFont="1" applyFill="1" applyBorder="1" applyAlignment="1" applyProtection="1">
      <alignment vertical="center" wrapText="1"/>
      <protection locked="0"/>
    </xf>
    <xf numFmtId="49" fontId="21" fillId="48" borderId="88" xfId="0" applyNumberFormat="1" applyFont="1" applyFill="1" applyBorder="1" applyAlignment="1" applyProtection="1">
      <alignment horizontal="left" vertical="center" wrapText="1" shrinkToFit="1"/>
      <protection locked="0"/>
    </xf>
    <xf numFmtId="49" fontId="21" fillId="48" borderId="85" xfId="0" applyNumberFormat="1" applyFont="1" applyFill="1" applyBorder="1" applyAlignment="1" applyProtection="1">
      <alignment horizontal="left" vertical="center" wrapText="1" shrinkToFit="1"/>
      <protection locked="0"/>
    </xf>
    <xf numFmtId="49" fontId="21" fillId="48" borderId="89" xfId="0" applyNumberFormat="1" applyFont="1" applyFill="1" applyBorder="1" applyAlignment="1" applyProtection="1">
      <alignment horizontal="left" vertical="center" wrapText="1" shrinkToFit="1"/>
      <protection locked="0"/>
    </xf>
    <xf numFmtId="0" fontId="21" fillId="0" borderId="27" xfId="0" applyFont="1" applyFill="1" applyBorder="1" applyAlignment="1" applyProtection="1">
      <alignment horizontal="left" vertical="center" wrapText="1"/>
      <protection locked="0"/>
    </xf>
    <xf numFmtId="49" fontId="21" fillId="48" borderId="88" xfId="0" applyNumberFormat="1" applyFont="1" applyFill="1" applyBorder="1" applyAlignment="1" applyProtection="1">
      <alignment horizontal="center" vertical="center" wrapText="1" shrinkToFit="1"/>
      <protection locked="0"/>
    </xf>
    <xf numFmtId="49" fontId="21" fillId="48" borderId="85" xfId="0" applyNumberFormat="1" applyFont="1" applyFill="1" applyBorder="1" applyAlignment="1" applyProtection="1">
      <alignment horizontal="center" vertical="center" wrapText="1" shrinkToFit="1"/>
      <protection locked="0"/>
    </xf>
    <xf numFmtId="14" fontId="21" fillId="48" borderId="89" xfId="0" applyNumberFormat="1" applyFont="1" applyFill="1" applyBorder="1" applyAlignment="1" applyProtection="1">
      <alignment horizontal="center" vertical="center" wrapText="1" shrinkToFit="1"/>
      <protection locked="0"/>
    </xf>
    <xf numFmtId="14" fontId="21" fillId="50" borderId="38" xfId="0" applyNumberFormat="1" applyFont="1" applyFill="1" applyBorder="1" applyAlignment="1" applyProtection="1">
      <alignment horizontal="center" vertical="center" wrapText="1" shrinkToFit="1"/>
      <protection locked="0"/>
    </xf>
    <xf numFmtId="14" fontId="21" fillId="45" borderId="38" xfId="0" applyNumberFormat="1" applyFont="1" applyFill="1" applyBorder="1" applyAlignment="1" applyProtection="1">
      <alignment horizontal="center" vertical="center" wrapText="1" shrinkToFit="1"/>
      <protection locked="0"/>
    </xf>
    <xf numFmtId="14" fontId="21" fillId="49" borderId="38" xfId="77" applyNumberFormat="1" applyFont="1" applyFill="1" applyBorder="1" applyAlignment="1" applyProtection="1">
      <alignment horizontal="center" vertical="center" wrapText="1"/>
      <protection locked="0"/>
    </xf>
    <xf numFmtId="14" fontId="21" fillId="45" borderId="38" xfId="77" applyNumberFormat="1" applyFont="1" applyFill="1" applyBorder="1" applyAlignment="1" applyProtection="1">
      <alignment horizontal="center" vertical="center" wrapText="1"/>
      <protection locked="0"/>
    </xf>
    <xf numFmtId="14" fontId="21" fillId="50" borderId="38" xfId="77" applyNumberFormat="1" applyFont="1" applyFill="1" applyBorder="1" applyAlignment="1" applyProtection="1">
      <alignment horizontal="center" vertical="center" wrapText="1"/>
      <protection locked="0"/>
    </xf>
    <xf numFmtId="14" fontId="21" fillId="48" borderId="38" xfId="77" applyNumberFormat="1" applyFont="1" applyFill="1" applyBorder="1" applyAlignment="1" applyProtection="1">
      <alignment horizontal="center" vertical="center" wrapText="1"/>
      <protection locked="0"/>
    </xf>
    <xf numFmtId="14" fontId="21" fillId="0" borderId="38" xfId="0" applyNumberFormat="1" applyFont="1" applyBorder="1" applyAlignment="1" applyProtection="1">
      <alignment horizontal="center" vertical="center" wrapText="1"/>
      <protection locked="0"/>
    </xf>
    <xf numFmtId="14" fontId="21" fillId="51" borderId="38" xfId="0" applyNumberFormat="1" applyFont="1" applyFill="1" applyBorder="1" applyAlignment="1" applyProtection="1">
      <alignment horizontal="center" vertical="center" wrapText="1"/>
      <protection locked="0"/>
    </xf>
    <xf numFmtId="14" fontId="21" fillId="46" borderId="38" xfId="0" applyNumberFormat="1" applyFont="1" applyFill="1" applyBorder="1" applyAlignment="1" applyProtection="1">
      <alignment horizontal="center" vertical="center" wrapText="1"/>
      <protection locked="0"/>
    </xf>
    <xf numFmtId="0" fontId="21" fillId="0" borderId="26" xfId="0" applyFont="1" applyFill="1" applyBorder="1" applyAlignment="1" applyProtection="1">
      <alignment horizontal="center" vertical="center" wrapText="1"/>
      <protection locked="0"/>
    </xf>
    <xf numFmtId="0" fontId="21" fillId="0" borderId="27" xfId="0" applyFont="1" applyFill="1" applyBorder="1" applyAlignment="1" applyProtection="1">
      <alignment horizontal="center" vertical="center" wrapText="1"/>
      <protection locked="0"/>
    </xf>
    <xf numFmtId="14" fontId="21" fillId="0" borderId="87" xfId="0" applyNumberFormat="1" applyFont="1" applyFill="1" applyBorder="1" applyAlignment="1" applyProtection="1">
      <alignment horizontal="center" vertical="center" wrapText="1"/>
      <protection locked="0"/>
    </xf>
    <xf numFmtId="0" fontId="48" fillId="48" borderId="85" xfId="0" applyFont="1" applyFill="1" applyBorder="1" applyAlignment="1" applyProtection="1">
      <alignment horizontal="center" vertical="center" wrapText="1" shrinkToFit="1"/>
      <protection locked="0"/>
    </xf>
    <xf numFmtId="0" fontId="50" fillId="48" borderId="85" xfId="0" applyFont="1" applyFill="1" applyBorder="1" applyAlignment="1" applyProtection="1">
      <alignment horizontal="center" vertical="center" wrapText="1"/>
      <protection locked="0"/>
    </xf>
    <xf numFmtId="0" fontId="50" fillId="48" borderId="89" xfId="0" applyFont="1" applyFill="1" applyBorder="1" applyAlignment="1" applyProtection="1">
      <alignment horizontal="center" vertical="center" wrapText="1"/>
      <protection locked="0"/>
    </xf>
    <xf numFmtId="0" fontId="21" fillId="0" borderId="87" xfId="0" applyFont="1" applyFill="1" applyBorder="1" applyAlignment="1" applyProtection="1">
      <alignment horizontal="center" vertical="center" wrapText="1"/>
      <protection locked="0"/>
    </xf>
    <xf numFmtId="0" fontId="12" fillId="49" borderId="24" xfId="0" applyFont="1" applyFill="1" applyBorder="1" applyAlignment="1" applyProtection="1">
      <alignment horizontal="center" vertical="center"/>
      <protection locked="0"/>
    </xf>
    <xf numFmtId="0" fontId="12" fillId="49" borderId="25" xfId="0" applyFont="1" applyFill="1" applyBorder="1" applyAlignment="1" applyProtection="1">
      <alignment horizontal="center" vertical="center"/>
      <protection locked="0"/>
    </xf>
    <xf numFmtId="0" fontId="21" fillId="48" borderId="0" xfId="0" applyFont="1" applyFill="1" applyAlignment="1" applyProtection="1">
      <alignment horizontal="center" vertical="center" wrapText="1" shrinkToFit="1"/>
      <protection locked="0"/>
    </xf>
    <xf numFmtId="0" fontId="12" fillId="45" borderId="24" xfId="0" applyFont="1" applyFill="1" applyBorder="1" applyAlignment="1" applyProtection="1">
      <alignment horizontal="center" vertical="center"/>
      <protection locked="0"/>
    </xf>
    <xf numFmtId="0" fontId="12" fillId="45" borderId="25" xfId="0" applyFont="1" applyFill="1" applyBorder="1" applyAlignment="1" applyProtection="1">
      <alignment horizontal="center" vertical="center"/>
      <protection locked="0"/>
    </xf>
    <xf numFmtId="0" fontId="12" fillId="48" borderId="24" xfId="0" applyFont="1" applyFill="1" applyBorder="1" applyAlignment="1" applyProtection="1">
      <alignment horizontal="center" vertical="center"/>
      <protection locked="0"/>
    </xf>
    <xf numFmtId="0" fontId="12" fillId="48" borderId="25" xfId="0" applyFont="1" applyFill="1" applyBorder="1" applyAlignment="1" applyProtection="1">
      <alignment horizontal="center" vertical="center"/>
      <protection locked="0"/>
    </xf>
    <xf numFmtId="0" fontId="12" fillId="50" borderId="24" xfId="0" applyFont="1" applyFill="1" applyBorder="1" applyAlignment="1" applyProtection="1">
      <alignment horizontal="center" vertical="center"/>
      <protection locked="0"/>
    </xf>
    <xf numFmtId="0" fontId="12" fillId="50" borderId="25" xfId="0" applyFont="1" applyFill="1" applyBorder="1" applyAlignment="1" applyProtection="1">
      <alignment horizontal="center" vertical="center"/>
      <protection locked="0"/>
    </xf>
    <xf numFmtId="0" fontId="12" fillId="48" borderId="24" xfId="0" applyFont="1" applyFill="1" applyBorder="1" applyAlignment="1" applyProtection="1">
      <alignment horizontal="center" vertical="center" wrapText="1"/>
      <protection locked="0"/>
    </xf>
    <xf numFmtId="0" fontId="21" fillId="46" borderId="0" xfId="0" applyFont="1" applyFill="1" applyAlignment="1" applyProtection="1">
      <alignment horizontal="center" vertical="center"/>
      <protection locked="0"/>
    </xf>
    <xf numFmtId="0" fontId="21" fillId="0" borderId="0" xfId="0" applyFont="1" applyAlignment="1" applyProtection="1">
      <alignment horizontal="center" vertical="center"/>
      <protection locked="0"/>
    </xf>
    <xf numFmtId="0" fontId="21" fillId="0" borderId="0" xfId="0" applyFont="1" applyAlignment="1">
      <alignment horizontal="center" vertical="center"/>
    </xf>
    <xf numFmtId="0" fontId="55" fillId="47" borderId="31" xfId="0" applyFont="1" applyFill="1" applyBorder="1" applyAlignment="1">
      <alignment horizontal="left" vertical="center" wrapText="1" shrinkToFit="1"/>
    </xf>
    <xf numFmtId="0" fontId="55" fillId="0" borderId="0" xfId="0" applyFont="1" applyAlignment="1">
      <alignment vertical="center" wrapText="1" shrinkToFit="1"/>
    </xf>
    <xf numFmtId="168" fontId="12" fillId="49" borderId="25" xfId="0" applyNumberFormat="1" applyFont="1" applyFill="1" applyBorder="1" applyAlignment="1" applyProtection="1">
      <alignment horizontal="center" vertical="center"/>
      <protection locked="0"/>
    </xf>
    <xf numFmtId="0" fontId="12" fillId="49" borderId="38" xfId="0" applyFont="1" applyFill="1" applyBorder="1" applyAlignment="1" applyProtection="1">
      <alignment horizontal="center" vertical="center"/>
      <protection locked="0"/>
    </xf>
    <xf numFmtId="0" fontId="12" fillId="49" borderId="25" xfId="0" applyFont="1" applyFill="1" applyBorder="1" applyAlignment="1" applyProtection="1">
      <alignment horizontal="left" vertical="center" wrapText="1"/>
      <protection locked="0"/>
    </xf>
    <xf numFmtId="0" fontId="12" fillId="49" borderId="38" xfId="0" applyFont="1" applyFill="1" applyBorder="1" applyAlignment="1" applyProtection="1">
      <alignment horizontal="left" vertical="center" wrapText="1"/>
      <protection locked="0"/>
    </xf>
    <xf numFmtId="168" fontId="12" fillId="45" borderId="25" xfId="0" applyNumberFormat="1" applyFont="1" applyFill="1" applyBorder="1" applyAlignment="1" applyProtection="1">
      <alignment horizontal="center" vertical="center"/>
      <protection locked="0"/>
    </xf>
    <xf numFmtId="0" fontId="12" fillId="45" borderId="38" xfId="0" applyFont="1" applyFill="1" applyBorder="1" applyAlignment="1" applyProtection="1">
      <alignment horizontal="center" vertical="center"/>
      <protection locked="0"/>
    </xf>
    <xf numFmtId="0" fontId="12" fillId="45" borderId="25" xfId="0" applyFont="1" applyFill="1" applyBorder="1" applyAlignment="1" applyProtection="1">
      <alignment horizontal="left" vertical="center" wrapText="1"/>
      <protection locked="0"/>
    </xf>
    <xf numFmtId="0" fontId="12" fillId="45" borderId="25" xfId="0" applyFont="1" applyFill="1" applyBorder="1" applyProtection="1">
      <protection locked="0"/>
    </xf>
    <xf numFmtId="0" fontId="12" fillId="45" borderId="38" xfId="0" applyFont="1" applyFill="1" applyBorder="1" applyProtection="1">
      <protection locked="0"/>
    </xf>
    <xf numFmtId="168" fontId="12" fillId="48" borderId="25" xfId="0" applyNumberFormat="1" applyFont="1" applyFill="1" applyBorder="1" applyAlignment="1" applyProtection="1">
      <alignment horizontal="center" vertical="center"/>
      <protection locked="0"/>
    </xf>
    <xf numFmtId="0" fontId="12" fillId="48" borderId="38" xfId="0" applyFont="1" applyFill="1" applyBorder="1" applyAlignment="1" applyProtection="1">
      <alignment horizontal="center" vertical="center"/>
      <protection locked="0"/>
    </xf>
    <xf numFmtId="0" fontId="12" fillId="48" borderId="25" xfId="0" applyFont="1" applyFill="1" applyBorder="1" applyAlignment="1" applyProtection="1">
      <alignment horizontal="left" vertical="center" wrapText="1"/>
      <protection locked="0"/>
    </xf>
    <xf numFmtId="0" fontId="12" fillId="48" borderId="38" xfId="0" applyFont="1" applyFill="1" applyBorder="1" applyAlignment="1" applyProtection="1">
      <alignment horizontal="left" vertical="center" wrapText="1"/>
      <protection locked="0"/>
    </xf>
    <xf numFmtId="168" fontId="12" fillId="0" borderId="25" xfId="0" applyNumberFormat="1"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24" xfId="0" applyFont="1" applyBorder="1" applyAlignment="1" applyProtection="1">
      <alignment horizontal="left" vertical="center" wrapText="1"/>
      <protection locked="0"/>
    </xf>
    <xf numFmtId="0" fontId="12" fillId="0" borderId="25" xfId="0" applyFont="1" applyBorder="1" applyAlignment="1" applyProtection="1">
      <alignment horizontal="left" vertical="center" wrapText="1"/>
      <protection locked="0"/>
    </xf>
    <xf numFmtId="0" fontId="12" fillId="0" borderId="38" xfId="0" applyFont="1" applyBorder="1" applyAlignment="1" applyProtection="1">
      <alignment horizontal="left" vertical="center" wrapText="1"/>
      <protection locked="0"/>
    </xf>
    <xf numFmtId="168" fontId="12" fillId="50" borderId="25" xfId="0" applyNumberFormat="1" applyFont="1" applyFill="1" applyBorder="1" applyAlignment="1" applyProtection="1">
      <alignment horizontal="center" vertical="center"/>
      <protection locked="0"/>
    </xf>
    <xf numFmtId="0" fontId="12" fillId="50" borderId="38" xfId="0" applyFont="1" applyFill="1" applyBorder="1" applyAlignment="1" applyProtection="1">
      <alignment horizontal="center" vertical="center"/>
      <protection locked="0"/>
    </xf>
    <xf numFmtId="0" fontId="12" fillId="50" borderId="25" xfId="0" applyFont="1" applyFill="1" applyBorder="1" applyAlignment="1" applyProtection="1">
      <alignment horizontal="left" vertical="center" wrapText="1"/>
      <protection locked="0"/>
    </xf>
    <xf numFmtId="14" fontId="12" fillId="49" borderId="25" xfId="0" applyNumberFormat="1" applyFont="1" applyFill="1" applyBorder="1" applyAlignment="1" applyProtection="1">
      <alignment horizontal="center" vertical="center"/>
      <protection locked="0"/>
    </xf>
    <xf numFmtId="168" fontId="12" fillId="0" borderId="27" xfId="0" applyNumberFormat="1" applyFont="1" applyBorder="1" applyAlignment="1" applyProtection="1">
      <alignment horizontal="center" vertical="center"/>
      <protection locked="0"/>
    </xf>
    <xf numFmtId="0" fontId="12" fillId="0" borderId="87" xfId="0" applyFont="1" applyBorder="1" applyAlignment="1" applyProtection="1">
      <alignment horizontal="center" vertical="center"/>
      <protection locked="0"/>
    </xf>
    <xf numFmtId="0" fontId="12" fillId="0" borderId="26" xfId="0" applyFont="1" applyBorder="1" applyAlignment="1" applyProtection="1">
      <alignment horizontal="left" vertical="center" wrapText="1"/>
      <protection locked="0"/>
    </xf>
    <xf numFmtId="0" fontId="12" fillId="0" borderId="27" xfId="0" applyFont="1" applyBorder="1" applyAlignment="1" applyProtection="1">
      <alignment horizontal="left" vertical="center" wrapText="1"/>
      <protection locked="0"/>
    </xf>
    <xf numFmtId="0" fontId="12" fillId="0" borderId="87" xfId="0" applyFont="1" applyBorder="1" applyAlignment="1" applyProtection="1">
      <alignment horizontal="left" vertical="center" wrapText="1"/>
      <protection locked="0"/>
    </xf>
    <xf numFmtId="0" fontId="12" fillId="0" borderId="24" xfId="0" applyFont="1" applyFill="1" applyBorder="1" applyAlignment="1" applyProtection="1">
      <alignment horizontal="center" vertical="center"/>
      <protection locked="0"/>
    </xf>
    <xf numFmtId="0" fontId="12" fillId="0" borderId="25" xfId="0" applyFont="1" applyFill="1" applyBorder="1" applyAlignment="1" applyProtection="1">
      <alignment horizontal="center" vertical="center"/>
      <protection locked="0"/>
    </xf>
    <xf numFmtId="168" fontId="12" fillId="0" borderId="25" xfId="0" applyNumberFormat="1" applyFont="1" applyFill="1" applyBorder="1" applyAlignment="1" applyProtection="1">
      <alignment horizontal="center" vertical="center"/>
      <protection locked="0"/>
    </xf>
    <xf numFmtId="0" fontId="12" fillId="0" borderId="38" xfId="0" applyFont="1" applyFill="1" applyBorder="1" applyAlignment="1" applyProtection="1">
      <alignment horizontal="center" vertical="center"/>
      <protection locked="0"/>
    </xf>
    <xf numFmtId="0" fontId="12" fillId="0" borderId="25" xfId="0" applyFont="1" applyFill="1" applyBorder="1" applyAlignment="1" applyProtection="1">
      <alignment horizontal="left" vertical="center" wrapText="1"/>
      <protection locked="0"/>
    </xf>
    <xf numFmtId="0" fontId="21" fillId="0" borderId="0" xfId="0" applyFont="1" applyFill="1"/>
    <xf numFmtId="167" fontId="21" fillId="48" borderId="25" xfId="0" applyNumberFormat="1" applyFont="1" applyFill="1" applyBorder="1" applyAlignment="1" applyProtection="1">
      <alignment horizontal="center" vertical="center" wrapText="1"/>
      <protection locked="0"/>
    </xf>
    <xf numFmtId="0" fontId="21" fillId="48" borderId="0" xfId="0" applyFont="1" applyFill="1" applyBorder="1" applyAlignment="1" applyProtection="1">
      <alignment vertical="center" wrapText="1"/>
      <protection locked="0"/>
    </xf>
    <xf numFmtId="14" fontId="12" fillId="49" borderId="38" xfId="0" applyNumberFormat="1" applyFont="1" applyFill="1" applyBorder="1" applyAlignment="1" applyProtection="1">
      <alignment horizontal="center" vertical="center"/>
      <protection locked="0"/>
    </xf>
    <xf numFmtId="0" fontId="12" fillId="48" borderId="24" xfId="77" applyFont="1" applyFill="1" applyBorder="1" applyAlignment="1" applyProtection="1">
      <alignment horizontal="center" vertical="center" wrapText="1"/>
      <protection locked="0"/>
    </xf>
    <xf numFmtId="0" fontId="12" fillId="48" borderId="25" xfId="77" applyFont="1" applyFill="1" applyBorder="1" applyAlignment="1" applyProtection="1">
      <alignment horizontal="center" vertical="center" wrapText="1"/>
      <protection locked="0"/>
    </xf>
    <xf numFmtId="0" fontId="12" fillId="48" borderId="38" xfId="77" applyFont="1" applyFill="1" applyBorder="1" applyAlignment="1" applyProtection="1">
      <alignment horizontal="center" vertical="center" wrapText="1"/>
      <protection locked="0"/>
    </xf>
    <xf numFmtId="0" fontId="12" fillId="48" borderId="24" xfId="77" applyFont="1" applyFill="1" applyBorder="1" applyAlignment="1" applyProtection="1">
      <alignment horizontal="left" vertical="center" wrapText="1"/>
      <protection locked="0"/>
    </xf>
    <xf numFmtId="0" fontId="12" fillId="0" borderId="25" xfId="0" applyFont="1" applyFill="1" applyBorder="1" applyAlignment="1">
      <alignment horizontal="left" vertical="center" wrapText="1" shrinkToFit="1"/>
    </xf>
    <xf numFmtId="0" fontId="12" fillId="0" borderId="25" xfId="0" applyFont="1" applyBorder="1" applyAlignment="1">
      <alignment horizontal="left" vertical="center" wrapText="1"/>
    </xf>
    <xf numFmtId="0" fontId="12" fillId="0" borderId="25" xfId="0" applyFont="1" applyFill="1" applyBorder="1" applyAlignment="1">
      <alignment horizontal="left" vertical="center" wrapText="1"/>
    </xf>
    <xf numFmtId="0" fontId="12" fillId="0" borderId="25" xfId="77" applyFont="1" applyFill="1" applyBorder="1" applyAlignment="1">
      <alignment horizontal="left" vertical="center" wrapText="1"/>
    </xf>
    <xf numFmtId="0" fontId="21" fillId="0" borderId="25" xfId="0" applyFont="1" applyBorder="1" applyAlignment="1">
      <alignment horizontal="left" vertical="center" wrapText="1"/>
    </xf>
    <xf numFmtId="0" fontId="21" fillId="0" borderId="25" xfId="0" applyFont="1" applyFill="1" applyBorder="1" applyAlignment="1">
      <alignment horizontal="left" vertical="center" wrapText="1" shrinkToFit="1"/>
    </xf>
    <xf numFmtId="0" fontId="21" fillId="0" borderId="25" xfId="0" applyFont="1" applyFill="1" applyBorder="1" applyAlignment="1">
      <alignment horizontal="left" vertical="center" wrapText="1"/>
    </xf>
    <xf numFmtId="0" fontId="12" fillId="0" borderId="67" xfId="0" applyFont="1" applyBorder="1" applyAlignment="1">
      <alignment horizontal="left" vertical="center" wrapText="1"/>
    </xf>
    <xf numFmtId="0" fontId="12" fillId="0" borderId="25" xfId="0" applyFont="1" applyBorder="1" applyAlignment="1">
      <alignment horizontal="center" vertical="center"/>
    </xf>
    <xf numFmtId="0" fontId="12" fillId="0" borderId="25" xfId="0" applyFont="1" applyBorder="1" applyAlignment="1">
      <alignment horizontal="center" vertical="center" wrapText="1"/>
    </xf>
    <xf numFmtId="0" fontId="0" fillId="0" borderId="25" xfId="0" applyBorder="1"/>
    <xf numFmtId="0" fontId="12" fillId="0" borderId="46" xfId="0" applyFont="1" applyFill="1" applyBorder="1" applyAlignment="1">
      <alignment horizontal="left" vertical="center" wrapText="1" shrinkToFit="1"/>
    </xf>
    <xf numFmtId="0" fontId="12" fillId="0" borderId="64" xfId="0" applyFont="1" applyBorder="1" applyAlignment="1">
      <alignment horizontal="left" vertical="center" wrapText="1"/>
    </xf>
    <xf numFmtId="0" fontId="12" fillId="0" borderId="46" xfId="0" applyFont="1" applyBorder="1" applyAlignment="1">
      <alignment horizontal="left" vertical="center" wrapText="1"/>
    </xf>
    <xf numFmtId="0" fontId="12" fillId="0" borderId="46" xfId="0" applyFont="1" applyBorder="1" applyAlignment="1">
      <alignment horizontal="center" vertical="center"/>
    </xf>
    <xf numFmtId="0" fontId="12" fillId="49" borderId="90" xfId="0" applyFont="1" applyFill="1" applyBorder="1" applyAlignment="1">
      <alignment horizontal="center" vertical="center" wrapText="1"/>
    </xf>
    <xf numFmtId="0" fontId="12" fillId="49" borderId="50" xfId="0" applyFont="1" applyFill="1" applyBorder="1" applyAlignment="1">
      <alignment horizontal="center" vertical="center" wrapText="1"/>
    </xf>
    <xf numFmtId="0" fontId="56" fillId="49" borderId="91" xfId="0" applyFont="1" applyFill="1" applyBorder="1" applyAlignment="1">
      <alignment horizontal="center" vertical="center" wrapText="1" shrinkToFit="1"/>
    </xf>
    <xf numFmtId="0" fontId="12" fillId="48" borderId="38" xfId="0" applyFont="1" applyFill="1" applyBorder="1" applyAlignment="1" applyProtection="1">
      <alignment horizontal="center" vertical="center" wrapText="1"/>
      <protection locked="0"/>
    </xf>
    <xf numFmtId="0" fontId="12" fillId="48" borderId="25" xfId="77" applyFont="1" applyFill="1" applyBorder="1" applyAlignment="1" applyProtection="1">
      <alignment horizontal="left" vertical="center" wrapText="1"/>
      <protection locked="0"/>
    </xf>
    <xf numFmtId="14" fontId="12" fillId="45" borderId="25" xfId="0" applyNumberFormat="1" applyFont="1" applyFill="1" applyBorder="1" applyAlignment="1" applyProtection="1">
      <alignment horizontal="center" vertical="center"/>
      <protection locked="0"/>
    </xf>
    <xf numFmtId="0" fontId="12" fillId="45" borderId="24" xfId="0" applyFont="1" applyFill="1" applyBorder="1" applyAlignment="1" applyProtection="1">
      <alignment horizontal="center" vertical="center" wrapText="1" shrinkToFit="1"/>
      <protection locked="0"/>
    </xf>
    <xf numFmtId="0" fontId="12" fillId="45" borderId="25" xfId="0" applyFont="1" applyFill="1" applyBorder="1" applyAlignment="1" applyProtection="1">
      <alignment horizontal="center" vertical="center" wrapText="1" shrinkToFit="1"/>
      <protection locked="0"/>
    </xf>
    <xf numFmtId="167" fontId="12" fillId="45" borderId="25" xfId="0" applyNumberFormat="1" applyFont="1" applyFill="1" applyBorder="1" applyAlignment="1" applyProtection="1">
      <alignment horizontal="center" vertical="center" wrapText="1"/>
      <protection locked="0"/>
    </xf>
    <xf numFmtId="0" fontId="12" fillId="45" borderId="38" xfId="0" applyFont="1" applyFill="1" applyBorder="1" applyAlignment="1" applyProtection="1">
      <alignment horizontal="center" vertical="center" wrapText="1" shrinkToFit="1"/>
      <protection locked="0"/>
    </xf>
    <xf numFmtId="0" fontId="12" fillId="45" borderId="25" xfId="0" applyFont="1" applyFill="1" applyBorder="1" applyAlignment="1" applyProtection="1">
      <alignment horizontal="left" vertical="center" wrapText="1" shrinkToFit="1"/>
      <protection locked="0"/>
    </xf>
    <xf numFmtId="14" fontId="12" fillId="45" borderId="38" xfId="0" applyNumberFormat="1" applyFont="1" applyFill="1" applyBorder="1" applyAlignment="1" applyProtection="1">
      <alignment horizontal="center" vertical="center" wrapText="1" shrinkToFit="1"/>
      <protection locked="0"/>
    </xf>
    <xf numFmtId="3" fontId="12" fillId="0" borderId="25" xfId="0" applyNumberFormat="1" applyFont="1" applyFill="1" applyBorder="1" applyAlignment="1" applyProtection="1">
      <alignment horizontal="center" vertical="center" wrapText="1"/>
      <protection locked="0"/>
    </xf>
    <xf numFmtId="3" fontId="12" fillId="49" borderId="24" xfId="0" applyNumberFormat="1" applyFont="1" applyFill="1" applyBorder="1" applyAlignment="1" applyProtection="1">
      <alignment horizontal="center" vertical="center" wrapText="1"/>
      <protection locked="0"/>
    </xf>
    <xf numFmtId="3" fontId="12" fillId="49" borderId="25" xfId="0" applyNumberFormat="1" applyFont="1" applyFill="1" applyBorder="1" applyAlignment="1" applyProtection="1">
      <alignment horizontal="center" vertical="center" wrapText="1"/>
      <protection locked="0"/>
    </xf>
    <xf numFmtId="3" fontId="12" fillId="45" borderId="24" xfId="0" applyNumberFormat="1" applyFont="1" applyFill="1" applyBorder="1" applyAlignment="1" applyProtection="1">
      <alignment horizontal="center" vertical="center" wrapText="1"/>
      <protection locked="0"/>
    </xf>
    <xf numFmtId="3" fontId="12" fillId="45" borderId="25" xfId="0" applyNumberFormat="1" applyFont="1" applyFill="1" applyBorder="1" applyAlignment="1" applyProtection="1">
      <alignment horizontal="center" vertical="center" wrapText="1"/>
      <protection locked="0"/>
    </xf>
    <xf numFmtId="3" fontId="12" fillId="48" borderId="24" xfId="0" applyNumberFormat="1" applyFont="1" applyFill="1" applyBorder="1" applyAlignment="1" applyProtection="1">
      <alignment horizontal="center" vertical="center" wrapText="1"/>
      <protection locked="0"/>
    </xf>
    <xf numFmtId="3" fontId="12" fillId="48" borderId="25" xfId="0" applyNumberFormat="1" applyFont="1" applyFill="1" applyBorder="1" applyAlignment="1" applyProtection="1">
      <alignment horizontal="center" vertical="center" wrapText="1"/>
      <protection locked="0"/>
    </xf>
    <xf numFmtId="3" fontId="12" fillId="0" borderId="24" xfId="0" applyNumberFormat="1" applyFont="1" applyFill="1" applyBorder="1" applyAlignment="1" applyProtection="1">
      <alignment horizontal="center" vertical="center" wrapText="1"/>
      <protection locked="0"/>
    </xf>
    <xf numFmtId="3" fontId="12" fillId="50" borderId="24" xfId="0" applyNumberFormat="1" applyFont="1" applyFill="1" applyBorder="1" applyAlignment="1" applyProtection="1">
      <alignment horizontal="center" vertical="center" wrapText="1"/>
      <protection locked="0"/>
    </xf>
    <xf numFmtId="3" fontId="12" fillId="50" borderId="25" xfId="0" applyNumberFormat="1" applyFont="1" applyFill="1" applyBorder="1" applyAlignment="1" applyProtection="1">
      <alignment horizontal="center" vertical="center" wrapText="1"/>
      <protection locked="0"/>
    </xf>
    <xf numFmtId="3" fontId="12" fillId="0" borderId="24" xfId="0" applyNumberFormat="1" applyFont="1" applyBorder="1" applyAlignment="1" applyProtection="1">
      <alignment horizontal="center" vertical="center" wrapText="1"/>
      <protection locked="0"/>
    </xf>
    <xf numFmtId="3" fontId="12" fillId="0" borderId="25" xfId="0" applyNumberFormat="1" applyFont="1" applyBorder="1" applyAlignment="1" applyProtection="1">
      <alignment horizontal="center" vertical="center" wrapText="1"/>
      <protection locked="0"/>
    </xf>
    <xf numFmtId="3" fontId="12" fillId="49" borderId="24" xfId="0" applyNumberFormat="1" applyFont="1" applyFill="1" applyBorder="1" applyAlignment="1" applyProtection="1">
      <alignment horizontal="center" vertical="center"/>
      <protection locked="0"/>
    </xf>
    <xf numFmtId="3" fontId="12" fillId="49" borderId="25" xfId="0" applyNumberFormat="1" applyFont="1" applyFill="1" applyBorder="1" applyAlignment="1" applyProtection="1">
      <alignment horizontal="center" vertical="center"/>
      <protection locked="0"/>
    </xf>
    <xf numFmtId="3" fontId="12" fillId="45" borderId="24" xfId="0" applyNumberFormat="1" applyFont="1" applyFill="1" applyBorder="1" applyAlignment="1" applyProtection="1">
      <alignment horizontal="center" vertical="center" wrapText="1" shrinkToFit="1"/>
      <protection locked="0"/>
    </xf>
    <xf numFmtId="3" fontId="12" fillId="45" borderId="25" xfId="0" applyNumberFormat="1" applyFont="1" applyFill="1" applyBorder="1" applyAlignment="1" applyProtection="1">
      <alignment horizontal="center" vertical="center" wrapText="1" shrinkToFit="1"/>
      <protection locked="0"/>
    </xf>
    <xf numFmtId="3" fontId="12" fillId="48" borderId="25" xfId="0" applyNumberFormat="1" applyFont="1" applyFill="1" applyBorder="1" applyAlignment="1" applyProtection="1">
      <alignment horizontal="center" vertical="center"/>
      <protection locked="0"/>
    </xf>
    <xf numFmtId="3" fontId="12" fillId="0" borderId="24" xfId="0" applyNumberFormat="1" applyFont="1" applyBorder="1" applyAlignment="1" applyProtection="1">
      <alignment horizontal="center" vertical="center"/>
      <protection locked="0"/>
    </xf>
    <xf numFmtId="3" fontId="12" fillId="0" borderId="25" xfId="0" applyNumberFormat="1" applyFont="1" applyBorder="1" applyAlignment="1" applyProtection="1">
      <alignment horizontal="center" vertical="center"/>
      <protection locked="0"/>
    </xf>
    <xf numFmtId="3" fontId="12" fillId="45" borderId="24" xfId="0" applyNumberFormat="1" applyFont="1" applyFill="1" applyBorder="1" applyAlignment="1" applyProtection="1">
      <alignment horizontal="center" vertical="center"/>
      <protection locked="0"/>
    </xf>
    <xf numFmtId="3" fontId="12" fillId="45" borderId="25" xfId="0" applyNumberFormat="1" applyFont="1" applyFill="1" applyBorder="1" applyAlignment="1" applyProtection="1">
      <alignment horizontal="center" vertical="center"/>
      <protection locked="0"/>
    </xf>
    <xf numFmtId="3" fontId="12" fillId="48" borderId="24" xfId="0" applyNumberFormat="1" applyFont="1" applyFill="1" applyBorder="1" applyAlignment="1" applyProtection="1">
      <alignment horizontal="center" vertical="center"/>
      <protection locked="0"/>
    </xf>
    <xf numFmtId="3" fontId="12" fillId="48" borderId="24" xfId="77" applyNumberFormat="1" applyFont="1" applyFill="1" applyBorder="1" applyAlignment="1" applyProtection="1">
      <alignment horizontal="center" vertical="center" wrapText="1"/>
      <protection locked="0"/>
    </xf>
    <xf numFmtId="3" fontId="12" fillId="48" borderId="25" xfId="77" applyNumberFormat="1" applyFont="1" applyFill="1" applyBorder="1" applyAlignment="1" applyProtection="1">
      <alignment horizontal="center" vertical="center" wrapText="1"/>
      <protection locked="0"/>
    </xf>
    <xf numFmtId="3" fontId="12" fillId="0" borderId="26" xfId="0" applyNumberFormat="1" applyFont="1" applyBorder="1" applyAlignment="1" applyProtection="1">
      <alignment horizontal="center" vertical="center"/>
      <protection locked="0"/>
    </xf>
    <xf numFmtId="3" fontId="12" fillId="0" borderId="27" xfId="0" applyNumberFormat="1" applyFont="1" applyBorder="1" applyAlignment="1" applyProtection="1">
      <alignment horizontal="center" vertical="center"/>
      <protection locked="0"/>
    </xf>
    <xf numFmtId="3" fontId="12" fillId="46" borderId="0" xfId="0" applyNumberFormat="1" applyFont="1" applyFill="1" applyAlignment="1" applyProtection="1">
      <alignment horizontal="center" vertical="center"/>
      <protection locked="0"/>
    </xf>
    <xf numFmtId="3" fontId="12" fillId="0" borderId="0" xfId="0" applyNumberFormat="1" applyFont="1" applyAlignment="1" applyProtection="1">
      <alignment horizontal="center" vertical="center"/>
      <protection locked="0"/>
    </xf>
    <xf numFmtId="3" fontId="12" fillId="0" borderId="0" xfId="0" applyNumberFormat="1" applyFont="1" applyAlignment="1">
      <alignment horizontal="center" vertical="center"/>
    </xf>
    <xf numFmtId="0" fontId="12" fillId="45" borderId="45" xfId="0" applyFont="1" applyFill="1" applyBorder="1" applyAlignment="1" applyProtection="1">
      <alignment horizontal="left" vertical="center" wrapText="1" shrinkToFit="1"/>
      <protection locked="0"/>
    </xf>
    <xf numFmtId="0" fontId="12" fillId="48" borderId="45" xfId="77" applyFont="1" applyFill="1" applyBorder="1" applyAlignment="1" applyProtection="1">
      <alignment horizontal="left" vertical="center" wrapText="1"/>
      <protection locked="0"/>
    </xf>
    <xf numFmtId="168" fontId="12" fillId="48" borderId="38" xfId="0" applyNumberFormat="1" applyFont="1" applyFill="1" applyBorder="1" applyAlignment="1" applyProtection="1">
      <alignment horizontal="center" vertical="center"/>
      <protection locked="0"/>
    </xf>
    <xf numFmtId="14" fontId="12" fillId="48" borderId="25" xfId="77" applyNumberFormat="1" applyFont="1" applyFill="1" applyBorder="1" applyAlignment="1" applyProtection="1">
      <alignment horizontal="left" vertical="center" wrapText="1"/>
      <protection locked="0"/>
    </xf>
    <xf numFmtId="0" fontId="12" fillId="48" borderId="38" xfId="77" applyFont="1" applyFill="1" applyBorder="1" applyAlignment="1" applyProtection="1">
      <alignment horizontal="left" vertical="center" wrapText="1"/>
      <protection locked="0"/>
    </xf>
    <xf numFmtId="0" fontId="12" fillId="49" borderId="24" xfId="0" applyFont="1" applyFill="1" applyBorder="1" applyAlignment="1" applyProtection="1">
      <alignment horizontal="left" vertical="center" wrapText="1"/>
      <protection locked="0"/>
    </xf>
    <xf numFmtId="168" fontId="12" fillId="48" borderId="24" xfId="0" applyNumberFormat="1" applyFont="1" applyFill="1" applyBorder="1" applyAlignment="1" applyProtection="1">
      <alignment horizontal="center" vertical="center"/>
      <protection locked="0"/>
    </xf>
    <xf numFmtId="0" fontId="12" fillId="0" borderId="67" xfId="0" applyFont="1" applyBorder="1" applyAlignment="1" applyProtection="1">
      <alignment horizontal="center" vertical="center"/>
      <protection locked="0"/>
    </xf>
    <xf numFmtId="0" fontId="12" fillId="48" borderId="67" xfId="77" applyFont="1" applyFill="1" applyBorder="1" applyAlignment="1" applyProtection="1">
      <alignment horizontal="center" vertical="center" wrapText="1"/>
      <protection locked="0"/>
    </xf>
    <xf numFmtId="168" fontId="12" fillId="48" borderId="67" xfId="0" applyNumberFormat="1" applyFont="1" applyFill="1" applyBorder="1" applyAlignment="1" applyProtection="1">
      <alignment horizontal="center" vertical="center"/>
      <protection locked="0"/>
    </xf>
    <xf numFmtId="0" fontId="12" fillId="48" borderId="67" xfId="77" applyFont="1" applyFill="1" applyBorder="1" applyAlignment="1" applyProtection="1">
      <alignment horizontal="left" vertical="center" wrapText="1"/>
      <protection locked="0"/>
    </xf>
    <xf numFmtId="0" fontId="12" fillId="49" borderId="67" xfId="0" applyFont="1" applyFill="1" applyBorder="1" applyAlignment="1" applyProtection="1">
      <alignment horizontal="left" vertical="center" wrapText="1"/>
      <protection locked="0"/>
    </xf>
    <xf numFmtId="0" fontId="12" fillId="48" borderId="67" xfId="0" applyFont="1" applyFill="1" applyBorder="1"/>
    <xf numFmtId="0" fontId="12" fillId="0" borderId="67" xfId="0" applyFont="1" applyBorder="1" applyAlignment="1" applyProtection="1">
      <alignment horizontal="left" vertical="center" wrapText="1"/>
      <protection locked="0"/>
    </xf>
    <xf numFmtId="3" fontId="12" fillId="50" borderId="24" xfId="0" applyNumberFormat="1" applyFont="1" applyFill="1" applyBorder="1" applyAlignment="1" applyProtection="1">
      <alignment horizontal="center" vertical="center"/>
      <protection locked="0"/>
    </xf>
    <xf numFmtId="3" fontId="12" fillId="50" borderId="25" xfId="0" applyNumberFormat="1" applyFont="1" applyFill="1" applyBorder="1" applyAlignment="1" applyProtection="1">
      <alignment horizontal="center" vertical="center"/>
      <protection locked="0"/>
    </xf>
    <xf numFmtId="0" fontId="12" fillId="50" borderId="24" xfId="0" applyFont="1" applyFill="1" applyBorder="1" applyAlignment="1" applyProtection="1">
      <alignment horizontal="left" vertical="center" wrapText="1"/>
      <protection locked="0"/>
    </xf>
    <xf numFmtId="14" fontId="12" fillId="48" borderId="25" xfId="0" applyNumberFormat="1" applyFont="1" applyFill="1" applyBorder="1" applyAlignment="1" applyProtection="1">
      <alignment horizontal="center" vertical="center"/>
      <protection locked="0"/>
    </xf>
    <xf numFmtId="14" fontId="12" fillId="48" borderId="38" xfId="0" applyNumberFormat="1" applyFont="1" applyFill="1" applyBorder="1" applyAlignment="1" applyProtection="1">
      <alignment horizontal="center" vertical="center"/>
      <protection locked="0"/>
    </xf>
    <xf numFmtId="168" fontId="12" fillId="49" borderId="38" xfId="0" applyNumberFormat="1" applyFont="1" applyFill="1" applyBorder="1" applyAlignment="1" applyProtection="1">
      <alignment horizontal="center" vertical="center"/>
      <protection locked="0"/>
    </xf>
    <xf numFmtId="3" fontId="12" fillId="49" borderId="67" xfId="0" applyNumberFormat="1" applyFont="1" applyFill="1" applyBorder="1" applyAlignment="1" applyProtection="1">
      <alignment horizontal="center" vertical="center"/>
      <protection locked="0"/>
    </xf>
    <xf numFmtId="14" fontId="12" fillId="49" borderId="67" xfId="0" applyNumberFormat="1" applyFont="1" applyFill="1" applyBorder="1" applyAlignment="1" applyProtection="1">
      <alignment horizontal="center" vertical="center"/>
      <protection locked="0"/>
    </xf>
    <xf numFmtId="0" fontId="12" fillId="0" borderId="24" xfId="77" applyFont="1" applyFill="1" applyBorder="1" applyAlignment="1" applyProtection="1">
      <alignment horizontal="left" vertical="center" wrapText="1"/>
      <protection locked="0"/>
    </xf>
    <xf numFmtId="0" fontId="12" fillId="0" borderId="25" xfId="77" applyFont="1" applyFill="1" applyBorder="1" applyAlignment="1" applyProtection="1">
      <alignment horizontal="left" vertical="center" wrapText="1"/>
      <protection locked="0"/>
    </xf>
    <xf numFmtId="0" fontId="12" fillId="0" borderId="38" xfId="77" applyFont="1" applyFill="1" applyBorder="1" applyAlignment="1" applyProtection="1">
      <alignment horizontal="left" vertical="center" wrapText="1"/>
      <protection locked="0"/>
    </xf>
    <xf numFmtId="0" fontId="12" fillId="0" borderId="38" xfId="0" applyFont="1" applyFill="1" applyBorder="1" applyAlignment="1" applyProtection="1">
      <alignment horizontal="left" vertical="center" wrapText="1"/>
      <protection locked="0"/>
    </xf>
    <xf numFmtId="3" fontId="12" fillId="0" borderId="24" xfId="0" applyNumberFormat="1" applyFont="1" applyFill="1" applyBorder="1" applyAlignment="1" applyProtection="1">
      <alignment horizontal="center" vertical="center"/>
      <protection locked="0"/>
    </xf>
    <xf numFmtId="3" fontId="12" fillId="0" borderId="25" xfId="0" applyNumberFormat="1" applyFont="1" applyFill="1" applyBorder="1" applyAlignment="1" applyProtection="1">
      <alignment horizontal="center" vertical="center"/>
      <protection locked="0"/>
    </xf>
    <xf numFmtId="3" fontId="12" fillId="0" borderId="38" xfId="0" applyNumberFormat="1" applyFont="1" applyFill="1" applyBorder="1" applyAlignment="1" applyProtection="1">
      <alignment horizontal="center" vertical="center"/>
      <protection locked="0"/>
    </xf>
    <xf numFmtId="0" fontId="12" fillId="0" borderId="26" xfId="0" applyFont="1" applyFill="1" applyBorder="1" applyAlignment="1" applyProtection="1">
      <alignment horizontal="center" vertical="center"/>
      <protection locked="0"/>
    </xf>
    <xf numFmtId="0" fontId="12" fillId="0" borderId="27" xfId="0" applyFont="1" applyFill="1" applyBorder="1" applyAlignment="1" applyProtection="1">
      <alignment horizontal="center" vertical="center"/>
      <protection locked="0"/>
    </xf>
    <xf numFmtId="0" fontId="12" fillId="0" borderId="87" xfId="0" applyFont="1" applyFill="1" applyBorder="1" applyAlignment="1" applyProtection="1">
      <alignment horizontal="center" vertical="center"/>
      <protection locked="0"/>
    </xf>
    <xf numFmtId="0" fontId="0" fillId="0" borderId="0" xfId="0" applyFill="1" applyAlignment="1" applyProtection="1">
      <alignment horizontal="center" vertical="center"/>
      <protection locked="0"/>
    </xf>
    <xf numFmtId="0" fontId="0" fillId="0" borderId="0" xfId="0" applyFill="1"/>
    <xf numFmtId="0" fontId="12" fillId="0" borderId="24" xfId="0" applyFont="1" applyFill="1" applyBorder="1" applyProtection="1">
      <protection locked="0"/>
    </xf>
    <xf numFmtId="0" fontId="12" fillId="0" borderId="24" xfId="0" applyFont="1" applyFill="1" applyBorder="1" applyAlignment="1" applyProtection="1">
      <alignment horizontal="left" vertical="center" wrapText="1"/>
      <protection locked="0"/>
    </xf>
    <xf numFmtId="0" fontId="12" fillId="0" borderId="0" xfId="0" applyFont="1" applyFill="1"/>
    <xf numFmtId="0" fontId="12" fillId="0" borderId="24" xfId="0" applyFont="1" applyFill="1" applyBorder="1" applyAlignment="1" applyProtection="1">
      <alignment horizontal="center" vertical="center" wrapText="1" shrinkToFit="1"/>
      <protection locked="0"/>
    </xf>
    <xf numFmtId="0" fontId="12" fillId="0" borderId="0" xfId="0" applyFont="1" applyFill="1" applyAlignment="1" applyProtection="1">
      <alignment horizontal="center" vertical="center" wrapText="1"/>
      <protection locked="0"/>
    </xf>
    <xf numFmtId="0" fontId="12" fillId="0" borderId="0" xfId="0" applyFont="1" applyFill="1" applyAlignment="1" applyProtection="1">
      <alignment vertical="center" wrapText="1"/>
      <protection locked="0"/>
    </xf>
    <xf numFmtId="0" fontId="12" fillId="45" borderId="24" xfId="0" applyFont="1" applyFill="1" applyBorder="1" applyAlignment="1" applyProtection="1">
      <alignment horizontal="left" vertical="center" wrapText="1"/>
      <protection locked="0"/>
    </xf>
    <xf numFmtId="0" fontId="12" fillId="48" borderId="24" xfId="0" applyFont="1" applyFill="1" applyBorder="1" applyAlignment="1" applyProtection="1">
      <alignment horizontal="center" vertical="center" wrapText="1" shrinkToFit="1"/>
      <protection locked="0"/>
    </xf>
    <xf numFmtId="0" fontId="12" fillId="49" borderId="67" xfId="0" applyFont="1" applyFill="1" applyBorder="1" applyAlignment="1" applyProtection="1">
      <alignment horizontal="center" vertical="center"/>
      <protection locked="0"/>
    </xf>
    <xf numFmtId="14" fontId="12" fillId="48" borderId="67" xfId="77" applyNumberFormat="1" applyFont="1" applyFill="1" applyBorder="1" applyAlignment="1" applyProtection="1">
      <alignment horizontal="center" vertical="center" wrapText="1"/>
      <protection locked="0"/>
    </xf>
    <xf numFmtId="49" fontId="12" fillId="49" borderId="67" xfId="0" applyNumberFormat="1" applyFont="1" applyFill="1" applyBorder="1" applyAlignment="1" applyProtection="1">
      <alignment horizontal="left" vertical="center" wrapText="1"/>
      <protection locked="0"/>
    </xf>
    <xf numFmtId="0" fontId="12" fillId="0" borderId="0" xfId="0" applyFont="1"/>
    <xf numFmtId="0" fontId="12" fillId="0" borderId="25" xfId="0" applyFont="1" applyBorder="1"/>
    <xf numFmtId="0" fontId="55" fillId="47" borderId="29" xfId="0" applyFont="1" applyFill="1" applyBorder="1" applyAlignment="1">
      <alignment horizontal="left" vertical="center" wrapText="1" shrinkToFit="1"/>
    </xf>
    <xf numFmtId="14" fontId="55" fillId="47" borderId="32" xfId="0" applyNumberFormat="1" applyFont="1" applyFill="1" applyBorder="1" applyAlignment="1">
      <alignment horizontal="left" vertical="center" wrapText="1" shrinkToFit="1"/>
    </xf>
    <xf numFmtId="3" fontId="55" fillId="47" borderId="28" xfId="0" applyNumberFormat="1" applyFont="1" applyFill="1" applyBorder="1" applyAlignment="1">
      <alignment horizontal="left" vertical="center" wrapText="1" shrinkToFit="1"/>
    </xf>
    <xf numFmtId="0" fontId="55" fillId="47" borderId="30" xfId="0" applyFont="1" applyFill="1" applyBorder="1" applyAlignment="1">
      <alignment horizontal="left" vertical="center" wrapText="1" shrinkToFit="1"/>
    </xf>
    <xf numFmtId="0" fontId="55" fillId="47" borderId="50" xfId="0" applyFont="1" applyFill="1" applyBorder="1" applyAlignment="1">
      <alignment horizontal="left" vertical="center" wrapText="1" shrinkToFit="1"/>
    </xf>
    <xf numFmtId="0" fontId="55" fillId="47" borderId="91" xfId="0" applyFont="1" applyFill="1" applyBorder="1" applyAlignment="1">
      <alignment horizontal="left" vertical="center" wrapText="1" shrinkToFit="1"/>
    </xf>
    <xf numFmtId="0" fontId="55" fillId="47" borderId="28" xfId="0" applyFont="1" applyFill="1" applyBorder="1" applyAlignment="1">
      <alignment horizontal="left" vertical="center" wrapText="1" shrinkToFit="1"/>
    </xf>
    <xf numFmtId="0" fontId="57" fillId="47" borderId="29" xfId="0" applyFont="1" applyFill="1" applyBorder="1" applyAlignment="1">
      <alignment horizontal="left" vertical="center" wrapText="1"/>
    </xf>
    <xf numFmtId="0" fontId="57" fillId="47" borderId="30" xfId="0" applyFont="1" applyFill="1" applyBorder="1" applyAlignment="1">
      <alignment horizontal="left" vertical="center" wrapText="1"/>
    </xf>
    <xf numFmtId="0" fontId="55" fillId="47" borderId="90" xfId="0" applyFont="1" applyFill="1" applyBorder="1" applyAlignment="1">
      <alignment horizontal="left" vertical="center" wrapText="1" indent="10" shrinkToFit="1"/>
    </xf>
    <xf numFmtId="3" fontId="12" fillId="48" borderId="88" xfId="0" applyNumberFormat="1" applyFont="1" applyFill="1" applyBorder="1" applyAlignment="1" applyProtection="1">
      <alignment horizontal="center" vertical="center" wrapText="1"/>
      <protection locked="0"/>
    </xf>
    <xf numFmtId="3" fontId="12" fillId="48" borderId="85" xfId="0" applyNumberFormat="1" applyFont="1" applyFill="1" applyBorder="1" applyAlignment="1" applyProtection="1">
      <alignment horizontal="center" vertical="center" wrapText="1"/>
      <protection locked="0"/>
    </xf>
    <xf numFmtId="168" fontId="12" fillId="48" borderId="85" xfId="0" applyNumberFormat="1" applyFont="1" applyFill="1" applyBorder="1" applyAlignment="1" applyProtection="1">
      <alignment horizontal="center" vertical="center"/>
      <protection locked="0"/>
    </xf>
    <xf numFmtId="0" fontId="12" fillId="48" borderId="89" xfId="0" applyFont="1" applyFill="1" applyBorder="1" applyAlignment="1" applyProtection="1">
      <alignment horizontal="center" vertical="center"/>
      <protection locked="0"/>
    </xf>
    <xf numFmtId="0" fontId="12" fillId="48" borderId="92" xfId="0" applyFont="1" applyFill="1" applyBorder="1" applyAlignment="1" applyProtection="1">
      <alignment horizontal="left" vertical="center" wrapText="1"/>
      <protection locked="0"/>
    </xf>
    <xf numFmtId="0" fontId="12" fillId="48" borderId="85" xfId="0" applyFont="1" applyFill="1" applyBorder="1" applyAlignment="1" applyProtection="1">
      <alignment horizontal="left" vertical="center" wrapText="1"/>
      <protection locked="0"/>
    </xf>
    <xf numFmtId="0" fontId="12" fillId="48" borderId="93" xfId="0" applyFont="1" applyFill="1" applyBorder="1" applyAlignment="1" applyProtection="1">
      <alignment horizontal="left" vertical="center" wrapText="1"/>
      <protection locked="0"/>
    </xf>
    <xf numFmtId="0" fontId="12" fillId="48" borderId="88" xfId="0" applyFont="1" applyFill="1" applyBorder="1" applyAlignment="1" applyProtection="1">
      <alignment horizontal="center" vertical="center"/>
      <protection locked="0"/>
    </xf>
    <xf numFmtId="0" fontId="12" fillId="48" borderId="85" xfId="0" applyFont="1" applyFill="1" applyBorder="1" applyAlignment="1" applyProtection="1">
      <alignment horizontal="center" vertical="center"/>
      <protection locked="0"/>
    </xf>
    <xf numFmtId="0" fontId="13" fillId="48" borderId="85" xfId="0" applyFont="1" applyFill="1" applyBorder="1" applyAlignment="1" applyProtection="1">
      <alignment horizontal="center" vertical="center" wrapText="1" shrinkToFit="1"/>
      <protection locked="0"/>
    </xf>
    <xf numFmtId="0" fontId="58" fillId="48" borderId="85" xfId="0" applyFont="1" applyFill="1" applyBorder="1" applyAlignment="1" applyProtection="1">
      <alignment horizontal="center" vertical="center" wrapText="1"/>
      <protection locked="0"/>
    </xf>
    <xf numFmtId="0" fontId="58" fillId="48" borderId="89" xfId="0" applyFont="1" applyFill="1" applyBorder="1" applyAlignment="1" applyProtection="1">
      <alignment horizontal="center" vertical="center" wrapText="1"/>
      <protection locked="0"/>
    </xf>
    <xf numFmtId="0" fontId="48" fillId="48" borderId="0" xfId="0" applyFont="1" applyFill="1" applyAlignment="1">
      <alignment vertical="center" wrapText="1" shrinkToFit="1"/>
    </xf>
    <xf numFmtId="0" fontId="55" fillId="47" borderId="27" xfId="0" applyFont="1" applyFill="1" applyBorder="1" applyAlignment="1" applyProtection="1">
      <alignment horizontal="left" vertical="center" wrapText="1"/>
      <protection locked="0"/>
    </xf>
    <xf numFmtId="0" fontId="55" fillId="47" borderId="0" xfId="0" applyFont="1" applyFill="1" applyAlignment="1">
      <alignment horizontal="left" vertical="center" wrapText="1" shrinkToFit="1"/>
    </xf>
    <xf numFmtId="167" fontId="12" fillId="48" borderId="25" xfId="0" applyNumberFormat="1" applyFont="1" applyFill="1" applyBorder="1" applyAlignment="1" applyProtection="1">
      <alignment horizontal="center" vertical="center" wrapText="1"/>
      <protection locked="0"/>
    </xf>
    <xf numFmtId="16" fontId="12" fillId="48" borderId="38" xfId="0" applyNumberFormat="1" applyFont="1" applyFill="1" applyBorder="1" applyAlignment="1" applyProtection="1">
      <alignment horizontal="center" vertical="center"/>
      <protection locked="0"/>
    </xf>
    <xf numFmtId="3" fontId="12" fillId="48" borderId="24" xfId="0" applyNumberFormat="1" applyFont="1" applyFill="1" applyBorder="1" applyAlignment="1" applyProtection="1">
      <alignment horizontal="center" vertical="center" wrapText="1" shrinkToFit="1"/>
      <protection locked="0"/>
    </xf>
    <xf numFmtId="3" fontId="12" fillId="48" borderId="25" xfId="0" applyNumberFormat="1" applyFont="1" applyFill="1" applyBorder="1" applyAlignment="1" applyProtection="1">
      <alignment horizontal="center" vertical="center" wrapText="1" shrinkToFit="1"/>
      <protection locked="0"/>
    </xf>
    <xf numFmtId="14" fontId="12" fillId="48" borderId="38" xfId="0" applyNumberFormat="1" applyFont="1" applyFill="1" applyBorder="1" applyAlignment="1" applyProtection="1">
      <alignment horizontal="center" vertical="center" wrapText="1" shrinkToFit="1"/>
      <protection locked="0"/>
    </xf>
    <xf numFmtId="168" fontId="12" fillId="48" borderId="45" xfId="0" applyNumberFormat="1" applyFont="1" applyFill="1" applyBorder="1" applyAlignment="1" applyProtection="1">
      <alignment horizontal="left" vertical="center" wrapText="1"/>
      <protection locked="0"/>
    </xf>
    <xf numFmtId="168" fontId="12" fillId="49" borderId="24" xfId="0" applyNumberFormat="1" applyFont="1" applyFill="1" applyBorder="1" applyAlignment="1" applyProtection="1">
      <alignment horizontal="center" vertical="center"/>
      <protection locked="0"/>
    </xf>
    <xf numFmtId="14" fontId="12" fillId="50" borderId="25" xfId="0" applyNumberFormat="1" applyFont="1" applyFill="1" applyBorder="1" applyAlignment="1" applyProtection="1">
      <alignment horizontal="center" vertical="center"/>
      <protection locked="0"/>
    </xf>
    <xf numFmtId="16" fontId="12" fillId="50" borderId="25" xfId="0" applyNumberFormat="1" applyFont="1" applyFill="1" applyBorder="1" applyAlignment="1" applyProtection="1">
      <alignment horizontal="center" vertical="center"/>
      <protection locked="0"/>
    </xf>
    <xf numFmtId="16" fontId="12" fillId="48" borderId="25" xfId="0" applyNumberFormat="1" applyFont="1" applyFill="1" applyBorder="1" applyAlignment="1" applyProtection="1">
      <alignment horizontal="center" vertical="center"/>
      <protection locked="0"/>
    </xf>
    <xf numFmtId="0" fontId="12" fillId="48" borderId="24" xfId="0" applyFont="1" applyFill="1" applyBorder="1" applyAlignment="1" applyProtection="1">
      <alignment horizontal="left" vertical="center" wrapText="1"/>
      <protection locked="0"/>
    </xf>
    <xf numFmtId="0" fontId="21" fillId="45" borderId="0" xfId="0" applyFont="1" applyFill="1" applyAlignment="1" applyProtection="1">
      <alignment horizontal="center" vertical="center" wrapText="1"/>
      <protection locked="0"/>
    </xf>
    <xf numFmtId="0" fontId="59" fillId="0" borderId="12" xfId="81" applyFont="1" applyBorder="1" applyAlignment="1">
      <alignment vertical="center"/>
    </xf>
    <xf numFmtId="14" fontId="21" fillId="50" borderId="25" xfId="0" applyNumberFormat="1" applyFont="1" applyFill="1" applyBorder="1" applyAlignment="1" applyProtection="1">
      <alignment horizontal="center" vertical="center" wrapText="1"/>
      <protection locked="0"/>
    </xf>
    <xf numFmtId="168" fontId="12" fillId="49" borderId="67" xfId="0" applyNumberFormat="1" applyFont="1" applyFill="1" applyBorder="1" applyAlignment="1" applyProtection="1">
      <alignment horizontal="center" vertical="center"/>
      <protection locked="0"/>
    </xf>
    <xf numFmtId="0" fontId="12" fillId="50" borderId="38" xfId="0" applyFont="1" applyFill="1" applyBorder="1" applyAlignment="1" applyProtection="1">
      <alignment horizontal="left" vertical="center" wrapText="1"/>
      <protection locked="0"/>
    </xf>
    <xf numFmtId="0" fontId="12" fillId="45" borderId="38" xfId="0" applyFont="1" applyFill="1" applyBorder="1" applyAlignment="1" applyProtection="1">
      <alignment horizontal="left" vertical="center" wrapText="1"/>
      <protection locked="0"/>
    </xf>
    <xf numFmtId="2" fontId="25" fillId="49" borderId="45" xfId="88" applyNumberFormat="1" applyFont="1" applyFill="1" applyBorder="1" applyAlignment="1" applyProtection="1">
      <alignment horizontal="center" vertical="center"/>
      <protection locked="0"/>
    </xf>
    <xf numFmtId="3" fontId="12" fillId="48" borderId="75" xfId="0" applyNumberFormat="1" applyFont="1" applyFill="1" applyBorder="1" applyAlignment="1" applyProtection="1">
      <alignment horizontal="center" vertical="center"/>
      <protection locked="0"/>
    </xf>
    <xf numFmtId="3" fontId="12" fillId="48" borderId="88" xfId="0" applyNumberFormat="1" applyFont="1" applyFill="1" applyBorder="1" applyAlignment="1" applyProtection="1">
      <alignment horizontal="center" vertical="center"/>
      <protection locked="0"/>
    </xf>
    <xf numFmtId="3" fontId="12" fillId="48" borderId="75" xfId="0" applyNumberFormat="1" applyFont="1" applyFill="1" applyBorder="1" applyAlignment="1" applyProtection="1">
      <alignment horizontal="center" vertical="center" wrapText="1"/>
      <protection locked="0"/>
    </xf>
    <xf numFmtId="3" fontId="12" fillId="48" borderId="71" xfId="0" applyNumberFormat="1" applyFont="1" applyFill="1" applyBorder="1" applyAlignment="1" applyProtection="1">
      <alignment horizontal="center" vertical="center" wrapText="1"/>
      <protection locked="0"/>
    </xf>
    <xf numFmtId="168" fontId="12" fillId="48" borderId="71" xfId="0" applyNumberFormat="1" applyFont="1" applyFill="1" applyBorder="1" applyAlignment="1" applyProtection="1">
      <alignment horizontal="center" vertical="center"/>
      <protection locked="0"/>
    </xf>
    <xf numFmtId="0" fontId="12" fillId="48" borderId="84" xfId="0" applyFont="1" applyFill="1" applyBorder="1" applyAlignment="1" applyProtection="1">
      <alignment horizontal="center" vertical="center"/>
      <protection locked="0"/>
    </xf>
    <xf numFmtId="0" fontId="12" fillId="48" borderId="70" xfId="0" applyFont="1" applyFill="1" applyBorder="1" applyAlignment="1" applyProtection="1">
      <alignment horizontal="left" vertical="center" wrapText="1"/>
      <protection locked="0"/>
    </xf>
    <xf numFmtId="0" fontId="12" fillId="48" borderId="71" xfId="0" applyFont="1" applyFill="1" applyBorder="1" applyAlignment="1" applyProtection="1">
      <alignment horizontal="left" vertical="center" wrapText="1"/>
      <protection locked="0"/>
    </xf>
    <xf numFmtId="0" fontId="12" fillId="48" borderId="72" xfId="0" applyFont="1" applyFill="1" applyBorder="1" applyAlignment="1" applyProtection="1">
      <alignment horizontal="left" vertical="center" wrapText="1"/>
      <protection locked="0"/>
    </xf>
    <xf numFmtId="0" fontId="12" fillId="48" borderId="75" xfId="0" applyFont="1" applyFill="1" applyBorder="1" applyAlignment="1" applyProtection="1">
      <alignment horizontal="center" vertical="center"/>
      <protection locked="0"/>
    </xf>
    <xf numFmtId="0" fontId="12" fillId="48" borderId="71" xfId="0" applyFont="1" applyFill="1" applyBorder="1" applyAlignment="1" applyProtection="1">
      <alignment horizontal="center" vertical="center"/>
      <protection locked="0"/>
    </xf>
    <xf numFmtId="3" fontId="12" fillId="48" borderId="57" xfId="0" applyNumberFormat="1" applyFont="1" applyFill="1" applyBorder="1" applyAlignment="1" applyProtection="1">
      <alignment horizontal="center" vertical="center" wrapText="1"/>
      <protection locked="0"/>
    </xf>
    <xf numFmtId="3" fontId="12" fillId="48" borderId="46" xfId="0" applyNumberFormat="1" applyFont="1" applyFill="1" applyBorder="1" applyAlignment="1" applyProtection="1">
      <alignment horizontal="center" vertical="center" wrapText="1"/>
      <protection locked="0"/>
    </xf>
    <xf numFmtId="168" fontId="12" fillId="48" borderId="46" xfId="0" applyNumberFormat="1" applyFont="1" applyFill="1" applyBorder="1" applyAlignment="1" applyProtection="1">
      <alignment horizontal="center" vertical="center"/>
      <protection locked="0"/>
    </xf>
    <xf numFmtId="0" fontId="12" fillId="48" borderId="60" xfId="0" applyFont="1" applyFill="1" applyBorder="1" applyAlignment="1" applyProtection="1">
      <alignment horizontal="center" vertical="center"/>
      <protection locked="0"/>
    </xf>
    <xf numFmtId="0" fontId="12" fillId="48" borderId="47" xfId="0" applyFont="1" applyFill="1" applyBorder="1" applyAlignment="1" applyProtection="1">
      <alignment horizontal="left" vertical="center" wrapText="1"/>
      <protection locked="0"/>
    </xf>
    <xf numFmtId="0" fontId="12" fillId="48" borderId="46" xfId="0" applyFont="1" applyFill="1" applyBorder="1" applyAlignment="1" applyProtection="1">
      <alignment horizontal="left" vertical="center" wrapText="1"/>
      <protection locked="0"/>
    </xf>
    <xf numFmtId="0" fontId="12" fillId="48" borderId="64" xfId="0" applyFont="1" applyFill="1" applyBorder="1" applyAlignment="1" applyProtection="1">
      <alignment horizontal="left" vertical="center" wrapText="1"/>
      <protection locked="0"/>
    </xf>
    <xf numFmtId="0" fontId="12" fillId="48" borderId="57" xfId="0" applyFont="1" applyFill="1" applyBorder="1" applyAlignment="1" applyProtection="1">
      <alignment horizontal="center" vertical="center"/>
      <protection locked="0"/>
    </xf>
    <xf numFmtId="0" fontId="12" fillId="48" borderId="46" xfId="0" applyFont="1" applyFill="1" applyBorder="1" applyAlignment="1" applyProtection="1">
      <alignment horizontal="center" vertical="center"/>
      <protection locked="0"/>
    </xf>
    <xf numFmtId="0" fontId="12" fillId="0" borderId="57" xfId="0" applyFont="1" applyFill="1" applyBorder="1" applyAlignment="1" applyProtection="1">
      <alignment horizontal="center" vertical="center"/>
      <protection locked="0"/>
    </xf>
    <xf numFmtId="0" fontId="12" fillId="0" borderId="46" xfId="0" applyFont="1" applyFill="1" applyBorder="1" applyProtection="1">
      <protection locked="0"/>
    </xf>
    <xf numFmtId="0" fontId="12" fillId="0" borderId="60" xfId="0" applyFont="1" applyFill="1" applyBorder="1" applyProtection="1">
      <protection locked="0"/>
    </xf>
    <xf numFmtId="0" fontId="21" fillId="50" borderId="65" xfId="0" applyFont="1" applyFill="1" applyBorder="1"/>
    <xf numFmtId="0" fontId="21" fillId="0" borderId="65" xfId="0" applyFont="1" applyFill="1" applyBorder="1"/>
    <xf numFmtId="0" fontId="21" fillId="45" borderId="65" xfId="0" applyFont="1" applyFill="1" applyBorder="1"/>
    <xf numFmtId="0" fontId="45" fillId="0" borderId="38" xfId="65" applyBorder="1" applyAlignment="1" applyProtection="1">
      <alignment horizontal="left" vertical="center" wrapText="1"/>
      <protection locked="0"/>
    </xf>
    <xf numFmtId="0" fontId="12" fillId="48" borderId="67" xfId="0" applyFont="1" applyFill="1" applyBorder="1" applyAlignment="1" applyProtection="1">
      <alignment horizontal="center" vertical="center"/>
      <protection locked="0"/>
    </xf>
    <xf numFmtId="3" fontId="56" fillId="0" borderId="25" xfId="0" applyNumberFormat="1" applyFont="1" applyFill="1" applyBorder="1" applyAlignment="1" applyProtection="1">
      <alignment horizontal="center" vertical="center" wrapText="1"/>
      <protection locked="0"/>
    </xf>
    <xf numFmtId="0" fontId="56" fillId="0" borderId="0" xfId="0" applyFont="1" applyAlignment="1">
      <alignment wrapText="1"/>
    </xf>
    <xf numFmtId="3" fontId="56" fillId="0" borderId="25" xfId="0" applyNumberFormat="1" applyFont="1" applyBorder="1" applyAlignment="1" applyProtection="1">
      <alignment horizontal="center" vertical="center" wrapText="1"/>
      <protection locked="0"/>
    </xf>
    <xf numFmtId="169" fontId="56" fillId="0" borderId="25" xfId="0" applyNumberFormat="1" applyFont="1" applyBorder="1" applyAlignment="1" applyProtection="1">
      <alignment horizontal="center" vertical="center" wrapText="1"/>
      <protection locked="0"/>
    </xf>
    <xf numFmtId="0" fontId="56" fillId="0" borderId="0" xfId="0" applyFont="1" applyAlignment="1">
      <alignment horizontal="center" vertical="center" wrapText="1"/>
    </xf>
    <xf numFmtId="0" fontId="56" fillId="0" borderId="0" xfId="0" applyFont="1" applyFill="1" applyAlignment="1">
      <alignment wrapText="1"/>
    </xf>
    <xf numFmtId="0" fontId="2" fillId="0" borderId="25" xfId="0" applyFont="1" applyBorder="1" applyAlignment="1">
      <alignment horizontal="left" vertical="center" wrapText="1"/>
    </xf>
    <xf numFmtId="0" fontId="56" fillId="0" borderId="25" xfId="0" applyFont="1" applyBorder="1" applyAlignment="1" applyProtection="1">
      <alignment horizontal="center" vertical="center" wrapText="1"/>
      <protection locked="0"/>
    </xf>
    <xf numFmtId="0" fontId="56" fillId="0" borderId="27" xfId="0" applyFont="1" applyBorder="1" applyAlignment="1" applyProtection="1">
      <alignment horizontal="center" vertical="center" wrapText="1"/>
      <protection locked="0"/>
    </xf>
    <xf numFmtId="169" fontId="56" fillId="0" borderId="0" xfId="0" applyNumberFormat="1" applyFont="1" applyAlignment="1">
      <alignment horizontal="center" vertical="center" wrapText="1"/>
    </xf>
    <xf numFmtId="0" fontId="56" fillId="0" borderId="0" xfId="0" applyFont="1" applyAlignment="1">
      <alignment horizontal="left" vertical="center" wrapText="1"/>
    </xf>
    <xf numFmtId="0" fontId="56" fillId="0" borderId="0" xfId="0" applyFont="1" applyAlignment="1">
      <alignment horizontal="center" wrapText="1"/>
    </xf>
    <xf numFmtId="0" fontId="56" fillId="0" borderId="0" xfId="0" applyFont="1" applyAlignment="1">
      <alignment horizontal="left" vertical="center"/>
    </xf>
    <xf numFmtId="169" fontId="56" fillId="0" borderId="27" xfId="0" applyNumberFormat="1" applyFont="1" applyBorder="1" applyAlignment="1" applyProtection="1">
      <alignment horizontal="center" vertical="center" wrapText="1"/>
      <protection locked="0"/>
    </xf>
    <xf numFmtId="3" fontId="56" fillId="0" borderId="27" xfId="0" applyNumberFormat="1" applyFont="1" applyBorder="1" applyAlignment="1" applyProtection="1">
      <alignment horizontal="center" vertical="center" wrapText="1"/>
      <protection locked="0"/>
    </xf>
    <xf numFmtId="0" fontId="56" fillId="0" borderId="25" xfId="0" applyFont="1" applyBorder="1" applyAlignment="1" applyProtection="1">
      <alignment horizontal="center" vertical="center" wrapText="1"/>
      <protection hidden="1"/>
    </xf>
    <xf numFmtId="0" fontId="56" fillId="0" borderId="25" xfId="0" applyFont="1" applyFill="1" applyBorder="1" applyAlignment="1" applyProtection="1">
      <alignment horizontal="center" vertical="center" wrapText="1"/>
      <protection hidden="1"/>
    </xf>
    <xf numFmtId="0" fontId="56" fillId="0" borderId="27" xfId="0" applyFont="1" applyBorder="1" applyAlignment="1" applyProtection="1">
      <alignment horizontal="center" vertical="center" wrapText="1"/>
      <protection hidden="1"/>
    </xf>
    <xf numFmtId="0" fontId="13" fillId="47" borderId="24" xfId="0" applyFont="1" applyFill="1" applyBorder="1" applyAlignment="1" applyProtection="1">
      <alignment horizontal="left" vertical="center" wrapText="1"/>
      <protection locked="0"/>
    </xf>
    <xf numFmtId="168" fontId="56" fillId="0" borderId="25" xfId="0" applyNumberFormat="1" applyFont="1" applyBorder="1" applyAlignment="1" applyProtection="1">
      <alignment horizontal="center" vertical="center" wrapText="1"/>
      <protection locked="0"/>
    </xf>
    <xf numFmtId="168" fontId="56" fillId="0" borderId="27" xfId="0" applyNumberFormat="1" applyFont="1" applyBorder="1" applyAlignment="1" applyProtection="1">
      <alignment horizontal="center" vertical="center" wrapText="1"/>
      <protection locked="0"/>
    </xf>
    <xf numFmtId="168" fontId="56" fillId="0" borderId="25" xfId="0" applyNumberFormat="1" applyFont="1" applyFill="1" applyBorder="1" applyAlignment="1" applyProtection="1">
      <alignment horizontal="center" vertical="center" wrapText="1"/>
      <protection locked="0"/>
    </xf>
    <xf numFmtId="0" fontId="21" fillId="68" borderId="24" xfId="0" applyFont="1" applyFill="1" applyBorder="1" applyAlignment="1" applyProtection="1">
      <alignment horizontal="center" vertical="center" wrapText="1"/>
      <protection locked="0"/>
    </xf>
    <xf numFmtId="0" fontId="21" fillId="68" borderId="25" xfId="0" applyFont="1" applyFill="1" applyBorder="1" applyAlignment="1" applyProtection="1">
      <alignment horizontal="center" vertical="center" wrapText="1"/>
      <protection locked="0"/>
    </xf>
    <xf numFmtId="14" fontId="21" fillId="68" borderId="25" xfId="0" applyNumberFormat="1" applyFont="1" applyFill="1" applyBorder="1" applyAlignment="1" applyProtection="1">
      <alignment horizontal="center" vertical="center" wrapText="1"/>
      <protection locked="0"/>
    </xf>
    <xf numFmtId="0" fontId="21" fillId="68" borderId="38" xfId="0" applyFont="1" applyFill="1" applyBorder="1" applyAlignment="1" applyProtection="1">
      <alignment horizontal="center" vertical="center" wrapText="1"/>
      <protection locked="0"/>
    </xf>
    <xf numFmtId="0" fontId="21" fillId="68" borderId="24" xfId="0" applyFont="1" applyFill="1" applyBorder="1" applyAlignment="1" applyProtection="1">
      <alignment horizontal="left" vertical="center" wrapText="1"/>
      <protection locked="0"/>
    </xf>
    <xf numFmtId="0" fontId="21" fillId="68" borderId="25" xfId="0" applyFont="1" applyFill="1" applyBorder="1" applyAlignment="1" applyProtection="1">
      <alignment vertical="center" wrapText="1"/>
      <protection locked="0"/>
    </xf>
    <xf numFmtId="0" fontId="21" fillId="68" borderId="25" xfId="0" applyFont="1" applyFill="1" applyBorder="1" applyAlignment="1" applyProtection="1">
      <alignment horizontal="left" vertical="center" wrapText="1"/>
      <protection locked="0"/>
    </xf>
    <xf numFmtId="0" fontId="21" fillId="68" borderId="38" xfId="0" applyFont="1" applyFill="1" applyBorder="1" applyAlignment="1" applyProtection="1">
      <alignment vertical="center" wrapText="1"/>
      <protection locked="0"/>
    </xf>
    <xf numFmtId="14" fontId="21" fillId="68" borderId="38" xfId="0" applyNumberFormat="1" applyFont="1" applyFill="1" applyBorder="1" applyAlignment="1" applyProtection="1">
      <alignment horizontal="center" vertical="center" wrapText="1"/>
      <protection locked="0"/>
    </xf>
    <xf numFmtId="0" fontId="12" fillId="48" borderId="67" xfId="0" applyFont="1" applyFill="1" applyBorder="1" applyAlignment="1" applyProtection="1">
      <alignment horizontal="left" vertical="center" wrapText="1"/>
      <protection locked="0"/>
    </xf>
    <xf numFmtId="0" fontId="12" fillId="48" borderId="45" xfId="0" applyFont="1" applyFill="1" applyBorder="1" applyAlignment="1" applyProtection="1">
      <alignment horizontal="left" vertical="center" wrapText="1"/>
      <protection locked="0"/>
    </xf>
    <xf numFmtId="0" fontId="12" fillId="0" borderId="45" xfId="0" applyFont="1" applyBorder="1" applyAlignment="1" applyProtection="1">
      <alignment horizontal="left" vertical="center" wrapText="1"/>
      <protection locked="0"/>
    </xf>
    <xf numFmtId="0" fontId="12" fillId="0" borderId="67" xfId="0" applyFont="1" applyFill="1" applyBorder="1" applyAlignment="1" applyProtection="1">
      <alignment horizontal="left" vertical="center" wrapText="1"/>
      <protection locked="0"/>
    </xf>
    <xf numFmtId="0" fontId="12" fillId="0" borderId="45" xfId="0" applyFont="1" applyFill="1" applyBorder="1" applyAlignment="1" applyProtection="1">
      <alignment horizontal="left" vertical="center" wrapText="1"/>
      <protection locked="0"/>
    </xf>
    <xf numFmtId="0" fontId="12" fillId="50" borderId="67" xfId="0" applyFont="1" applyFill="1" applyBorder="1" applyAlignment="1" applyProtection="1">
      <alignment horizontal="left" vertical="center" wrapText="1"/>
      <protection locked="0"/>
    </xf>
    <xf numFmtId="0" fontId="12" fillId="50" borderId="45" xfId="0" applyFont="1" applyFill="1" applyBorder="1" applyAlignment="1" applyProtection="1">
      <alignment horizontal="left" vertical="center" wrapText="1"/>
      <protection locked="0"/>
    </xf>
    <xf numFmtId="0" fontId="12" fillId="52" borderId="65" xfId="0" applyFont="1" applyFill="1" applyBorder="1" applyAlignment="1" applyProtection="1">
      <alignment horizontal="left" vertical="center" wrapText="1" shrinkToFit="1"/>
      <protection locked="0"/>
    </xf>
    <xf numFmtId="0" fontId="12" fillId="52" borderId="45" xfId="0" applyFont="1" applyFill="1" applyBorder="1" applyAlignment="1" applyProtection="1">
      <alignment horizontal="left" vertical="center" wrapText="1" shrinkToFit="1"/>
      <protection locked="0"/>
    </xf>
    <xf numFmtId="0" fontId="12" fillId="52" borderId="67" xfId="0" applyFont="1" applyFill="1" applyBorder="1" applyAlignment="1" applyProtection="1">
      <alignment horizontal="left" vertical="center" wrapText="1" shrinkToFit="1"/>
      <protection locked="0"/>
    </xf>
    <xf numFmtId="0" fontId="12" fillId="45" borderId="67" xfId="0" applyFont="1" applyFill="1" applyBorder="1" applyAlignment="1" applyProtection="1">
      <alignment horizontal="left" vertical="center" wrapText="1"/>
      <protection locked="0"/>
    </xf>
    <xf numFmtId="0" fontId="12" fillId="45" borderId="45" xfId="0" applyFont="1" applyFill="1" applyBorder="1" applyAlignment="1" applyProtection="1">
      <alignment horizontal="left" vertical="center" wrapText="1"/>
      <protection locked="0"/>
    </xf>
    <xf numFmtId="0" fontId="12" fillId="32" borderId="67" xfId="0" applyFont="1" applyFill="1" applyBorder="1" applyAlignment="1" applyProtection="1">
      <alignment horizontal="left" vertical="center" wrapText="1" shrinkToFit="1"/>
      <protection locked="0"/>
    </xf>
    <xf numFmtId="0" fontId="12" fillId="50" borderId="67" xfId="0" applyFont="1" applyFill="1" applyBorder="1" applyAlignment="1" applyProtection="1">
      <alignment horizontal="left" vertical="center" wrapText="1" shrinkToFit="1"/>
      <protection locked="0"/>
    </xf>
    <xf numFmtId="0" fontId="12" fillId="50" borderId="45" xfId="0" applyFont="1" applyFill="1" applyBorder="1" applyAlignment="1" applyProtection="1">
      <alignment horizontal="left" vertical="center" wrapText="1" shrinkToFit="1"/>
      <protection locked="0"/>
    </xf>
    <xf numFmtId="0" fontId="12" fillId="55" borderId="67" xfId="0" applyFont="1" applyFill="1" applyBorder="1" applyAlignment="1" applyProtection="1">
      <alignment horizontal="left" vertical="center" wrapText="1" shrinkToFit="1"/>
      <protection locked="0"/>
    </xf>
    <xf numFmtId="0" fontId="12" fillId="35" borderId="65" xfId="0" applyFont="1" applyFill="1" applyBorder="1" applyAlignment="1" applyProtection="1">
      <alignment horizontal="left" vertical="center" wrapText="1" shrinkToFit="1"/>
      <protection locked="0"/>
    </xf>
    <xf numFmtId="0" fontId="12" fillId="35" borderId="45" xfId="0" applyFont="1" applyFill="1" applyBorder="1" applyAlignment="1" applyProtection="1">
      <alignment horizontal="left" vertical="center" wrapText="1" shrinkToFit="1"/>
      <protection locked="0"/>
    </xf>
    <xf numFmtId="0" fontId="12" fillId="48" borderId="67" xfId="0" applyFont="1" applyFill="1" applyBorder="1" applyAlignment="1" applyProtection="1">
      <alignment horizontal="left" vertical="center" wrapText="1" shrinkToFit="1"/>
      <protection locked="0"/>
    </xf>
    <xf numFmtId="0" fontId="12" fillId="45" borderId="67" xfId="0" applyFont="1" applyFill="1" applyBorder="1" applyAlignment="1" applyProtection="1">
      <alignment horizontal="left" vertical="center" wrapText="1" shrinkToFit="1"/>
      <protection locked="0"/>
    </xf>
    <xf numFmtId="0" fontId="17" fillId="53" borderId="67" xfId="0" applyFont="1" applyFill="1" applyBorder="1" applyAlignment="1" applyProtection="1">
      <alignment horizontal="left" vertical="center" wrapText="1" shrinkToFit="1"/>
      <protection locked="0"/>
    </xf>
    <xf numFmtId="0" fontId="12" fillId="49" borderId="45" xfId="0" applyFont="1" applyFill="1" applyBorder="1" applyAlignment="1" applyProtection="1">
      <alignment horizontal="left" vertical="center" wrapText="1"/>
      <protection locked="0"/>
    </xf>
    <xf numFmtId="0" fontId="12" fillId="47" borderId="67" xfId="0" applyFont="1" applyFill="1" applyBorder="1" applyAlignment="1" applyProtection="1">
      <alignment horizontal="left" vertical="center" wrapText="1" shrinkToFit="1"/>
      <protection locked="0"/>
    </xf>
    <xf numFmtId="0" fontId="12" fillId="48" borderId="65" xfId="0" applyFont="1" applyFill="1" applyBorder="1" applyAlignment="1" applyProtection="1">
      <alignment horizontal="left" vertical="center" wrapText="1" shrinkToFit="1"/>
      <protection locked="0"/>
    </xf>
    <xf numFmtId="0" fontId="12" fillId="48" borderId="45" xfId="0" applyFont="1" applyFill="1" applyBorder="1" applyAlignment="1" applyProtection="1">
      <alignment horizontal="left" vertical="center" wrapText="1" shrinkToFit="1"/>
      <protection locked="0"/>
    </xf>
    <xf numFmtId="0" fontId="12" fillId="32" borderId="72" xfId="0" applyFont="1" applyFill="1" applyBorder="1" applyAlignment="1" applyProtection="1">
      <alignment horizontal="left" vertical="center" wrapText="1" shrinkToFit="1"/>
      <protection locked="0"/>
    </xf>
    <xf numFmtId="0" fontId="2" fillId="36" borderId="25" xfId="0" applyFont="1" applyFill="1" applyBorder="1" applyAlignment="1" applyProtection="1">
      <alignment horizontal="center" vertical="center" wrapText="1" shrinkToFit="1"/>
      <protection locked="0"/>
    </xf>
    <xf numFmtId="0" fontId="2" fillId="36" borderId="25" xfId="0" applyFont="1" applyFill="1" applyBorder="1" applyAlignment="1" applyProtection="1">
      <alignment horizontal="left" vertical="center" wrapText="1" shrinkToFit="1"/>
      <protection locked="0"/>
    </xf>
    <xf numFmtId="49" fontId="2" fillId="36" borderId="25" xfId="0" applyNumberFormat="1" applyFont="1" applyFill="1" applyBorder="1" applyAlignment="1" applyProtection="1">
      <alignment horizontal="center" vertical="center" wrapText="1" shrinkToFit="1"/>
      <protection locked="0"/>
    </xf>
    <xf numFmtId="0" fontId="2" fillId="37" borderId="25" xfId="0" applyFont="1" applyFill="1" applyBorder="1" applyAlignment="1" applyProtection="1">
      <alignment horizontal="center" vertical="center" wrapText="1" shrinkToFit="1"/>
      <protection locked="0"/>
    </xf>
    <xf numFmtId="0" fontId="2" fillId="36" borderId="25" xfId="0" applyNumberFormat="1" applyFont="1" applyFill="1" applyBorder="1" applyAlignment="1" applyProtection="1">
      <alignment horizontal="center" vertical="center" wrapText="1" shrinkToFit="1"/>
      <protection locked="0"/>
    </xf>
    <xf numFmtId="0" fontId="2" fillId="29" borderId="25" xfId="0" applyFont="1" applyFill="1" applyBorder="1" applyAlignment="1" applyProtection="1">
      <alignment horizontal="center" vertical="center" wrapText="1" shrinkToFit="1"/>
      <protection locked="0"/>
    </xf>
    <xf numFmtId="0" fontId="2" fillId="29" borderId="25" xfId="0" applyNumberFormat="1" applyFont="1" applyFill="1" applyBorder="1" applyAlignment="1" applyProtection="1">
      <alignment horizontal="center" vertical="center" wrapText="1" shrinkToFit="1"/>
      <protection locked="0"/>
    </xf>
    <xf numFmtId="0" fontId="2" fillId="38" borderId="25" xfId="0" applyFont="1" applyFill="1" applyBorder="1" applyAlignment="1" applyProtection="1">
      <alignment horizontal="center" vertical="center" wrapText="1" shrinkToFit="1"/>
      <protection locked="0"/>
    </xf>
    <xf numFmtId="0" fontId="2" fillId="39" borderId="25" xfId="0" applyFont="1" applyFill="1" applyBorder="1" applyAlignment="1" applyProtection="1">
      <alignment horizontal="center" vertical="center" wrapText="1" shrinkToFit="1"/>
      <protection locked="0"/>
    </xf>
    <xf numFmtId="0" fontId="2" fillId="36" borderId="45" xfId="0" applyFont="1" applyFill="1" applyBorder="1" applyAlignment="1" applyProtection="1">
      <alignment horizontal="left" vertical="center" wrapText="1" shrinkToFit="1"/>
      <protection locked="0"/>
    </xf>
    <xf numFmtId="0" fontId="2" fillId="36" borderId="67" xfId="0" applyFont="1" applyFill="1" applyBorder="1" applyAlignment="1" applyProtection="1">
      <alignment horizontal="left" vertical="center" wrapText="1" shrinkToFit="1"/>
      <protection locked="0"/>
    </xf>
    <xf numFmtId="49" fontId="2" fillId="36" borderId="45" xfId="0" applyNumberFormat="1" applyFont="1" applyFill="1" applyBorder="1" applyAlignment="1" applyProtection="1">
      <alignment horizontal="center" vertical="center" wrapText="1" shrinkToFit="1"/>
      <protection locked="0"/>
    </xf>
    <xf numFmtId="0" fontId="2" fillId="36" borderId="45" xfId="0" applyFont="1" applyFill="1" applyBorder="1" applyAlignment="1" applyProtection="1">
      <alignment horizontal="center" vertical="center" wrapText="1" shrinkToFit="1"/>
      <protection locked="0"/>
    </xf>
    <xf numFmtId="0" fontId="2" fillId="36" borderId="67" xfId="0" applyFont="1" applyFill="1" applyBorder="1" applyAlignment="1" applyProtection="1">
      <alignment horizontal="center" vertical="center" wrapText="1" shrinkToFit="1"/>
      <protection locked="0"/>
    </xf>
    <xf numFmtId="0" fontId="2" fillId="29" borderId="45" xfId="0" applyNumberFormat="1" applyFont="1" applyFill="1" applyBorder="1" applyAlignment="1" applyProtection="1">
      <alignment horizontal="center" vertical="center" wrapText="1" shrinkToFit="1"/>
      <protection locked="0"/>
    </xf>
    <xf numFmtId="0" fontId="2" fillId="39" borderId="67" xfId="0" applyFont="1" applyFill="1" applyBorder="1" applyAlignment="1" applyProtection="1">
      <alignment horizontal="center" vertical="center" wrapText="1" shrinkToFit="1"/>
      <protection locked="0"/>
    </xf>
    <xf numFmtId="0" fontId="2" fillId="36" borderId="38" xfId="0" applyFont="1" applyFill="1" applyBorder="1" applyAlignment="1" applyProtection="1">
      <alignment horizontal="left" vertical="center" wrapText="1" shrinkToFit="1"/>
      <protection locked="0"/>
    </xf>
    <xf numFmtId="0" fontId="2" fillId="36" borderId="24" xfId="0" applyFont="1" applyFill="1" applyBorder="1" applyAlignment="1" applyProtection="1">
      <alignment horizontal="center" vertical="center" wrapText="1" shrinkToFit="1"/>
      <protection locked="0"/>
    </xf>
    <xf numFmtId="14" fontId="2" fillId="36" borderId="25" xfId="0" applyNumberFormat="1" applyFont="1" applyFill="1" applyBorder="1" applyAlignment="1" applyProtection="1">
      <alignment horizontal="center" vertical="center" wrapText="1" shrinkToFit="1"/>
      <protection locked="0"/>
    </xf>
    <xf numFmtId="6" fontId="2" fillId="0" borderId="25" xfId="0" applyNumberFormat="1" applyFont="1" applyFill="1" applyBorder="1" applyAlignment="1" applyProtection="1">
      <alignment horizontal="center" vertical="center" wrapText="1" shrinkToFit="1"/>
      <protection locked="0"/>
    </xf>
    <xf numFmtId="0" fontId="2" fillId="39" borderId="38" xfId="0" applyFont="1" applyFill="1" applyBorder="1" applyAlignment="1" applyProtection="1">
      <alignment horizontal="center" vertical="center" wrapText="1" shrinkToFit="1"/>
      <protection locked="0"/>
    </xf>
    <xf numFmtId="0" fontId="2" fillId="36" borderId="65" xfId="0" applyFont="1" applyFill="1" applyBorder="1" applyAlignment="1" applyProtection="1">
      <alignment horizontal="center" vertical="center" wrapText="1" shrinkToFit="1"/>
      <protection locked="0"/>
    </xf>
    <xf numFmtId="0" fontId="2" fillId="36" borderId="37" xfId="0" applyFont="1" applyFill="1" applyBorder="1" applyAlignment="1" applyProtection="1">
      <alignment horizontal="center" vertical="center" wrapText="1" shrinkToFit="1"/>
      <protection locked="0"/>
    </xf>
    <xf numFmtId="0" fontId="2" fillId="36" borderId="34" xfId="0" applyFont="1" applyFill="1" applyBorder="1" applyAlignment="1" applyProtection="1">
      <alignment horizontal="center" vertical="center" wrapText="1" shrinkToFit="1"/>
      <protection locked="0"/>
    </xf>
    <xf numFmtId="0" fontId="2" fillId="36" borderId="34" xfId="0" applyFont="1" applyFill="1" applyBorder="1" applyAlignment="1" applyProtection="1">
      <alignment horizontal="left" vertical="center" wrapText="1" shrinkToFit="1"/>
      <protection locked="0"/>
    </xf>
    <xf numFmtId="0" fontId="2" fillId="36" borderId="33" xfId="0" applyFont="1" applyFill="1" applyBorder="1" applyAlignment="1" applyProtection="1">
      <alignment horizontal="left" vertical="center" wrapText="1" shrinkToFit="1"/>
      <protection locked="0"/>
    </xf>
    <xf numFmtId="0" fontId="2" fillId="36" borderId="35" xfId="0" applyFont="1" applyFill="1" applyBorder="1" applyAlignment="1" applyProtection="1">
      <alignment horizontal="left" vertical="center" wrapText="1" shrinkToFit="1"/>
      <protection locked="0"/>
    </xf>
    <xf numFmtId="49" fontId="2" fillId="36" borderId="33" xfId="0" applyNumberFormat="1" applyFont="1" applyFill="1" applyBorder="1" applyAlignment="1" applyProtection="1">
      <alignment horizontal="center" vertical="center" wrapText="1" shrinkToFit="1"/>
      <protection locked="0"/>
    </xf>
    <xf numFmtId="14" fontId="2" fillId="36" borderId="34" xfId="0" applyNumberFormat="1" applyFont="1" applyFill="1" applyBorder="1" applyAlignment="1" applyProtection="1">
      <alignment horizontal="center" vertical="center" wrapText="1" shrinkToFit="1"/>
      <protection locked="0"/>
    </xf>
    <xf numFmtId="0" fontId="2" fillId="36" borderId="46" xfId="0" applyFont="1" applyFill="1" applyBorder="1" applyAlignment="1" applyProtection="1">
      <alignment horizontal="center" vertical="center" wrapText="1" shrinkToFit="1"/>
      <protection locked="0"/>
    </xf>
    <xf numFmtId="0" fontId="2" fillId="36" borderId="33" xfId="0" applyFont="1" applyFill="1" applyBorder="1" applyAlignment="1" applyProtection="1">
      <alignment horizontal="center" vertical="center" wrapText="1" shrinkToFit="1"/>
      <protection locked="0"/>
    </xf>
    <xf numFmtId="14" fontId="2" fillId="37" borderId="34" xfId="0" applyNumberFormat="1" applyFont="1" applyFill="1" applyBorder="1" applyAlignment="1" applyProtection="1">
      <alignment horizontal="center" vertical="center" wrapText="1" shrinkToFit="1"/>
      <protection locked="0"/>
    </xf>
    <xf numFmtId="0" fontId="2" fillId="36" borderId="36" xfId="0" applyFont="1" applyFill="1" applyBorder="1" applyAlignment="1" applyProtection="1">
      <alignment horizontal="center" vertical="center" wrapText="1" shrinkToFit="1"/>
      <protection locked="0"/>
    </xf>
    <xf numFmtId="0" fontId="2" fillId="36" borderId="34" xfId="0" applyNumberFormat="1" applyFont="1" applyFill="1" applyBorder="1" applyAlignment="1" applyProtection="1">
      <alignment horizontal="center" vertical="center" wrapText="1" shrinkToFit="1"/>
      <protection locked="0"/>
    </xf>
    <xf numFmtId="0" fontId="2" fillId="29" borderId="34" xfId="0" applyFont="1" applyFill="1" applyBorder="1" applyAlignment="1" applyProtection="1">
      <alignment horizontal="center" vertical="center" wrapText="1" shrinkToFit="1"/>
      <protection locked="0"/>
    </xf>
    <xf numFmtId="0" fontId="2" fillId="29" borderId="33" xfId="0" applyNumberFormat="1" applyFont="1" applyFill="1" applyBorder="1" applyAlignment="1" applyProtection="1">
      <alignment horizontal="center" vertical="center" wrapText="1" shrinkToFit="1"/>
      <protection locked="0"/>
    </xf>
    <xf numFmtId="0" fontId="2" fillId="37" borderId="34" xfId="0" applyFont="1" applyFill="1" applyBorder="1" applyAlignment="1" applyProtection="1">
      <alignment horizontal="center" vertical="center" wrapText="1" shrinkToFit="1"/>
      <protection locked="0"/>
    </xf>
    <xf numFmtId="0" fontId="2" fillId="38" borderId="34" xfId="0" applyFont="1" applyFill="1" applyBorder="1" applyAlignment="1" applyProtection="1">
      <alignment horizontal="center" vertical="center" wrapText="1" shrinkToFit="1"/>
      <protection locked="0"/>
    </xf>
    <xf numFmtId="0" fontId="2" fillId="39" borderId="35" xfId="0" applyFont="1" applyFill="1" applyBorder="1" applyAlignment="1" applyProtection="1">
      <alignment horizontal="center" vertical="center" wrapText="1" shrinkToFit="1"/>
      <protection locked="0"/>
    </xf>
    <xf numFmtId="14" fontId="2" fillId="36" borderId="67" xfId="0" applyNumberFormat="1" applyFont="1" applyFill="1" applyBorder="1" applyAlignment="1" applyProtection="1">
      <alignment horizontal="center" vertical="center" wrapText="1" shrinkToFit="1"/>
      <protection locked="0"/>
    </xf>
    <xf numFmtId="0" fontId="2" fillId="0" borderId="47" xfId="0" applyFont="1" applyFill="1" applyBorder="1" applyAlignment="1" applyProtection="1">
      <alignment horizontal="left" vertical="center" wrapText="1" shrinkToFit="1"/>
      <protection locked="0"/>
    </xf>
    <xf numFmtId="0" fontId="2" fillId="36" borderId="85" xfId="0" applyFont="1" applyFill="1" applyBorder="1" applyAlignment="1" applyProtection="1">
      <alignment horizontal="center" vertical="center" wrapText="1" shrinkToFit="1"/>
      <protection locked="0"/>
    </xf>
    <xf numFmtId="0" fontId="2" fillId="30" borderId="45" xfId="0" applyFont="1" applyFill="1" applyBorder="1" applyAlignment="1" applyProtection="1">
      <alignment horizontal="left" vertical="center" wrapText="1" shrinkToFit="1"/>
      <protection locked="0"/>
    </xf>
    <xf numFmtId="0" fontId="2" fillId="0" borderId="25" xfId="0" applyFont="1" applyFill="1" applyBorder="1" applyAlignment="1" applyProtection="1">
      <alignment vertical="center" wrapText="1" shrinkToFit="1"/>
      <protection locked="0"/>
    </xf>
    <xf numFmtId="0" fontId="2" fillId="0" borderId="34" xfId="0" applyFont="1" applyFill="1" applyBorder="1" applyAlignment="1" applyProtection="1">
      <alignment horizontal="center" vertical="center" wrapText="1" shrinkToFit="1"/>
      <protection locked="0"/>
    </xf>
    <xf numFmtId="14" fontId="2" fillId="0" borderId="25" xfId="0" applyNumberFormat="1" applyFont="1" applyFill="1" applyBorder="1" applyAlignment="1" applyProtection="1">
      <alignment horizontal="left" vertical="center" wrapText="1" shrinkToFit="1"/>
      <protection locked="0"/>
    </xf>
    <xf numFmtId="14" fontId="2" fillId="0" borderId="71" xfId="0" applyNumberFormat="1" applyFont="1" applyFill="1" applyBorder="1" applyAlignment="1" applyProtection="1">
      <alignment horizontal="left" vertical="center" wrapText="1" shrinkToFit="1"/>
      <protection locked="0"/>
    </xf>
    <xf numFmtId="0" fontId="2" fillId="0" borderId="71" xfId="0" applyFont="1" applyFill="1" applyBorder="1" applyAlignment="1" applyProtection="1">
      <alignment horizontal="center" vertical="center" wrapText="1" shrinkToFit="1"/>
      <protection locked="0"/>
    </xf>
    <xf numFmtId="0" fontId="2" fillId="37" borderId="71" xfId="0" applyFont="1" applyFill="1" applyBorder="1" applyAlignment="1" applyProtection="1">
      <alignment horizontal="center" vertical="center" wrapText="1" shrinkToFit="1"/>
      <protection locked="0"/>
    </xf>
    <xf numFmtId="0" fontId="2" fillId="30" borderId="25" xfId="0" applyFont="1" applyFill="1" applyBorder="1" applyAlignment="1" applyProtection="1">
      <alignment horizontal="center" vertical="center" wrapText="1" shrinkToFit="1"/>
      <protection locked="0"/>
    </xf>
    <xf numFmtId="0" fontId="2" fillId="51" borderId="25" xfId="0" applyFont="1" applyFill="1" applyBorder="1" applyAlignment="1" applyProtection="1">
      <alignment horizontal="left" vertical="center" wrapText="1" shrinkToFit="1"/>
      <protection locked="0"/>
    </xf>
    <xf numFmtId="49" fontId="2" fillId="30" borderId="25" xfId="0" applyNumberFormat="1" applyFont="1" applyFill="1" applyBorder="1" applyAlignment="1" applyProtection="1">
      <alignment horizontal="center" vertical="center" wrapText="1" shrinkToFit="1"/>
      <protection locked="0"/>
    </xf>
    <xf numFmtId="0" fontId="2" fillId="30" borderId="0" xfId="0" applyFont="1" applyFill="1" applyBorder="1" applyAlignment="1" applyProtection="1">
      <alignment horizontal="center" vertical="center" wrapText="1" shrinkToFit="1"/>
      <protection locked="0"/>
    </xf>
    <xf numFmtId="0" fontId="2" fillId="31" borderId="25" xfId="0" applyFont="1" applyFill="1" applyBorder="1" applyAlignment="1" applyProtection="1">
      <alignment horizontal="center" vertical="center" wrapText="1" shrinkToFit="1"/>
      <protection locked="0"/>
    </xf>
    <xf numFmtId="0" fontId="2" fillId="31" borderId="25" xfId="0" applyFont="1" applyFill="1" applyBorder="1" applyAlignment="1" applyProtection="1">
      <alignment horizontal="left" vertical="center" wrapText="1" shrinkToFit="1"/>
      <protection locked="0"/>
    </xf>
    <xf numFmtId="0" fontId="2" fillId="31" borderId="45" xfId="0" applyFont="1" applyFill="1" applyBorder="1" applyAlignment="1" applyProtection="1">
      <alignment horizontal="left" vertical="center" wrapText="1" shrinkToFit="1"/>
      <protection locked="0"/>
    </xf>
    <xf numFmtId="0" fontId="2" fillId="31" borderId="67" xfId="0" applyFont="1" applyFill="1" applyBorder="1" applyAlignment="1" applyProtection="1">
      <alignment horizontal="left" vertical="center" wrapText="1" shrinkToFit="1"/>
      <protection locked="0"/>
    </xf>
    <xf numFmtId="49" fontId="2" fillId="31" borderId="25" xfId="0" applyNumberFormat="1" applyFont="1" applyFill="1" applyBorder="1" applyAlignment="1" applyProtection="1">
      <alignment horizontal="center" vertical="center" wrapText="1" shrinkToFit="1"/>
      <protection locked="0"/>
    </xf>
    <xf numFmtId="7" fontId="2" fillId="31" borderId="25" xfId="0" applyNumberFormat="1" applyFont="1" applyFill="1" applyBorder="1" applyAlignment="1" applyProtection="1">
      <alignment horizontal="center" vertical="center" wrapText="1" shrinkToFit="1"/>
      <protection locked="0"/>
    </xf>
    <xf numFmtId="0" fontId="2" fillId="31" borderId="67" xfId="0" applyFont="1" applyFill="1" applyBorder="1" applyAlignment="1" applyProtection="1">
      <alignment horizontal="center" vertical="center" wrapText="1" shrinkToFit="1"/>
      <protection locked="0"/>
    </xf>
    <xf numFmtId="0" fontId="2" fillId="31" borderId="45" xfId="0" applyNumberFormat="1" applyFont="1" applyFill="1" applyBorder="1" applyAlignment="1" applyProtection="1">
      <alignment horizontal="center" vertical="center" wrapText="1" shrinkToFit="1"/>
      <protection locked="0"/>
    </xf>
    <xf numFmtId="0" fontId="2" fillId="31" borderId="0" xfId="0" applyFont="1" applyFill="1" applyBorder="1" applyAlignment="1" applyProtection="1">
      <alignment horizontal="center" vertical="center" wrapText="1" shrinkToFit="1"/>
      <protection locked="0"/>
    </xf>
    <xf numFmtId="0" fontId="2" fillId="31" borderId="38" xfId="0" applyFont="1" applyFill="1" applyBorder="1" applyAlignment="1" applyProtection="1">
      <alignment horizontal="left" vertical="center" wrapText="1" shrinkToFit="1"/>
      <protection locked="0"/>
    </xf>
    <xf numFmtId="49" fontId="2" fillId="31" borderId="45" xfId="0" applyNumberFormat="1" applyFont="1" applyFill="1" applyBorder="1" applyAlignment="1" applyProtection="1">
      <alignment horizontal="center" vertical="center" wrapText="1" shrinkToFit="1"/>
      <protection locked="0"/>
    </xf>
    <xf numFmtId="0" fontId="2" fillId="31" borderId="38" xfId="0" applyFont="1" applyFill="1" applyBorder="1" applyAlignment="1" applyProtection="1">
      <alignment horizontal="center" vertical="center" wrapText="1" shrinkToFit="1"/>
      <protection locked="0"/>
    </xf>
    <xf numFmtId="0" fontId="2" fillId="31" borderId="65" xfId="0" applyFont="1" applyFill="1" applyBorder="1" applyAlignment="1" applyProtection="1">
      <alignment horizontal="center" vertical="center" wrapText="1" shrinkToFit="1"/>
      <protection locked="0"/>
    </xf>
    <xf numFmtId="165" fontId="2" fillId="36" borderId="45" xfId="0" applyNumberFormat="1" applyFont="1" applyFill="1" applyBorder="1" applyAlignment="1" applyProtection="1">
      <alignment horizontal="center" vertical="center" wrapText="1" shrinkToFit="1"/>
      <protection locked="0"/>
    </xf>
    <xf numFmtId="165" fontId="2" fillId="29" borderId="25" xfId="0" applyNumberFormat="1" applyFont="1" applyFill="1" applyBorder="1" applyAlignment="1" applyProtection="1">
      <alignment horizontal="center" vertical="center" wrapText="1" shrinkToFit="1"/>
      <protection locked="0"/>
    </xf>
    <xf numFmtId="49" fontId="2" fillId="30" borderId="45" xfId="0" applyNumberFormat="1" applyFont="1" applyFill="1" applyBorder="1" applyAlignment="1" applyProtection="1">
      <alignment horizontal="center" vertical="center" wrapText="1" shrinkToFit="1"/>
      <protection locked="0"/>
    </xf>
    <xf numFmtId="0" fontId="2" fillId="30" borderId="67" xfId="0" applyFont="1" applyFill="1" applyBorder="1" applyAlignment="1" applyProtection="1">
      <alignment horizontal="center" vertical="center" wrapText="1" shrinkToFit="1"/>
      <protection locked="0"/>
    </xf>
    <xf numFmtId="165" fontId="2" fillId="30" borderId="45" xfId="0" applyNumberFormat="1" applyFont="1" applyFill="1" applyBorder="1" applyAlignment="1" applyProtection="1">
      <alignment horizontal="center" vertical="center" wrapText="1" shrinkToFit="1"/>
      <protection locked="0"/>
    </xf>
    <xf numFmtId="0" fontId="2" fillId="30" borderId="38" xfId="0" applyFont="1" applyFill="1" applyBorder="1" applyAlignment="1" applyProtection="1">
      <alignment horizontal="center" vertical="center" wrapText="1" shrinkToFit="1"/>
      <protection locked="0"/>
    </xf>
    <xf numFmtId="0" fontId="2" fillId="30" borderId="65" xfId="0" applyFont="1" applyFill="1" applyBorder="1" applyAlignment="1" applyProtection="1">
      <alignment horizontal="center" vertical="center" wrapText="1" shrinkToFit="1"/>
      <protection locked="0"/>
    </xf>
    <xf numFmtId="0" fontId="2" fillId="30" borderId="37" xfId="0" applyFont="1" applyFill="1" applyBorder="1" applyAlignment="1" applyProtection="1">
      <alignment horizontal="center" vertical="center" wrapText="1" shrinkToFit="1"/>
      <protection locked="0"/>
    </xf>
    <xf numFmtId="0" fontId="2" fillId="30" borderId="34" xfId="0" applyFont="1" applyFill="1" applyBorder="1" applyAlignment="1" applyProtection="1">
      <alignment horizontal="center" vertical="center" wrapText="1" shrinkToFit="1"/>
      <protection locked="0"/>
    </xf>
    <xf numFmtId="0" fontId="2" fillId="30" borderId="35" xfId="0" applyFont="1" applyFill="1" applyBorder="1" applyAlignment="1" applyProtection="1">
      <alignment horizontal="left" vertical="center" wrapText="1" shrinkToFit="1"/>
      <protection locked="0"/>
    </xf>
    <xf numFmtId="49" fontId="2" fillId="30" borderId="33" xfId="0" applyNumberFormat="1" applyFont="1" applyFill="1" applyBorder="1" applyAlignment="1" applyProtection="1">
      <alignment horizontal="center" vertical="center" wrapText="1" shrinkToFit="1"/>
      <protection locked="0"/>
    </xf>
    <xf numFmtId="14" fontId="2" fillId="30" borderId="34" xfId="0" applyNumberFormat="1" applyFont="1" applyFill="1" applyBorder="1" applyAlignment="1" applyProtection="1">
      <alignment horizontal="center" vertical="center" wrapText="1" shrinkToFit="1"/>
      <protection locked="0"/>
    </xf>
    <xf numFmtId="7" fontId="2" fillId="30" borderId="34" xfId="0" applyNumberFormat="1" applyFont="1" applyFill="1" applyBorder="1" applyAlignment="1" applyProtection="1">
      <alignment horizontal="center" vertical="center" wrapText="1" shrinkToFit="1"/>
      <protection locked="0"/>
    </xf>
    <xf numFmtId="14" fontId="2" fillId="30" borderId="36" xfId="0" applyNumberFormat="1" applyFont="1" applyFill="1" applyBorder="1" applyAlignment="1" applyProtection="1">
      <alignment horizontal="center" vertical="center" wrapText="1" shrinkToFit="1"/>
      <protection locked="0"/>
    </xf>
    <xf numFmtId="0" fontId="2" fillId="30" borderId="34" xfId="0" applyNumberFormat="1" applyFont="1" applyFill="1" applyBorder="1" applyAlignment="1" applyProtection="1">
      <alignment horizontal="center" vertical="center" wrapText="1" shrinkToFit="1"/>
      <protection locked="0"/>
    </xf>
    <xf numFmtId="0" fontId="2" fillId="30" borderId="33" xfId="0" applyFont="1" applyFill="1" applyBorder="1" applyAlignment="1" applyProtection="1">
      <alignment horizontal="center" vertical="center" wrapText="1" shrinkToFit="1"/>
      <protection locked="0"/>
    </xf>
    <xf numFmtId="165" fontId="2" fillId="30" borderId="33" xfId="0" applyNumberFormat="1" applyFont="1" applyFill="1" applyBorder="1" applyAlignment="1" applyProtection="1">
      <alignment horizontal="center" vertical="center" wrapText="1" shrinkToFit="1"/>
      <protection locked="0"/>
    </xf>
    <xf numFmtId="165" fontId="2" fillId="30" borderId="34" xfId="0" applyNumberFormat="1" applyFont="1" applyFill="1" applyBorder="1" applyAlignment="1" applyProtection="1">
      <alignment horizontal="center" vertical="center" wrapText="1" shrinkToFit="1"/>
      <protection locked="0"/>
    </xf>
    <xf numFmtId="0" fontId="2" fillId="30" borderId="33" xfId="0" applyNumberFormat="1" applyFont="1" applyFill="1" applyBorder="1" applyAlignment="1" applyProtection="1">
      <alignment horizontal="center" vertical="center" wrapText="1" shrinkToFit="1"/>
      <protection locked="0"/>
    </xf>
    <xf numFmtId="0" fontId="2" fillId="30" borderId="33" xfId="0" applyFont="1" applyFill="1" applyBorder="1" applyAlignment="1" applyProtection="1">
      <alignment horizontal="left" vertical="center" wrapText="1" shrinkToFit="1"/>
      <protection locked="0"/>
    </xf>
    <xf numFmtId="0" fontId="2" fillId="30" borderId="35" xfId="0" applyFont="1" applyFill="1" applyBorder="1" applyAlignment="1" applyProtection="1">
      <alignment horizontal="center" vertical="center" wrapText="1" shrinkToFit="1"/>
      <protection locked="0"/>
    </xf>
    <xf numFmtId="0" fontId="2" fillId="30" borderId="36" xfId="0" applyFont="1" applyFill="1" applyBorder="1" applyAlignment="1" applyProtection="1">
      <alignment horizontal="center" vertical="center" wrapText="1" shrinkToFit="1"/>
      <protection locked="0"/>
    </xf>
    <xf numFmtId="0" fontId="2" fillId="30" borderId="47" xfId="0" applyFont="1" applyFill="1" applyBorder="1" applyAlignment="1" applyProtection="1">
      <alignment horizontal="left" vertical="center" wrapText="1" shrinkToFit="1"/>
      <protection locked="0"/>
    </xf>
    <xf numFmtId="0" fontId="2" fillId="51" borderId="45" xfId="0" applyFont="1" applyFill="1" applyBorder="1" applyAlignment="1" applyProtection="1">
      <alignment horizontal="left" vertical="center" wrapText="1" shrinkToFit="1"/>
      <protection locked="0"/>
    </xf>
    <xf numFmtId="0" fontId="2" fillId="36" borderId="60" xfId="0" applyFont="1" applyFill="1" applyBorder="1" applyAlignment="1" applyProtection="1">
      <alignment horizontal="left" vertical="center" wrapText="1" shrinkToFit="1"/>
      <protection locked="0"/>
    </xf>
    <xf numFmtId="0" fontId="2" fillId="36" borderId="47" xfId="0" applyFont="1" applyFill="1" applyBorder="1" applyAlignment="1" applyProtection="1">
      <alignment horizontal="center" vertical="center" wrapText="1" shrinkToFit="1"/>
      <protection locked="0"/>
    </xf>
    <xf numFmtId="0" fontId="2" fillId="0" borderId="25" xfId="0" applyFont="1" applyBorder="1" applyAlignment="1" applyProtection="1">
      <alignment vertical="center" wrapText="1"/>
      <protection locked="0"/>
    </xf>
    <xf numFmtId="14" fontId="2" fillId="0" borderId="38" xfId="0" applyNumberFormat="1" applyFont="1" applyFill="1" applyBorder="1" applyAlignment="1" applyProtection="1">
      <alignment horizontal="left" vertical="center" wrapText="1" shrinkToFit="1"/>
      <protection locked="0"/>
    </xf>
    <xf numFmtId="0" fontId="2" fillId="32" borderId="25" xfId="0" applyFont="1" applyFill="1" applyBorder="1" applyAlignment="1" applyProtection="1">
      <alignment horizontal="left" vertical="center" wrapText="1" shrinkToFit="1"/>
      <protection locked="0"/>
    </xf>
    <xf numFmtId="0" fontId="2" fillId="32" borderId="45" xfId="0" applyFont="1" applyFill="1" applyBorder="1" applyAlignment="1" applyProtection="1">
      <alignment horizontal="left" vertical="center" wrapText="1" shrinkToFit="1"/>
      <protection locked="0"/>
    </xf>
    <xf numFmtId="0" fontId="2" fillId="32" borderId="67" xfId="0" applyFont="1" applyFill="1" applyBorder="1" applyAlignment="1" applyProtection="1">
      <alignment horizontal="left" vertical="center" wrapText="1" shrinkToFit="1"/>
      <protection locked="0"/>
    </xf>
    <xf numFmtId="49" fontId="2" fillId="32" borderId="24" xfId="0" applyNumberFormat="1" applyFont="1" applyFill="1" applyBorder="1" applyAlignment="1" applyProtection="1">
      <alignment horizontal="center" vertical="center" wrapText="1" shrinkToFit="1"/>
      <protection locked="0"/>
    </xf>
    <xf numFmtId="0" fontId="2" fillId="36" borderId="84" xfId="0" applyFont="1" applyFill="1" applyBorder="1" applyAlignment="1" applyProtection="1">
      <alignment horizontal="left" vertical="center" wrapText="1" shrinkToFit="1"/>
      <protection locked="0"/>
    </xf>
    <xf numFmtId="0" fontId="2" fillId="36" borderId="24" xfId="0" applyFont="1" applyFill="1" applyBorder="1" applyAlignment="1" applyProtection="1">
      <alignment horizontal="left" vertical="center" wrapText="1" shrinkToFit="1"/>
      <protection locked="0"/>
    </xf>
    <xf numFmtId="0" fontId="2" fillId="31" borderId="84" xfId="0" applyFont="1" applyFill="1" applyBorder="1" applyAlignment="1" applyProtection="1">
      <alignment horizontal="left" vertical="center" wrapText="1" shrinkToFit="1"/>
      <protection locked="0"/>
    </xf>
    <xf numFmtId="49" fontId="2" fillId="31" borderId="70" xfId="0" applyNumberFormat="1" applyFont="1" applyFill="1" applyBorder="1" applyAlignment="1" applyProtection="1">
      <alignment horizontal="center" vertical="center" wrapText="1" shrinkToFit="1"/>
      <protection locked="0"/>
    </xf>
    <xf numFmtId="0" fontId="2" fillId="31" borderId="47" xfId="0" applyNumberFormat="1" applyFont="1" applyFill="1" applyBorder="1" applyAlignment="1" applyProtection="1">
      <alignment horizontal="center" vertical="center" wrapText="1" shrinkToFit="1"/>
      <protection locked="0"/>
    </xf>
    <xf numFmtId="7" fontId="2" fillId="31" borderId="71" xfId="0" applyNumberFormat="1" applyFont="1" applyFill="1" applyBorder="1" applyAlignment="1" applyProtection="1">
      <alignment horizontal="center" vertical="center" wrapText="1" shrinkToFit="1"/>
      <protection locked="0"/>
    </xf>
    <xf numFmtId="14" fontId="2" fillId="31" borderId="70" xfId="0" applyNumberFormat="1" applyFont="1" applyFill="1" applyBorder="1" applyAlignment="1" applyProtection="1">
      <alignment horizontal="center" vertical="center" wrapText="1" shrinkToFit="1"/>
      <protection locked="0"/>
    </xf>
    <xf numFmtId="0" fontId="2" fillId="31" borderId="46" xfId="0" applyFont="1" applyFill="1" applyBorder="1" applyAlignment="1" applyProtection="1">
      <alignment horizontal="center" vertical="center" wrapText="1" shrinkToFit="1"/>
      <protection locked="0"/>
    </xf>
    <xf numFmtId="0" fontId="2" fillId="31" borderId="60" xfId="0" applyFont="1" applyFill="1" applyBorder="1" applyAlignment="1" applyProtection="1">
      <alignment horizontal="center" vertical="center" wrapText="1" shrinkToFit="1"/>
      <protection locked="0"/>
    </xf>
    <xf numFmtId="0" fontId="2" fillId="51" borderId="67" xfId="0" applyFont="1" applyFill="1" applyBorder="1" applyAlignment="1" applyProtection="1">
      <alignment horizontal="left" vertical="center" wrapText="1" shrinkToFit="1"/>
      <protection locked="0"/>
    </xf>
    <xf numFmtId="0" fontId="2" fillId="51" borderId="24" xfId="0" applyFont="1" applyFill="1" applyBorder="1" applyAlignment="1" applyProtection="1">
      <alignment horizontal="left" vertical="center" wrapText="1" shrinkToFit="1"/>
      <protection locked="0"/>
    </xf>
    <xf numFmtId="0" fontId="2" fillId="51" borderId="46" xfId="0" applyFont="1" applyFill="1" applyBorder="1" applyAlignment="1" applyProtection="1">
      <alignment horizontal="center" vertical="center" wrapText="1" shrinkToFit="1"/>
      <protection locked="0"/>
    </xf>
    <xf numFmtId="7" fontId="2" fillId="0" borderId="71" xfId="0" applyNumberFormat="1" applyFont="1" applyFill="1" applyBorder="1" applyAlignment="1" applyProtection="1">
      <alignment horizontal="left" vertical="center" wrapText="1" shrinkToFit="1"/>
      <protection locked="0"/>
    </xf>
    <xf numFmtId="165" fontId="2" fillId="0" borderId="71" xfId="0" applyNumberFormat="1" applyFont="1" applyFill="1" applyBorder="1" applyAlignment="1" applyProtection="1">
      <alignment horizontal="left" vertical="center" wrapText="1" shrinkToFit="1"/>
      <protection locked="0"/>
    </xf>
    <xf numFmtId="0" fontId="2" fillId="0" borderId="45" xfId="0" applyFont="1" applyBorder="1" applyAlignment="1" applyProtection="1">
      <alignment horizontal="left" vertical="center" wrapText="1"/>
      <protection locked="0"/>
    </xf>
    <xf numFmtId="0" fontId="2" fillId="0" borderId="47" xfId="0" applyFont="1" applyBorder="1" applyAlignment="1" applyProtection="1">
      <alignment horizontal="left" vertical="center" wrapText="1"/>
      <protection locked="0"/>
    </xf>
    <xf numFmtId="0" fontId="2" fillId="0" borderId="49" xfId="0" applyFont="1" applyBorder="1" applyAlignment="1" applyProtection="1">
      <alignment horizontal="left" vertical="center" wrapText="1" shrinkToFit="1"/>
      <protection locked="0"/>
    </xf>
    <xf numFmtId="0" fontId="2" fillId="54" borderId="33" xfId="0" applyFont="1" applyFill="1" applyBorder="1" applyAlignment="1" applyProtection="1">
      <alignment horizontal="left" vertical="center" wrapText="1" shrinkToFit="1"/>
      <protection locked="0"/>
    </xf>
    <xf numFmtId="0" fontId="55" fillId="69" borderId="96" xfId="0" applyFont="1" applyFill="1" applyBorder="1" applyAlignment="1">
      <alignment vertical="center" wrapText="1" shrinkToFit="1"/>
    </xf>
    <xf numFmtId="0" fontId="56" fillId="69" borderId="94" xfId="0" applyFont="1" applyFill="1" applyBorder="1" applyAlignment="1">
      <alignment wrapText="1"/>
    </xf>
    <xf numFmtId="0" fontId="56" fillId="69" borderId="95" xfId="0" applyFont="1" applyFill="1" applyBorder="1" applyAlignment="1">
      <alignment wrapText="1"/>
    </xf>
    <xf numFmtId="3" fontId="56" fillId="0" borderId="66" xfId="0" applyNumberFormat="1" applyFont="1" applyBorder="1" applyAlignment="1" applyProtection="1">
      <alignment horizontal="center" vertical="center" wrapText="1"/>
      <protection locked="0"/>
    </xf>
    <xf numFmtId="0" fontId="56" fillId="0" borderId="56" xfId="0" applyFont="1" applyBorder="1" applyAlignment="1" applyProtection="1">
      <alignment horizontal="center" vertical="center" wrapText="1"/>
      <protection hidden="1"/>
    </xf>
    <xf numFmtId="3" fontId="56" fillId="0" borderId="66" xfId="0" applyNumberFormat="1" applyFont="1" applyFill="1" applyBorder="1" applyAlignment="1" applyProtection="1">
      <alignment horizontal="center" vertical="center" wrapText="1"/>
      <protection locked="0"/>
    </xf>
    <xf numFmtId="0" fontId="56" fillId="0" borderId="56" xfId="0" applyFont="1" applyFill="1" applyBorder="1" applyAlignment="1" applyProtection="1">
      <alignment horizontal="center" vertical="center" wrapText="1"/>
      <protection hidden="1"/>
    </xf>
    <xf numFmtId="0" fontId="56" fillId="0" borderId="45" xfId="0" applyFont="1" applyFill="1" applyBorder="1" applyAlignment="1" applyProtection="1">
      <alignment horizontal="left" vertical="center" wrapText="1"/>
      <protection locked="0"/>
    </xf>
    <xf numFmtId="0" fontId="56" fillId="69" borderId="122" xfId="0" applyFont="1" applyFill="1" applyBorder="1" applyAlignment="1">
      <alignment wrapText="1"/>
    </xf>
    <xf numFmtId="0" fontId="55" fillId="67" borderId="101" xfId="0" applyFont="1" applyFill="1" applyBorder="1" applyAlignment="1">
      <alignment horizontal="center" vertical="center" wrapText="1" shrinkToFit="1"/>
    </xf>
    <xf numFmtId="169" fontId="55" fillId="67" borderId="101" xfId="0" applyNumberFormat="1" applyFont="1" applyFill="1" applyBorder="1" applyAlignment="1">
      <alignment horizontal="center" vertical="center" wrapText="1" shrinkToFit="1"/>
    </xf>
    <xf numFmtId="0" fontId="55" fillId="67" borderId="102" xfId="0" applyFont="1" applyFill="1" applyBorder="1" applyAlignment="1">
      <alignment horizontal="left" vertical="center" wrapText="1" shrinkToFit="1"/>
    </xf>
    <xf numFmtId="0" fontId="56" fillId="0" borderId="45" xfId="0" applyFont="1" applyBorder="1" applyAlignment="1" applyProtection="1">
      <alignment horizontal="center" vertical="center" wrapText="1"/>
      <protection hidden="1"/>
    </xf>
    <xf numFmtId="0" fontId="56" fillId="0" borderId="45" xfId="0" applyFont="1" applyFill="1" applyBorder="1" applyAlignment="1" applyProtection="1">
      <alignment horizontal="center" vertical="center" wrapText="1"/>
      <protection hidden="1"/>
    </xf>
    <xf numFmtId="0" fontId="56" fillId="0" borderId="82" xfId="0" applyFont="1" applyBorder="1" applyAlignment="1" applyProtection="1">
      <alignment horizontal="center" vertical="center" wrapText="1"/>
      <protection hidden="1"/>
    </xf>
    <xf numFmtId="0" fontId="55" fillId="47" borderId="123" xfId="0" applyFont="1" applyFill="1" applyBorder="1" applyAlignment="1">
      <alignment horizontal="center" vertical="center" wrapText="1" shrinkToFit="1"/>
    </xf>
    <xf numFmtId="0" fontId="55" fillId="47" borderId="124" xfId="0" applyFont="1" applyFill="1" applyBorder="1" applyAlignment="1">
      <alignment horizontal="center" vertical="center" wrapText="1" shrinkToFit="1"/>
    </xf>
    <xf numFmtId="0" fontId="55" fillId="47" borderId="125" xfId="0" applyFont="1" applyFill="1" applyBorder="1" applyAlignment="1">
      <alignment horizontal="left" vertical="center" wrapText="1" shrinkToFit="1"/>
    </xf>
    <xf numFmtId="0" fontId="56" fillId="0" borderId="66" xfId="0" applyFont="1" applyBorder="1" applyAlignment="1" applyProtection="1">
      <alignment horizontal="left" vertical="center" wrapText="1"/>
      <protection locked="0"/>
    </xf>
    <xf numFmtId="0" fontId="56" fillId="0" borderId="56" xfId="0" applyFont="1" applyBorder="1" applyAlignment="1" applyProtection="1">
      <alignment horizontal="left" vertical="center" wrapText="1"/>
      <protection locked="0"/>
    </xf>
    <xf numFmtId="0" fontId="56" fillId="0" borderId="66" xfId="0" applyFont="1" applyFill="1" applyBorder="1" applyAlignment="1" applyProtection="1">
      <alignment horizontal="left" vertical="center" wrapText="1"/>
      <protection locked="0"/>
    </xf>
    <xf numFmtId="0" fontId="56" fillId="0" borderId="66" xfId="0" applyFont="1" applyFill="1" applyBorder="1" applyAlignment="1" applyProtection="1">
      <alignment horizontal="left" vertical="center" wrapText="1" shrinkToFit="1"/>
      <protection locked="0"/>
    </xf>
    <xf numFmtId="0" fontId="56" fillId="0" borderId="126" xfId="0" applyFont="1" applyBorder="1" applyAlignment="1" applyProtection="1">
      <alignment horizontal="left" vertical="center" wrapText="1"/>
      <protection locked="0"/>
    </xf>
    <xf numFmtId="0" fontId="56" fillId="0" borderId="127" xfId="0" applyFont="1" applyBorder="1" applyAlignment="1" applyProtection="1">
      <alignment horizontal="left" vertical="center" wrapText="1"/>
      <protection locked="0"/>
    </xf>
    <xf numFmtId="169" fontId="48" fillId="49" borderId="51" xfId="0" applyNumberFormat="1" applyFont="1" applyFill="1" applyBorder="1" applyAlignment="1" applyProtection="1">
      <alignment horizontal="center" vertical="center" wrapText="1"/>
      <protection locked="0"/>
    </xf>
    <xf numFmtId="3" fontId="55" fillId="49" borderId="128" xfId="0" applyNumberFormat="1" applyFont="1" applyFill="1" applyBorder="1" applyAlignment="1" applyProtection="1">
      <alignment horizontal="center" vertical="center" wrapText="1"/>
      <protection locked="0"/>
    </xf>
    <xf numFmtId="169" fontId="60" fillId="49" borderId="128" xfId="0" applyNumberFormat="1" applyFont="1" applyFill="1" applyBorder="1" applyAlignment="1">
      <alignment horizontal="center" vertical="center" wrapText="1"/>
    </xf>
    <xf numFmtId="0" fontId="55" fillId="49" borderId="129" xfId="0" applyFont="1" applyFill="1" applyBorder="1" applyAlignment="1">
      <alignment horizontal="center" vertical="center" wrapText="1" shrinkToFit="1"/>
    </xf>
    <xf numFmtId="3" fontId="56" fillId="0" borderId="126" xfId="0" applyNumberFormat="1" applyFont="1" applyBorder="1" applyAlignment="1" applyProtection="1">
      <alignment horizontal="center" vertical="center" wrapText="1"/>
      <protection locked="0"/>
    </xf>
    <xf numFmtId="0" fontId="56" fillId="0" borderId="127" xfId="0" applyFont="1" applyBorder="1" applyAlignment="1" applyProtection="1">
      <alignment horizontal="center" vertical="center" wrapText="1"/>
      <protection hidden="1"/>
    </xf>
    <xf numFmtId="169" fontId="55" fillId="67" borderId="130" xfId="0" applyNumberFormat="1" applyFont="1" applyFill="1" applyBorder="1" applyAlignment="1">
      <alignment horizontal="center" vertical="center" wrapText="1" shrinkToFit="1"/>
    </xf>
    <xf numFmtId="169" fontId="56" fillId="0" borderId="67" xfId="0" applyNumberFormat="1" applyFont="1" applyBorder="1" applyAlignment="1" applyProtection="1">
      <alignment horizontal="center" vertical="center" wrapText="1"/>
      <protection locked="0"/>
    </xf>
    <xf numFmtId="169" fontId="56" fillId="0" borderId="83" xfId="0" applyNumberFormat="1" applyFont="1" applyBorder="1" applyAlignment="1" applyProtection="1">
      <alignment horizontal="center" vertical="center" wrapText="1"/>
      <protection locked="0"/>
    </xf>
    <xf numFmtId="0" fontId="55" fillId="47" borderId="51" xfId="0" applyFont="1" applyFill="1" applyBorder="1" applyAlignment="1">
      <alignment horizontal="center" vertical="center" wrapText="1" shrinkToFit="1"/>
    </xf>
    <xf numFmtId="0" fontId="55" fillId="47" borderId="128" xfId="0" applyFont="1" applyFill="1" applyBorder="1" applyAlignment="1">
      <alignment horizontal="center" vertical="center" wrapText="1" shrinkToFit="1"/>
    </xf>
    <xf numFmtId="0" fontId="57" fillId="47" borderId="128" xfId="0" applyFont="1" applyFill="1" applyBorder="1" applyAlignment="1">
      <alignment horizontal="center" vertical="center" wrapText="1"/>
    </xf>
    <xf numFmtId="169" fontId="57" fillId="47" borderId="129" xfId="0" applyNumberFormat="1" applyFont="1" applyFill="1" applyBorder="1" applyAlignment="1">
      <alignment horizontal="center" vertical="center" wrapText="1"/>
    </xf>
    <xf numFmtId="0" fontId="56" fillId="0" borderId="66" xfId="0" applyFont="1" applyBorder="1" applyAlignment="1" applyProtection="1">
      <alignment horizontal="center" vertical="center" wrapText="1"/>
      <protection locked="0"/>
    </xf>
    <xf numFmtId="169" fontId="56" fillId="0" borderId="56" xfId="0" applyNumberFormat="1" applyFont="1" applyBorder="1" applyAlignment="1" applyProtection="1">
      <alignment horizontal="center" vertical="center" wrapText="1"/>
      <protection locked="0"/>
    </xf>
    <xf numFmtId="0" fontId="56" fillId="0" borderId="126" xfId="0" applyFont="1" applyBorder="1" applyAlignment="1" applyProtection="1">
      <alignment horizontal="center" vertical="center" wrapText="1"/>
      <protection locked="0"/>
    </xf>
    <xf numFmtId="169" fontId="56" fillId="0" borderId="127" xfId="0" applyNumberFormat="1" applyFont="1" applyBorder="1" applyAlignment="1" applyProtection="1">
      <alignment horizontal="center" vertical="center" wrapText="1"/>
      <protection locked="0"/>
    </xf>
    <xf numFmtId="0" fontId="56" fillId="0" borderId="94" xfId="0" applyFont="1" applyFill="1" applyBorder="1" applyAlignment="1">
      <alignment wrapText="1"/>
    </xf>
    <xf numFmtId="0" fontId="56" fillId="0" borderId="25" xfId="0" applyFont="1" applyFill="1" applyBorder="1" applyAlignment="1" applyProtection="1">
      <alignment horizontal="center" vertical="center" wrapText="1"/>
      <protection locked="0"/>
    </xf>
    <xf numFmtId="0" fontId="56" fillId="0" borderId="56" xfId="0" applyFont="1" applyFill="1" applyBorder="1" applyAlignment="1" applyProtection="1">
      <alignment vertical="center" wrapText="1"/>
      <protection locked="0"/>
    </xf>
    <xf numFmtId="169" fontId="56" fillId="0" borderId="25" xfId="0" applyNumberFormat="1" applyFont="1" applyFill="1" applyBorder="1" applyAlignment="1" applyProtection="1">
      <alignment horizontal="center" vertical="center" wrapText="1"/>
      <protection locked="0"/>
    </xf>
    <xf numFmtId="169" fontId="56" fillId="0" borderId="67" xfId="0" applyNumberFormat="1" applyFont="1" applyFill="1" applyBorder="1" applyAlignment="1" applyProtection="1">
      <alignment horizontal="center" vertical="center" wrapText="1"/>
      <protection locked="0"/>
    </xf>
    <xf numFmtId="0" fontId="56" fillId="0" borderId="66" xfId="0" applyFont="1" applyFill="1" applyBorder="1" applyAlignment="1" applyProtection="1">
      <alignment horizontal="center" vertical="center" wrapText="1"/>
      <protection locked="0"/>
    </xf>
    <xf numFmtId="169" fontId="56" fillId="0" borderId="56" xfId="0" applyNumberFormat="1" applyFont="1" applyFill="1" applyBorder="1" applyAlignment="1" applyProtection="1">
      <alignment horizontal="center" vertical="center" wrapText="1"/>
      <protection locked="0"/>
    </xf>
    <xf numFmtId="0" fontId="56" fillId="0" borderId="56" xfId="0" applyFont="1" applyFill="1" applyBorder="1" applyAlignment="1" applyProtection="1">
      <alignment horizontal="left" vertical="center" wrapText="1"/>
      <protection locked="0"/>
    </xf>
    <xf numFmtId="3" fontId="56" fillId="0" borderId="45" xfId="0" applyNumberFormat="1" applyFont="1" applyFill="1" applyBorder="1" applyAlignment="1" applyProtection="1">
      <alignment horizontal="center" vertical="center" wrapText="1"/>
      <protection hidden="1"/>
    </xf>
    <xf numFmtId="0" fontId="56" fillId="0" borderId="67" xfId="0" applyFont="1" applyFill="1" applyBorder="1" applyAlignment="1" applyProtection="1">
      <alignment horizontal="center" vertical="center" wrapText="1"/>
      <protection locked="0"/>
    </xf>
    <xf numFmtId="0" fontId="56" fillId="0" borderId="56" xfId="0" applyFont="1" applyFill="1" applyBorder="1" applyAlignment="1" applyProtection="1">
      <alignment horizontal="center" vertical="center" wrapText="1"/>
      <protection locked="0"/>
    </xf>
    <xf numFmtId="0" fontId="56" fillId="0" borderId="67" xfId="0" applyFont="1" applyFill="1" applyBorder="1" applyAlignment="1">
      <alignment wrapText="1"/>
    </xf>
    <xf numFmtId="0" fontId="56" fillId="0" borderId="121" xfId="0" applyFont="1" applyFill="1" applyBorder="1" applyAlignment="1" applyProtection="1">
      <alignment horizontal="left" vertical="center" wrapText="1"/>
      <protection locked="0"/>
    </xf>
    <xf numFmtId="0" fontId="56" fillId="0" borderId="25" xfId="0" applyFont="1" applyFill="1" applyBorder="1" applyAlignment="1" applyProtection="1">
      <alignment horizontal="left" vertical="center" wrapText="1"/>
      <protection locked="0"/>
    </xf>
    <xf numFmtId="0" fontId="56" fillId="0" borderId="67" xfId="0" applyFont="1" applyFill="1" applyBorder="1" applyAlignment="1" applyProtection="1">
      <alignment horizontal="left" vertical="center" wrapText="1"/>
      <protection locked="0"/>
    </xf>
    <xf numFmtId="3" fontId="56" fillId="0" borderId="56" xfId="0" applyNumberFormat="1" applyFont="1" applyFill="1" applyBorder="1" applyAlignment="1" applyProtection="1">
      <alignment horizontal="center" vertical="center" wrapText="1"/>
      <protection hidden="1"/>
    </xf>
    <xf numFmtId="3" fontId="56" fillId="0" borderId="66" xfId="0" applyNumberFormat="1" applyFont="1" applyFill="1" applyBorder="1" applyAlignment="1" applyProtection="1">
      <alignment horizontal="left" vertical="center" wrapText="1"/>
      <protection locked="0"/>
    </xf>
    <xf numFmtId="3" fontId="56" fillId="0" borderId="25" xfId="0" applyNumberFormat="1" applyFont="1" applyFill="1" applyBorder="1" applyAlignment="1" applyProtection="1">
      <alignment horizontal="center" vertical="center" wrapText="1"/>
      <protection hidden="1"/>
    </xf>
    <xf numFmtId="3" fontId="56" fillId="0" borderId="56" xfId="0" applyNumberFormat="1" applyFont="1" applyFill="1" applyBorder="1" applyAlignment="1" applyProtection="1">
      <alignment horizontal="center" vertical="center" wrapText="1"/>
      <protection locked="0"/>
    </xf>
    <xf numFmtId="3" fontId="56" fillId="0" borderId="67" xfId="0" applyNumberFormat="1" applyFont="1" applyFill="1" applyBorder="1" applyAlignment="1" applyProtection="1">
      <alignment horizontal="center" vertical="center" wrapText="1"/>
      <protection locked="0"/>
    </xf>
    <xf numFmtId="168" fontId="61" fillId="0" borderId="25" xfId="0" applyNumberFormat="1" applyFont="1" applyFill="1" applyBorder="1" applyAlignment="1" applyProtection="1">
      <alignment horizontal="center" vertical="center" wrapText="1"/>
      <protection locked="0"/>
    </xf>
    <xf numFmtId="0" fontId="56" fillId="0" borderId="45" xfId="0" applyFont="1" applyFill="1" applyBorder="1" applyAlignment="1" applyProtection="1">
      <alignment horizontal="center" vertical="center" wrapText="1"/>
      <protection locked="0"/>
    </xf>
    <xf numFmtId="169" fontId="56" fillId="0" borderId="45" xfId="0" applyNumberFormat="1" applyFont="1" applyFill="1" applyBorder="1" applyAlignment="1" applyProtection="1">
      <alignment horizontal="center" vertical="center" wrapText="1"/>
      <protection locked="0"/>
    </xf>
    <xf numFmtId="169" fontId="56" fillId="0" borderId="65" xfId="0" applyNumberFormat="1" applyFont="1" applyFill="1" applyBorder="1" applyAlignment="1" applyProtection="1">
      <alignment horizontal="center" vertical="center" wrapText="1"/>
      <protection locked="0"/>
    </xf>
    <xf numFmtId="169" fontId="56" fillId="0" borderId="94" xfId="0" applyNumberFormat="1" applyFont="1" applyFill="1" applyBorder="1" applyAlignment="1" applyProtection="1">
      <alignment horizontal="center" vertical="center" wrapText="1"/>
    </xf>
    <xf numFmtId="169" fontId="56" fillId="0" borderId="56" xfId="0" applyNumberFormat="1" applyFont="1" applyFill="1" applyBorder="1" applyAlignment="1" applyProtection="1">
      <alignment horizontal="center" vertical="center" wrapText="1"/>
      <protection hidden="1"/>
    </xf>
    <xf numFmtId="169" fontId="56" fillId="0" borderId="66" xfId="0" applyNumberFormat="1" applyFont="1" applyFill="1" applyBorder="1" applyAlignment="1" applyProtection="1">
      <alignment horizontal="left" vertical="center" wrapText="1"/>
      <protection locked="0"/>
    </xf>
    <xf numFmtId="169" fontId="56" fillId="0" borderId="25" xfId="0" applyNumberFormat="1" applyFont="1" applyFill="1" applyBorder="1" applyAlignment="1" applyProtection="1">
      <alignment horizontal="center" vertical="center" wrapText="1"/>
      <protection hidden="1"/>
    </xf>
    <xf numFmtId="169" fontId="56" fillId="0" borderId="45" xfId="0" applyNumberFormat="1" applyFont="1" applyFill="1" applyBorder="1" applyAlignment="1" applyProtection="1">
      <alignment horizontal="center" vertical="center" wrapText="1"/>
      <protection hidden="1"/>
    </xf>
    <xf numFmtId="169" fontId="56" fillId="0" borderId="66" xfId="0" applyNumberFormat="1" applyFont="1" applyFill="1" applyBorder="1" applyAlignment="1" applyProtection="1">
      <alignment horizontal="center" vertical="center" wrapText="1"/>
      <protection locked="0"/>
    </xf>
    <xf numFmtId="0" fontId="56" fillId="0" borderId="68" xfId="0" applyFont="1" applyFill="1" applyBorder="1" applyAlignment="1" applyProtection="1">
      <alignment vertical="center" wrapText="1"/>
      <protection locked="0"/>
    </xf>
    <xf numFmtId="0" fontId="56" fillId="0" borderId="68" xfId="0" applyFont="1" applyFill="1" applyBorder="1" applyAlignment="1" applyProtection="1">
      <alignment horizontal="left" vertical="center" wrapText="1"/>
      <protection locked="0"/>
    </xf>
    <xf numFmtId="3" fontId="12" fillId="0" borderId="66" xfId="0" applyNumberFormat="1" applyFont="1" applyFill="1" applyBorder="1" applyAlignment="1" applyProtection="1">
      <alignment horizontal="center" vertical="center"/>
      <protection locked="0"/>
    </xf>
    <xf numFmtId="0" fontId="12" fillId="0" borderId="56" xfId="0" applyFont="1" applyFill="1" applyBorder="1" applyAlignment="1" applyProtection="1">
      <alignment horizontal="center" vertical="center"/>
      <protection hidden="1"/>
    </xf>
    <xf numFmtId="0" fontId="12" fillId="0" borderId="66" xfId="0" applyFont="1" applyFill="1" applyBorder="1" applyAlignment="1" applyProtection="1">
      <alignment horizontal="left" vertical="center" wrapText="1"/>
      <protection locked="0"/>
    </xf>
    <xf numFmtId="0" fontId="12" fillId="0" borderId="25" xfId="0" applyFont="1" applyFill="1" applyBorder="1" applyAlignment="1" applyProtection="1">
      <alignment horizontal="left" vertical="center" wrapText="1"/>
      <protection hidden="1"/>
    </xf>
    <xf numFmtId="0" fontId="12" fillId="0" borderId="56" xfId="0" applyFont="1" applyFill="1" applyBorder="1" applyAlignment="1" applyProtection="1">
      <alignment horizontal="left" vertical="center" wrapText="1"/>
      <protection locked="0"/>
    </xf>
    <xf numFmtId="0" fontId="12" fillId="0" borderId="45" xfId="0" applyFont="1" applyFill="1" applyBorder="1" applyAlignment="1" applyProtection="1">
      <alignment horizontal="center" vertical="center" wrapText="1"/>
      <protection hidden="1"/>
    </xf>
    <xf numFmtId="168" fontId="56" fillId="0" borderId="25" xfId="0" applyNumberFormat="1" applyFont="1" applyFill="1" applyBorder="1" applyAlignment="1" applyProtection="1">
      <alignment horizontal="center" vertical="center"/>
      <protection locked="0"/>
    </xf>
    <xf numFmtId="0" fontId="56" fillId="0" borderId="56" xfId="0" applyFont="1" applyFill="1" applyBorder="1" applyAlignment="1" applyProtection="1">
      <alignment horizontal="center" vertical="center"/>
      <protection hidden="1"/>
    </xf>
    <xf numFmtId="3" fontId="56" fillId="0" borderId="66" xfId="0" applyNumberFormat="1" applyFont="1" applyFill="1" applyBorder="1" applyAlignment="1">
      <alignment horizontal="center" vertical="center" wrapText="1"/>
    </xf>
    <xf numFmtId="3" fontId="56" fillId="0" borderId="25" xfId="0" applyNumberFormat="1" applyFont="1" applyFill="1" applyBorder="1" applyAlignment="1">
      <alignment horizontal="center" vertical="center" wrapText="1"/>
    </xf>
    <xf numFmtId="168" fontId="56" fillId="0" borderId="25" xfId="0" applyNumberFormat="1" applyFont="1" applyFill="1" applyBorder="1" applyAlignment="1">
      <alignment horizontal="center" vertical="center" wrapText="1"/>
    </xf>
    <xf numFmtId="0" fontId="56" fillId="0" borderId="66" xfId="0" applyFont="1" applyFill="1" applyBorder="1" applyAlignment="1">
      <alignment horizontal="left" vertical="center" wrapText="1"/>
    </xf>
    <xf numFmtId="0" fontId="56" fillId="0" borderId="25" xfId="0" applyFont="1" applyFill="1" applyBorder="1" applyAlignment="1">
      <alignment horizontal="center" wrapText="1"/>
    </xf>
    <xf numFmtId="0" fontId="56" fillId="0" borderId="59" xfId="0" applyFont="1" applyFill="1" applyBorder="1" applyAlignment="1" applyProtection="1">
      <alignment horizontal="left" vertical="center" wrapText="1"/>
      <protection locked="0"/>
    </xf>
    <xf numFmtId="0" fontId="56" fillId="0" borderId="92" xfId="0" applyFont="1" applyFill="1" applyBorder="1" applyAlignment="1" applyProtection="1">
      <alignment horizontal="center" vertical="center" wrapText="1"/>
      <protection hidden="1"/>
    </xf>
    <xf numFmtId="0" fontId="56" fillId="0" borderId="92" xfId="0" applyFont="1" applyFill="1" applyBorder="1" applyAlignment="1" applyProtection="1">
      <alignment horizontal="center" vertical="center" wrapText="1"/>
      <protection locked="0"/>
    </xf>
    <xf numFmtId="0" fontId="56" fillId="0" borderId="58" xfId="0" applyFont="1" applyFill="1" applyBorder="1" applyAlignment="1" applyProtection="1">
      <alignment vertical="center" wrapText="1"/>
      <protection locked="0"/>
    </xf>
    <xf numFmtId="16" fontId="56" fillId="0" borderId="93" xfId="0" applyNumberFormat="1" applyFont="1" applyFill="1" applyBorder="1" applyAlignment="1" applyProtection="1">
      <alignment horizontal="center" vertical="center" wrapText="1"/>
      <protection locked="0"/>
    </xf>
    <xf numFmtId="169" fontId="56" fillId="0" borderId="67" xfId="0" applyNumberFormat="1" applyFont="1" applyFill="1" applyBorder="1" applyAlignment="1">
      <alignment horizontal="center" vertical="center" wrapText="1"/>
    </xf>
    <xf numFmtId="0" fontId="56" fillId="0" borderId="0" xfId="0" applyFont="1" applyFill="1" applyAlignment="1">
      <alignment horizontal="center" vertical="center" wrapText="1"/>
    </xf>
    <xf numFmtId="0" fontId="2" fillId="0" borderId="71" xfId="0" applyFont="1" applyFill="1" applyBorder="1" applyAlignment="1" applyProtection="1">
      <alignment horizontal="center" vertical="center" wrapText="1" shrinkToFit="1"/>
      <protection locked="0"/>
    </xf>
    <xf numFmtId="0" fontId="2" fillId="0" borderId="34" xfId="0" applyFont="1" applyFill="1" applyBorder="1" applyAlignment="1" applyProtection="1">
      <alignment horizontal="center" vertical="center" wrapText="1" shrinkToFit="1"/>
      <protection locked="0"/>
    </xf>
    <xf numFmtId="0" fontId="2" fillId="0" borderId="46" xfId="0" applyFont="1" applyFill="1" applyBorder="1" applyAlignment="1" applyProtection="1">
      <alignment horizontal="center" vertical="center" wrapText="1" shrinkToFit="1"/>
      <protection locked="0"/>
    </xf>
    <xf numFmtId="0" fontId="12" fillId="32" borderId="67" xfId="0" applyFont="1" applyFill="1" applyBorder="1" applyAlignment="1" applyProtection="1">
      <alignment horizontal="left" vertical="center" wrapText="1" shrinkToFit="1"/>
      <protection locked="0"/>
    </xf>
    <xf numFmtId="0" fontId="12" fillId="0" borderId="65" xfId="0" applyFont="1" applyBorder="1" applyAlignment="1" applyProtection="1">
      <alignment horizontal="left" vertical="center" wrapText="1"/>
      <protection locked="0"/>
    </xf>
    <xf numFmtId="0" fontId="12" fillId="0" borderId="45" xfId="0" applyFont="1" applyBorder="1" applyAlignment="1" applyProtection="1">
      <alignment horizontal="left" vertical="center" wrapText="1"/>
      <protection locked="0"/>
    </xf>
    <xf numFmtId="0" fontId="12" fillId="32" borderId="72" xfId="0" applyFont="1" applyFill="1" applyBorder="1" applyAlignment="1" applyProtection="1">
      <alignment horizontal="left" vertical="center" wrapText="1" shrinkToFit="1"/>
      <protection locked="0"/>
    </xf>
    <xf numFmtId="0" fontId="12" fillId="0" borderId="74" xfId="0" applyFont="1" applyBorder="1" applyAlignment="1" applyProtection="1">
      <alignment horizontal="left" vertical="center" wrapText="1"/>
      <protection locked="0"/>
    </xf>
    <xf numFmtId="0" fontId="12" fillId="0" borderId="70" xfId="0" applyFont="1" applyBorder="1" applyAlignment="1" applyProtection="1">
      <alignment horizontal="left" vertical="center" wrapText="1"/>
      <protection locked="0"/>
    </xf>
    <xf numFmtId="0" fontId="12" fillId="49" borderId="67" xfId="0" applyFont="1" applyFill="1" applyBorder="1" applyAlignment="1" applyProtection="1">
      <alignment horizontal="left" vertical="center" wrapText="1" shrinkToFit="1"/>
      <protection locked="0"/>
    </xf>
    <xf numFmtId="0" fontId="12" fillId="49" borderId="65" xfId="0" applyFont="1" applyFill="1" applyBorder="1" applyAlignment="1" applyProtection="1">
      <alignment horizontal="left" vertical="center" wrapText="1"/>
      <protection locked="0"/>
    </xf>
    <xf numFmtId="0" fontId="12" fillId="49" borderId="45" xfId="0" applyFont="1" applyFill="1" applyBorder="1" applyAlignment="1" applyProtection="1">
      <alignment horizontal="left" vertical="center" wrapText="1"/>
      <protection locked="0"/>
    </xf>
    <xf numFmtId="0" fontId="12" fillId="48" borderId="67" xfId="0" applyFont="1" applyFill="1" applyBorder="1" applyAlignment="1" applyProtection="1">
      <alignment horizontal="left" vertical="center" wrapText="1" shrinkToFit="1"/>
      <protection locked="0"/>
    </xf>
    <xf numFmtId="0" fontId="12" fillId="48" borderId="65" xfId="0" applyFont="1" applyFill="1" applyBorder="1" applyAlignment="1" applyProtection="1">
      <alignment horizontal="left" vertical="center" wrapText="1"/>
      <protection locked="0"/>
    </xf>
    <xf numFmtId="0" fontId="12" fillId="48" borderId="45" xfId="0" applyFont="1" applyFill="1" applyBorder="1" applyAlignment="1" applyProtection="1">
      <alignment horizontal="left" vertical="center" wrapText="1"/>
      <protection locked="0"/>
    </xf>
    <xf numFmtId="0" fontId="62" fillId="48" borderId="67" xfId="0" applyFont="1" applyFill="1" applyBorder="1" applyAlignment="1" applyProtection="1">
      <alignment horizontal="left" vertical="center" wrapText="1" shrinkToFit="1"/>
      <protection locked="0"/>
    </xf>
    <xf numFmtId="0" fontId="62" fillId="48" borderId="65" xfId="0" applyFont="1" applyFill="1" applyBorder="1" applyAlignment="1" applyProtection="1">
      <alignment horizontal="left" vertical="center" wrapText="1"/>
      <protection locked="0"/>
    </xf>
    <xf numFmtId="0" fontId="62" fillId="48" borderId="45" xfId="0" applyFont="1" applyFill="1" applyBorder="1" applyAlignment="1" applyProtection="1">
      <alignment horizontal="left" vertical="center" wrapText="1"/>
      <protection locked="0"/>
    </xf>
    <xf numFmtId="0" fontId="12" fillId="63" borderId="67" xfId="0" applyFont="1" applyFill="1" applyBorder="1" applyAlignment="1" applyProtection="1">
      <alignment horizontal="left" vertical="center" wrapText="1" shrinkToFit="1"/>
      <protection locked="0"/>
    </xf>
    <xf numFmtId="0" fontId="12" fillId="63" borderId="65" xfId="0" applyFont="1" applyFill="1" applyBorder="1" applyAlignment="1" applyProtection="1">
      <alignment horizontal="left" vertical="center" wrapText="1"/>
      <protection locked="0"/>
    </xf>
    <xf numFmtId="0" fontId="12" fillId="63" borderId="45" xfId="0" applyFont="1" applyFill="1" applyBorder="1" applyAlignment="1" applyProtection="1">
      <alignment horizontal="left" vertical="center" wrapText="1"/>
      <protection locked="0"/>
    </xf>
    <xf numFmtId="0" fontId="12" fillId="47" borderId="67" xfId="0" applyFont="1" applyFill="1" applyBorder="1" applyAlignment="1" applyProtection="1">
      <alignment horizontal="left" vertical="center" wrapText="1" shrinkToFit="1"/>
      <protection locked="0"/>
    </xf>
    <xf numFmtId="0" fontId="12" fillId="47" borderId="65" xfId="0" applyFont="1" applyFill="1" applyBorder="1" applyAlignment="1" applyProtection="1">
      <alignment horizontal="left" vertical="center" wrapText="1"/>
      <protection locked="0"/>
    </xf>
    <xf numFmtId="0" fontId="12" fillId="47" borderId="45" xfId="0" applyFont="1" applyFill="1" applyBorder="1" applyAlignment="1" applyProtection="1">
      <alignment horizontal="left" vertical="center" wrapText="1"/>
      <protection locked="0"/>
    </xf>
    <xf numFmtId="0" fontId="12" fillId="50" borderId="67" xfId="0" applyFont="1" applyFill="1" applyBorder="1" applyAlignment="1" applyProtection="1">
      <alignment horizontal="left" vertical="center" wrapText="1" shrinkToFit="1"/>
      <protection locked="0"/>
    </xf>
    <xf numFmtId="0" fontId="12" fillId="50" borderId="65" xfId="0" applyFont="1" applyFill="1" applyBorder="1" applyAlignment="1" applyProtection="1">
      <alignment horizontal="left" vertical="center" wrapText="1"/>
      <protection locked="0"/>
    </xf>
    <xf numFmtId="0" fontId="12" fillId="50" borderId="45" xfId="0" applyFont="1" applyFill="1" applyBorder="1" applyAlignment="1" applyProtection="1">
      <alignment horizontal="left" vertical="center" wrapText="1"/>
      <protection locked="0"/>
    </xf>
    <xf numFmtId="0" fontId="12" fillId="52" borderId="67" xfId="0" applyFont="1" applyFill="1" applyBorder="1" applyAlignment="1" applyProtection="1">
      <alignment horizontal="left" vertical="center" wrapText="1" shrinkToFit="1"/>
      <protection locked="0"/>
    </xf>
    <xf numFmtId="0" fontId="12" fillId="52" borderId="65" xfId="0" applyFont="1" applyFill="1" applyBorder="1" applyAlignment="1" applyProtection="1">
      <alignment horizontal="left" vertical="center" wrapText="1"/>
      <protection locked="0"/>
    </xf>
    <xf numFmtId="0" fontId="12" fillId="52" borderId="45" xfId="0" applyFont="1" applyFill="1" applyBorder="1" applyAlignment="1" applyProtection="1">
      <alignment horizontal="left" vertical="center" wrapText="1"/>
      <protection locked="0"/>
    </xf>
    <xf numFmtId="0" fontId="12" fillId="48" borderId="65" xfId="0" applyFont="1" applyFill="1" applyBorder="1" applyAlignment="1" applyProtection="1">
      <alignment horizontal="left" vertical="center" wrapText="1" shrinkToFit="1"/>
      <protection locked="0"/>
    </xf>
    <xf numFmtId="0" fontId="12" fillId="48" borderId="45" xfId="0" applyFont="1" applyFill="1" applyBorder="1" applyAlignment="1" applyProtection="1">
      <alignment horizontal="left" vertical="center" wrapText="1" shrinkToFit="1"/>
      <protection locked="0"/>
    </xf>
    <xf numFmtId="0" fontId="53" fillId="66" borderId="67" xfId="0" applyFont="1" applyFill="1" applyBorder="1" applyAlignment="1" applyProtection="1">
      <alignment horizontal="left" vertical="center" wrapText="1" shrinkToFit="1"/>
      <protection locked="0"/>
    </xf>
    <xf numFmtId="0" fontId="53" fillId="66" borderId="65" xfId="0" applyFont="1" applyFill="1" applyBorder="1" applyAlignment="1" applyProtection="1">
      <alignment horizontal="left" vertical="center" wrapText="1"/>
      <protection locked="0"/>
    </xf>
    <xf numFmtId="0" fontId="53" fillId="66" borderId="45" xfId="0" applyFont="1" applyFill="1" applyBorder="1" applyAlignment="1" applyProtection="1">
      <alignment horizontal="left" vertical="center" wrapText="1"/>
      <protection locked="0"/>
    </xf>
    <xf numFmtId="0" fontId="53" fillId="53" borderId="67" xfId="0" applyFont="1" applyFill="1" applyBorder="1" applyAlignment="1" applyProtection="1">
      <alignment horizontal="left" vertical="center" wrapText="1" shrinkToFit="1"/>
      <protection locked="0"/>
    </xf>
    <xf numFmtId="0" fontId="53" fillId="53" borderId="65" xfId="0" applyFont="1" applyFill="1" applyBorder="1" applyAlignment="1" applyProtection="1">
      <alignment horizontal="left" vertical="center" wrapText="1"/>
      <protection locked="0"/>
    </xf>
    <xf numFmtId="0" fontId="53" fillId="53" borderId="45" xfId="0" applyFont="1" applyFill="1" applyBorder="1" applyAlignment="1" applyProtection="1">
      <alignment horizontal="left" vertical="center" wrapText="1"/>
      <protection locked="0"/>
    </xf>
    <xf numFmtId="0" fontId="12" fillId="51" borderId="67" xfId="0" applyFont="1" applyFill="1" applyBorder="1" applyAlignment="1" applyProtection="1">
      <alignment horizontal="left" vertical="center" wrapText="1" shrinkToFit="1"/>
      <protection locked="0"/>
    </xf>
    <xf numFmtId="0" fontId="12" fillId="51" borderId="65" xfId="0" applyFont="1" applyFill="1" applyBorder="1" applyAlignment="1" applyProtection="1">
      <alignment horizontal="left" vertical="center" wrapText="1"/>
      <protection locked="0"/>
    </xf>
    <xf numFmtId="0" fontId="12" fillId="51" borderId="45" xfId="0" applyFont="1" applyFill="1" applyBorder="1" applyAlignment="1" applyProtection="1">
      <alignment horizontal="left" vertical="center" wrapText="1"/>
      <protection locked="0"/>
    </xf>
    <xf numFmtId="0" fontId="12" fillId="61" borderId="67" xfId="0" applyFont="1" applyFill="1" applyBorder="1" applyAlignment="1" applyProtection="1">
      <alignment horizontal="left" vertical="center" wrapText="1" shrinkToFit="1"/>
      <protection locked="0"/>
    </xf>
    <xf numFmtId="0" fontId="12" fillId="61" borderId="65" xfId="0" applyFont="1" applyFill="1" applyBorder="1" applyAlignment="1" applyProtection="1">
      <alignment horizontal="left" vertical="center" wrapText="1"/>
      <protection locked="0"/>
    </xf>
    <xf numFmtId="0" fontId="12" fillId="61" borderId="45" xfId="0" applyFont="1" applyFill="1" applyBorder="1" applyAlignment="1" applyProtection="1">
      <alignment horizontal="left" vertical="center" wrapText="1"/>
      <protection locked="0"/>
    </xf>
    <xf numFmtId="0" fontId="12" fillId="60" borderId="67" xfId="0" applyFont="1" applyFill="1" applyBorder="1" applyAlignment="1" applyProtection="1">
      <alignment horizontal="left" vertical="center" wrapText="1" shrinkToFit="1"/>
      <protection locked="0"/>
    </xf>
    <xf numFmtId="0" fontId="12" fillId="60" borderId="65" xfId="0" applyFont="1" applyFill="1" applyBorder="1" applyAlignment="1" applyProtection="1">
      <alignment horizontal="left" vertical="center" wrapText="1"/>
      <protection locked="0"/>
    </xf>
    <xf numFmtId="0" fontId="12" fillId="60" borderId="45" xfId="0" applyFont="1" applyFill="1" applyBorder="1" applyAlignment="1" applyProtection="1">
      <alignment horizontal="left" vertical="center" wrapText="1"/>
      <protection locked="0"/>
    </xf>
    <xf numFmtId="0" fontId="12" fillId="59" borderId="67" xfId="0" applyFont="1" applyFill="1" applyBorder="1" applyAlignment="1" applyProtection="1">
      <alignment horizontal="left" vertical="center" wrapText="1" shrinkToFit="1"/>
      <protection locked="0"/>
    </xf>
    <xf numFmtId="0" fontId="12" fillId="59" borderId="65" xfId="0" applyFont="1" applyFill="1" applyBorder="1" applyAlignment="1" applyProtection="1">
      <alignment horizontal="left" vertical="center" wrapText="1"/>
      <protection locked="0"/>
    </xf>
    <xf numFmtId="0" fontId="12" fillId="59" borderId="45" xfId="0" applyFont="1" applyFill="1" applyBorder="1" applyAlignment="1" applyProtection="1">
      <alignment horizontal="left" vertical="center" wrapText="1"/>
      <protection locked="0"/>
    </xf>
    <xf numFmtId="0" fontId="51" fillId="53" borderId="67" xfId="0" applyFont="1" applyFill="1" applyBorder="1" applyAlignment="1" applyProtection="1">
      <alignment horizontal="left" vertical="center" wrapText="1" shrinkToFit="1"/>
      <protection locked="0"/>
    </xf>
    <xf numFmtId="0" fontId="51" fillId="53" borderId="65" xfId="0" applyFont="1" applyFill="1" applyBorder="1" applyAlignment="1" applyProtection="1">
      <alignment horizontal="left" vertical="center" wrapText="1"/>
      <protection locked="0"/>
    </xf>
    <xf numFmtId="0" fontId="51" fillId="53" borderId="45" xfId="0" applyFont="1" applyFill="1" applyBorder="1" applyAlignment="1" applyProtection="1">
      <alignment horizontal="left" vertical="center" wrapText="1"/>
      <protection locked="0"/>
    </xf>
    <xf numFmtId="0" fontId="53" fillId="62" borderId="67" xfId="0" applyFont="1" applyFill="1" applyBorder="1" applyAlignment="1" applyProtection="1">
      <alignment horizontal="left" vertical="center" wrapText="1" shrinkToFit="1"/>
      <protection locked="0"/>
    </xf>
    <xf numFmtId="0" fontId="53" fillId="62" borderId="65" xfId="0" applyFont="1" applyFill="1" applyBorder="1" applyAlignment="1" applyProtection="1">
      <alignment horizontal="left" vertical="center" wrapText="1"/>
      <protection locked="0"/>
    </xf>
    <xf numFmtId="0" fontId="53" fillId="62" borderId="45" xfId="0" applyFont="1" applyFill="1" applyBorder="1" applyAlignment="1" applyProtection="1">
      <alignment horizontal="left" vertical="center" wrapText="1"/>
      <protection locked="0"/>
    </xf>
    <xf numFmtId="0" fontId="12" fillId="55" borderId="67" xfId="0" applyFont="1" applyFill="1" applyBorder="1" applyAlignment="1" applyProtection="1">
      <alignment horizontal="left" vertical="center" wrapText="1" shrinkToFit="1"/>
      <protection locked="0"/>
    </xf>
    <xf numFmtId="0" fontId="12" fillId="55" borderId="65" xfId="0" applyFont="1" applyFill="1" applyBorder="1" applyAlignment="1" applyProtection="1">
      <alignment horizontal="left" vertical="center" wrapText="1"/>
      <protection locked="0"/>
    </xf>
    <xf numFmtId="0" fontId="12" fillId="55" borderId="45" xfId="0" applyFont="1" applyFill="1" applyBorder="1" applyAlignment="1" applyProtection="1">
      <alignment horizontal="left" vertical="center" wrapText="1"/>
      <protection locked="0"/>
    </xf>
    <xf numFmtId="0" fontId="12" fillId="45" borderId="67" xfId="0" applyFont="1" applyFill="1" applyBorder="1" applyAlignment="1" applyProtection="1">
      <alignment horizontal="left" vertical="center" wrapText="1" shrinkToFit="1"/>
      <protection locked="0"/>
    </xf>
    <xf numFmtId="0" fontId="12" fillId="27" borderId="65" xfId="0" applyFont="1" applyFill="1" applyBorder="1" applyAlignment="1" applyProtection="1">
      <alignment horizontal="left" vertical="center" wrapText="1"/>
      <protection locked="0"/>
    </xf>
    <xf numFmtId="0" fontId="12" fillId="45" borderId="45" xfId="0" applyFont="1" applyFill="1" applyBorder="1" applyAlignment="1" applyProtection="1">
      <alignment horizontal="left" vertical="center" wrapText="1"/>
      <protection locked="0"/>
    </xf>
    <xf numFmtId="0" fontId="17" fillId="53" borderId="67" xfId="0" applyFont="1" applyFill="1" applyBorder="1" applyAlignment="1" applyProtection="1">
      <alignment horizontal="left" vertical="center" wrapText="1" shrinkToFit="1"/>
      <protection locked="0"/>
    </xf>
    <xf numFmtId="0" fontId="17" fillId="53" borderId="65" xfId="0" applyFont="1" applyFill="1" applyBorder="1" applyAlignment="1" applyProtection="1">
      <alignment horizontal="left" vertical="center" wrapText="1"/>
      <protection locked="0"/>
    </xf>
    <xf numFmtId="0" fontId="17" fillId="53" borderId="45" xfId="0" applyFont="1" applyFill="1" applyBorder="1" applyAlignment="1" applyProtection="1">
      <alignment horizontal="left" vertical="center" wrapText="1"/>
      <protection locked="0"/>
    </xf>
    <xf numFmtId="0" fontId="12" fillId="0" borderId="65" xfId="0" applyFont="1" applyBorder="1" applyAlignment="1" applyProtection="1">
      <alignment horizontal="left" vertical="center" wrapText="1" shrinkToFit="1"/>
      <protection locked="0"/>
    </xf>
    <xf numFmtId="0" fontId="12" fillId="0" borderId="45" xfId="0" applyFont="1" applyBorder="1" applyAlignment="1" applyProtection="1">
      <alignment horizontal="left" vertical="center" wrapText="1" shrinkToFit="1"/>
      <protection locked="0"/>
    </xf>
    <xf numFmtId="0" fontId="12" fillId="35" borderId="65" xfId="0" applyFont="1" applyFill="1" applyBorder="1" applyAlignment="1" applyProtection="1">
      <alignment horizontal="left" vertical="center" wrapText="1" shrinkToFit="1"/>
      <protection locked="0"/>
    </xf>
    <xf numFmtId="0" fontId="12" fillId="35" borderId="45" xfId="0" applyFont="1" applyFill="1" applyBorder="1" applyAlignment="1" applyProtection="1">
      <alignment horizontal="left" vertical="center" wrapText="1" shrinkToFit="1"/>
      <protection locked="0"/>
    </xf>
    <xf numFmtId="0" fontId="12" fillId="48" borderId="67" xfId="0" applyFont="1" applyFill="1" applyBorder="1" applyAlignment="1" applyProtection="1">
      <alignment horizontal="left" vertical="center" wrapText="1"/>
      <protection locked="0"/>
    </xf>
    <xf numFmtId="0" fontId="12" fillId="52" borderId="67" xfId="0" applyNumberFormat="1" applyFont="1" applyFill="1" applyBorder="1" applyAlignment="1" applyProtection="1">
      <alignment horizontal="left" vertical="center" wrapText="1" shrinkToFit="1"/>
      <protection locked="0"/>
    </xf>
    <xf numFmtId="0" fontId="12" fillId="52" borderId="65" xfId="0" applyFont="1" applyFill="1" applyBorder="1" applyAlignment="1" applyProtection="1">
      <alignment horizontal="left" vertical="center" wrapText="1" shrinkToFit="1"/>
      <protection locked="0"/>
    </xf>
    <xf numFmtId="0" fontId="12" fillId="52" borderId="45" xfId="0" applyFont="1" applyFill="1" applyBorder="1" applyAlignment="1" applyProtection="1">
      <alignment horizontal="left" vertical="center" wrapText="1" shrinkToFit="1"/>
      <protection locked="0"/>
    </xf>
    <xf numFmtId="0" fontId="3" fillId="32" borderId="71" xfId="0" applyFont="1" applyFill="1" applyBorder="1" applyAlignment="1" applyProtection="1">
      <alignment horizontal="center" vertical="center" wrapText="1" shrinkToFit="1"/>
      <protection locked="0"/>
    </xf>
    <xf numFmtId="0" fontId="3" fillId="0" borderId="34" xfId="0" applyFont="1" applyBorder="1" applyAlignment="1" applyProtection="1">
      <alignment horizontal="center" vertical="center" wrapText="1"/>
      <protection locked="0"/>
    </xf>
    <xf numFmtId="0" fontId="3" fillId="0" borderId="101" xfId="0" applyFont="1" applyBorder="1" applyAlignment="1" applyProtection="1">
      <alignment horizontal="center" vertical="center" wrapText="1"/>
      <protection locked="0"/>
    </xf>
    <xf numFmtId="7" fontId="3" fillId="32" borderId="71" xfId="0" applyNumberFormat="1" applyFont="1" applyFill="1" applyBorder="1" applyAlignment="1" applyProtection="1">
      <alignment horizontal="center" vertical="center" wrapText="1" shrinkToFit="1"/>
      <protection locked="0"/>
    </xf>
    <xf numFmtId="0" fontId="12" fillId="58" borderId="25" xfId="0" applyFont="1" applyFill="1" applyBorder="1" applyAlignment="1" applyProtection="1">
      <alignment horizontal="left" vertical="center" wrapText="1" shrinkToFit="1"/>
      <protection locked="0"/>
    </xf>
    <xf numFmtId="0" fontId="12" fillId="35" borderId="67" xfId="0" applyFont="1" applyFill="1" applyBorder="1" applyAlignment="1" applyProtection="1">
      <alignment horizontal="left" vertical="center" wrapText="1"/>
      <protection locked="0"/>
    </xf>
    <xf numFmtId="0" fontId="3" fillId="32" borderId="109" xfId="0" applyFont="1" applyFill="1" applyBorder="1" applyAlignment="1" applyProtection="1">
      <alignment horizontal="left" vertical="center" wrapText="1" shrinkToFit="1"/>
      <protection locked="0"/>
    </xf>
    <xf numFmtId="0" fontId="3" fillId="32" borderId="52" xfId="0" applyFont="1" applyFill="1" applyBorder="1" applyAlignment="1" applyProtection="1">
      <alignment horizontal="left" vertical="center" wrapText="1" shrinkToFit="1"/>
      <protection locked="0"/>
    </xf>
    <xf numFmtId="0" fontId="3" fillId="0" borderId="52" xfId="0" applyFont="1" applyBorder="1" applyAlignment="1" applyProtection="1">
      <alignment vertical="center" wrapText="1"/>
      <protection locked="0"/>
    </xf>
    <xf numFmtId="0" fontId="3" fillId="0" borderId="110" xfId="0" applyFont="1" applyBorder="1" applyAlignment="1" applyProtection="1">
      <alignment vertical="center" wrapText="1"/>
      <protection locked="0"/>
    </xf>
    <xf numFmtId="0" fontId="3" fillId="32" borderId="75" xfId="0" applyNumberFormat="1" applyFont="1" applyFill="1" applyBorder="1" applyAlignment="1" applyProtection="1">
      <alignment horizontal="left" vertical="center" wrapText="1" shrinkToFit="1"/>
      <protection locked="0"/>
    </xf>
    <xf numFmtId="0" fontId="3" fillId="32" borderId="37" xfId="0" applyNumberFormat="1" applyFont="1" applyFill="1" applyBorder="1" applyAlignment="1" applyProtection="1">
      <alignment horizontal="left" vertical="center" wrapText="1" shrinkToFit="1"/>
      <protection locked="0"/>
    </xf>
    <xf numFmtId="0" fontId="3" fillId="0" borderId="37" xfId="0" applyFont="1" applyBorder="1" applyAlignment="1" applyProtection="1">
      <alignment horizontal="left" vertical="center" wrapText="1"/>
      <protection locked="0"/>
    </xf>
    <xf numFmtId="0" fontId="3" fillId="0" borderId="111" xfId="0" applyFont="1" applyBorder="1" applyAlignment="1" applyProtection="1">
      <alignment horizontal="left" vertical="center" wrapText="1"/>
      <protection locked="0"/>
    </xf>
    <xf numFmtId="0" fontId="3" fillId="32" borderId="77" xfId="0" applyFont="1" applyFill="1" applyBorder="1" applyAlignment="1" applyProtection="1">
      <alignment horizontal="left" vertical="center" wrapText="1" shrinkToFit="1"/>
      <protection locked="0"/>
    </xf>
    <xf numFmtId="0" fontId="3" fillId="0" borderId="52" xfId="0" applyFont="1" applyBorder="1" applyAlignment="1" applyProtection="1">
      <alignment horizontal="left" vertical="center" wrapText="1"/>
      <protection locked="0"/>
    </xf>
    <xf numFmtId="0" fontId="3" fillId="0" borderId="112" xfId="0" applyFont="1" applyBorder="1" applyAlignment="1" applyProtection="1">
      <alignment horizontal="left" vertical="center" wrapText="1"/>
      <protection locked="0"/>
    </xf>
    <xf numFmtId="0" fontId="12" fillId="52" borderId="64" xfId="0" applyFont="1" applyFill="1" applyBorder="1" applyAlignment="1" applyProtection="1">
      <alignment horizontal="left" vertical="center" wrapText="1"/>
      <protection locked="0"/>
    </xf>
    <xf numFmtId="0" fontId="12" fillId="52" borderId="55" xfId="0" applyFont="1" applyFill="1" applyBorder="1" applyAlignment="1" applyProtection="1">
      <alignment horizontal="left" vertical="center" wrapText="1"/>
      <protection locked="0"/>
    </xf>
    <xf numFmtId="0" fontId="12" fillId="52" borderId="47" xfId="0" applyFont="1" applyFill="1" applyBorder="1" applyAlignment="1" applyProtection="1">
      <alignment horizontal="left" vertical="center" wrapText="1"/>
      <protection locked="0"/>
    </xf>
    <xf numFmtId="0" fontId="12" fillId="50" borderId="65" xfId="0" applyFont="1" applyFill="1" applyBorder="1" applyAlignment="1" applyProtection="1">
      <alignment horizontal="left" vertical="center" wrapText="1" shrinkToFit="1"/>
      <protection locked="0"/>
    </xf>
    <xf numFmtId="0" fontId="12" fillId="50" borderId="45" xfId="0" applyFont="1" applyFill="1" applyBorder="1" applyAlignment="1" applyProtection="1">
      <alignment horizontal="left" vertical="center" wrapText="1" shrinkToFit="1"/>
      <protection locked="0"/>
    </xf>
    <xf numFmtId="0" fontId="12" fillId="52" borderId="67" xfId="0" applyFont="1" applyFill="1" applyBorder="1" applyAlignment="1" applyProtection="1">
      <alignment horizontal="left" vertical="center" wrapText="1"/>
      <protection locked="0"/>
    </xf>
    <xf numFmtId="0" fontId="12" fillId="45" borderId="67" xfId="0" applyFont="1" applyFill="1" applyBorder="1" applyAlignment="1" applyProtection="1">
      <alignment horizontal="left" vertical="center" wrapText="1"/>
      <protection locked="0"/>
    </xf>
    <xf numFmtId="0" fontId="3" fillId="32" borderId="84" xfId="0" applyFont="1" applyFill="1" applyBorder="1" applyAlignment="1" applyProtection="1">
      <alignment horizontal="center" vertical="center" wrapText="1" shrinkToFit="1"/>
      <protection locked="0"/>
    </xf>
    <xf numFmtId="0" fontId="3" fillId="0" borderId="35" xfId="0" applyFont="1" applyBorder="1" applyAlignment="1" applyProtection="1">
      <alignment horizontal="center" vertical="center" wrapText="1"/>
      <protection locked="0"/>
    </xf>
    <xf numFmtId="0" fontId="3" fillId="0" borderId="103" xfId="0" applyFont="1" applyBorder="1" applyAlignment="1" applyProtection="1">
      <alignment horizontal="center" vertical="center" wrapText="1"/>
      <protection locked="0"/>
    </xf>
    <xf numFmtId="0" fontId="3" fillId="32" borderId="71" xfId="0" applyNumberFormat="1" applyFont="1" applyFill="1" applyBorder="1" applyAlignment="1" applyProtection="1">
      <alignment horizontal="center" vertical="center" wrapText="1" shrinkToFit="1"/>
      <protection locked="0"/>
    </xf>
    <xf numFmtId="0" fontId="3" fillId="32" borderId="71" xfId="0" applyFont="1" applyFill="1" applyBorder="1" applyAlignment="1" applyProtection="1">
      <alignment horizontal="left" vertical="center" wrapText="1" shrinkToFit="1"/>
      <protection locked="0"/>
    </xf>
    <xf numFmtId="0" fontId="3" fillId="0" borderId="34" xfId="0" applyFont="1" applyBorder="1" applyAlignment="1" applyProtection="1">
      <alignment horizontal="left" vertical="center" wrapText="1"/>
      <protection locked="0"/>
    </xf>
    <xf numFmtId="0" fontId="3" fillId="0" borderId="101" xfId="0" applyFont="1" applyBorder="1" applyAlignment="1" applyProtection="1">
      <alignment horizontal="left" vertical="center" wrapText="1"/>
      <protection locked="0"/>
    </xf>
    <xf numFmtId="165" fontId="3" fillId="32" borderId="71" xfId="0" applyNumberFormat="1" applyFont="1" applyFill="1" applyBorder="1" applyAlignment="1" applyProtection="1">
      <alignment horizontal="center" vertical="center" wrapText="1" shrinkToFit="1"/>
      <protection locked="0"/>
    </xf>
    <xf numFmtId="0" fontId="20" fillId="32" borderId="40" xfId="0" applyFont="1" applyFill="1" applyBorder="1" applyAlignment="1" applyProtection="1">
      <alignment horizontal="center" vertical="center" wrapText="1"/>
      <protection locked="0"/>
    </xf>
    <xf numFmtId="0" fontId="19" fillId="0" borderId="40" xfId="0" applyFont="1" applyBorder="1" applyAlignment="1" applyProtection="1">
      <alignment vertical="center" wrapText="1"/>
      <protection locked="0"/>
    </xf>
    <xf numFmtId="0" fontId="19" fillId="0" borderId="104" xfId="0" applyFont="1" applyBorder="1" applyAlignment="1" applyProtection="1">
      <alignment vertical="center" wrapText="1"/>
      <protection locked="0"/>
    </xf>
    <xf numFmtId="0" fontId="3" fillId="32" borderId="105" xfId="0" applyFont="1" applyFill="1" applyBorder="1" applyAlignment="1" applyProtection="1">
      <alignment horizontal="left" vertical="center" wrapText="1" shrinkToFit="1"/>
      <protection locked="0"/>
    </xf>
    <xf numFmtId="0" fontId="3" fillId="0" borderId="43" xfId="0" applyFont="1" applyBorder="1" applyAlignment="1" applyProtection="1">
      <alignment horizontal="left" vertical="center" wrapText="1"/>
      <protection locked="0"/>
    </xf>
    <xf numFmtId="0" fontId="3" fillId="32" borderId="36" xfId="0" applyFont="1" applyFill="1" applyBorder="1" applyAlignment="1" applyProtection="1">
      <alignment horizontal="left" vertical="center" wrapText="1" shrinkToFit="1"/>
      <protection locked="0"/>
    </xf>
    <xf numFmtId="0" fontId="3" fillId="0" borderId="0" xfId="0" applyFont="1" applyBorder="1" applyAlignment="1" applyProtection="1">
      <alignment horizontal="left" vertical="center" wrapText="1"/>
      <protection locked="0"/>
    </xf>
    <xf numFmtId="0" fontId="3" fillId="0" borderId="36" xfId="0" applyFont="1" applyBorder="1" applyAlignment="1" applyProtection="1">
      <alignment horizontal="left" vertical="center" wrapText="1"/>
      <protection locked="0"/>
    </xf>
    <xf numFmtId="0" fontId="3" fillId="0" borderId="106" xfId="0" applyFont="1" applyBorder="1" applyAlignment="1" applyProtection="1">
      <alignment horizontal="left" vertical="center" wrapText="1"/>
      <protection locked="0"/>
    </xf>
    <xf numFmtId="0" fontId="3" fillId="0" borderId="107" xfId="0" applyFont="1" applyBorder="1" applyAlignment="1" applyProtection="1">
      <alignment horizontal="left" vertical="center" wrapText="1"/>
      <protection locked="0"/>
    </xf>
    <xf numFmtId="0" fontId="3" fillId="32" borderId="99" xfId="0" applyFont="1" applyFill="1" applyBorder="1" applyAlignment="1" applyProtection="1">
      <alignment horizontal="left" vertical="center" wrapText="1" shrinkToFit="1"/>
      <protection locked="0"/>
    </xf>
    <xf numFmtId="0" fontId="3" fillId="32" borderId="34" xfId="0" applyFont="1" applyFill="1" applyBorder="1" applyAlignment="1" applyProtection="1">
      <alignment horizontal="left" vertical="center" wrapText="1" shrinkToFit="1"/>
      <protection locked="0"/>
    </xf>
    <xf numFmtId="0" fontId="3" fillId="0" borderId="34" xfId="0" applyFont="1" applyBorder="1" applyAlignment="1" applyProtection="1">
      <alignment vertical="center" wrapText="1"/>
      <protection locked="0"/>
    </xf>
    <xf numFmtId="0" fontId="3" fillId="0" borderId="100" xfId="0" applyFont="1" applyBorder="1" applyAlignment="1" applyProtection="1">
      <alignment vertical="center" wrapText="1"/>
      <protection locked="0"/>
    </xf>
    <xf numFmtId="0" fontId="3" fillId="32" borderId="43" xfId="0" applyFont="1" applyFill="1" applyBorder="1" applyAlignment="1" applyProtection="1">
      <alignment horizontal="left" vertical="center" wrapText="1" shrinkToFit="1"/>
      <protection locked="0"/>
    </xf>
    <xf numFmtId="0" fontId="3" fillId="32" borderId="0" xfId="0" applyFont="1" applyFill="1" applyBorder="1" applyAlignment="1" applyProtection="1">
      <alignment horizontal="left" vertical="center" wrapText="1" shrinkToFit="1"/>
      <protection locked="0"/>
    </xf>
    <xf numFmtId="0" fontId="3" fillId="0" borderId="0" xfId="0" applyFont="1" applyBorder="1" applyAlignment="1" applyProtection="1">
      <alignment vertical="center" wrapText="1"/>
      <protection locked="0"/>
    </xf>
    <xf numFmtId="0" fontId="3" fillId="0" borderId="107" xfId="0" applyFont="1" applyBorder="1" applyAlignment="1" applyProtection="1">
      <alignment vertical="center" wrapText="1"/>
      <protection locked="0"/>
    </xf>
    <xf numFmtId="0" fontId="3" fillId="32" borderId="76" xfId="0" applyFont="1" applyFill="1" applyBorder="1" applyAlignment="1" applyProtection="1">
      <alignment horizontal="center" vertical="center" wrapText="1" shrinkToFit="1"/>
      <protection locked="0"/>
    </xf>
    <xf numFmtId="0" fontId="3" fillId="0" borderId="53" xfId="0" applyFont="1" applyBorder="1" applyAlignment="1" applyProtection="1">
      <alignment horizontal="center" vertical="center" wrapText="1"/>
      <protection locked="0"/>
    </xf>
    <xf numFmtId="0" fontId="3" fillId="0" borderId="108" xfId="0" applyFont="1" applyBorder="1" applyAlignment="1" applyProtection="1">
      <alignment horizontal="center" vertical="center" wrapText="1"/>
      <protection locked="0"/>
    </xf>
    <xf numFmtId="0" fontId="0" fillId="0" borderId="35" xfId="0" applyBorder="1" applyAlignment="1" applyProtection="1">
      <alignment horizontal="center" vertical="center" wrapText="1"/>
      <protection locked="0"/>
    </xf>
    <xf numFmtId="0" fontId="0" fillId="0" borderId="103" xfId="0" applyBorder="1" applyAlignment="1" applyProtection="1">
      <alignment horizontal="center" vertical="center" wrapText="1"/>
      <protection locked="0"/>
    </xf>
    <xf numFmtId="14" fontId="3" fillId="32" borderId="71" xfId="0" applyNumberFormat="1" applyFont="1" applyFill="1" applyBorder="1" applyAlignment="1" applyProtection="1">
      <alignment horizontal="center" vertical="center" wrapText="1" shrinkToFit="1"/>
      <protection locked="0"/>
    </xf>
    <xf numFmtId="165" fontId="3" fillId="32" borderId="70" xfId="0" applyNumberFormat="1" applyFont="1" applyFill="1" applyBorder="1" applyAlignment="1" applyProtection="1">
      <alignment horizontal="center" vertical="center" wrapText="1" shrinkToFit="1"/>
      <protection locked="0"/>
    </xf>
    <xf numFmtId="0" fontId="3" fillId="0" borderId="33" xfId="0" applyFont="1" applyBorder="1" applyAlignment="1" applyProtection="1">
      <alignment horizontal="center" vertical="center" wrapText="1"/>
      <protection locked="0"/>
    </xf>
    <xf numFmtId="0" fontId="3" fillId="0" borderId="102" xfId="0" applyFont="1" applyBorder="1" applyAlignment="1" applyProtection="1">
      <alignment horizontal="center" vertical="center" wrapText="1"/>
      <protection locked="0"/>
    </xf>
    <xf numFmtId="0" fontId="12" fillId="28" borderId="67" xfId="0" applyFont="1" applyFill="1" applyBorder="1" applyAlignment="1" applyProtection="1">
      <alignment horizontal="left" vertical="center" wrapText="1"/>
      <protection locked="0"/>
    </xf>
    <xf numFmtId="0" fontId="12" fillId="28" borderId="65" xfId="0" applyFont="1" applyFill="1" applyBorder="1" applyAlignment="1" applyProtection="1">
      <alignment horizontal="left" vertical="center" wrapText="1"/>
      <protection locked="0"/>
    </xf>
    <xf numFmtId="0" fontId="12" fillId="28" borderId="45" xfId="0" applyFont="1" applyFill="1" applyBorder="1" applyAlignment="1" applyProtection="1">
      <alignment horizontal="left" vertical="center" wrapText="1"/>
      <protection locked="0"/>
    </xf>
    <xf numFmtId="0" fontId="12" fillId="50" borderId="67" xfId="0" applyFont="1" applyFill="1" applyBorder="1" applyAlignment="1" applyProtection="1">
      <alignment horizontal="left" vertical="center" wrapText="1"/>
      <protection locked="0"/>
    </xf>
    <xf numFmtId="0" fontId="12" fillId="65" borderId="67" xfId="0" applyFont="1" applyFill="1" applyBorder="1" applyAlignment="1" applyProtection="1">
      <alignment horizontal="left" vertical="center" wrapText="1"/>
      <protection locked="0"/>
    </xf>
    <xf numFmtId="0" fontId="12" fillId="28" borderId="67" xfId="0" applyFont="1" applyFill="1" applyBorder="1" applyAlignment="1" applyProtection="1">
      <alignment horizontal="left" vertical="center" wrapText="1" shrinkToFit="1"/>
      <protection locked="0"/>
    </xf>
    <xf numFmtId="3" fontId="3" fillId="32" borderId="97" xfId="0" applyNumberFormat="1" applyFont="1" applyFill="1" applyBorder="1" applyAlignment="1" applyProtection="1">
      <alignment horizontal="center" vertical="center" wrapText="1"/>
      <protection locked="0"/>
    </xf>
    <xf numFmtId="3" fontId="3" fillId="0" borderId="53" xfId="0" applyNumberFormat="1" applyFont="1" applyBorder="1" applyAlignment="1" applyProtection="1">
      <alignment horizontal="center" vertical="center" wrapText="1"/>
      <protection locked="0"/>
    </xf>
    <xf numFmtId="3" fontId="3" fillId="0" borderId="98" xfId="0" applyNumberFormat="1" applyFont="1" applyBorder="1" applyAlignment="1" applyProtection="1">
      <alignment horizontal="center" vertical="center" wrapText="1"/>
      <protection locked="0"/>
    </xf>
    <xf numFmtId="3" fontId="3" fillId="0" borderId="99" xfId="0" applyNumberFormat="1" applyFont="1" applyBorder="1" applyAlignment="1" applyProtection="1">
      <alignment horizontal="center" vertical="center" wrapText="1"/>
      <protection locked="0"/>
    </xf>
    <xf numFmtId="0" fontId="0" fillId="0" borderId="34" xfId="0" applyBorder="1" applyAlignment="1" applyProtection="1">
      <alignment horizontal="center" vertical="center" wrapText="1"/>
      <protection locked="0"/>
    </xf>
    <xf numFmtId="0" fontId="0" fillId="0" borderId="100" xfId="0" applyBorder="1" applyAlignment="1" applyProtection="1">
      <alignment horizontal="center" vertical="center" wrapText="1"/>
      <protection locked="0"/>
    </xf>
    <xf numFmtId="0" fontId="12" fillId="0" borderId="67" xfId="0" applyFont="1" applyFill="1" applyBorder="1" applyAlignment="1" applyProtection="1">
      <alignment horizontal="left" vertical="center" wrapText="1"/>
      <protection locked="0"/>
    </xf>
    <xf numFmtId="0" fontId="12" fillId="0" borderId="65" xfId="0" applyFont="1" applyFill="1" applyBorder="1" applyAlignment="1" applyProtection="1">
      <alignment horizontal="left" vertical="center" wrapText="1"/>
      <protection locked="0"/>
    </xf>
    <xf numFmtId="0" fontId="12" fillId="0" borderId="45" xfId="0" applyFont="1" applyFill="1" applyBorder="1" applyAlignment="1" applyProtection="1">
      <alignment horizontal="left" vertical="center" wrapText="1"/>
      <protection locked="0"/>
    </xf>
    <xf numFmtId="0" fontId="56" fillId="0" borderId="39" xfId="0" applyFont="1" applyBorder="1" applyAlignment="1">
      <alignment horizontal="center" vertical="center" wrapText="1"/>
    </xf>
    <xf numFmtId="0" fontId="0" fillId="0" borderId="40" xfId="0" applyBorder="1" applyAlignment="1">
      <alignment horizontal="center" vertical="center" wrapText="1"/>
    </xf>
    <xf numFmtId="0" fontId="0" fillId="0" borderId="104" xfId="0" applyBorder="1" applyAlignment="1">
      <alignment horizontal="center" vertical="center" wrapText="1"/>
    </xf>
    <xf numFmtId="0" fontId="56" fillId="0" borderId="39" xfId="0" applyFont="1" applyBorder="1" applyAlignment="1">
      <alignment horizontal="left" vertical="center" wrapText="1"/>
    </xf>
    <xf numFmtId="0" fontId="0" fillId="0" borderId="40" xfId="0" applyBorder="1" applyAlignment="1">
      <alignment wrapText="1"/>
    </xf>
    <xf numFmtId="0" fontId="0" fillId="0" borderId="104" xfId="0" applyBorder="1" applyAlignment="1">
      <alignment wrapText="1"/>
    </xf>
    <xf numFmtId="0" fontId="2" fillId="0" borderId="3" xfId="81" applyBorder="1" applyAlignment="1" applyProtection="1">
      <alignment vertical="center"/>
      <protection locked="0"/>
    </xf>
    <xf numFmtId="0" fontId="2" fillId="0" borderId="113" xfId="81" applyBorder="1" applyAlignment="1" applyProtection="1">
      <alignment vertical="center"/>
      <protection locked="0"/>
    </xf>
    <xf numFmtId="0" fontId="63" fillId="0" borderId="118" xfId="81" applyFont="1" applyBorder="1" applyAlignment="1" applyProtection="1">
      <alignment vertical="center" wrapText="1"/>
      <protection locked="0"/>
    </xf>
    <xf numFmtId="0" fontId="63" fillId="0" borderId="15" xfId="81" applyFont="1" applyBorder="1" applyAlignment="1" applyProtection="1">
      <alignment vertical="center"/>
      <protection locked="0"/>
    </xf>
    <xf numFmtId="0" fontId="63" fillId="0" borderId="16" xfId="81" applyFont="1" applyBorder="1" applyAlignment="1" applyProtection="1">
      <alignment vertical="center"/>
      <protection locked="0"/>
    </xf>
    <xf numFmtId="0" fontId="63" fillId="0" borderId="119" xfId="81" applyFont="1" applyBorder="1" applyAlignment="1" applyProtection="1">
      <alignment vertical="center"/>
      <protection locked="0"/>
    </xf>
    <xf numFmtId="0" fontId="63" fillId="0" borderId="18" xfId="81" applyFont="1" applyBorder="1" applyAlignment="1" applyProtection="1">
      <alignment vertical="center"/>
      <protection locked="0"/>
    </xf>
    <xf numFmtId="0" fontId="63" fillId="0" borderId="19" xfId="81" applyFont="1" applyBorder="1" applyAlignment="1" applyProtection="1">
      <alignment vertical="center"/>
      <protection locked="0"/>
    </xf>
    <xf numFmtId="0" fontId="63" fillId="0" borderId="116" xfId="81" applyFont="1" applyBorder="1" applyAlignment="1" applyProtection="1">
      <alignment vertical="center"/>
      <protection locked="0"/>
    </xf>
    <xf numFmtId="0" fontId="63" fillId="0" borderId="117" xfId="81" applyFont="1" applyBorder="1" applyAlignment="1" applyProtection="1">
      <alignment vertical="center"/>
      <protection locked="0"/>
    </xf>
    <xf numFmtId="0" fontId="2" fillId="0" borderId="114" xfId="81" applyBorder="1" applyAlignment="1" applyProtection="1">
      <alignment vertical="center"/>
      <protection locked="0"/>
    </xf>
    <xf numFmtId="0" fontId="2" fillId="0" borderId="115" xfId="81" applyBorder="1" applyAlignment="1" applyProtection="1">
      <alignment vertical="center"/>
      <protection locked="0"/>
    </xf>
    <xf numFmtId="0" fontId="2" fillId="0" borderId="120" xfId="81" applyBorder="1" applyAlignment="1" applyProtection="1">
      <alignment vertical="center"/>
      <protection locked="0"/>
    </xf>
    <xf numFmtId="0" fontId="22" fillId="0" borderId="14" xfId="81" applyFont="1" applyBorder="1" applyAlignment="1">
      <alignment vertical="center"/>
    </xf>
    <xf numFmtId="0" fontId="2" fillId="0" borderId="11" xfId="81" applyBorder="1" applyAlignment="1">
      <alignment vertical="center"/>
    </xf>
    <xf numFmtId="3" fontId="64" fillId="0" borderId="15" xfId="81" applyNumberFormat="1" applyFont="1" applyBorder="1" applyAlignment="1" applyProtection="1">
      <alignment horizontal="left" vertical="center" wrapText="1"/>
      <protection locked="0"/>
    </xf>
    <xf numFmtId="3" fontId="64" fillId="0" borderId="15" xfId="81" applyNumberFormat="1" applyFont="1" applyBorder="1" applyAlignment="1" applyProtection="1">
      <alignment horizontal="left" vertical="center"/>
      <protection locked="0"/>
    </xf>
    <xf numFmtId="3" fontId="64" fillId="0" borderId="16" xfId="81" applyNumberFormat="1" applyFont="1" applyBorder="1" applyAlignment="1" applyProtection="1">
      <alignment horizontal="left" vertical="center"/>
      <protection locked="0"/>
    </xf>
    <xf numFmtId="3" fontId="64" fillId="0" borderId="18" xfId="81" applyNumberFormat="1" applyFont="1" applyBorder="1" applyAlignment="1" applyProtection="1">
      <alignment horizontal="left" vertical="center"/>
      <protection locked="0"/>
    </xf>
    <xf numFmtId="3" fontId="64" fillId="0" borderId="19" xfId="81" applyNumberFormat="1" applyFont="1" applyBorder="1" applyAlignment="1" applyProtection="1">
      <alignment horizontal="left" vertical="center"/>
      <protection locked="0"/>
    </xf>
    <xf numFmtId="0" fontId="20" fillId="0" borderId="21" xfId="81" applyFont="1" applyBorder="1" applyAlignment="1">
      <alignment vertical="center" wrapText="1"/>
    </xf>
    <xf numFmtId="0" fontId="2" fillId="0" borderId="12" xfId="81" applyBorder="1" applyAlignment="1">
      <alignment vertical="center" wrapText="1"/>
    </xf>
    <xf numFmtId="0" fontId="63" fillId="0" borderId="3" xfId="81" applyFont="1" applyBorder="1" applyAlignment="1" applyProtection="1">
      <alignment vertical="center" wrapText="1"/>
      <protection locked="0"/>
    </xf>
    <xf numFmtId="0" fontId="63" fillId="0" borderId="3" xfId="81" applyFont="1" applyBorder="1" applyAlignment="1" applyProtection="1">
      <alignment vertical="center"/>
      <protection locked="0"/>
    </xf>
    <xf numFmtId="0" fontId="63" fillId="0" borderId="113" xfId="81" applyFont="1" applyBorder="1" applyAlignment="1" applyProtection="1">
      <alignment vertical="center"/>
      <protection locked="0"/>
    </xf>
    <xf numFmtId="0" fontId="2" fillId="0" borderId="3" xfId="81" applyBorder="1" applyAlignment="1" applyProtection="1">
      <alignment vertical="center" wrapText="1"/>
      <protection locked="0"/>
    </xf>
    <xf numFmtId="0" fontId="65" fillId="0" borderId="116" xfId="81" applyFont="1" applyBorder="1" applyAlignment="1" applyProtection="1">
      <alignment horizontal="left" vertical="top" wrapText="1"/>
      <protection locked="0"/>
    </xf>
    <xf numFmtId="0" fontId="63" fillId="0" borderId="116" xfId="81" applyFont="1" applyBorder="1" applyAlignment="1" applyProtection="1">
      <alignment horizontal="left" vertical="top"/>
      <protection locked="0"/>
    </xf>
    <xf numFmtId="0" fontId="63" fillId="0" borderId="117" xfId="81" applyFont="1" applyBorder="1" applyAlignment="1" applyProtection="1">
      <alignment horizontal="left" vertical="top"/>
      <protection locked="0"/>
    </xf>
    <xf numFmtId="0" fontId="63" fillId="0" borderId="3" xfId="81" applyFont="1" applyBorder="1" applyAlignment="1" applyProtection="1">
      <alignment horizontal="left" vertical="top"/>
      <protection locked="0"/>
    </xf>
    <xf numFmtId="0" fontId="63" fillId="0" borderId="113" xfId="81" applyFont="1" applyBorder="1" applyAlignment="1" applyProtection="1">
      <alignment horizontal="left" vertical="top"/>
      <protection locked="0"/>
    </xf>
    <xf numFmtId="0" fontId="2" fillId="0" borderId="3" xfId="81" applyFont="1" applyBorder="1" applyAlignment="1" applyProtection="1">
      <alignment horizontal="left" vertical="top"/>
      <protection locked="0"/>
    </xf>
    <xf numFmtId="0" fontId="2" fillId="0" borderId="3" xfId="81" applyBorder="1" applyAlignment="1" applyProtection="1">
      <alignment horizontal="left" vertical="top"/>
      <protection locked="0"/>
    </xf>
    <xf numFmtId="0" fontId="2" fillId="0" borderId="113" xfId="81" applyBorder="1" applyAlignment="1" applyProtection="1">
      <alignment horizontal="left" vertical="top"/>
      <protection locked="0"/>
    </xf>
    <xf numFmtId="0" fontId="2" fillId="0" borderId="114" xfId="81" applyBorder="1" applyAlignment="1" applyProtection="1">
      <alignment horizontal="left" vertical="top"/>
      <protection locked="0"/>
    </xf>
    <xf numFmtId="0" fontId="2" fillId="0" borderId="115" xfId="81" applyBorder="1" applyAlignment="1" applyProtection="1">
      <alignment horizontal="left" vertical="top"/>
      <protection locked="0"/>
    </xf>
  </cellXfs>
  <cellStyles count="116">
    <cellStyle name="20 % - Accent1 2" xfId="1"/>
    <cellStyle name="20 % - Accent1 3" xfId="2"/>
    <cellStyle name="20 % - Accent2 2" xfId="3"/>
    <cellStyle name="20 % - Accent2 3" xfId="4"/>
    <cellStyle name="20 % - Accent3 2" xfId="5"/>
    <cellStyle name="20 % - Accent3 3" xfId="6"/>
    <cellStyle name="20 % - Accent4 2" xfId="7"/>
    <cellStyle name="20 % - Accent4 3" xfId="8"/>
    <cellStyle name="20 % - Accent5 2" xfId="9"/>
    <cellStyle name="20 % - Accent5 3" xfId="10"/>
    <cellStyle name="20 % - Accent6 2" xfId="11"/>
    <cellStyle name="20 % - Accent6 3" xfId="12"/>
    <cellStyle name="40 % - Accent1 2" xfId="13"/>
    <cellStyle name="40 % - Accent1 3" xfId="14"/>
    <cellStyle name="40 % - Accent2 2" xfId="15"/>
    <cellStyle name="40 % - Accent2 3" xfId="16"/>
    <cellStyle name="40 % - Accent3 2" xfId="17"/>
    <cellStyle name="40 % - Accent3 3" xfId="18"/>
    <cellStyle name="40 % - Accent4 2" xfId="19"/>
    <cellStyle name="40 % - Accent4 3" xfId="20"/>
    <cellStyle name="40 % - Accent5 2" xfId="21"/>
    <cellStyle name="40 % - Accent5 3" xfId="22"/>
    <cellStyle name="40 % - Accent6 2" xfId="23"/>
    <cellStyle name="40 % - Accent6 3" xfId="24"/>
    <cellStyle name="60 % - Accent1 2" xfId="25"/>
    <cellStyle name="60 % - Accent1 3" xfId="26"/>
    <cellStyle name="60 % - Accent2 2" xfId="27"/>
    <cellStyle name="60 % - Accent2 3" xfId="28"/>
    <cellStyle name="60 % - Accent3 2" xfId="29"/>
    <cellStyle name="60 % - Accent3 3" xfId="30"/>
    <cellStyle name="60 % - Accent4 2" xfId="31"/>
    <cellStyle name="60 % - Accent4 3" xfId="32"/>
    <cellStyle name="60 % - Accent5 2" xfId="33"/>
    <cellStyle name="60 % - Accent5 3" xfId="34"/>
    <cellStyle name="60 % - Accent6 2" xfId="35"/>
    <cellStyle name="60 % - Accent6 3" xfId="36"/>
    <cellStyle name="Accent1 2" xfId="37"/>
    <cellStyle name="Accent1 3" xfId="38"/>
    <cellStyle name="Accent2 2" xfId="39"/>
    <cellStyle name="Accent2 3" xfId="40"/>
    <cellStyle name="Accent3 2" xfId="41"/>
    <cellStyle name="Accent3 3" xfId="42"/>
    <cellStyle name="Accent4 2" xfId="43"/>
    <cellStyle name="Accent4 3" xfId="44"/>
    <cellStyle name="Accent5 2" xfId="45"/>
    <cellStyle name="Accent5 3" xfId="46"/>
    <cellStyle name="Accent6 2" xfId="47"/>
    <cellStyle name="Accent6 3" xfId="48"/>
    <cellStyle name="Avertissement 2" xfId="49"/>
    <cellStyle name="Avertissement 3" xfId="50"/>
    <cellStyle name="Calcul 2" xfId="51"/>
    <cellStyle name="Calcul 3" xfId="52"/>
    <cellStyle name="Cellule liée 2" xfId="53"/>
    <cellStyle name="Cellule liée 3" xfId="54"/>
    <cellStyle name="Commentaire 2" xfId="55"/>
    <cellStyle name="Commentaire 3" xfId="56"/>
    <cellStyle name="Entrée 2" xfId="57"/>
    <cellStyle name="Entrée 3" xfId="58"/>
    <cellStyle name="Euro" xfId="59"/>
    <cellStyle name="Euro 2" xfId="60"/>
    <cellStyle name="Euro 3" xfId="61"/>
    <cellStyle name="Insatisfaisant 2" xfId="62"/>
    <cellStyle name="Insatisfaisant 3" xfId="63"/>
    <cellStyle name="Insatisfaisant 4" xfId="64"/>
    <cellStyle name="Lien hypertexte" xfId="65" builtinId="8"/>
    <cellStyle name="Lien hypertexte 2" xfId="66"/>
    <cellStyle name="Ligne detail_Prestation 127_1" xfId="67"/>
    <cellStyle name="MEV2" xfId="68"/>
    <cellStyle name="MEV3" xfId="69"/>
    <cellStyle name="MEV4_MODELE_SOURCE_Cpte_Prév_hors_ELog_v1" xfId="70"/>
    <cellStyle name="MEV5_MODELE_SOURCE_Cpte_Prév_hors_ELog_v1" xfId="71"/>
    <cellStyle name="Milliers 2" xfId="72"/>
    <cellStyle name="Milliers 3" xfId="73"/>
    <cellStyle name="monetaire_sans_decimale" xfId="74"/>
    <cellStyle name="Neutre 2" xfId="75"/>
    <cellStyle name="Neutre 3" xfId="76"/>
    <cellStyle name="Normal" xfId="0" builtinId="0"/>
    <cellStyle name="Normal 2" xfId="77"/>
    <cellStyle name="Normal 2 2" xfId="78"/>
    <cellStyle name="Normal 2 3" xfId="79"/>
    <cellStyle name="Normal 2_Paramètres" xfId="80"/>
    <cellStyle name="Normal 3" xfId="81"/>
    <cellStyle name="Normal 3 2" xfId="82"/>
    <cellStyle name="Normal 3 3" xfId="83"/>
    <cellStyle name="Normal 3 4" xfId="84"/>
    <cellStyle name="Normal 3 5" xfId="85"/>
    <cellStyle name="Normal 3 6" xfId="86"/>
    <cellStyle name="Normal 4" xfId="87"/>
    <cellStyle name="Normal_devis batelog 2" xfId="88"/>
    <cellStyle name="Normal_Menus Tx 2013" xfId="89"/>
    <cellStyle name="Pourcentage 2" xfId="90"/>
    <cellStyle name="Pourcentage 2 2" xfId="91"/>
    <cellStyle name="Pourcentage 3" xfId="92"/>
    <cellStyle name="Satisfaisant 2" xfId="93"/>
    <cellStyle name="Satisfaisant 3" xfId="94"/>
    <cellStyle name="Sortie 2" xfId="95"/>
    <cellStyle name="Sortie 3" xfId="96"/>
    <cellStyle name="Texte explicatif 2" xfId="97"/>
    <cellStyle name="Texte explicatif 3" xfId="98"/>
    <cellStyle name="Titre 2" xfId="99"/>
    <cellStyle name="Titre 3" xfId="100"/>
    <cellStyle name="Titre colonnes_Compte 0471_1" xfId="101"/>
    <cellStyle name="Titre lignes" xfId="102"/>
    <cellStyle name="Titre page_Compte 042_1" xfId="103"/>
    <cellStyle name="Titre 1 2" xfId="104"/>
    <cellStyle name="Titre 1 3" xfId="105"/>
    <cellStyle name="Titre 2 2" xfId="106"/>
    <cellStyle name="Titre 2 3" xfId="107"/>
    <cellStyle name="Titre 3 2" xfId="108"/>
    <cellStyle name="Titre 3 3" xfId="109"/>
    <cellStyle name="Titre 4 2" xfId="110"/>
    <cellStyle name="Titre 4 3" xfId="111"/>
    <cellStyle name="Total 2" xfId="112"/>
    <cellStyle name="Total 3" xfId="113"/>
    <cellStyle name="Vérification 2" xfId="114"/>
    <cellStyle name="Vérification 3" xfId="1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19050</xdr:colOff>
      <xdr:row>3</xdr:row>
      <xdr:rowOff>0</xdr:rowOff>
    </xdr:from>
    <xdr:to>
      <xdr:col>0</xdr:col>
      <xdr:colOff>581025</xdr:colOff>
      <xdr:row>3</xdr:row>
      <xdr:rowOff>0</xdr:rowOff>
    </xdr:to>
    <xdr:sp macro="" textlink="">
      <xdr:nvSpPr>
        <xdr:cNvPr id="9221" name="Button 5" descr="Imp. L2" hidden="1">
          <a:extLst>
            <a:ext uri="{63B3BB69-23CF-44E3-9099-C40C66FF867C}">
              <a14:compatExt xmlns:a14="http://schemas.microsoft.com/office/drawing/2010/main" xmlns="" spid="_x0000_s9221"/>
            </a:ext>
            <a:ext uri="{FF2B5EF4-FFF2-40B4-BE49-F238E27FC236}">
              <a16:creationId xmlns="" xmlns:a16="http://schemas.microsoft.com/office/drawing/2014/main" id="{5F7559C8-D721-44F6-917E-C5E31A1D29A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3</xdr:row>
      <xdr:rowOff>0</xdr:rowOff>
    </xdr:from>
    <xdr:to>
      <xdr:col>0</xdr:col>
      <xdr:colOff>581025</xdr:colOff>
      <xdr:row>3</xdr:row>
      <xdr:rowOff>0</xdr:rowOff>
    </xdr:to>
    <xdr:sp macro="" textlink="">
      <xdr:nvSpPr>
        <xdr:cNvPr id="9224" name="Button 8" descr="Imp. L2" hidden="1">
          <a:extLst>
            <a:ext uri="{63B3BB69-23CF-44E3-9099-C40C66FF867C}">
              <a14:compatExt xmlns:a14="http://schemas.microsoft.com/office/drawing/2010/main" xmlns="" spid="_x0000_s9224"/>
            </a:ext>
            <a:ext uri="{FF2B5EF4-FFF2-40B4-BE49-F238E27FC236}">
              <a16:creationId xmlns="" xmlns:a16="http://schemas.microsoft.com/office/drawing/2014/main" id="{F32E60BA-A1B2-41B6-8A13-3B0EE7EF54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L3</a:t>
          </a:r>
        </a:p>
      </xdr:txBody>
    </xdr:sp>
    <xdr:clientData fPrintsWithSheet="0"/>
  </xdr:twoCellAnchor>
  <xdr:twoCellAnchor>
    <xdr:from>
      <xdr:col>0</xdr:col>
      <xdr:colOff>19050</xdr:colOff>
      <xdr:row>3</xdr:row>
      <xdr:rowOff>0</xdr:rowOff>
    </xdr:from>
    <xdr:to>
      <xdr:col>0</xdr:col>
      <xdr:colOff>581025</xdr:colOff>
      <xdr:row>3</xdr:row>
      <xdr:rowOff>0</xdr:rowOff>
    </xdr:to>
    <xdr:sp macro="" textlink="">
      <xdr:nvSpPr>
        <xdr:cNvPr id="9225" name="Button 9" descr="Imp. L2" hidden="1">
          <a:extLst>
            <a:ext uri="{63B3BB69-23CF-44E3-9099-C40C66FF867C}">
              <a14:compatExt xmlns:a14="http://schemas.microsoft.com/office/drawing/2010/main" xmlns="" spid="_x0000_s9225"/>
            </a:ext>
            <a:ext uri="{FF2B5EF4-FFF2-40B4-BE49-F238E27FC236}">
              <a16:creationId xmlns="" xmlns:a16="http://schemas.microsoft.com/office/drawing/2014/main" id="{4F0EF4EB-B516-43A9-8BD6-D66DD5F6E4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L4</a:t>
          </a:r>
        </a:p>
      </xdr:txBody>
    </xdr:sp>
    <xdr:clientData fPrintsWithSheet="0"/>
  </xdr:twoCellAnchor>
  <xdr:twoCellAnchor>
    <xdr:from>
      <xdr:col>0</xdr:col>
      <xdr:colOff>19050</xdr:colOff>
      <xdr:row>3</xdr:row>
      <xdr:rowOff>0</xdr:rowOff>
    </xdr:from>
    <xdr:to>
      <xdr:col>0</xdr:col>
      <xdr:colOff>581025</xdr:colOff>
      <xdr:row>3</xdr:row>
      <xdr:rowOff>0</xdr:rowOff>
    </xdr:to>
    <xdr:sp macro="" textlink="">
      <xdr:nvSpPr>
        <xdr:cNvPr id="9226" name="Button 10" descr="Imp. L2" hidden="1">
          <a:extLst>
            <a:ext uri="{63B3BB69-23CF-44E3-9099-C40C66FF867C}">
              <a14:compatExt xmlns:a14="http://schemas.microsoft.com/office/drawing/2010/main" xmlns="" spid="_x0000_s9226"/>
            </a:ext>
            <a:ext uri="{FF2B5EF4-FFF2-40B4-BE49-F238E27FC236}">
              <a16:creationId xmlns="" xmlns:a16="http://schemas.microsoft.com/office/drawing/2014/main" id="{1C17D832-2D53-45A1-B3D4-3AAAD08DF15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L5</a:t>
          </a:r>
        </a:p>
      </xdr:txBody>
    </xdr:sp>
    <xdr:clientData fPrintsWithSheet="0"/>
  </xdr:twoCellAnchor>
  <xdr:twoCellAnchor>
    <xdr:from>
      <xdr:col>0</xdr:col>
      <xdr:colOff>38100</xdr:colOff>
      <xdr:row>6</xdr:row>
      <xdr:rowOff>38100</xdr:rowOff>
    </xdr:from>
    <xdr:to>
      <xdr:col>0</xdr:col>
      <xdr:colOff>600075</xdr:colOff>
      <xdr:row>6</xdr:row>
      <xdr:rowOff>504825</xdr:rowOff>
    </xdr:to>
    <xdr:sp macro="" textlink="">
      <xdr:nvSpPr>
        <xdr:cNvPr id="9228" name="Button 12" descr="Imp. L2" hidden="1">
          <a:extLst>
            <a:ext uri="{63B3BB69-23CF-44E3-9099-C40C66FF867C}">
              <a14:compatExt xmlns:a14="http://schemas.microsoft.com/office/drawing/2010/main" xmlns="" spid="_x0000_s9228"/>
            </a:ext>
            <a:ext uri="{FF2B5EF4-FFF2-40B4-BE49-F238E27FC236}">
              <a16:creationId xmlns="" xmlns:a16="http://schemas.microsoft.com/office/drawing/2014/main" id="{EB42C41D-F605-4AB7-AA8A-0647B41826A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7</xdr:row>
      <xdr:rowOff>0</xdr:rowOff>
    </xdr:from>
    <xdr:to>
      <xdr:col>0</xdr:col>
      <xdr:colOff>581025</xdr:colOff>
      <xdr:row>7</xdr:row>
      <xdr:rowOff>0</xdr:rowOff>
    </xdr:to>
    <xdr:sp macro="" textlink="">
      <xdr:nvSpPr>
        <xdr:cNvPr id="9229" name="Button 13" descr="Imp. L2" hidden="1">
          <a:extLst>
            <a:ext uri="{63B3BB69-23CF-44E3-9099-C40C66FF867C}">
              <a14:compatExt xmlns:a14="http://schemas.microsoft.com/office/drawing/2010/main" xmlns="" spid="_x0000_s9229"/>
            </a:ext>
            <a:ext uri="{FF2B5EF4-FFF2-40B4-BE49-F238E27FC236}">
              <a16:creationId xmlns="" xmlns:a16="http://schemas.microsoft.com/office/drawing/2014/main" id="{4B730F66-1FF9-4062-8B8A-D31F7A4F09B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L8</a:t>
          </a:r>
        </a:p>
      </xdr:txBody>
    </xdr:sp>
    <xdr:clientData fPrintsWithSheet="0"/>
  </xdr:twoCellAnchor>
  <xdr:twoCellAnchor>
    <xdr:from>
      <xdr:col>0</xdr:col>
      <xdr:colOff>19050</xdr:colOff>
      <xdr:row>7</xdr:row>
      <xdr:rowOff>0</xdr:rowOff>
    </xdr:from>
    <xdr:to>
      <xdr:col>0</xdr:col>
      <xdr:colOff>581025</xdr:colOff>
      <xdr:row>7</xdr:row>
      <xdr:rowOff>0</xdr:rowOff>
    </xdr:to>
    <xdr:sp macro="" textlink="">
      <xdr:nvSpPr>
        <xdr:cNvPr id="9230" name="Button 14" descr="Imp. L2" hidden="1">
          <a:extLst>
            <a:ext uri="{63B3BB69-23CF-44E3-9099-C40C66FF867C}">
              <a14:compatExt xmlns:a14="http://schemas.microsoft.com/office/drawing/2010/main" xmlns="" spid="_x0000_s9230"/>
            </a:ext>
            <a:ext uri="{FF2B5EF4-FFF2-40B4-BE49-F238E27FC236}">
              <a16:creationId xmlns="" xmlns:a16="http://schemas.microsoft.com/office/drawing/2014/main" id="{4F5E440E-BD15-4F77-A938-03DF285F15E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L9</a:t>
          </a:r>
        </a:p>
      </xdr:txBody>
    </xdr:sp>
    <xdr:clientData fPrintsWithSheet="0"/>
  </xdr:twoCellAnchor>
  <xdr:twoCellAnchor>
    <xdr:from>
      <xdr:col>0</xdr:col>
      <xdr:colOff>19050</xdr:colOff>
      <xdr:row>7</xdr:row>
      <xdr:rowOff>0</xdr:rowOff>
    </xdr:from>
    <xdr:to>
      <xdr:col>0</xdr:col>
      <xdr:colOff>581025</xdr:colOff>
      <xdr:row>7</xdr:row>
      <xdr:rowOff>0</xdr:rowOff>
    </xdr:to>
    <xdr:sp macro="" textlink="">
      <xdr:nvSpPr>
        <xdr:cNvPr id="9231" name="Button 15" descr="Imp. L2" hidden="1">
          <a:extLst>
            <a:ext uri="{63B3BB69-23CF-44E3-9099-C40C66FF867C}">
              <a14:compatExt xmlns:a14="http://schemas.microsoft.com/office/drawing/2010/main" xmlns="" spid="_x0000_s9231"/>
            </a:ext>
            <a:ext uri="{FF2B5EF4-FFF2-40B4-BE49-F238E27FC236}">
              <a16:creationId xmlns="" xmlns:a16="http://schemas.microsoft.com/office/drawing/2014/main" id="{54C4A94A-C475-4351-9FAB-3DCDF5D5FF7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L10</a:t>
          </a:r>
        </a:p>
      </xdr:txBody>
    </xdr:sp>
    <xdr:clientData fPrintsWithSheet="0"/>
  </xdr:twoCellAnchor>
  <xdr:twoCellAnchor>
    <xdr:from>
      <xdr:col>0</xdr:col>
      <xdr:colOff>19050</xdr:colOff>
      <xdr:row>7</xdr:row>
      <xdr:rowOff>0</xdr:rowOff>
    </xdr:from>
    <xdr:to>
      <xdr:col>0</xdr:col>
      <xdr:colOff>581025</xdr:colOff>
      <xdr:row>7</xdr:row>
      <xdr:rowOff>0</xdr:rowOff>
    </xdr:to>
    <xdr:sp macro="" textlink="">
      <xdr:nvSpPr>
        <xdr:cNvPr id="9232" name="Button 16" descr="Imp. L2" hidden="1">
          <a:extLst>
            <a:ext uri="{63B3BB69-23CF-44E3-9099-C40C66FF867C}">
              <a14:compatExt xmlns:a14="http://schemas.microsoft.com/office/drawing/2010/main" xmlns="" spid="_x0000_s9232"/>
            </a:ext>
            <a:ext uri="{FF2B5EF4-FFF2-40B4-BE49-F238E27FC236}">
              <a16:creationId xmlns="" xmlns:a16="http://schemas.microsoft.com/office/drawing/2014/main" id="{01C2A566-D975-40B5-A2F4-F2EFB996276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L11</a:t>
          </a:r>
        </a:p>
      </xdr:txBody>
    </xdr:sp>
    <xdr:clientData fPrintsWithSheet="0"/>
  </xdr:twoCellAnchor>
  <xdr:twoCellAnchor>
    <xdr:from>
      <xdr:col>0</xdr:col>
      <xdr:colOff>19050</xdr:colOff>
      <xdr:row>11</xdr:row>
      <xdr:rowOff>38100</xdr:rowOff>
    </xdr:from>
    <xdr:to>
      <xdr:col>0</xdr:col>
      <xdr:colOff>581025</xdr:colOff>
      <xdr:row>11</xdr:row>
      <xdr:rowOff>609600</xdr:rowOff>
    </xdr:to>
    <xdr:sp macro="" textlink="">
      <xdr:nvSpPr>
        <xdr:cNvPr id="9234" name="Button 18" descr="Imp. L2" hidden="1">
          <a:extLst>
            <a:ext uri="{63B3BB69-23CF-44E3-9099-C40C66FF867C}">
              <a14:compatExt xmlns:a14="http://schemas.microsoft.com/office/drawing/2010/main" xmlns="" spid="_x0000_s9234"/>
            </a:ext>
            <a:ext uri="{FF2B5EF4-FFF2-40B4-BE49-F238E27FC236}">
              <a16:creationId xmlns="" xmlns:a16="http://schemas.microsoft.com/office/drawing/2014/main" id="{239ACCD9-A696-4F51-B5AB-E5612581837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12</xdr:row>
      <xdr:rowOff>47625</xdr:rowOff>
    </xdr:from>
    <xdr:to>
      <xdr:col>0</xdr:col>
      <xdr:colOff>581025</xdr:colOff>
      <xdr:row>12</xdr:row>
      <xdr:rowOff>904875</xdr:rowOff>
    </xdr:to>
    <xdr:sp macro="" textlink="">
      <xdr:nvSpPr>
        <xdr:cNvPr id="9235" name="Button 19" descr="Imp. L2" hidden="1">
          <a:extLst>
            <a:ext uri="{63B3BB69-23CF-44E3-9099-C40C66FF867C}">
              <a14:compatExt xmlns:a14="http://schemas.microsoft.com/office/drawing/2010/main" xmlns="" spid="_x0000_s9235"/>
            </a:ext>
            <a:ext uri="{FF2B5EF4-FFF2-40B4-BE49-F238E27FC236}">
              <a16:creationId xmlns="" xmlns:a16="http://schemas.microsoft.com/office/drawing/2014/main" id="{2C55D0EA-BF04-4801-9972-71AE12B02C7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13</xdr:row>
      <xdr:rowOff>66675</xdr:rowOff>
    </xdr:from>
    <xdr:to>
      <xdr:col>0</xdr:col>
      <xdr:colOff>581025</xdr:colOff>
      <xdr:row>13</xdr:row>
      <xdr:rowOff>1247775</xdr:rowOff>
    </xdr:to>
    <xdr:sp macro="" textlink="">
      <xdr:nvSpPr>
        <xdr:cNvPr id="9236" name="Button 20" descr="Imp. L2" hidden="1">
          <a:extLst>
            <a:ext uri="{63B3BB69-23CF-44E3-9099-C40C66FF867C}">
              <a14:compatExt xmlns:a14="http://schemas.microsoft.com/office/drawing/2010/main" xmlns="" spid="_x0000_s9236"/>
            </a:ext>
            <a:ext uri="{FF2B5EF4-FFF2-40B4-BE49-F238E27FC236}">
              <a16:creationId xmlns="" xmlns:a16="http://schemas.microsoft.com/office/drawing/2014/main" id="{F4393EB7-080D-4932-BA72-B157AC5CD3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36</xdr:row>
      <xdr:rowOff>66675</xdr:rowOff>
    </xdr:from>
    <xdr:to>
      <xdr:col>0</xdr:col>
      <xdr:colOff>581025</xdr:colOff>
      <xdr:row>36</xdr:row>
      <xdr:rowOff>428625</xdr:rowOff>
    </xdr:to>
    <xdr:sp macro="" textlink="">
      <xdr:nvSpPr>
        <xdr:cNvPr id="9237" name="Button 21" descr="Imp. L2" hidden="1">
          <a:extLst>
            <a:ext uri="{63B3BB69-23CF-44E3-9099-C40C66FF867C}">
              <a14:compatExt xmlns:a14="http://schemas.microsoft.com/office/drawing/2010/main" xmlns="" spid="_x0000_s9237"/>
            </a:ext>
            <a:ext uri="{FF2B5EF4-FFF2-40B4-BE49-F238E27FC236}">
              <a16:creationId xmlns="" xmlns:a16="http://schemas.microsoft.com/office/drawing/2014/main" id="{F7B932B5-8743-47E0-909F-2F505A612D3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37</xdr:row>
      <xdr:rowOff>66675</xdr:rowOff>
    </xdr:from>
    <xdr:to>
      <xdr:col>0</xdr:col>
      <xdr:colOff>581025</xdr:colOff>
      <xdr:row>37</xdr:row>
      <xdr:rowOff>609600</xdr:rowOff>
    </xdr:to>
    <xdr:sp macro="" textlink="">
      <xdr:nvSpPr>
        <xdr:cNvPr id="9238" name="Button 22" descr="Imp. L2" hidden="1">
          <a:extLst>
            <a:ext uri="{63B3BB69-23CF-44E3-9099-C40C66FF867C}">
              <a14:compatExt xmlns:a14="http://schemas.microsoft.com/office/drawing/2010/main" xmlns="" spid="_x0000_s9238"/>
            </a:ext>
            <a:ext uri="{FF2B5EF4-FFF2-40B4-BE49-F238E27FC236}">
              <a16:creationId xmlns="" xmlns:a16="http://schemas.microsoft.com/office/drawing/2014/main" id="{C29121BB-7BAB-4D27-B309-DF99103733C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38</xdr:row>
      <xdr:rowOff>66675</xdr:rowOff>
    </xdr:from>
    <xdr:to>
      <xdr:col>0</xdr:col>
      <xdr:colOff>581025</xdr:colOff>
      <xdr:row>39</xdr:row>
      <xdr:rowOff>0</xdr:rowOff>
    </xdr:to>
    <xdr:sp macro="" textlink="">
      <xdr:nvSpPr>
        <xdr:cNvPr id="9239" name="Button 23" descr="Imp. L2" hidden="1">
          <a:extLst>
            <a:ext uri="{63B3BB69-23CF-44E3-9099-C40C66FF867C}">
              <a14:compatExt xmlns:a14="http://schemas.microsoft.com/office/drawing/2010/main" xmlns="" spid="_x0000_s9239"/>
            </a:ext>
            <a:ext uri="{FF2B5EF4-FFF2-40B4-BE49-F238E27FC236}">
              <a16:creationId xmlns="" xmlns:a16="http://schemas.microsoft.com/office/drawing/2014/main" id="{9195DBC3-24DA-473D-B73A-1750024A564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47625</xdr:colOff>
      <xdr:row>24</xdr:row>
      <xdr:rowOff>9525</xdr:rowOff>
    </xdr:from>
    <xdr:to>
      <xdr:col>0</xdr:col>
      <xdr:colOff>609600</xdr:colOff>
      <xdr:row>24</xdr:row>
      <xdr:rowOff>1057275</xdr:rowOff>
    </xdr:to>
    <xdr:sp macro="" textlink="">
      <xdr:nvSpPr>
        <xdr:cNvPr id="9240" name="Button 24" descr="Imp. L2" hidden="1">
          <a:extLst>
            <a:ext uri="{63B3BB69-23CF-44E3-9099-C40C66FF867C}">
              <a14:compatExt xmlns:a14="http://schemas.microsoft.com/office/drawing/2010/main" xmlns="" spid="_x0000_s9240"/>
            </a:ext>
            <a:ext uri="{FF2B5EF4-FFF2-40B4-BE49-F238E27FC236}">
              <a16:creationId xmlns="" xmlns:a16="http://schemas.microsoft.com/office/drawing/2014/main" id="{9A9D05D5-8F38-44B8-9496-8CDA0744D47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40</xdr:row>
      <xdr:rowOff>66675</xdr:rowOff>
    </xdr:from>
    <xdr:to>
      <xdr:col>0</xdr:col>
      <xdr:colOff>581025</xdr:colOff>
      <xdr:row>41</xdr:row>
      <xdr:rowOff>9525</xdr:rowOff>
    </xdr:to>
    <xdr:sp macro="" textlink="">
      <xdr:nvSpPr>
        <xdr:cNvPr id="9241" name="Button 25" descr="Imp. L2" hidden="1">
          <a:extLst>
            <a:ext uri="{63B3BB69-23CF-44E3-9099-C40C66FF867C}">
              <a14:compatExt xmlns:a14="http://schemas.microsoft.com/office/drawing/2010/main" xmlns="" spid="_x0000_s9241"/>
            </a:ext>
            <a:ext uri="{FF2B5EF4-FFF2-40B4-BE49-F238E27FC236}">
              <a16:creationId xmlns="" xmlns:a16="http://schemas.microsoft.com/office/drawing/2014/main" id="{0F0E43AB-B50F-4CFF-BB37-08F1B36AEDD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27</xdr:row>
      <xdr:rowOff>66675</xdr:rowOff>
    </xdr:from>
    <xdr:to>
      <xdr:col>0</xdr:col>
      <xdr:colOff>581025</xdr:colOff>
      <xdr:row>28</xdr:row>
      <xdr:rowOff>0</xdr:rowOff>
    </xdr:to>
    <xdr:sp macro="" textlink="">
      <xdr:nvSpPr>
        <xdr:cNvPr id="9243" name="Button 27" descr="Imp. L2" hidden="1">
          <a:extLst>
            <a:ext uri="{63B3BB69-23CF-44E3-9099-C40C66FF867C}">
              <a14:compatExt xmlns:a14="http://schemas.microsoft.com/office/drawing/2010/main" xmlns="" spid="_x0000_s9243"/>
            </a:ext>
            <a:ext uri="{FF2B5EF4-FFF2-40B4-BE49-F238E27FC236}">
              <a16:creationId xmlns="" xmlns:a16="http://schemas.microsoft.com/office/drawing/2014/main" id="{1848EAD8-72A9-43DC-BE24-A8FB76EE6AC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43</xdr:row>
      <xdr:rowOff>76200</xdr:rowOff>
    </xdr:from>
    <xdr:to>
      <xdr:col>0</xdr:col>
      <xdr:colOff>581025</xdr:colOff>
      <xdr:row>43</xdr:row>
      <xdr:rowOff>695325</xdr:rowOff>
    </xdr:to>
    <xdr:sp macro="" textlink="">
      <xdr:nvSpPr>
        <xdr:cNvPr id="9244" name="Button 28" descr="Imp. L2" hidden="1">
          <a:extLst>
            <a:ext uri="{63B3BB69-23CF-44E3-9099-C40C66FF867C}">
              <a14:compatExt xmlns:a14="http://schemas.microsoft.com/office/drawing/2010/main" xmlns="" spid="_x0000_s9244"/>
            </a:ext>
            <a:ext uri="{FF2B5EF4-FFF2-40B4-BE49-F238E27FC236}">
              <a16:creationId xmlns="" xmlns:a16="http://schemas.microsoft.com/office/drawing/2014/main" id="{78A91C47-BE49-4347-9D4F-4904F10EAD3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44</xdr:row>
      <xdr:rowOff>76200</xdr:rowOff>
    </xdr:from>
    <xdr:to>
      <xdr:col>0</xdr:col>
      <xdr:colOff>581025</xdr:colOff>
      <xdr:row>44</xdr:row>
      <xdr:rowOff>552450</xdr:rowOff>
    </xdr:to>
    <xdr:sp macro="" textlink="">
      <xdr:nvSpPr>
        <xdr:cNvPr id="9245" name="Button 29" descr="Imp. L2" hidden="1">
          <a:extLst>
            <a:ext uri="{63B3BB69-23CF-44E3-9099-C40C66FF867C}">
              <a14:compatExt xmlns:a14="http://schemas.microsoft.com/office/drawing/2010/main" xmlns="" spid="_x0000_s9245"/>
            </a:ext>
            <a:ext uri="{FF2B5EF4-FFF2-40B4-BE49-F238E27FC236}">
              <a16:creationId xmlns="" xmlns:a16="http://schemas.microsoft.com/office/drawing/2014/main" id="{291F21F2-7307-4265-A085-80C97B378A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45</xdr:row>
      <xdr:rowOff>66675</xdr:rowOff>
    </xdr:from>
    <xdr:to>
      <xdr:col>0</xdr:col>
      <xdr:colOff>581025</xdr:colOff>
      <xdr:row>45</xdr:row>
      <xdr:rowOff>685800</xdr:rowOff>
    </xdr:to>
    <xdr:sp macro="" textlink="">
      <xdr:nvSpPr>
        <xdr:cNvPr id="9246" name="Button 30" descr="Imp. L2" hidden="1">
          <a:extLst>
            <a:ext uri="{63B3BB69-23CF-44E3-9099-C40C66FF867C}">
              <a14:compatExt xmlns:a14="http://schemas.microsoft.com/office/drawing/2010/main" xmlns="" spid="_x0000_s9246"/>
            </a:ext>
            <a:ext uri="{FF2B5EF4-FFF2-40B4-BE49-F238E27FC236}">
              <a16:creationId xmlns="" xmlns:a16="http://schemas.microsoft.com/office/drawing/2014/main" id="{957A1ABF-418E-4E80-88AD-233B806A948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31</xdr:row>
      <xdr:rowOff>66675</xdr:rowOff>
    </xdr:from>
    <xdr:to>
      <xdr:col>0</xdr:col>
      <xdr:colOff>581025</xdr:colOff>
      <xdr:row>32</xdr:row>
      <xdr:rowOff>0</xdr:rowOff>
    </xdr:to>
    <xdr:sp macro="" textlink="">
      <xdr:nvSpPr>
        <xdr:cNvPr id="9247" name="Button 31" descr="Imp. L2" hidden="1">
          <a:extLst>
            <a:ext uri="{63B3BB69-23CF-44E3-9099-C40C66FF867C}">
              <a14:compatExt xmlns:a14="http://schemas.microsoft.com/office/drawing/2010/main" xmlns="" spid="_x0000_s9247"/>
            </a:ext>
            <a:ext uri="{FF2B5EF4-FFF2-40B4-BE49-F238E27FC236}">
              <a16:creationId xmlns="" xmlns:a16="http://schemas.microsoft.com/office/drawing/2014/main" id="{D84336D4-67DB-454E-BDDA-48875DD748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27</xdr:row>
      <xdr:rowOff>76200</xdr:rowOff>
    </xdr:from>
    <xdr:to>
      <xdr:col>0</xdr:col>
      <xdr:colOff>581025</xdr:colOff>
      <xdr:row>28</xdr:row>
      <xdr:rowOff>0</xdr:rowOff>
    </xdr:to>
    <xdr:sp macro="" textlink="">
      <xdr:nvSpPr>
        <xdr:cNvPr id="9248" name="Button 32" descr="Imp. L2" hidden="1">
          <a:extLst>
            <a:ext uri="{63B3BB69-23CF-44E3-9099-C40C66FF867C}">
              <a14:compatExt xmlns:a14="http://schemas.microsoft.com/office/drawing/2010/main" xmlns="" spid="_x0000_s9248"/>
            </a:ext>
            <a:ext uri="{FF2B5EF4-FFF2-40B4-BE49-F238E27FC236}">
              <a16:creationId xmlns="" xmlns:a16="http://schemas.microsoft.com/office/drawing/2014/main" id="{B18AE298-08D7-4182-BDD3-B24D70EF08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48</xdr:row>
      <xdr:rowOff>66675</xdr:rowOff>
    </xdr:from>
    <xdr:to>
      <xdr:col>0</xdr:col>
      <xdr:colOff>581025</xdr:colOff>
      <xdr:row>48</xdr:row>
      <xdr:rowOff>695325</xdr:rowOff>
    </xdr:to>
    <xdr:sp macro="" textlink="">
      <xdr:nvSpPr>
        <xdr:cNvPr id="9249" name="Button 33" descr="Imp. L2" hidden="1">
          <a:extLst>
            <a:ext uri="{63B3BB69-23CF-44E3-9099-C40C66FF867C}">
              <a14:compatExt xmlns:a14="http://schemas.microsoft.com/office/drawing/2010/main" xmlns="" spid="_x0000_s9249"/>
            </a:ext>
            <a:ext uri="{FF2B5EF4-FFF2-40B4-BE49-F238E27FC236}">
              <a16:creationId xmlns="" xmlns:a16="http://schemas.microsoft.com/office/drawing/2014/main" id="{FC35E958-92F5-4130-B704-30FE71AF059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49</xdr:row>
      <xdr:rowOff>66675</xdr:rowOff>
    </xdr:from>
    <xdr:to>
      <xdr:col>0</xdr:col>
      <xdr:colOff>581025</xdr:colOff>
      <xdr:row>49</xdr:row>
      <xdr:rowOff>790575</xdr:rowOff>
    </xdr:to>
    <xdr:sp macro="" textlink="">
      <xdr:nvSpPr>
        <xdr:cNvPr id="9250" name="Button 34" descr="Imp. L2" hidden="1">
          <a:extLst>
            <a:ext uri="{63B3BB69-23CF-44E3-9099-C40C66FF867C}">
              <a14:compatExt xmlns:a14="http://schemas.microsoft.com/office/drawing/2010/main" xmlns="" spid="_x0000_s9250"/>
            </a:ext>
            <a:ext uri="{FF2B5EF4-FFF2-40B4-BE49-F238E27FC236}">
              <a16:creationId xmlns="" xmlns:a16="http://schemas.microsoft.com/office/drawing/2014/main" id="{AAAD02C1-2077-4AA2-8DBF-B8E7D54E469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50</xdr:row>
      <xdr:rowOff>66675</xdr:rowOff>
    </xdr:from>
    <xdr:to>
      <xdr:col>0</xdr:col>
      <xdr:colOff>581025</xdr:colOff>
      <xdr:row>50</xdr:row>
      <xdr:rowOff>352425</xdr:rowOff>
    </xdr:to>
    <xdr:sp macro="" textlink="">
      <xdr:nvSpPr>
        <xdr:cNvPr id="9251" name="Button 35" descr="Imp. L2" hidden="1">
          <a:extLst>
            <a:ext uri="{63B3BB69-23CF-44E3-9099-C40C66FF867C}">
              <a14:compatExt xmlns:a14="http://schemas.microsoft.com/office/drawing/2010/main" xmlns="" spid="_x0000_s9251"/>
            </a:ext>
            <a:ext uri="{FF2B5EF4-FFF2-40B4-BE49-F238E27FC236}">
              <a16:creationId xmlns="" xmlns:a16="http://schemas.microsoft.com/office/drawing/2014/main" id="{239358EA-38F0-4F0C-8A43-AF18D8FD3C8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51</xdr:row>
      <xdr:rowOff>66675</xdr:rowOff>
    </xdr:from>
    <xdr:to>
      <xdr:col>0</xdr:col>
      <xdr:colOff>581025</xdr:colOff>
      <xdr:row>51</xdr:row>
      <xdr:rowOff>438150</xdr:rowOff>
    </xdr:to>
    <xdr:sp macro="" textlink="">
      <xdr:nvSpPr>
        <xdr:cNvPr id="9252" name="Button 36" descr="Imp. L2" hidden="1">
          <a:extLst>
            <a:ext uri="{63B3BB69-23CF-44E3-9099-C40C66FF867C}">
              <a14:compatExt xmlns:a14="http://schemas.microsoft.com/office/drawing/2010/main" xmlns="" spid="_x0000_s9252"/>
            </a:ext>
            <a:ext uri="{FF2B5EF4-FFF2-40B4-BE49-F238E27FC236}">
              <a16:creationId xmlns="" xmlns:a16="http://schemas.microsoft.com/office/drawing/2014/main" id="{2B5B3F74-049D-4039-A721-2EBAC81801E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52</xdr:row>
      <xdr:rowOff>66675</xdr:rowOff>
    </xdr:from>
    <xdr:to>
      <xdr:col>0</xdr:col>
      <xdr:colOff>581025</xdr:colOff>
      <xdr:row>52</xdr:row>
      <xdr:rowOff>619125</xdr:rowOff>
    </xdr:to>
    <xdr:sp macro="" textlink="">
      <xdr:nvSpPr>
        <xdr:cNvPr id="9253" name="Button 37" descr="Imp. L2" hidden="1">
          <a:extLst>
            <a:ext uri="{63B3BB69-23CF-44E3-9099-C40C66FF867C}">
              <a14:compatExt xmlns:a14="http://schemas.microsoft.com/office/drawing/2010/main" xmlns="" spid="_x0000_s9253"/>
            </a:ext>
            <a:ext uri="{FF2B5EF4-FFF2-40B4-BE49-F238E27FC236}">
              <a16:creationId xmlns="" xmlns:a16="http://schemas.microsoft.com/office/drawing/2014/main" id="{9AB86835-2958-48E4-8AC8-EF2891C0907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53</xdr:row>
      <xdr:rowOff>66675</xdr:rowOff>
    </xdr:from>
    <xdr:to>
      <xdr:col>0</xdr:col>
      <xdr:colOff>581025</xdr:colOff>
      <xdr:row>53</xdr:row>
      <xdr:rowOff>438150</xdr:rowOff>
    </xdr:to>
    <xdr:sp macro="" textlink="">
      <xdr:nvSpPr>
        <xdr:cNvPr id="9254" name="Button 38" descr="Imp. L2" hidden="1">
          <a:extLst>
            <a:ext uri="{63B3BB69-23CF-44E3-9099-C40C66FF867C}">
              <a14:compatExt xmlns:a14="http://schemas.microsoft.com/office/drawing/2010/main" xmlns="" spid="_x0000_s9254"/>
            </a:ext>
            <a:ext uri="{FF2B5EF4-FFF2-40B4-BE49-F238E27FC236}">
              <a16:creationId xmlns="" xmlns:a16="http://schemas.microsoft.com/office/drawing/2014/main" id="{11DF5053-C8B5-4A81-A11A-61815113E99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39</xdr:row>
      <xdr:rowOff>66675</xdr:rowOff>
    </xdr:from>
    <xdr:to>
      <xdr:col>0</xdr:col>
      <xdr:colOff>581025</xdr:colOff>
      <xdr:row>40</xdr:row>
      <xdr:rowOff>0</xdr:rowOff>
    </xdr:to>
    <xdr:sp macro="" textlink="">
      <xdr:nvSpPr>
        <xdr:cNvPr id="9255" name="Button 39" descr="Imp. L2" hidden="1">
          <a:extLst>
            <a:ext uri="{63B3BB69-23CF-44E3-9099-C40C66FF867C}">
              <a14:compatExt xmlns:a14="http://schemas.microsoft.com/office/drawing/2010/main" xmlns="" spid="_x0000_s9255"/>
            </a:ext>
            <a:ext uri="{FF2B5EF4-FFF2-40B4-BE49-F238E27FC236}">
              <a16:creationId xmlns="" xmlns:a16="http://schemas.microsoft.com/office/drawing/2014/main" id="{1B93BE16-C35F-4458-988B-AF6DDB13EDC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40</xdr:row>
      <xdr:rowOff>38100</xdr:rowOff>
    </xdr:from>
    <xdr:to>
      <xdr:col>0</xdr:col>
      <xdr:colOff>581025</xdr:colOff>
      <xdr:row>41</xdr:row>
      <xdr:rowOff>0</xdr:rowOff>
    </xdr:to>
    <xdr:sp macro="" textlink="">
      <xdr:nvSpPr>
        <xdr:cNvPr id="9256" name="Button 40" descr="Imp. L2" hidden="1">
          <a:extLst>
            <a:ext uri="{63B3BB69-23CF-44E3-9099-C40C66FF867C}">
              <a14:compatExt xmlns:a14="http://schemas.microsoft.com/office/drawing/2010/main" xmlns="" spid="_x0000_s9256"/>
            </a:ext>
            <a:ext uri="{FF2B5EF4-FFF2-40B4-BE49-F238E27FC236}">
              <a16:creationId xmlns="" xmlns:a16="http://schemas.microsoft.com/office/drawing/2014/main" id="{23B65008-9420-41FB-8EBD-D621684F3F9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56</xdr:row>
      <xdr:rowOff>66675</xdr:rowOff>
    </xdr:from>
    <xdr:to>
      <xdr:col>0</xdr:col>
      <xdr:colOff>581025</xdr:colOff>
      <xdr:row>56</xdr:row>
      <xdr:rowOff>800100</xdr:rowOff>
    </xdr:to>
    <xdr:sp macro="" textlink="">
      <xdr:nvSpPr>
        <xdr:cNvPr id="9257" name="Button 41" descr="Imp. L2" hidden="1">
          <a:extLst>
            <a:ext uri="{63B3BB69-23CF-44E3-9099-C40C66FF867C}">
              <a14:compatExt xmlns:a14="http://schemas.microsoft.com/office/drawing/2010/main" xmlns="" spid="_x0000_s9257"/>
            </a:ext>
            <a:ext uri="{FF2B5EF4-FFF2-40B4-BE49-F238E27FC236}">
              <a16:creationId xmlns="" xmlns:a16="http://schemas.microsoft.com/office/drawing/2014/main" id="{4FFFF37C-5332-4A74-A423-4846C1227EB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57</xdr:row>
      <xdr:rowOff>38100</xdr:rowOff>
    </xdr:from>
    <xdr:to>
      <xdr:col>0</xdr:col>
      <xdr:colOff>581025</xdr:colOff>
      <xdr:row>58</xdr:row>
      <xdr:rowOff>0</xdr:rowOff>
    </xdr:to>
    <xdr:sp macro="" textlink="">
      <xdr:nvSpPr>
        <xdr:cNvPr id="9258" name="Button 42" descr="Imp. L2" hidden="1">
          <a:extLst>
            <a:ext uri="{63B3BB69-23CF-44E3-9099-C40C66FF867C}">
              <a14:compatExt xmlns:a14="http://schemas.microsoft.com/office/drawing/2010/main" xmlns="" spid="_x0000_s9258"/>
            </a:ext>
            <a:ext uri="{FF2B5EF4-FFF2-40B4-BE49-F238E27FC236}">
              <a16:creationId xmlns="" xmlns:a16="http://schemas.microsoft.com/office/drawing/2014/main" id="{52EE1FE9-AF1B-4E63-A590-07D926D5603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58</xdr:row>
      <xdr:rowOff>66675</xdr:rowOff>
    </xdr:from>
    <xdr:to>
      <xdr:col>0</xdr:col>
      <xdr:colOff>581025</xdr:colOff>
      <xdr:row>58</xdr:row>
      <xdr:rowOff>447675</xdr:rowOff>
    </xdr:to>
    <xdr:sp macro="" textlink="">
      <xdr:nvSpPr>
        <xdr:cNvPr id="9259" name="Button 43" descr="Imp. L2" hidden="1">
          <a:extLst>
            <a:ext uri="{63B3BB69-23CF-44E3-9099-C40C66FF867C}">
              <a14:compatExt xmlns:a14="http://schemas.microsoft.com/office/drawing/2010/main" xmlns="" spid="_x0000_s9259"/>
            </a:ext>
            <a:ext uri="{FF2B5EF4-FFF2-40B4-BE49-F238E27FC236}">
              <a16:creationId xmlns="" xmlns:a16="http://schemas.microsoft.com/office/drawing/2014/main" id="{02CE21AF-74A8-4212-95C4-69CDFF09230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59</xdr:row>
      <xdr:rowOff>66675</xdr:rowOff>
    </xdr:from>
    <xdr:to>
      <xdr:col>0</xdr:col>
      <xdr:colOff>581025</xdr:colOff>
      <xdr:row>59</xdr:row>
      <xdr:rowOff>590550</xdr:rowOff>
    </xdr:to>
    <xdr:sp macro="" textlink="">
      <xdr:nvSpPr>
        <xdr:cNvPr id="9260" name="Button 44" descr="Imp. L2" hidden="1">
          <a:extLst>
            <a:ext uri="{63B3BB69-23CF-44E3-9099-C40C66FF867C}">
              <a14:compatExt xmlns:a14="http://schemas.microsoft.com/office/drawing/2010/main" xmlns="" spid="_x0000_s9260"/>
            </a:ext>
            <a:ext uri="{FF2B5EF4-FFF2-40B4-BE49-F238E27FC236}">
              <a16:creationId xmlns="" xmlns:a16="http://schemas.microsoft.com/office/drawing/2014/main" id="{14A8BB44-76B3-48C3-BAC3-8D3DEB38071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60</xdr:row>
      <xdr:rowOff>66675</xdr:rowOff>
    </xdr:from>
    <xdr:to>
      <xdr:col>0</xdr:col>
      <xdr:colOff>581025</xdr:colOff>
      <xdr:row>60</xdr:row>
      <xdr:rowOff>361950</xdr:rowOff>
    </xdr:to>
    <xdr:sp macro="" textlink="">
      <xdr:nvSpPr>
        <xdr:cNvPr id="9261" name="Button 45" descr="Imp. L2" hidden="1">
          <a:extLst>
            <a:ext uri="{63B3BB69-23CF-44E3-9099-C40C66FF867C}">
              <a14:compatExt xmlns:a14="http://schemas.microsoft.com/office/drawing/2010/main" xmlns="" spid="_x0000_s9261"/>
            </a:ext>
            <a:ext uri="{FF2B5EF4-FFF2-40B4-BE49-F238E27FC236}">
              <a16:creationId xmlns="" xmlns:a16="http://schemas.microsoft.com/office/drawing/2014/main" id="{2BB39E0B-58FA-4C00-8BCD-D2A650E4F1F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61</xdr:row>
      <xdr:rowOff>66675</xdr:rowOff>
    </xdr:from>
    <xdr:to>
      <xdr:col>0</xdr:col>
      <xdr:colOff>581025</xdr:colOff>
      <xdr:row>61</xdr:row>
      <xdr:rowOff>457200</xdr:rowOff>
    </xdr:to>
    <xdr:sp macro="" textlink="">
      <xdr:nvSpPr>
        <xdr:cNvPr id="9262" name="Button 46" descr="Imp. L2" hidden="1">
          <a:extLst>
            <a:ext uri="{63B3BB69-23CF-44E3-9099-C40C66FF867C}">
              <a14:compatExt xmlns:a14="http://schemas.microsoft.com/office/drawing/2010/main" xmlns="" spid="_x0000_s9262"/>
            </a:ext>
            <a:ext uri="{FF2B5EF4-FFF2-40B4-BE49-F238E27FC236}">
              <a16:creationId xmlns="" xmlns:a16="http://schemas.microsoft.com/office/drawing/2014/main" id="{3D110534-CA11-44BE-BCCC-DE26989F450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47</xdr:row>
      <xdr:rowOff>66675</xdr:rowOff>
    </xdr:from>
    <xdr:to>
      <xdr:col>0</xdr:col>
      <xdr:colOff>581025</xdr:colOff>
      <xdr:row>48</xdr:row>
      <xdr:rowOff>9525</xdr:rowOff>
    </xdr:to>
    <xdr:sp macro="" textlink="">
      <xdr:nvSpPr>
        <xdr:cNvPr id="9263" name="Button 47" descr="Imp. L2" hidden="1">
          <a:extLst>
            <a:ext uri="{63B3BB69-23CF-44E3-9099-C40C66FF867C}">
              <a14:compatExt xmlns:a14="http://schemas.microsoft.com/office/drawing/2010/main" xmlns="" spid="_x0000_s9263"/>
            </a:ext>
            <a:ext uri="{FF2B5EF4-FFF2-40B4-BE49-F238E27FC236}">
              <a16:creationId xmlns="" xmlns:a16="http://schemas.microsoft.com/office/drawing/2014/main" id="{D1C32DD8-65B4-44C9-86B1-28FCAA7DC7F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48</xdr:row>
      <xdr:rowOff>66675</xdr:rowOff>
    </xdr:from>
    <xdr:to>
      <xdr:col>0</xdr:col>
      <xdr:colOff>581025</xdr:colOff>
      <xdr:row>49</xdr:row>
      <xdr:rowOff>0</xdr:rowOff>
    </xdr:to>
    <xdr:sp macro="" textlink="">
      <xdr:nvSpPr>
        <xdr:cNvPr id="9264" name="Button 48" descr="Imp. L2" hidden="1">
          <a:extLst>
            <a:ext uri="{63B3BB69-23CF-44E3-9099-C40C66FF867C}">
              <a14:compatExt xmlns:a14="http://schemas.microsoft.com/office/drawing/2010/main" xmlns="" spid="_x0000_s9264"/>
            </a:ext>
            <a:ext uri="{FF2B5EF4-FFF2-40B4-BE49-F238E27FC236}">
              <a16:creationId xmlns="" xmlns:a16="http://schemas.microsoft.com/office/drawing/2014/main" id="{6D5234B6-6F23-497F-8CB3-571478684F1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64</xdr:row>
      <xdr:rowOff>66675</xdr:rowOff>
    </xdr:from>
    <xdr:to>
      <xdr:col>0</xdr:col>
      <xdr:colOff>581025</xdr:colOff>
      <xdr:row>65</xdr:row>
      <xdr:rowOff>0</xdr:rowOff>
    </xdr:to>
    <xdr:sp macro="" textlink="">
      <xdr:nvSpPr>
        <xdr:cNvPr id="9265" name="Button 49" descr="Imp. L2" hidden="1">
          <a:extLst>
            <a:ext uri="{63B3BB69-23CF-44E3-9099-C40C66FF867C}">
              <a14:compatExt xmlns:a14="http://schemas.microsoft.com/office/drawing/2010/main" xmlns="" spid="_x0000_s9265"/>
            </a:ext>
            <a:ext uri="{FF2B5EF4-FFF2-40B4-BE49-F238E27FC236}">
              <a16:creationId xmlns="" xmlns:a16="http://schemas.microsoft.com/office/drawing/2014/main" id="{06ED37E7-9152-4E14-B140-1BC4003D168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50</xdr:row>
      <xdr:rowOff>66675</xdr:rowOff>
    </xdr:from>
    <xdr:to>
      <xdr:col>0</xdr:col>
      <xdr:colOff>581025</xdr:colOff>
      <xdr:row>51</xdr:row>
      <xdr:rowOff>0</xdr:rowOff>
    </xdr:to>
    <xdr:sp macro="" textlink="">
      <xdr:nvSpPr>
        <xdr:cNvPr id="9266" name="Button 50" descr="Imp. L2" hidden="1">
          <a:extLst>
            <a:ext uri="{63B3BB69-23CF-44E3-9099-C40C66FF867C}">
              <a14:compatExt xmlns:a14="http://schemas.microsoft.com/office/drawing/2010/main" xmlns="" spid="_x0000_s9266"/>
            </a:ext>
            <a:ext uri="{FF2B5EF4-FFF2-40B4-BE49-F238E27FC236}">
              <a16:creationId xmlns="" xmlns:a16="http://schemas.microsoft.com/office/drawing/2014/main" id="{84A55A0E-DCF3-4F26-8341-9F4FD0CF4C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67</xdr:row>
      <xdr:rowOff>66675</xdr:rowOff>
    </xdr:from>
    <xdr:to>
      <xdr:col>0</xdr:col>
      <xdr:colOff>581025</xdr:colOff>
      <xdr:row>67</xdr:row>
      <xdr:rowOff>514350</xdr:rowOff>
    </xdr:to>
    <xdr:sp macro="" textlink="">
      <xdr:nvSpPr>
        <xdr:cNvPr id="9268" name="Button 52" descr="Imp. L2" hidden="1">
          <a:extLst>
            <a:ext uri="{63B3BB69-23CF-44E3-9099-C40C66FF867C}">
              <a14:compatExt xmlns:a14="http://schemas.microsoft.com/office/drawing/2010/main" xmlns="" spid="_x0000_s9268"/>
            </a:ext>
            <a:ext uri="{FF2B5EF4-FFF2-40B4-BE49-F238E27FC236}">
              <a16:creationId xmlns="" xmlns:a16="http://schemas.microsoft.com/office/drawing/2014/main" id="{E492BD8C-2B95-4076-8BB4-B1EB5390F76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69</xdr:row>
      <xdr:rowOff>76200</xdr:rowOff>
    </xdr:from>
    <xdr:to>
      <xdr:col>0</xdr:col>
      <xdr:colOff>581025</xdr:colOff>
      <xdr:row>69</xdr:row>
      <xdr:rowOff>295275</xdr:rowOff>
    </xdr:to>
    <xdr:sp macro="" textlink="">
      <xdr:nvSpPr>
        <xdr:cNvPr id="9270" name="Button 54" descr="Imp. L2" hidden="1">
          <a:extLst>
            <a:ext uri="{63B3BB69-23CF-44E3-9099-C40C66FF867C}">
              <a14:compatExt xmlns:a14="http://schemas.microsoft.com/office/drawing/2010/main" xmlns="" spid="_x0000_s9270"/>
            </a:ext>
            <a:ext uri="{FF2B5EF4-FFF2-40B4-BE49-F238E27FC236}">
              <a16:creationId xmlns="" xmlns:a16="http://schemas.microsoft.com/office/drawing/2014/main" id="{A12313C0-2ED1-40A9-85C4-6A95CAA5DC8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72</xdr:row>
      <xdr:rowOff>66675</xdr:rowOff>
    </xdr:from>
    <xdr:to>
      <xdr:col>0</xdr:col>
      <xdr:colOff>581025</xdr:colOff>
      <xdr:row>73</xdr:row>
      <xdr:rowOff>0</xdr:rowOff>
    </xdr:to>
    <xdr:sp macro="" textlink="">
      <xdr:nvSpPr>
        <xdr:cNvPr id="9272" name="Button 56" descr="Imp. L2" hidden="1">
          <a:extLst>
            <a:ext uri="{63B3BB69-23CF-44E3-9099-C40C66FF867C}">
              <a14:compatExt xmlns:a14="http://schemas.microsoft.com/office/drawing/2010/main" xmlns="" spid="_x0000_s9272"/>
            </a:ext>
            <a:ext uri="{FF2B5EF4-FFF2-40B4-BE49-F238E27FC236}">
              <a16:creationId xmlns="" xmlns:a16="http://schemas.microsoft.com/office/drawing/2014/main" id="{A9DD0387-F693-4F2C-9476-89A43D03DCA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53</xdr:row>
      <xdr:rowOff>76200</xdr:rowOff>
    </xdr:from>
    <xdr:to>
      <xdr:col>0</xdr:col>
      <xdr:colOff>581025</xdr:colOff>
      <xdr:row>53</xdr:row>
      <xdr:rowOff>762000</xdr:rowOff>
    </xdr:to>
    <xdr:sp macro="" textlink="">
      <xdr:nvSpPr>
        <xdr:cNvPr id="9274" name="Button 58" descr="Imp. L2" hidden="1">
          <a:extLst>
            <a:ext uri="{63B3BB69-23CF-44E3-9099-C40C66FF867C}">
              <a14:compatExt xmlns:a14="http://schemas.microsoft.com/office/drawing/2010/main" xmlns="" spid="_x0000_s9274"/>
            </a:ext>
            <a:ext uri="{FF2B5EF4-FFF2-40B4-BE49-F238E27FC236}">
              <a16:creationId xmlns="" xmlns:a16="http://schemas.microsoft.com/office/drawing/2014/main" id="{5C8271C0-5872-4D95-BE0B-C17D906C3CF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59</xdr:row>
      <xdr:rowOff>85725</xdr:rowOff>
    </xdr:from>
    <xdr:to>
      <xdr:col>0</xdr:col>
      <xdr:colOff>581025</xdr:colOff>
      <xdr:row>60</xdr:row>
      <xdr:rowOff>0</xdr:rowOff>
    </xdr:to>
    <xdr:sp macro="" textlink="">
      <xdr:nvSpPr>
        <xdr:cNvPr id="9275" name="Button 59" descr="Imp. L2" hidden="1">
          <a:extLst>
            <a:ext uri="{63B3BB69-23CF-44E3-9099-C40C66FF867C}">
              <a14:compatExt xmlns:a14="http://schemas.microsoft.com/office/drawing/2010/main" xmlns="" spid="_x0000_s9275"/>
            </a:ext>
            <a:ext uri="{FF2B5EF4-FFF2-40B4-BE49-F238E27FC236}">
              <a16:creationId xmlns="" xmlns:a16="http://schemas.microsoft.com/office/drawing/2014/main" id="{24329991-4EDD-403C-96C0-A4B9FF56D6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60</xdr:row>
      <xdr:rowOff>66675</xdr:rowOff>
    </xdr:from>
    <xdr:to>
      <xdr:col>0</xdr:col>
      <xdr:colOff>581025</xdr:colOff>
      <xdr:row>61</xdr:row>
      <xdr:rowOff>0</xdr:rowOff>
    </xdr:to>
    <xdr:sp macro="" textlink="">
      <xdr:nvSpPr>
        <xdr:cNvPr id="9276" name="Button 60" descr="Imp. L2" hidden="1">
          <a:extLst>
            <a:ext uri="{63B3BB69-23CF-44E3-9099-C40C66FF867C}">
              <a14:compatExt xmlns:a14="http://schemas.microsoft.com/office/drawing/2010/main" xmlns="" spid="_x0000_s9276"/>
            </a:ext>
            <a:ext uri="{FF2B5EF4-FFF2-40B4-BE49-F238E27FC236}">
              <a16:creationId xmlns="" xmlns:a16="http://schemas.microsoft.com/office/drawing/2014/main" id="{457ECBF5-5E32-4DFD-812D-7B5264505B1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77</xdr:row>
      <xdr:rowOff>47625</xdr:rowOff>
    </xdr:from>
    <xdr:to>
      <xdr:col>0</xdr:col>
      <xdr:colOff>581025</xdr:colOff>
      <xdr:row>78</xdr:row>
      <xdr:rowOff>0</xdr:rowOff>
    </xdr:to>
    <xdr:sp macro="" textlink="">
      <xdr:nvSpPr>
        <xdr:cNvPr id="9277" name="Button 61" descr="Imp. L2" hidden="1">
          <a:extLst>
            <a:ext uri="{63B3BB69-23CF-44E3-9099-C40C66FF867C}">
              <a14:compatExt xmlns:a14="http://schemas.microsoft.com/office/drawing/2010/main" xmlns="" spid="_x0000_s9277"/>
            </a:ext>
            <a:ext uri="{FF2B5EF4-FFF2-40B4-BE49-F238E27FC236}">
              <a16:creationId xmlns="" xmlns:a16="http://schemas.microsoft.com/office/drawing/2014/main" id="{D98D1D1A-D634-4EFF-B59A-6D6B333906C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78</xdr:row>
      <xdr:rowOff>66675</xdr:rowOff>
    </xdr:from>
    <xdr:to>
      <xdr:col>0</xdr:col>
      <xdr:colOff>581025</xdr:colOff>
      <xdr:row>78</xdr:row>
      <xdr:rowOff>457200</xdr:rowOff>
    </xdr:to>
    <xdr:sp macro="" textlink="">
      <xdr:nvSpPr>
        <xdr:cNvPr id="9278" name="Button 62" descr="Imp. L2" hidden="1">
          <a:extLst>
            <a:ext uri="{63B3BB69-23CF-44E3-9099-C40C66FF867C}">
              <a14:compatExt xmlns:a14="http://schemas.microsoft.com/office/drawing/2010/main" xmlns="" spid="_x0000_s9278"/>
            </a:ext>
            <a:ext uri="{FF2B5EF4-FFF2-40B4-BE49-F238E27FC236}">
              <a16:creationId xmlns="" xmlns:a16="http://schemas.microsoft.com/office/drawing/2014/main" id="{200B9951-C6C8-4669-8EE0-7CBB1D37429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79</xdr:row>
      <xdr:rowOff>66675</xdr:rowOff>
    </xdr:from>
    <xdr:to>
      <xdr:col>0</xdr:col>
      <xdr:colOff>581025</xdr:colOff>
      <xdr:row>80</xdr:row>
      <xdr:rowOff>0</xdr:rowOff>
    </xdr:to>
    <xdr:sp macro="" textlink="">
      <xdr:nvSpPr>
        <xdr:cNvPr id="9279" name="Button 63" descr="Imp. L2" hidden="1">
          <a:extLst>
            <a:ext uri="{63B3BB69-23CF-44E3-9099-C40C66FF867C}">
              <a14:compatExt xmlns:a14="http://schemas.microsoft.com/office/drawing/2010/main" xmlns="" spid="_x0000_s9279"/>
            </a:ext>
            <a:ext uri="{FF2B5EF4-FFF2-40B4-BE49-F238E27FC236}">
              <a16:creationId xmlns="" xmlns:a16="http://schemas.microsoft.com/office/drawing/2014/main" id="{C9F36A8E-2030-4F56-B8C9-D884B4FFF03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80</xdr:row>
      <xdr:rowOff>57150</xdr:rowOff>
    </xdr:from>
    <xdr:to>
      <xdr:col>0</xdr:col>
      <xdr:colOff>581025</xdr:colOff>
      <xdr:row>80</xdr:row>
      <xdr:rowOff>352425</xdr:rowOff>
    </xdr:to>
    <xdr:sp macro="" textlink="">
      <xdr:nvSpPr>
        <xdr:cNvPr id="9280" name="Button 64" descr="Imp. L2" hidden="1">
          <a:extLst>
            <a:ext uri="{63B3BB69-23CF-44E3-9099-C40C66FF867C}">
              <a14:compatExt xmlns:a14="http://schemas.microsoft.com/office/drawing/2010/main" xmlns="" spid="_x0000_s9280"/>
            </a:ext>
            <a:ext uri="{FF2B5EF4-FFF2-40B4-BE49-F238E27FC236}">
              <a16:creationId xmlns="" xmlns:a16="http://schemas.microsoft.com/office/drawing/2014/main" id="{BCE6C9D5-D6F9-41CB-A271-FA99B022E5E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81</xdr:row>
      <xdr:rowOff>57150</xdr:rowOff>
    </xdr:from>
    <xdr:to>
      <xdr:col>0</xdr:col>
      <xdr:colOff>581025</xdr:colOff>
      <xdr:row>81</xdr:row>
      <xdr:rowOff>695325</xdr:rowOff>
    </xdr:to>
    <xdr:sp macro="" textlink="">
      <xdr:nvSpPr>
        <xdr:cNvPr id="9281" name="Button 65" descr="Imp. L2" hidden="1">
          <a:extLst>
            <a:ext uri="{63B3BB69-23CF-44E3-9099-C40C66FF867C}">
              <a14:compatExt xmlns:a14="http://schemas.microsoft.com/office/drawing/2010/main" xmlns="" spid="_x0000_s9281"/>
            </a:ext>
            <a:ext uri="{FF2B5EF4-FFF2-40B4-BE49-F238E27FC236}">
              <a16:creationId xmlns="" xmlns:a16="http://schemas.microsoft.com/office/drawing/2014/main" id="{E20DCDD5-246C-4390-A35D-52EB069B302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82</xdr:row>
      <xdr:rowOff>66675</xdr:rowOff>
    </xdr:from>
    <xdr:to>
      <xdr:col>0</xdr:col>
      <xdr:colOff>581025</xdr:colOff>
      <xdr:row>82</xdr:row>
      <xdr:rowOff>457200</xdr:rowOff>
    </xdr:to>
    <xdr:sp macro="" textlink="">
      <xdr:nvSpPr>
        <xdr:cNvPr id="9282" name="Button 66" descr="Imp. L2" hidden="1">
          <a:extLst>
            <a:ext uri="{63B3BB69-23CF-44E3-9099-C40C66FF867C}">
              <a14:compatExt xmlns:a14="http://schemas.microsoft.com/office/drawing/2010/main" xmlns="" spid="_x0000_s9282"/>
            </a:ext>
            <a:ext uri="{FF2B5EF4-FFF2-40B4-BE49-F238E27FC236}">
              <a16:creationId xmlns="" xmlns:a16="http://schemas.microsoft.com/office/drawing/2014/main" id="{E15E8B31-81F0-49AA-A965-9C99ADA726C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83</xdr:row>
      <xdr:rowOff>66675</xdr:rowOff>
    </xdr:from>
    <xdr:to>
      <xdr:col>0</xdr:col>
      <xdr:colOff>581025</xdr:colOff>
      <xdr:row>83</xdr:row>
      <xdr:rowOff>457200</xdr:rowOff>
    </xdr:to>
    <xdr:sp macro="" textlink="">
      <xdr:nvSpPr>
        <xdr:cNvPr id="9283" name="Button 67" descr="Imp. L2" hidden="1">
          <a:extLst>
            <a:ext uri="{63B3BB69-23CF-44E3-9099-C40C66FF867C}">
              <a14:compatExt xmlns:a14="http://schemas.microsoft.com/office/drawing/2010/main" xmlns="" spid="_x0000_s9283"/>
            </a:ext>
            <a:ext uri="{FF2B5EF4-FFF2-40B4-BE49-F238E27FC236}">
              <a16:creationId xmlns="" xmlns:a16="http://schemas.microsoft.com/office/drawing/2014/main" id="{845E2363-7107-409F-92F4-13CF1F99EC7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84</xdr:row>
      <xdr:rowOff>66675</xdr:rowOff>
    </xdr:from>
    <xdr:to>
      <xdr:col>0</xdr:col>
      <xdr:colOff>581025</xdr:colOff>
      <xdr:row>84</xdr:row>
      <xdr:rowOff>476250</xdr:rowOff>
    </xdr:to>
    <xdr:sp macro="" textlink="">
      <xdr:nvSpPr>
        <xdr:cNvPr id="9284" name="Button 68" descr="Imp. L2" hidden="1">
          <a:extLst>
            <a:ext uri="{63B3BB69-23CF-44E3-9099-C40C66FF867C}">
              <a14:compatExt xmlns:a14="http://schemas.microsoft.com/office/drawing/2010/main" xmlns="" spid="_x0000_s9284"/>
            </a:ext>
            <a:ext uri="{FF2B5EF4-FFF2-40B4-BE49-F238E27FC236}">
              <a16:creationId xmlns="" xmlns:a16="http://schemas.microsoft.com/office/drawing/2014/main" id="{3BFE2D88-A443-41A1-BC4C-7B914BA4053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85</xdr:row>
      <xdr:rowOff>66675</xdr:rowOff>
    </xdr:from>
    <xdr:to>
      <xdr:col>0</xdr:col>
      <xdr:colOff>581025</xdr:colOff>
      <xdr:row>85</xdr:row>
      <xdr:rowOff>942975</xdr:rowOff>
    </xdr:to>
    <xdr:sp macro="" textlink="">
      <xdr:nvSpPr>
        <xdr:cNvPr id="9285" name="Button 69" descr="Imp. L2" hidden="1">
          <a:extLst>
            <a:ext uri="{63B3BB69-23CF-44E3-9099-C40C66FF867C}">
              <a14:compatExt xmlns:a14="http://schemas.microsoft.com/office/drawing/2010/main" xmlns="" spid="_x0000_s9285"/>
            </a:ext>
            <a:ext uri="{FF2B5EF4-FFF2-40B4-BE49-F238E27FC236}">
              <a16:creationId xmlns="" xmlns:a16="http://schemas.microsoft.com/office/drawing/2014/main" id="{61BBA346-1295-450F-9770-11D6F1DB583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86</xdr:row>
      <xdr:rowOff>66675</xdr:rowOff>
    </xdr:from>
    <xdr:to>
      <xdr:col>0</xdr:col>
      <xdr:colOff>581025</xdr:colOff>
      <xdr:row>86</xdr:row>
      <xdr:rowOff>847725</xdr:rowOff>
    </xdr:to>
    <xdr:sp macro="" textlink="">
      <xdr:nvSpPr>
        <xdr:cNvPr id="9286" name="Button 70" descr="Imp. L2" hidden="1">
          <a:extLst>
            <a:ext uri="{63B3BB69-23CF-44E3-9099-C40C66FF867C}">
              <a14:compatExt xmlns:a14="http://schemas.microsoft.com/office/drawing/2010/main" xmlns="" spid="_x0000_s9286"/>
            </a:ext>
            <a:ext uri="{FF2B5EF4-FFF2-40B4-BE49-F238E27FC236}">
              <a16:creationId xmlns="" xmlns:a16="http://schemas.microsoft.com/office/drawing/2014/main" id="{58031D38-F0D5-4469-A733-FA26A2A009B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xdr:row>
      <xdr:rowOff>66675</xdr:rowOff>
    </xdr:from>
    <xdr:to>
      <xdr:col>0</xdr:col>
      <xdr:colOff>581025</xdr:colOff>
      <xdr:row>17</xdr:row>
      <xdr:rowOff>0</xdr:rowOff>
    </xdr:to>
    <xdr:sp macro="" textlink="">
      <xdr:nvSpPr>
        <xdr:cNvPr id="9287" name="Button 71" descr="Imp. L2" hidden="1">
          <a:extLst>
            <a:ext uri="{63B3BB69-23CF-44E3-9099-C40C66FF867C}">
              <a14:compatExt xmlns:a14="http://schemas.microsoft.com/office/drawing/2010/main" xmlns="" spid="_x0000_s9287"/>
            </a:ext>
            <a:ext uri="{FF2B5EF4-FFF2-40B4-BE49-F238E27FC236}">
              <a16:creationId xmlns="" xmlns:a16="http://schemas.microsoft.com/office/drawing/2014/main" id="{5E9A80D0-972A-41C5-9C35-51335F10C5E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xdr:row>
      <xdr:rowOff>66675</xdr:rowOff>
    </xdr:from>
    <xdr:to>
      <xdr:col>0</xdr:col>
      <xdr:colOff>581025</xdr:colOff>
      <xdr:row>17</xdr:row>
      <xdr:rowOff>485775</xdr:rowOff>
    </xdr:to>
    <xdr:sp macro="" textlink="">
      <xdr:nvSpPr>
        <xdr:cNvPr id="9288" name="Button 72" descr="Imp. L2" hidden="1">
          <a:extLst>
            <a:ext uri="{63B3BB69-23CF-44E3-9099-C40C66FF867C}">
              <a14:compatExt xmlns:a14="http://schemas.microsoft.com/office/drawing/2010/main" xmlns="" spid="_x0000_s9288"/>
            </a:ext>
            <a:ext uri="{FF2B5EF4-FFF2-40B4-BE49-F238E27FC236}">
              <a16:creationId xmlns="" xmlns:a16="http://schemas.microsoft.com/office/drawing/2014/main" id="{04B96FC3-084F-409E-A950-01FF9A4C6B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xdr:row>
      <xdr:rowOff>66675</xdr:rowOff>
    </xdr:from>
    <xdr:to>
      <xdr:col>0</xdr:col>
      <xdr:colOff>581025</xdr:colOff>
      <xdr:row>19</xdr:row>
      <xdr:rowOff>0</xdr:rowOff>
    </xdr:to>
    <xdr:sp macro="" textlink="">
      <xdr:nvSpPr>
        <xdr:cNvPr id="9289" name="Button 73" descr="Imp. L2" hidden="1">
          <a:extLst>
            <a:ext uri="{63B3BB69-23CF-44E3-9099-C40C66FF867C}">
              <a14:compatExt xmlns:a14="http://schemas.microsoft.com/office/drawing/2010/main" xmlns="" spid="_x0000_s9289"/>
            </a:ext>
            <a:ext uri="{FF2B5EF4-FFF2-40B4-BE49-F238E27FC236}">
              <a16:creationId xmlns="" xmlns:a16="http://schemas.microsoft.com/office/drawing/2014/main" id="{42C4D5E0-2BD1-46E4-A773-DD2BC2FF76D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xdr:row>
      <xdr:rowOff>66675</xdr:rowOff>
    </xdr:from>
    <xdr:to>
      <xdr:col>0</xdr:col>
      <xdr:colOff>581025</xdr:colOff>
      <xdr:row>19</xdr:row>
      <xdr:rowOff>352425</xdr:rowOff>
    </xdr:to>
    <xdr:sp macro="" textlink="">
      <xdr:nvSpPr>
        <xdr:cNvPr id="9290" name="Button 74" descr="Imp. L2" hidden="1">
          <a:extLst>
            <a:ext uri="{63B3BB69-23CF-44E3-9099-C40C66FF867C}">
              <a14:compatExt xmlns:a14="http://schemas.microsoft.com/office/drawing/2010/main" xmlns="" spid="_x0000_s9290"/>
            </a:ext>
            <a:ext uri="{FF2B5EF4-FFF2-40B4-BE49-F238E27FC236}">
              <a16:creationId xmlns="" xmlns:a16="http://schemas.microsoft.com/office/drawing/2014/main" id="{4226C0A7-AAF2-405D-95E9-172A00A5F97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xdr:row>
      <xdr:rowOff>19050</xdr:rowOff>
    </xdr:from>
    <xdr:to>
      <xdr:col>0</xdr:col>
      <xdr:colOff>581025</xdr:colOff>
      <xdr:row>20</xdr:row>
      <xdr:rowOff>657225</xdr:rowOff>
    </xdr:to>
    <xdr:sp macro="" textlink="">
      <xdr:nvSpPr>
        <xdr:cNvPr id="9291" name="Button 75" descr="Imp. L2" hidden="1">
          <a:extLst>
            <a:ext uri="{63B3BB69-23CF-44E3-9099-C40C66FF867C}">
              <a14:compatExt xmlns:a14="http://schemas.microsoft.com/office/drawing/2010/main" xmlns="" spid="_x0000_s9291"/>
            </a:ext>
            <a:ext uri="{FF2B5EF4-FFF2-40B4-BE49-F238E27FC236}">
              <a16:creationId xmlns="" xmlns:a16="http://schemas.microsoft.com/office/drawing/2014/main" id="{F971F961-46B3-43A6-AF6F-12164A6FFE9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xdr:row>
      <xdr:rowOff>66675</xdr:rowOff>
    </xdr:from>
    <xdr:to>
      <xdr:col>0</xdr:col>
      <xdr:colOff>581025</xdr:colOff>
      <xdr:row>22</xdr:row>
      <xdr:rowOff>0</xdr:rowOff>
    </xdr:to>
    <xdr:sp macro="" textlink="">
      <xdr:nvSpPr>
        <xdr:cNvPr id="9292" name="Button 76" descr="Imp. L2" hidden="1">
          <a:extLst>
            <a:ext uri="{63B3BB69-23CF-44E3-9099-C40C66FF867C}">
              <a14:compatExt xmlns:a14="http://schemas.microsoft.com/office/drawing/2010/main" xmlns="" spid="_x0000_s9292"/>
            </a:ext>
            <a:ext uri="{FF2B5EF4-FFF2-40B4-BE49-F238E27FC236}">
              <a16:creationId xmlns="" xmlns:a16="http://schemas.microsoft.com/office/drawing/2014/main" id="{E54F9BA3-691E-4B6C-9734-14E93F169E0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72</xdr:row>
      <xdr:rowOff>66675</xdr:rowOff>
    </xdr:from>
    <xdr:to>
      <xdr:col>0</xdr:col>
      <xdr:colOff>581025</xdr:colOff>
      <xdr:row>72</xdr:row>
      <xdr:rowOff>1162050</xdr:rowOff>
    </xdr:to>
    <xdr:sp macro="" textlink="">
      <xdr:nvSpPr>
        <xdr:cNvPr id="9293" name="Button 77" descr="Imp. L2" hidden="1">
          <a:extLst>
            <a:ext uri="{63B3BB69-23CF-44E3-9099-C40C66FF867C}">
              <a14:compatExt xmlns:a14="http://schemas.microsoft.com/office/drawing/2010/main" xmlns="" spid="_x0000_s9293"/>
            </a:ext>
            <a:ext uri="{FF2B5EF4-FFF2-40B4-BE49-F238E27FC236}">
              <a16:creationId xmlns="" xmlns:a16="http://schemas.microsoft.com/office/drawing/2014/main" id="{D3270E79-B763-4761-9A15-B39B539421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75</xdr:row>
      <xdr:rowOff>47625</xdr:rowOff>
    </xdr:from>
    <xdr:to>
      <xdr:col>0</xdr:col>
      <xdr:colOff>581025</xdr:colOff>
      <xdr:row>75</xdr:row>
      <xdr:rowOff>1028700</xdr:rowOff>
    </xdr:to>
    <xdr:sp macro="" textlink="">
      <xdr:nvSpPr>
        <xdr:cNvPr id="9296" name="Button 80" descr="Imp. L2" hidden="1">
          <a:extLst>
            <a:ext uri="{63B3BB69-23CF-44E3-9099-C40C66FF867C}">
              <a14:compatExt xmlns:a14="http://schemas.microsoft.com/office/drawing/2010/main" xmlns="" spid="_x0000_s9296"/>
            </a:ext>
            <a:ext uri="{FF2B5EF4-FFF2-40B4-BE49-F238E27FC236}">
              <a16:creationId xmlns="" xmlns:a16="http://schemas.microsoft.com/office/drawing/2014/main" id="{EE7132AD-894D-4690-8641-F268B9984F6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76</xdr:row>
      <xdr:rowOff>66675</xdr:rowOff>
    </xdr:from>
    <xdr:to>
      <xdr:col>0</xdr:col>
      <xdr:colOff>581025</xdr:colOff>
      <xdr:row>76</xdr:row>
      <xdr:rowOff>914400</xdr:rowOff>
    </xdr:to>
    <xdr:sp macro="" textlink="">
      <xdr:nvSpPr>
        <xdr:cNvPr id="9297" name="Button 81" descr="Imp. L2" hidden="1">
          <a:extLst>
            <a:ext uri="{63B3BB69-23CF-44E3-9099-C40C66FF867C}">
              <a14:compatExt xmlns:a14="http://schemas.microsoft.com/office/drawing/2010/main" xmlns="" spid="_x0000_s9297"/>
            </a:ext>
            <a:ext uri="{FF2B5EF4-FFF2-40B4-BE49-F238E27FC236}">
              <a16:creationId xmlns="" xmlns:a16="http://schemas.microsoft.com/office/drawing/2014/main" id="{3E2F32EE-CEB9-4FF1-9471-AF2B1DCCD50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77</xdr:row>
      <xdr:rowOff>66675</xdr:rowOff>
    </xdr:from>
    <xdr:to>
      <xdr:col>0</xdr:col>
      <xdr:colOff>581025</xdr:colOff>
      <xdr:row>77</xdr:row>
      <xdr:rowOff>1876425</xdr:rowOff>
    </xdr:to>
    <xdr:sp macro="" textlink="">
      <xdr:nvSpPr>
        <xdr:cNvPr id="9298" name="Button 82" descr="Imp. L2" hidden="1">
          <a:extLst>
            <a:ext uri="{63B3BB69-23CF-44E3-9099-C40C66FF867C}">
              <a14:compatExt xmlns:a14="http://schemas.microsoft.com/office/drawing/2010/main" xmlns="" spid="_x0000_s9298"/>
            </a:ext>
            <a:ext uri="{FF2B5EF4-FFF2-40B4-BE49-F238E27FC236}">
              <a16:creationId xmlns="" xmlns:a16="http://schemas.microsoft.com/office/drawing/2014/main" id="{7FF7C0C2-DA0C-4F76-8759-9B7BC7AC765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78</xdr:row>
      <xdr:rowOff>66675</xdr:rowOff>
    </xdr:from>
    <xdr:to>
      <xdr:col>0</xdr:col>
      <xdr:colOff>581025</xdr:colOff>
      <xdr:row>78</xdr:row>
      <xdr:rowOff>1133475</xdr:rowOff>
    </xdr:to>
    <xdr:sp macro="" textlink="">
      <xdr:nvSpPr>
        <xdr:cNvPr id="9299" name="Button 83" descr="Imp. L2" hidden="1">
          <a:extLst>
            <a:ext uri="{63B3BB69-23CF-44E3-9099-C40C66FF867C}">
              <a14:compatExt xmlns:a14="http://schemas.microsoft.com/office/drawing/2010/main" xmlns="" spid="_x0000_s9299"/>
            </a:ext>
            <a:ext uri="{FF2B5EF4-FFF2-40B4-BE49-F238E27FC236}">
              <a16:creationId xmlns="" xmlns:a16="http://schemas.microsoft.com/office/drawing/2014/main" id="{32F0B27D-8A94-45DD-85D8-854C3247234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79</xdr:row>
      <xdr:rowOff>66675</xdr:rowOff>
    </xdr:from>
    <xdr:to>
      <xdr:col>0</xdr:col>
      <xdr:colOff>581025</xdr:colOff>
      <xdr:row>79</xdr:row>
      <xdr:rowOff>447675</xdr:rowOff>
    </xdr:to>
    <xdr:sp macro="" textlink="">
      <xdr:nvSpPr>
        <xdr:cNvPr id="9300" name="Button 84" descr="Imp. L2" hidden="1">
          <a:extLst>
            <a:ext uri="{63B3BB69-23CF-44E3-9099-C40C66FF867C}">
              <a14:compatExt xmlns:a14="http://schemas.microsoft.com/office/drawing/2010/main" xmlns="" spid="_x0000_s9300"/>
            </a:ext>
            <a:ext uri="{FF2B5EF4-FFF2-40B4-BE49-F238E27FC236}">
              <a16:creationId xmlns="" xmlns:a16="http://schemas.microsoft.com/office/drawing/2014/main" id="{8C7DE3C1-557A-493F-B4FC-C2B8A5CF533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80</xdr:row>
      <xdr:rowOff>66675</xdr:rowOff>
    </xdr:from>
    <xdr:to>
      <xdr:col>0</xdr:col>
      <xdr:colOff>581025</xdr:colOff>
      <xdr:row>81</xdr:row>
      <xdr:rowOff>0</xdr:rowOff>
    </xdr:to>
    <xdr:sp macro="" textlink="">
      <xdr:nvSpPr>
        <xdr:cNvPr id="9301" name="Button 85" descr="Imp. L2" hidden="1">
          <a:extLst>
            <a:ext uri="{63B3BB69-23CF-44E3-9099-C40C66FF867C}">
              <a14:compatExt xmlns:a14="http://schemas.microsoft.com/office/drawing/2010/main" xmlns="" spid="_x0000_s9301"/>
            </a:ext>
            <a:ext uri="{FF2B5EF4-FFF2-40B4-BE49-F238E27FC236}">
              <a16:creationId xmlns="" xmlns:a16="http://schemas.microsoft.com/office/drawing/2014/main" id="{980CD194-1F30-4B2D-A88C-A7588085E2D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81</xdr:row>
      <xdr:rowOff>57150</xdr:rowOff>
    </xdr:from>
    <xdr:to>
      <xdr:col>0</xdr:col>
      <xdr:colOff>581025</xdr:colOff>
      <xdr:row>81</xdr:row>
      <xdr:rowOff>1143000</xdr:rowOff>
    </xdr:to>
    <xdr:sp macro="" textlink="">
      <xdr:nvSpPr>
        <xdr:cNvPr id="9302" name="Button 86" descr="Imp. L2" hidden="1">
          <a:extLst>
            <a:ext uri="{63B3BB69-23CF-44E3-9099-C40C66FF867C}">
              <a14:compatExt xmlns:a14="http://schemas.microsoft.com/office/drawing/2010/main" xmlns="" spid="_x0000_s9302"/>
            </a:ext>
            <a:ext uri="{FF2B5EF4-FFF2-40B4-BE49-F238E27FC236}">
              <a16:creationId xmlns="" xmlns:a16="http://schemas.microsoft.com/office/drawing/2014/main" id="{8246A1E0-F773-49E2-B85C-61B06DF897D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82</xdr:row>
      <xdr:rowOff>66675</xdr:rowOff>
    </xdr:from>
    <xdr:to>
      <xdr:col>0</xdr:col>
      <xdr:colOff>581025</xdr:colOff>
      <xdr:row>82</xdr:row>
      <xdr:rowOff>952500</xdr:rowOff>
    </xdr:to>
    <xdr:sp macro="" textlink="">
      <xdr:nvSpPr>
        <xdr:cNvPr id="9303" name="Button 87" descr="Imp. L2" hidden="1">
          <a:extLst>
            <a:ext uri="{63B3BB69-23CF-44E3-9099-C40C66FF867C}">
              <a14:compatExt xmlns:a14="http://schemas.microsoft.com/office/drawing/2010/main" xmlns="" spid="_x0000_s9303"/>
            </a:ext>
            <a:ext uri="{FF2B5EF4-FFF2-40B4-BE49-F238E27FC236}">
              <a16:creationId xmlns="" xmlns:a16="http://schemas.microsoft.com/office/drawing/2014/main" id="{F99093CE-A758-4876-9B07-316599818EB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83</xdr:row>
      <xdr:rowOff>66675</xdr:rowOff>
    </xdr:from>
    <xdr:to>
      <xdr:col>0</xdr:col>
      <xdr:colOff>581025</xdr:colOff>
      <xdr:row>83</xdr:row>
      <xdr:rowOff>1085850</xdr:rowOff>
    </xdr:to>
    <xdr:sp macro="" textlink="">
      <xdr:nvSpPr>
        <xdr:cNvPr id="9304" name="Button 88" descr="Imp. L2" hidden="1">
          <a:extLst>
            <a:ext uri="{63B3BB69-23CF-44E3-9099-C40C66FF867C}">
              <a14:compatExt xmlns:a14="http://schemas.microsoft.com/office/drawing/2010/main" xmlns="" spid="_x0000_s9304"/>
            </a:ext>
            <a:ext uri="{FF2B5EF4-FFF2-40B4-BE49-F238E27FC236}">
              <a16:creationId xmlns="" xmlns:a16="http://schemas.microsoft.com/office/drawing/2014/main" id="{D4824DC0-1E2C-44AF-868B-1BCE132983C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84</xdr:row>
      <xdr:rowOff>66675</xdr:rowOff>
    </xdr:from>
    <xdr:to>
      <xdr:col>0</xdr:col>
      <xdr:colOff>581025</xdr:colOff>
      <xdr:row>84</xdr:row>
      <xdr:rowOff>1362075</xdr:rowOff>
    </xdr:to>
    <xdr:sp macro="" textlink="">
      <xdr:nvSpPr>
        <xdr:cNvPr id="9305" name="Button 89" descr="Imp. L2" hidden="1">
          <a:extLst>
            <a:ext uri="{63B3BB69-23CF-44E3-9099-C40C66FF867C}">
              <a14:compatExt xmlns:a14="http://schemas.microsoft.com/office/drawing/2010/main" xmlns="" spid="_x0000_s9305"/>
            </a:ext>
            <a:ext uri="{FF2B5EF4-FFF2-40B4-BE49-F238E27FC236}">
              <a16:creationId xmlns="" xmlns:a16="http://schemas.microsoft.com/office/drawing/2014/main" id="{4B76EE3C-E5C9-4D46-A748-6C29C21071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85</xdr:row>
      <xdr:rowOff>66675</xdr:rowOff>
    </xdr:from>
    <xdr:to>
      <xdr:col>0</xdr:col>
      <xdr:colOff>581025</xdr:colOff>
      <xdr:row>85</xdr:row>
      <xdr:rowOff>971550</xdr:rowOff>
    </xdr:to>
    <xdr:sp macro="" textlink="">
      <xdr:nvSpPr>
        <xdr:cNvPr id="9306" name="Button 90" descr="Imp. L2" hidden="1">
          <a:extLst>
            <a:ext uri="{63B3BB69-23CF-44E3-9099-C40C66FF867C}">
              <a14:compatExt xmlns:a14="http://schemas.microsoft.com/office/drawing/2010/main" xmlns="" spid="_x0000_s9306"/>
            </a:ext>
            <a:ext uri="{FF2B5EF4-FFF2-40B4-BE49-F238E27FC236}">
              <a16:creationId xmlns="" xmlns:a16="http://schemas.microsoft.com/office/drawing/2014/main" id="{959977C9-0880-46A1-B404-2625FBFD06A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86</xdr:row>
      <xdr:rowOff>66675</xdr:rowOff>
    </xdr:from>
    <xdr:to>
      <xdr:col>0</xdr:col>
      <xdr:colOff>581025</xdr:colOff>
      <xdr:row>86</xdr:row>
      <xdr:rowOff>1009650</xdr:rowOff>
    </xdr:to>
    <xdr:sp macro="" textlink="">
      <xdr:nvSpPr>
        <xdr:cNvPr id="9307" name="Button 91" descr="Imp. L2" hidden="1">
          <a:extLst>
            <a:ext uri="{63B3BB69-23CF-44E3-9099-C40C66FF867C}">
              <a14:compatExt xmlns:a14="http://schemas.microsoft.com/office/drawing/2010/main" xmlns="" spid="_x0000_s9307"/>
            </a:ext>
            <a:ext uri="{FF2B5EF4-FFF2-40B4-BE49-F238E27FC236}">
              <a16:creationId xmlns="" xmlns:a16="http://schemas.microsoft.com/office/drawing/2014/main" id="{9CA0BFF8-E090-4D01-9408-EDD9EFA5031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87</xdr:row>
      <xdr:rowOff>47625</xdr:rowOff>
    </xdr:from>
    <xdr:to>
      <xdr:col>0</xdr:col>
      <xdr:colOff>581025</xdr:colOff>
      <xdr:row>87</xdr:row>
      <xdr:rowOff>1323975</xdr:rowOff>
    </xdr:to>
    <xdr:sp macro="" textlink="">
      <xdr:nvSpPr>
        <xdr:cNvPr id="9308" name="Button 92" descr="Imp. L2" hidden="1">
          <a:extLst>
            <a:ext uri="{63B3BB69-23CF-44E3-9099-C40C66FF867C}">
              <a14:compatExt xmlns:a14="http://schemas.microsoft.com/office/drawing/2010/main" xmlns="" spid="_x0000_s9308"/>
            </a:ext>
            <a:ext uri="{FF2B5EF4-FFF2-40B4-BE49-F238E27FC236}">
              <a16:creationId xmlns="" xmlns:a16="http://schemas.microsoft.com/office/drawing/2014/main" id="{93332D8D-E21E-4E9A-AFE1-48C555258E9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88</xdr:row>
      <xdr:rowOff>66675</xdr:rowOff>
    </xdr:from>
    <xdr:to>
      <xdr:col>0</xdr:col>
      <xdr:colOff>581025</xdr:colOff>
      <xdr:row>88</xdr:row>
      <xdr:rowOff>466725</xdr:rowOff>
    </xdr:to>
    <xdr:sp macro="" textlink="">
      <xdr:nvSpPr>
        <xdr:cNvPr id="9309" name="Button 93" descr="Imp. L2" hidden="1">
          <a:extLst>
            <a:ext uri="{63B3BB69-23CF-44E3-9099-C40C66FF867C}">
              <a14:compatExt xmlns:a14="http://schemas.microsoft.com/office/drawing/2010/main" xmlns="" spid="_x0000_s9309"/>
            </a:ext>
            <a:ext uri="{FF2B5EF4-FFF2-40B4-BE49-F238E27FC236}">
              <a16:creationId xmlns="" xmlns:a16="http://schemas.microsoft.com/office/drawing/2014/main" id="{85C8A55D-F45C-4EB5-9AFB-ED8E1AFDC76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89</xdr:row>
      <xdr:rowOff>66675</xdr:rowOff>
    </xdr:from>
    <xdr:to>
      <xdr:col>0</xdr:col>
      <xdr:colOff>581025</xdr:colOff>
      <xdr:row>89</xdr:row>
      <xdr:rowOff>209550</xdr:rowOff>
    </xdr:to>
    <xdr:sp macro="" textlink="">
      <xdr:nvSpPr>
        <xdr:cNvPr id="9310" name="Button 94" descr="Imp. L2" hidden="1">
          <a:extLst>
            <a:ext uri="{63B3BB69-23CF-44E3-9099-C40C66FF867C}">
              <a14:compatExt xmlns:a14="http://schemas.microsoft.com/office/drawing/2010/main" xmlns="" spid="_x0000_s9310"/>
            </a:ext>
            <a:ext uri="{FF2B5EF4-FFF2-40B4-BE49-F238E27FC236}">
              <a16:creationId xmlns="" xmlns:a16="http://schemas.microsoft.com/office/drawing/2014/main" id="{569AB5E3-E2B8-49F7-8BA5-4E82F4B9248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90</xdr:row>
      <xdr:rowOff>66675</xdr:rowOff>
    </xdr:from>
    <xdr:to>
      <xdr:col>0</xdr:col>
      <xdr:colOff>581025</xdr:colOff>
      <xdr:row>90</xdr:row>
      <xdr:rowOff>638175</xdr:rowOff>
    </xdr:to>
    <xdr:sp macro="" textlink="">
      <xdr:nvSpPr>
        <xdr:cNvPr id="9311" name="Button 95" descr="Imp. L2" hidden="1">
          <a:extLst>
            <a:ext uri="{63B3BB69-23CF-44E3-9099-C40C66FF867C}">
              <a14:compatExt xmlns:a14="http://schemas.microsoft.com/office/drawing/2010/main" xmlns="" spid="_x0000_s9311"/>
            </a:ext>
            <a:ext uri="{FF2B5EF4-FFF2-40B4-BE49-F238E27FC236}">
              <a16:creationId xmlns="" xmlns:a16="http://schemas.microsoft.com/office/drawing/2014/main" id="{68CFB0D3-E36E-49B7-8063-2D379B742DB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91</xdr:row>
      <xdr:rowOff>66675</xdr:rowOff>
    </xdr:from>
    <xdr:to>
      <xdr:col>0</xdr:col>
      <xdr:colOff>581025</xdr:colOff>
      <xdr:row>91</xdr:row>
      <xdr:rowOff>523875</xdr:rowOff>
    </xdr:to>
    <xdr:sp macro="" textlink="">
      <xdr:nvSpPr>
        <xdr:cNvPr id="9312" name="Button 96" descr="Imp. L2" hidden="1">
          <a:extLst>
            <a:ext uri="{63B3BB69-23CF-44E3-9099-C40C66FF867C}">
              <a14:compatExt xmlns:a14="http://schemas.microsoft.com/office/drawing/2010/main" xmlns="" spid="_x0000_s9312"/>
            </a:ext>
            <a:ext uri="{FF2B5EF4-FFF2-40B4-BE49-F238E27FC236}">
              <a16:creationId xmlns="" xmlns:a16="http://schemas.microsoft.com/office/drawing/2014/main" id="{A6155381-6191-4F57-9FC3-ECCB8F07C71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92</xdr:row>
      <xdr:rowOff>66675</xdr:rowOff>
    </xdr:from>
    <xdr:to>
      <xdr:col>0</xdr:col>
      <xdr:colOff>581025</xdr:colOff>
      <xdr:row>92</xdr:row>
      <xdr:rowOff>533400</xdr:rowOff>
    </xdr:to>
    <xdr:sp macro="" textlink="">
      <xdr:nvSpPr>
        <xdr:cNvPr id="9313" name="Button 97" descr="Imp. L2" hidden="1">
          <a:extLst>
            <a:ext uri="{63B3BB69-23CF-44E3-9099-C40C66FF867C}">
              <a14:compatExt xmlns:a14="http://schemas.microsoft.com/office/drawing/2010/main" xmlns="" spid="_x0000_s9313"/>
            </a:ext>
            <a:ext uri="{FF2B5EF4-FFF2-40B4-BE49-F238E27FC236}">
              <a16:creationId xmlns="" xmlns:a16="http://schemas.microsoft.com/office/drawing/2014/main" id="{36EE9A63-2CE5-4577-8D84-89EC6754094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93</xdr:row>
      <xdr:rowOff>66675</xdr:rowOff>
    </xdr:from>
    <xdr:to>
      <xdr:col>0</xdr:col>
      <xdr:colOff>581025</xdr:colOff>
      <xdr:row>93</xdr:row>
      <xdr:rowOff>466725</xdr:rowOff>
    </xdr:to>
    <xdr:sp macro="" textlink="">
      <xdr:nvSpPr>
        <xdr:cNvPr id="9314" name="Button 98" descr="Imp. L2" hidden="1">
          <a:extLst>
            <a:ext uri="{63B3BB69-23CF-44E3-9099-C40C66FF867C}">
              <a14:compatExt xmlns:a14="http://schemas.microsoft.com/office/drawing/2010/main" xmlns="" spid="_x0000_s9314"/>
            </a:ext>
            <a:ext uri="{FF2B5EF4-FFF2-40B4-BE49-F238E27FC236}">
              <a16:creationId xmlns="" xmlns:a16="http://schemas.microsoft.com/office/drawing/2014/main" id="{B27E2102-EB19-4F41-BA88-D05C38FB0CA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94</xdr:row>
      <xdr:rowOff>66675</xdr:rowOff>
    </xdr:from>
    <xdr:to>
      <xdr:col>0</xdr:col>
      <xdr:colOff>581025</xdr:colOff>
      <xdr:row>95</xdr:row>
      <xdr:rowOff>28575</xdr:rowOff>
    </xdr:to>
    <xdr:sp macro="" textlink="">
      <xdr:nvSpPr>
        <xdr:cNvPr id="9315" name="Button 99" descr="Imp. L2" hidden="1">
          <a:extLst>
            <a:ext uri="{63B3BB69-23CF-44E3-9099-C40C66FF867C}">
              <a14:compatExt xmlns:a14="http://schemas.microsoft.com/office/drawing/2010/main" xmlns="" spid="_x0000_s9315"/>
            </a:ext>
            <a:ext uri="{FF2B5EF4-FFF2-40B4-BE49-F238E27FC236}">
              <a16:creationId xmlns="" xmlns:a16="http://schemas.microsoft.com/office/drawing/2014/main" id="{65A5F0C5-0B61-46E4-82F7-30065B1FD1D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95</xdr:row>
      <xdr:rowOff>133350</xdr:rowOff>
    </xdr:from>
    <xdr:to>
      <xdr:col>0</xdr:col>
      <xdr:colOff>581025</xdr:colOff>
      <xdr:row>95</xdr:row>
      <xdr:rowOff>533400</xdr:rowOff>
    </xdr:to>
    <xdr:sp macro="" textlink="">
      <xdr:nvSpPr>
        <xdr:cNvPr id="9316" name="Button 100" descr="Imp. L2" hidden="1">
          <a:extLst>
            <a:ext uri="{63B3BB69-23CF-44E3-9099-C40C66FF867C}">
              <a14:compatExt xmlns:a14="http://schemas.microsoft.com/office/drawing/2010/main" xmlns="" spid="_x0000_s9316"/>
            </a:ext>
            <a:ext uri="{FF2B5EF4-FFF2-40B4-BE49-F238E27FC236}">
              <a16:creationId xmlns="" xmlns:a16="http://schemas.microsoft.com/office/drawing/2014/main" id="{08AF9CA4-8F71-4F33-BFE1-0F3D291822F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96</xdr:row>
      <xdr:rowOff>66675</xdr:rowOff>
    </xdr:from>
    <xdr:to>
      <xdr:col>0</xdr:col>
      <xdr:colOff>581025</xdr:colOff>
      <xdr:row>97</xdr:row>
      <xdr:rowOff>28575</xdr:rowOff>
    </xdr:to>
    <xdr:sp macro="" textlink="">
      <xdr:nvSpPr>
        <xdr:cNvPr id="9317" name="Button 101" descr="Imp. L2" hidden="1">
          <a:extLst>
            <a:ext uri="{63B3BB69-23CF-44E3-9099-C40C66FF867C}">
              <a14:compatExt xmlns:a14="http://schemas.microsoft.com/office/drawing/2010/main" xmlns="" spid="_x0000_s9317"/>
            </a:ext>
            <a:ext uri="{FF2B5EF4-FFF2-40B4-BE49-F238E27FC236}">
              <a16:creationId xmlns="" xmlns:a16="http://schemas.microsoft.com/office/drawing/2014/main" id="{29408FFF-7DFB-45E2-93DA-DCA45A00C2F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97</xdr:row>
      <xdr:rowOff>66675</xdr:rowOff>
    </xdr:from>
    <xdr:to>
      <xdr:col>0</xdr:col>
      <xdr:colOff>581025</xdr:colOff>
      <xdr:row>98</xdr:row>
      <xdr:rowOff>28575</xdr:rowOff>
    </xdr:to>
    <xdr:sp macro="" textlink="">
      <xdr:nvSpPr>
        <xdr:cNvPr id="9318" name="Button 102" descr="Imp. L2" hidden="1">
          <a:extLst>
            <a:ext uri="{63B3BB69-23CF-44E3-9099-C40C66FF867C}">
              <a14:compatExt xmlns:a14="http://schemas.microsoft.com/office/drawing/2010/main" xmlns="" spid="_x0000_s9318"/>
            </a:ext>
            <a:ext uri="{FF2B5EF4-FFF2-40B4-BE49-F238E27FC236}">
              <a16:creationId xmlns="" xmlns:a16="http://schemas.microsoft.com/office/drawing/2014/main" id="{5DD02F58-65B5-43FA-B1F6-A1967C7047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98</xdr:row>
      <xdr:rowOff>66675</xdr:rowOff>
    </xdr:from>
    <xdr:to>
      <xdr:col>0</xdr:col>
      <xdr:colOff>581025</xdr:colOff>
      <xdr:row>99</xdr:row>
      <xdr:rowOff>28575</xdr:rowOff>
    </xdr:to>
    <xdr:sp macro="" textlink="">
      <xdr:nvSpPr>
        <xdr:cNvPr id="9319" name="Button 103" descr="Imp. L2" hidden="1">
          <a:extLst>
            <a:ext uri="{63B3BB69-23CF-44E3-9099-C40C66FF867C}">
              <a14:compatExt xmlns:a14="http://schemas.microsoft.com/office/drawing/2010/main" xmlns="" spid="_x0000_s9319"/>
            </a:ext>
            <a:ext uri="{FF2B5EF4-FFF2-40B4-BE49-F238E27FC236}">
              <a16:creationId xmlns="" xmlns:a16="http://schemas.microsoft.com/office/drawing/2014/main" id="{3BED1FD9-BC5A-4D1D-B721-221F8496470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99</xdr:row>
      <xdr:rowOff>66675</xdr:rowOff>
    </xdr:from>
    <xdr:to>
      <xdr:col>0</xdr:col>
      <xdr:colOff>581025</xdr:colOff>
      <xdr:row>100</xdr:row>
      <xdr:rowOff>28575</xdr:rowOff>
    </xdr:to>
    <xdr:sp macro="" textlink="">
      <xdr:nvSpPr>
        <xdr:cNvPr id="9320" name="Button 104" descr="Imp. L2" hidden="1">
          <a:extLst>
            <a:ext uri="{63B3BB69-23CF-44E3-9099-C40C66FF867C}">
              <a14:compatExt xmlns:a14="http://schemas.microsoft.com/office/drawing/2010/main" xmlns="" spid="_x0000_s9320"/>
            </a:ext>
            <a:ext uri="{FF2B5EF4-FFF2-40B4-BE49-F238E27FC236}">
              <a16:creationId xmlns="" xmlns:a16="http://schemas.microsoft.com/office/drawing/2014/main" id="{B6E58493-63D2-4C19-838F-EEB509409BC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100</xdr:row>
      <xdr:rowOff>66675</xdr:rowOff>
    </xdr:from>
    <xdr:to>
      <xdr:col>0</xdr:col>
      <xdr:colOff>581025</xdr:colOff>
      <xdr:row>101</xdr:row>
      <xdr:rowOff>28575</xdr:rowOff>
    </xdr:to>
    <xdr:sp macro="" textlink="">
      <xdr:nvSpPr>
        <xdr:cNvPr id="9321" name="Button 105" descr="Imp. L2" hidden="1">
          <a:extLst>
            <a:ext uri="{63B3BB69-23CF-44E3-9099-C40C66FF867C}">
              <a14:compatExt xmlns:a14="http://schemas.microsoft.com/office/drawing/2010/main" xmlns="" spid="_x0000_s9321"/>
            </a:ext>
            <a:ext uri="{FF2B5EF4-FFF2-40B4-BE49-F238E27FC236}">
              <a16:creationId xmlns="" xmlns:a16="http://schemas.microsoft.com/office/drawing/2014/main" id="{01390074-7841-4C2D-AEC0-D02DA0BFA5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101</xdr:row>
      <xdr:rowOff>57150</xdr:rowOff>
    </xdr:from>
    <xdr:to>
      <xdr:col>0</xdr:col>
      <xdr:colOff>581025</xdr:colOff>
      <xdr:row>102</xdr:row>
      <xdr:rowOff>19050</xdr:rowOff>
    </xdr:to>
    <xdr:sp macro="" textlink="">
      <xdr:nvSpPr>
        <xdr:cNvPr id="9322" name="Button 106" descr="Imp. L2" hidden="1">
          <a:extLst>
            <a:ext uri="{63B3BB69-23CF-44E3-9099-C40C66FF867C}">
              <a14:compatExt xmlns:a14="http://schemas.microsoft.com/office/drawing/2010/main" xmlns="" spid="_x0000_s9322"/>
            </a:ext>
            <a:ext uri="{FF2B5EF4-FFF2-40B4-BE49-F238E27FC236}">
              <a16:creationId xmlns="" xmlns:a16="http://schemas.microsoft.com/office/drawing/2014/main" id="{232BB560-E16E-4F5B-A865-D8D7C2E72A2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102</xdr:row>
      <xdr:rowOff>66675</xdr:rowOff>
    </xdr:from>
    <xdr:to>
      <xdr:col>0</xdr:col>
      <xdr:colOff>581025</xdr:colOff>
      <xdr:row>103</xdr:row>
      <xdr:rowOff>28575</xdr:rowOff>
    </xdr:to>
    <xdr:sp macro="" textlink="">
      <xdr:nvSpPr>
        <xdr:cNvPr id="9323" name="Button 107" descr="Imp. L2" hidden="1">
          <a:extLst>
            <a:ext uri="{63B3BB69-23CF-44E3-9099-C40C66FF867C}">
              <a14:compatExt xmlns:a14="http://schemas.microsoft.com/office/drawing/2010/main" xmlns="" spid="_x0000_s9323"/>
            </a:ext>
            <a:ext uri="{FF2B5EF4-FFF2-40B4-BE49-F238E27FC236}">
              <a16:creationId xmlns="" xmlns:a16="http://schemas.microsoft.com/office/drawing/2014/main" id="{E52F4799-41DE-4E32-B396-05F6525AC10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103</xdr:row>
      <xdr:rowOff>66675</xdr:rowOff>
    </xdr:from>
    <xdr:to>
      <xdr:col>0</xdr:col>
      <xdr:colOff>581025</xdr:colOff>
      <xdr:row>104</xdr:row>
      <xdr:rowOff>28575</xdr:rowOff>
    </xdr:to>
    <xdr:sp macro="" textlink="">
      <xdr:nvSpPr>
        <xdr:cNvPr id="9324" name="Button 108" descr="Imp. L2" hidden="1">
          <a:extLst>
            <a:ext uri="{63B3BB69-23CF-44E3-9099-C40C66FF867C}">
              <a14:compatExt xmlns:a14="http://schemas.microsoft.com/office/drawing/2010/main" xmlns="" spid="_x0000_s9324"/>
            </a:ext>
            <a:ext uri="{FF2B5EF4-FFF2-40B4-BE49-F238E27FC236}">
              <a16:creationId xmlns="" xmlns:a16="http://schemas.microsoft.com/office/drawing/2014/main" id="{F557B88F-8C0C-46AC-B07A-A373E786A5B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104</xdr:row>
      <xdr:rowOff>66675</xdr:rowOff>
    </xdr:from>
    <xdr:to>
      <xdr:col>0</xdr:col>
      <xdr:colOff>581025</xdr:colOff>
      <xdr:row>105</xdr:row>
      <xdr:rowOff>28575</xdr:rowOff>
    </xdr:to>
    <xdr:sp macro="" textlink="">
      <xdr:nvSpPr>
        <xdr:cNvPr id="9325" name="Button 109" descr="Imp. L2" hidden="1">
          <a:extLst>
            <a:ext uri="{63B3BB69-23CF-44E3-9099-C40C66FF867C}">
              <a14:compatExt xmlns:a14="http://schemas.microsoft.com/office/drawing/2010/main" xmlns="" spid="_x0000_s9325"/>
            </a:ext>
            <a:ext uri="{FF2B5EF4-FFF2-40B4-BE49-F238E27FC236}">
              <a16:creationId xmlns="" xmlns:a16="http://schemas.microsoft.com/office/drawing/2014/main" id="{04DBA3E9-287C-4114-A877-3A0CF0A9725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105</xdr:row>
      <xdr:rowOff>66675</xdr:rowOff>
    </xdr:from>
    <xdr:to>
      <xdr:col>0</xdr:col>
      <xdr:colOff>581025</xdr:colOff>
      <xdr:row>106</xdr:row>
      <xdr:rowOff>28575</xdr:rowOff>
    </xdr:to>
    <xdr:sp macro="" textlink="">
      <xdr:nvSpPr>
        <xdr:cNvPr id="9326" name="Button 110" descr="Imp. L2" hidden="1">
          <a:extLst>
            <a:ext uri="{63B3BB69-23CF-44E3-9099-C40C66FF867C}">
              <a14:compatExt xmlns:a14="http://schemas.microsoft.com/office/drawing/2010/main" xmlns="" spid="_x0000_s9326"/>
            </a:ext>
            <a:ext uri="{FF2B5EF4-FFF2-40B4-BE49-F238E27FC236}">
              <a16:creationId xmlns="" xmlns:a16="http://schemas.microsoft.com/office/drawing/2014/main" id="{4DCB53C2-6442-4A11-8486-86FC7497BC3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106</xdr:row>
      <xdr:rowOff>66675</xdr:rowOff>
    </xdr:from>
    <xdr:to>
      <xdr:col>0</xdr:col>
      <xdr:colOff>581025</xdr:colOff>
      <xdr:row>107</xdr:row>
      <xdr:rowOff>28575</xdr:rowOff>
    </xdr:to>
    <xdr:sp macro="" textlink="">
      <xdr:nvSpPr>
        <xdr:cNvPr id="9327" name="Button 111" descr="Imp. L2" hidden="1">
          <a:extLst>
            <a:ext uri="{63B3BB69-23CF-44E3-9099-C40C66FF867C}">
              <a14:compatExt xmlns:a14="http://schemas.microsoft.com/office/drawing/2010/main" xmlns="" spid="_x0000_s9327"/>
            </a:ext>
            <a:ext uri="{FF2B5EF4-FFF2-40B4-BE49-F238E27FC236}">
              <a16:creationId xmlns="" xmlns:a16="http://schemas.microsoft.com/office/drawing/2014/main" id="{61B9EE0B-C8DC-45C2-834D-6CCCEF8707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107</xdr:row>
      <xdr:rowOff>66675</xdr:rowOff>
    </xdr:from>
    <xdr:to>
      <xdr:col>0</xdr:col>
      <xdr:colOff>581025</xdr:colOff>
      <xdr:row>108</xdr:row>
      <xdr:rowOff>28575</xdr:rowOff>
    </xdr:to>
    <xdr:sp macro="" textlink="">
      <xdr:nvSpPr>
        <xdr:cNvPr id="9328" name="Button 112" descr="Imp. L2" hidden="1">
          <a:extLst>
            <a:ext uri="{63B3BB69-23CF-44E3-9099-C40C66FF867C}">
              <a14:compatExt xmlns:a14="http://schemas.microsoft.com/office/drawing/2010/main" xmlns="" spid="_x0000_s9328"/>
            </a:ext>
            <a:ext uri="{FF2B5EF4-FFF2-40B4-BE49-F238E27FC236}">
              <a16:creationId xmlns="" xmlns:a16="http://schemas.microsoft.com/office/drawing/2014/main" id="{48C82C58-EE6D-4197-A73D-C3F62D3F4E9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108</xdr:row>
      <xdr:rowOff>66675</xdr:rowOff>
    </xdr:from>
    <xdr:to>
      <xdr:col>0</xdr:col>
      <xdr:colOff>581025</xdr:colOff>
      <xdr:row>109</xdr:row>
      <xdr:rowOff>28575</xdr:rowOff>
    </xdr:to>
    <xdr:sp macro="" textlink="">
      <xdr:nvSpPr>
        <xdr:cNvPr id="9329" name="Button 113" descr="Imp. L2" hidden="1">
          <a:extLst>
            <a:ext uri="{63B3BB69-23CF-44E3-9099-C40C66FF867C}">
              <a14:compatExt xmlns:a14="http://schemas.microsoft.com/office/drawing/2010/main" xmlns="" spid="_x0000_s9329"/>
            </a:ext>
            <a:ext uri="{FF2B5EF4-FFF2-40B4-BE49-F238E27FC236}">
              <a16:creationId xmlns="" xmlns:a16="http://schemas.microsoft.com/office/drawing/2014/main" id="{73ADE63F-1BFC-41F2-876B-69BBB118FC6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109</xdr:row>
      <xdr:rowOff>66675</xdr:rowOff>
    </xdr:from>
    <xdr:to>
      <xdr:col>0</xdr:col>
      <xdr:colOff>581025</xdr:colOff>
      <xdr:row>110</xdr:row>
      <xdr:rowOff>28575</xdr:rowOff>
    </xdr:to>
    <xdr:sp macro="" textlink="">
      <xdr:nvSpPr>
        <xdr:cNvPr id="9330" name="Button 114" descr="Imp. L2" hidden="1">
          <a:extLst>
            <a:ext uri="{63B3BB69-23CF-44E3-9099-C40C66FF867C}">
              <a14:compatExt xmlns:a14="http://schemas.microsoft.com/office/drawing/2010/main" xmlns="" spid="_x0000_s9330"/>
            </a:ext>
            <a:ext uri="{FF2B5EF4-FFF2-40B4-BE49-F238E27FC236}">
              <a16:creationId xmlns="" xmlns:a16="http://schemas.microsoft.com/office/drawing/2014/main" id="{E711877F-3B82-4755-8D4B-8947D4508D0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110</xdr:row>
      <xdr:rowOff>66675</xdr:rowOff>
    </xdr:from>
    <xdr:to>
      <xdr:col>0</xdr:col>
      <xdr:colOff>581025</xdr:colOff>
      <xdr:row>111</xdr:row>
      <xdr:rowOff>28575</xdr:rowOff>
    </xdr:to>
    <xdr:sp macro="" textlink="">
      <xdr:nvSpPr>
        <xdr:cNvPr id="9331" name="Button 115" descr="Imp. L2" hidden="1">
          <a:extLst>
            <a:ext uri="{63B3BB69-23CF-44E3-9099-C40C66FF867C}">
              <a14:compatExt xmlns:a14="http://schemas.microsoft.com/office/drawing/2010/main" xmlns="" spid="_x0000_s9331"/>
            </a:ext>
            <a:ext uri="{FF2B5EF4-FFF2-40B4-BE49-F238E27FC236}">
              <a16:creationId xmlns="" xmlns:a16="http://schemas.microsoft.com/office/drawing/2014/main" id="{CB24BDD3-14DB-4E75-8FE9-940327E30C0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111</xdr:row>
      <xdr:rowOff>66675</xdr:rowOff>
    </xdr:from>
    <xdr:to>
      <xdr:col>0</xdr:col>
      <xdr:colOff>581025</xdr:colOff>
      <xdr:row>112</xdr:row>
      <xdr:rowOff>28575</xdr:rowOff>
    </xdr:to>
    <xdr:sp macro="" textlink="">
      <xdr:nvSpPr>
        <xdr:cNvPr id="9332" name="Button 116" descr="Imp. L2" hidden="1">
          <a:extLst>
            <a:ext uri="{63B3BB69-23CF-44E3-9099-C40C66FF867C}">
              <a14:compatExt xmlns:a14="http://schemas.microsoft.com/office/drawing/2010/main" xmlns="" spid="_x0000_s9332"/>
            </a:ext>
            <a:ext uri="{FF2B5EF4-FFF2-40B4-BE49-F238E27FC236}">
              <a16:creationId xmlns="" xmlns:a16="http://schemas.microsoft.com/office/drawing/2014/main" id="{EF545B62-5A2E-4F73-BEAC-38EEF47C005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112</xdr:row>
      <xdr:rowOff>66675</xdr:rowOff>
    </xdr:from>
    <xdr:to>
      <xdr:col>0</xdr:col>
      <xdr:colOff>581025</xdr:colOff>
      <xdr:row>113</xdr:row>
      <xdr:rowOff>28575</xdr:rowOff>
    </xdr:to>
    <xdr:sp macro="" textlink="">
      <xdr:nvSpPr>
        <xdr:cNvPr id="9333" name="Button 117" descr="Imp. L2" hidden="1">
          <a:extLst>
            <a:ext uri="{63B3BB69-23CF-44E3-9099-C40C66FF867C}">
              <a14:compatExt xmlns:a14="http://schemas.microsoft.com/office/drawing/2010/main" xmlns="" spid="_x0000_s9333"/>
            </a:ext>
            <a:ext uri="{FF2B5EF4-FFF2-40B4-BE49-F238E27FC236}">
              <a16:creationId xmlns="" xmlns:a16="http://schemas.microsoft.com/office/drawing/2014/main" id="{5B869FB4-9940-4D72-B7FC-7BFCE345FD3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113</xdr:row>
      <xdr:rowOff>66675</xdr:rowOff>
    </xdr:from>
    <xdr:to>
      <xdr:col>0</xdr:col>
      <xdr:colOff>581025</xdr:colOff>
      <xdr:row>114</xdr:row>
      <xdr:rowOff>28575</xdr:rowOff>
    </xdr:to>
    <xdr:sp macro="" textlink="">
      <xdr:nvSpPr>
        <xdr:cNvPr id="9334" name="Button 118" descr="Imp. L2" hidden="1">
          <a:extLst>
            <a:ext uri="{63B3BB69-23CF-44E3-9099-C40C66FF867C}">
              <a14:compatExt xmlns:a14="http://schemas.microsoft.com/office/drawing/2010/main" xmlns="" spid="_x0000_s9334"/>
            </a:ext>
            <a:ext uri="{FF2B5EF4-FFF2-40B4-BE49-F238E27FC236}">
              <a16:creationId xmlns="" xmlns:a16="http://schemas.microsoft.com/office/drawing/2014/main" id="{28FAAEF1-4FF7-4475-BF9F-061B0EE6504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114</xdr:row>
      <xdr:rowOff>66675</xdr:rowOff>
    </xdr:from>
    <xdr:to>
      <xdr:col>0</xdr:col>
      <xdr:colOff>581025</xdr:colOff>
      <xdr:row>115</xdr:row>
      <xdr:rowOff>28575</xdr:rowOff>
    </xdr:to>
    <xdr:sp macro="" textlink="">
      <xdr:nvSpPr>
        <xdr:cNvPr id="9335" name="Button 119" descr="Imp. L2" hidden="1">
          <a:extLst>
            <a:ext uri="{63B3BB69-23CF-44E3-9099-C40C66FF867C}">
              <a14:compatExt xmlns:a14="http://schemas.microsoft.com/office/drawing/2010/main" xmlns="" spid="_x0000_s9335"/>
            </a:ext>
            <a:ext uri="{FF2B5EF4-FFF2-40B4-BE49-F238E27FC236}">
              <a16:creationId xmlns="" xmlns:a16="http://schemas.microsoft.com/office/drawing/2014/main" id="{6658D961-5CAE-4F0C-99A9-AE38164BA8E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115</xdr:row>
      <xdr:rowOff>57150</xdr:rowOff>
    </xdr:from>
    <xdr:to>
      <xdr:col>0</xdr:col>
      <xdr:colOff>581025</xdr:colOff>
      <xdr:row>116</xdr:row>
      <xdr:rowOff>19050</xdr:rowOff>
    </xdr:to>
    <xdr:sp macro="" textlink="">
      <xdr:nvSpPr>
        <xdr:cNvPr id="9336" name="Button 120" descr="Imp. L2" hidden="1">
          <a:extLst>
            <a:ext uri="{63B3BB69-23CF-44E3-9099-C40C66FF867C}">
              <a14:compatExt xmlns:a14="http://schemas.microsoft.com/office/drawing/2010/main" xmlns="" spid="_x0000_s9336"/>
            </a:ext>
            <a:ext uri="{FF2B5EF4-FFF2-40B4-BE49-F238E27FC236}">
              <a16:creationId xmlns="" xmlns:a16="http://schemas.microsoft.com/office/drawing/2014/main" id="{32562508-A905-44E0-9D14-707B91FAB6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116</xdr:row>
      <xdr:rowOff>66675</xdr:rowOff>
    </xdr:from>
    <xdr:to>
      <xdr:col>0</xdr:col>
      <xdr:colOff>581025</xdr:colOff>
      <xdr:row>117</xdr:row>
      <xdr:rowOff>28575</xdr:rowOff>
    </xdr:to>
    <xdr:sp macro="" textlink="">
      <xdr:nvSpPr>
        <xdr:cNvPr id="9337" name="Button 121" descr="Imp. L2" hidden="1">
          <a:extLst>
            <a:ext uri="{63B3BB69-23CF-44E3-9099-C40C66FF867C}">
              <a14:compatExt xmlns:a14="http://schemas.microsoft.com/office/drawing/2010/main" xmlns="" spid="_x0000_s9337"/>
            </a:ext>
            <a:ext uri="{FF2B5EF4-FFF2-40B4-BE49-F238E27FC236}">
              <a16:creationId xmlns="" xmlns:a16="http://schemas.microsoft.com/office/drawing/2014/main" id="{DD6A2557-DA2D-490D-9EF8-29BEF1646DF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117</xdr:row>
      <xdr:rowOff>66675</xdr:rowOff>
    </xdr:from>
    <xdr:to>
      <xdr:col>0</xdr:col>
      <xdr:colOff>581025</xdr:colOff>
      <xdr:row>118</xdr:row>
      <xdr:rowOff>28575</xdr:rowOff>
    </xdr:to>
    <xdr:sp macro="" textlink="">
      <xdr:nvSpPr>
        <xdr:cNvPr id="9338" name="Button 122" descr="Imp. L2" hidden="1">
          <a:extLst>
            <a:ext uri="{63B3BB69-23CF-44E3-9099-C40C66FF867C}">
              <a14:compatExt xmlns:a14="http://schemas.microsoft.com/office/drawing/2010/main" xmlns="" spid="_x0000_s9338"/>
            </a:ext>
            <a:ext uri="{FF2B5EF4-FFF2-40B4-BE49-F238E27FC236}">
              <a16:creationId xmlns="" xmlns:a16="http://schemas.microsoft.com/office/drawing/2014/main" id="{33C34D46-5B8C-4BAC-A2DF-543082C8980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118</xdr:row>
      <xdr:rowOff>66675</xdr:rowOff>
    </xdr:from>
    <xdr:to>
      <xdr:col>0</xdr:col>
      <xdr:colOff>581025</xdr:colOff>
      <xdr:row>119</xdr:row>
      <xdr:rowOff>28575</xdr:rowOff>
    </xdr:to>
    <xdr:sp macro="" textlink="">
      <xdr:nvSpPr>
        <xdr:cNvPr id="9339" name="Button 123" descr="Imp. L2" hidden="1">
          <a:extLst>
            <a:ext uri="{63B3BB69-23CF-44E3-9099-C40C66FF867C}">
              <a14:compatExt xmlns:a14="http://schemas.microsoft.com/office/drawing/2010/main" xmlns="" spid="_x0000_s9339"/>
            </a:ext>
            <a:ext uri="{FF2B5EF4-FFF2-40B4-BE49-F238E27FC236}">
              <a16:creationId xmlns="" xmlns:a16="http://schemas.microsoft.com/office/drawing/2014/main" id="{9D68A3E1-B221-4F3F-8ADE-5487CAA9AB8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119</xdr:row>
      <xdr:rowOff>66675</xdr:rowOff>
    </xdr:from>
    <xdr:to>
      <xdr:col>0</xdr:col>
      <xdr:colOff>581025</xdr:colOff>
      <xdr:row>120</xdr:row>
      <xdr:rowOff>28575</xdr:rowOff>
    </xdr:to>
    <xdr:sp macro="" textlink="">
      <xdr:nvSpPr>
        <xdr:cNvPr id="9340" name="Button 124" descr="Imp. L2" hidden="1">
          <a:extLst>
            <a:ext uri="{63B3BB69-23CF-44E3-9099-C40C66FF867C}">
              <a14:compatExt xmlns:a14="http://schemas.microsoft.com/office/drawing/2010/main" xmlns="" spid="_x0000_s9340"/>
            </a:ext>
            <a:ext uri="{FF2B5EF4-FFF2-40B4-BE49-F238E27FC236}">
              <a16:creationId xmlns="" xmlns:a16="http://schemas.microsoft.com/office/drawing/2014/main" id="{202D1B29-14E0-47B6-85C1-98FFB5D1B0D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120</xdr:row>
      <xdr:rowOff>66675</xdr:rowOff>
    </xdr:from>
    <xdr:to>
      <xdr:col>0</xdr:col>
      <xdr:colOff>581025</xdr:colOff>
      <xdr:row>121</xdr:row>
      <xdr:rowOff>28575</xdr:rowOff>
    </xdr:to>
    <xdr:sp macro="" textlink="">
      <xdr:nvSpPr>
        <xdr:cNvPr id="9341" name="Button 125" descr="Imp. L2" hidden="1">
          <a:extLst>
            <a:ext uri="{63B3BB69-23CF-44E3-9099-C40C66FF867C}">
              <a14:compatExt xmlns:a14="http://schemas.microsoft.com/office/drawing/2010/main" xmlns="" spid="_x0000_s9341"/>
            </a:ext>
            <a:ext uri="{FF2B5EF4-FFF2-40B4-BE49-F238E27FC236}">
              <a16:creationId xmlns="" xmlns:a16="http://schemas.microsoft.com/office/drawing/2014/main" id="{5219C1CE-D3B4-47DE-978A-FF6D7A153CF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121</xdr:row>
      <xdr:rowOff>66675</xdr:rowOff>
    </xdr:from>
    <xdr:to>
      <xdr:col>0</xdr:col>
      <xdr:colOff>581025</xdr:colOff>
      <xdr:row>122</xdr:row>
      <xdr:rowOff>28575</xdr:rowOff>
    </xdr:to>
    <xdr:sp macro="" textlink="">
      <xdr:nvSpPr>
        <xdr:cNvPr id="9342" name="Button 126" descr="Imp. L2" hidden="1">
          <a:extLst>
            <a:ext uri="{63B3BB69-23CF-44E3-9099-C40C66FF867C}">
              <a14:compatExt xmlns:a14="http://schemas.microsoft.com/office/drawing/2010/main" xmlns="" spid="_x0000_s9342"/>
            </a:ext>
            <a:ext uri="{FF2B5EF4-FFF2-40B4-BE49-F238E27FC236}">
              <a16:creationId xmlns="" xmlns:a16="http://schemas.microsoft.com/office/drawing/2014/main" id="{E8B6BA0F-50D5-4DBF-AE94-14AB6ACB911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122</xdr:row>
      <xdr:rowOff>66675</xdr:rowOff>
    </xdr:from>
    <xdr:to>
      <xdr:col>0</xdr:col>
      <xdr:colOff>581025</xdr:colOff>
      <xdr:row>123</xdr:row>
      <xdr:rowOff>28575</xdr:rowOff>
    </xdr:to>
    <xdr:sp macro="" textlink="">
      <xdr:nvSpPr>
        <xdr:cNvPr id="9343" name="Button 127" descr="Imp. L2" hidden="1">
          <a:extLst>
            <a:ext uri="{63B3BB69-23CF-44E3-9099-C40C66FF867C}">
              <a14:compatExt xmlns:a14="http://schemas.microsoft.com/office/drawing/2010/main" xmlns="" spid="_x0000_s9343"/>
            </a:ext>
            <a:ext uri="{FF2B5EF4-FFF2-40B4-BE49-F238E27FC236}">
              <a16:creationId xmlns="" xmlns:a16="http://schemas.microsoft.com/office/drawing/2014/main" id="{17179466-627E-459A-9863-5486D050CAC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123</xdr:row>
      <xdr:rowOff>66675</xdr:rowOff>
    </xdr:from>
    <xdr:to>
      <xdr:col>0</xdr:col>
      <xdr:colOff>581025</xdr:colOff>
      <xdr:row>124</xdr:row>
      <xdr:rowOff>28575</xdr:rowOff>
    </xdr:to>
    <xdr:sp macro="" textlink="">
      <xdr:nvSpPr>
        <xdr:cNvPr id="9344" name="Button 128" descr="Imp. L2" hidden="1">
          <a:extLst>
            <a:ext uri="{63B3BB69-23CF-44E3-9099-C40C66FF867C}">
              <a14:compatExt xmlns:a14="http://schemas.microsoft.com/office/drawing/2010/main" xmlns="" spid="_x0000_s9344"/>
            </a:ext>
            <a:ext uri="{FF2B5EF4-FFF2-40B4-BE49-F238E27FC236}">
              <a16:creationId xmlns="" xmlns:a16="http://schemas.microsoft.com/office/drawing/2014/main" id="{9AD09841-8F45-4A1E-A518-80A6A7058D3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124</xdr:row>
      <xdr:rowOff>66675</xdr:rowOff>
    </xdr:from>
    <xdr:to>
      <xdr:col>0</xdr:col>
      <xdr:colOff>581025</xdr:colOff>
      <xdr:row>125</xdr:row>
      <xdr:rowOff>28575</xdr:rowOff>
    </xdr:to>
    <xdr:sp macro="" textlink="">
      <xdr:nvSpPr>
        <xdr:cNvPr id="9345" name="Button 129" descr="Imp. L2" hidden="1">
          <a:extLst>
            <a:ext uri="{63B3BB69-23CF-44E3-9099-C40C66FF867C}">
              <a14:compatExt xmlns:a14="http://schemas.microsoft.com/office/drawing/2010/main" xmlns="" spid="_x0000_s9345"/>
            </a:ext>
            <a:ext uri="{FF2B5EF4-FFF2-40B4-BE49-F238E27FC236}">
              <a16:creationId xmlns="" xmlns:a16="http://schemas.microsoft.com/office/drawing/2014/main" id="{C39F39B5-4C40-43BD-9FE6-819131C8000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125</xdr:row>
      <xdr:rowOff>66675</xdr:rowOff>
    </xdr:from>
    <xdr:to>
      <xdr:col>0</xdr:col>
      <xdr:colOff>581025</xdr:colOff>
      <xdr:row>126</xdr:row>
      <xdr:rowOff>28575</xdr:rowOff>
    </xdr:to>
    <xdr:sp macro="" textlink="">
      <xdr:nvSpPr>
        <xdr:cNvPr id="9346" name="Button 130" descr="Imp. L2" hidden="1">
          <a:extLst>
            <a:ext uri="{63B3BB69-23CF-44E3-9099-C40C66FF867C}">
              <a14:compatExt xmlns:a14="http://schemas.microsoft.com/office/drawing/2010/main" xmlns="" spid="_x0000_s9346"/>
            </a:ext>
            <a:ext uri="{FF2B5EF4-FFF2-40B4-BE49-F238E27FC236}">
              <a16:creationId xmlns="" xmlns:a16="http://schemas.microsoft.com/office/drawing/2014/main" id="{82768771-6E57-47EB-8EFE-A426CAC093E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126</xdr:row>
      <xdr:rowOff>66675</xdr:rowOff>
    </xdr:from>
    <xdr:to>
      <xdr:col>0</xdr:col>
      <xdr:colOff>581025</xdr:colOff>
      <xdr:row>127</xdr:row>
      <xdr:rowOff>28575</xdr:rowOff>
    </xdr:to>
    <xdr:sp macro="" textlink="">
      <xdr:nvSpPr>
        <xdr:cNvPr id="9347" name="Button 131" descr="Imp. L2" hidden="1">
          <a:extLst>
            <a:ext uri="{63B3BB69-23CF-44E3-9099-C40C66FF867C}">
              <a14:compatExt xmlns:a14="http://schemas.microsoft.com/office/drawing/2010/main" xmlns="" spid="_x0000_s9347"/>
            </a:ext>
            <a:ext uri="{FF2B5EF4-FFF2-40B4-BE49-F238E27FC236}">
              <a16:creationId xmlns="" xmlns:a16="http://schemas.microsoft.com/office/drawing/2014/main" id="{50269082-5F5D-4F87-B74D-C4C48AC428F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127</xdr:row>
      <xdr:rowOff>66675</xdr:rowOff>
    </xdr:from>
    <xdr:to>
      <xdr:col>0</xdr:col>
      <xdr:colOff>581025</xdr:colOff>
      <xdr:row>128</xdr:row>
      <xdr:rowOff>28575</xdr:rowOff>
    </xdr:to>
    <xdr:sp macro="" textlink="">
      <xdr:nvSpPr>
        <xdr:cNvPr id="9348" name="Button 132" descr="Imp. L2" hidden="1">
          <a:extLst>
            <a:ext uri="{63B3BB69-23CF-44E3-9099-C40C66FF867C}">
              <a14:compatExt xmlns:a14="http://schemas.microsoft.com/office/drawing/2010/main" xmlns="" spid="_x0000_s9348"/>
            </a:ext>
            <a:ext uri="{FF2B5EF4-FFF2-40B4-BE49-F238E27FC236}">
              <a16:creationId xmlns="" xmlns:a16="http://schemas.microsoft.com/office/drawing/2014/main" id="{78F65BA4-492A-4702-B9F7-5BE3B57FB20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128</xdr:row>
      <xdr:rowOff>66675</xdr:rowOff>
    </xdr:from>
    <xdr:to>
      <xdr:col>0</xdr:col>
      <xdr:colOff>581025</xdr:colOff>
      <xdr:row>129</xdr:row>
      <xdr:rowOff>28575</xdr:rowOff>
    </xdr:to>
    <xdr:sp macro="" textlink="">
      <xdr:nvSpPr>
        <xdr:cNvPr id="9349" name="Button 133" descr="Imp. L2" hidden="1">
          <a:extLst>
            <a:ext uri="{63B3BB69-23CF-44E3-9099-C40C66FF867C}">
              <a14:compatExt xmlns:a14="http://schemas.microsoft.com/office/drawing/2010/main" xmlns="" spid="_x0000_s9349"/>
            </a:ext>
            <a:ext uri="{FF2B5EF4-FFF2-40B4-BE49-F238E27FC236}">
              <a16:creationId xmlns="" xmlns:a16="http://schemas.microsoft.com/office/drawing/2014/main" id="{DFB0ABF3-92B0-4A31-9146-6001988BD0E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129</xdr:row>
      <xdr:rowOff>57150</xdr:rowOff>
    </xdr:from>
    <xdr:to>
      <xdr:col>0</xdr:col>
      <xdr:colOff>581025</xdr:colOff>
      <xdr:row>130</xdr:row>
      <xdr:rowOff>19050</xdr:rowOff>
    </xdr:to>
    <xdr:sp macro="" textlink="">
      <xdr:nvSpPr>
        <xdr:cNvPr id="9350" name="Button 134" descr="Imp. L2" hidden="1">
          <a:extLst>
            <a:ext uri="{63B3BB69-23CF-44E3-9099-C40C66FF867C}">
              <a14:compatExt xmlns:a14="http://schemas.microsoft.com/office/drawing/2010/main" xmlns="" spid="_x0000_s9350"/>
            </a:ext>
            <a:ext uri="{FF2B5EF4-FFF2-40B4-BE49-F238E27FC236}">
              <a16:creationId xmlns="" xmlns:a16="http://schemas.microsoft.com/office/drawing/2014/main" id="{9B610A0D-6947-40F2-9754-E8CCEE95002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130</xdr:row>
      <xdr:rowOff>66675</xdr:rowOff>
    </xdr:from>
    <xdr:to>
      <xdr:col>0</xdr:col>
      <xdr:colOff>581025</xdr:colOff>
      <xdr:row>131</xdr:row>
      <xdr:rowOff>28575</xdr:rowOff>
    </xdr:to>
    <xdr:sp macro="" textlink="">
      <xdr:nvSpPr>
        <xdr:cNvPr id="9351" name="Button 135" descr="Imp. L2" hidden="1">
          <a:extLst>
            <a:ext uri="{63B3BB69-23CF-44E3-9099-C40C66FF867C}">
              <a14:compatExt xmlns:a14="http://schemas.microsoft.com/office/drawing/2010/main" xmlns="" spid="_x0000_s9351"/>
            </a:ext>
            <a:ext uri="{FF2B5EF4-FFF2-40B4-BE49-F238E27FC236}">
              <a16:creationId xmlns="" xmlns:a16="http://schemas.microsoft.com/office/drawing/2014/main" id="{58090572-9BB7-442E-B2B0-CC90CBFC2EE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131</xdr:row>
      <xdr:rowOff>66675</xdr:rowOff>
    </xdr:from>
    <xdr:to>
      <xdr:col>0</xdr:col>
      <xdr:colOff>581025</xdr:colOff>
      <xdr:row>132</xdr:row>
      <xdr:rowOff>28575</xdr:rowOff>
    </xdr:to>
    <xdr:sp macro="" textlink="">
      <xdr:nvSpPr>
        <xdr:cNvPr id="9352" name="Button 136" descr="Imp. L2" hidden="1">
          <a:extLst>
            <a:ext uri="{63B3BB69-23CF-44E3-9099-C40C66FF867C}">
              <a14:compatExt xmlns:a14="http://schemas.microsoft.com/office/drawing/2010/main" xmlns="" spid="_x0000_s9352"/>
            </a:ext>
            <a:ext uri="{FF2B5EF4-FFF2-40B4-BE49-F238E27FC236}">
              <a16:creationId xmlns="" xmlns:a16="http://schemas.microsoft.com/office/drawing/2014/main" id="{A142ECC8-FA73-4B09-BA79-4C4B972C6A7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132</xdr:row>
      <xdr:rowOff>66675</xdr:rowOff>
    </xdr:from>
    <xdr:to>
      <xdr:col>0</xdr:col>
      <xdr:colOff>581025</xdr:colOff>
      <xdr:row>133</xdr:row>
      <xdr:rowOff>28575</xdr:rowOff>
    </xdr:to>
    <xdr:sp macro="" textlink="">
      <xdr:nvSpPr>
        <xdr:cNvPr id="9353" name="Button 137" descr="Imp. L2" hidden="1">
          <a:extLst>
            <a:ext uri="{63B3BB69-23CF-44E3-9099-C40C66FF867C}">
              <a14:compatExt xmlns:a14="http://schemas.microsoft.com/office/drawing/2010/main" xmlns="" spid="_x0000_s9353"/>
            </a:ext>
            <a:ext uri="{FF2B5EF4-FFF2-40B4-BE49-F238E27FC236}">
              <a16:creationId xmlns="" xmlns:a16="http://schemas.microsoft.com/office/drawing/2014/main" id="{EE73B8FB-22A7-4463-A3D3-D1AFB9CFD5D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133</xdr:row>
      <xdr:rowOff>66675</xdr:rowOff>
    </xdr:from>
    <xdr:to>
      <xdr:col>0</xdr:col>
      <xdr:colOff>581025</xdr:colOff>
      <xdr:row>134</xdr:row>
      <xdr:rowOff>28575</xdr:rowOff>
    </xdr:to>
    <xdr:sp macro="" textlink="">
      <xdr:nvSpPr>
        <xdr:cNvPr id="9354" name="Button 138" descr="Imp. L2" hidden="1">
          <a:extLst>
            <a:ext uri="{63B3BB69-23CF-44E3-9099-C40C66FF867C}">
              <a14:compatExt xmlns:a14="http://schemas.microsoft.com/office/drawing/2010/main" xmlns="" spid="_x0000_s9354"/>
            </a:ext>
            <a:ext uri="{FF2B5EF4-FFF2-40B4-BE49-F238E27FC236}">
              <a16:creationId xmlns="" xmlns:a16="http://schemas.microsoft.com/office/drawing/2014/main" id="{9C26BEEA-A361-4A67-ADFA-3D31AA88299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134</xdr:row>
      <xdr:rowOff>66675</xdr:rowOff>
    </xdr:from>
    <xdr:to>
      <xdr:col>0</xdr:col>
      <xdr:colOff>581025</xdr:colOff>
      <xdr:row>135</xdr:row>
      <xdr:rowOff>28575</xdr:rowOff>
    </xdr:to>
    <xdr:sp macro="" textlink="">
      <xdr:nvSpPr>
        <xdr:cNvPr id="9355" name="Button 139" descr="Imp. L2" hidden="1">
          <a:extLst>
            <a:ext uri="{63B3BB69-23CF-44E3-9099-C40C66FF867C}">
              <a14:compatExt xmlns:a14="http://schemas.microsoft.com/office/drawing/2010/main" xmlns="" spid="_x0000_s9355"/>
            </a:ext>
            <a:ext uri="{FF2B5EF4-FFF2-40B4-BE49-F238E27FC236}">
              <a16:creationId xmlns="" xmlns:a16="http://schemas.microsoft.com/office/drawing/2014/main" id="{31E410F5-6774-498C-90C5-93A40B8B81A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135</xdr:row>
      <xdr:rowOff>66675</xdr:rowOff>
    </xdr:from>
    <xdr:to>
      <xdr:col>0</xdr:col>
      <xdr:colOff>581025</xdr:colOff>
      <xdr:row>136</xdr:row>
      <xdr:rowOff>28575</xdr:rowOff>
    </xdr:to>
    <xdr:sp macro="" textlink="">
      <xdr:nvSpPr>
        <xdr:cNvPr id="9356" name="Button 140" descr="Imp. L2" hidden="1">
          <a:extLst>
            <a:ext uri="{63B3BB69-23CF-44E3-9099-C40C66FF867C}">
              <a14:compatExt xmlns:a14="http://schemas.microsoft.com/office/drawing/2010/main" xmlns="" spid="_x0000_s9356"/>
            </a:ext>
            <a:ext uri="{FF2B5EF4-FFF2-40B4-BE49-F238E27FC236}">
              <a16:creationId xmlns="" xmlns:a16="http://schemas.microsoft.com/office/drawing/2014/main" id="{C141E6B9-AF61-4DC3-BD79-777737F819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136</xdr:row>
      <xdr:rowOff>66675</xdr:rowOff>
    </xdr:from>
    <xdr:to>
      <xdr:col>0</xdr:col>
      <xdr:colOff>581025</xdr:colOff>
      <xdr:row>137</xdr:row>
      <xdr:rowOff>28575</xdr:rowOff>
    </xdr:to>
    <xdr:sp macro="" textlink="">
      <xdr:nvSpPr>
        <xdr:cNvPr id="9357" name="Button 141" descr="Imp. L2" hidden="1">
          <a:extLst>
            <a:ext uri="{63B3BB69-23CF-44E3-9099-C40C66FF867C}">
              <a14:compatExt xmlns:a14="http://schemas.microsoft.com/office/drawing/2010/main" xmlns="" spid="_x0000_s9357"/>
            </a:ext>
            <a:ext uri="{FF2B5EF4-FFF2-40B4-BE49-F238E27FC236}">
              <a16:creationId xmlns="" xmlns:a16="http://schemas.microsoft.com/office/drawing/2014/main" id="{4B28A2DC-DFE2-4C00-8462-4A41C23EA8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137</xdr:row>
      <xdr:rowOff>66675</xdr:rowOff>
    </xdr:from>
    <xdr:to>
      <xdr:col>0</xdr:col>
      <xdr:colOff>581025</xdr:colOff>
      <xdr:row>138</xdr:row>
      <xdr:rowOff>28575</xdr:rowOff>
    </xdr:to>
    <xdr:sp macro="" textlink="">
      <xdr:nvSpPr>
        <xdr:cNvPr id="9358" name="Button 142" descr="Imp. L2" hidden="1">
          <a:extLst>
            <a:ext uri="{63B3BB69-23CF-44E3-9099-C40C66FF867C}">
              <a14:compatExt xmlns:a14="http://schemas.microsoft.com/office/drawing/2010/main" xmlns="" spid="_x0000_s9358"/>
            </a:ext>
            <a:ext uri="{FF2B5EF4-FFF2-40B4-BE49-F238E27FC236}">
              <a16:creationId xmlns="" xmlns:a16="http://schemas.microsoft.com/office/drawing/2014/main" id="{AC54332E-9F5C-4D02-9A60-6EB2421DB64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138</xdr:row>
      <xdr:rowOff>66675</xdr:rowOff>
    </xdr:from>
    <xdr:to>
      <xdr:col>0</xdr:col>
      <xdr:colOff>581025</xdr:colOff>
      <xdr:row>139</xdr:row>
      <xdr:rowOff>28575</xdr:rowOff>
    </xdr:to>
    <xdr:sp macro="" textlink="">
      <xdr:nvSpPr>
        <xdr:cNvPr id="9359" name="Button 143" descr="Imp. L2" hidden="1">
          <a:extLst>
            <a:ext uri="{63B3BB69-23CF-44E3-9099-C40C66FF867C}">
              <a14:compatExt xmlns:a14="http://schemas.microsoft.com/office/drawing/2010/main" xmlns="" spid="_x0000_s9359"/>
            </a:ext>
            <a:ext uri="{FF2B5EF4-FFF2-40B4-BE49-F238E27FC236}">
              <a16:creationId xmlns="" xmlns:a16="http://schemas.microsoft.com/office/drawing/2014/main" id="{2D228651-078D-4B0D-8ADB-888ABF96448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139</xdr:row>
      <xdr:rowOff>66675</xdr:rowOff>
    </xdr:from>
    <xdr:to>
      <xdr:col>0</xdr:col>
      <xdr:colOff>581025</xdr:colOff>
      <xdr:row>140</xdr:row>
      <xdr:rowOff>28575</xdr:rowOff>
    </xdr:to>
    <xdr:sp macro="" textlink="">
      <xdr:nvSpPr>
        <xdr:cNvPr id="9360" name="Button 144" descr="Imp. L2" hidden="1">
          <a:extLst>
            <a:ext uri="{63B3BB69-23CF-44E3-9099-C40C66FF867C}">
              <a14:compatExt xmlns:a14="http://schemas.microsoft.com/office/drawing/2010/main" xmlns="" spid="_x0000_s9360"/>
            </a:ext>
            <a:ext uri="{FF2B5EF4-FFF2-40B4-BE49-F238E27FC236}">
              <a16:creationId xmlns="" xmlns:a16="http://schemas.microsoft.com/office/drawing/2014/main" id="{A766B03A-6427-459F-A04F-307CF97445D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140</xdr:row>
      <xdr:rowOff>66675</xdr:rowOff>
    </xdr:from>
    <xdr:to>
      <xdr:col>0</xdr:col>
      <xdr:colOff>581025</xdr:colOff>
      <xdr:row>141</xdr:row>
      <xdr:rowOff>28575</xdr:rowOff>
    </xdr:to>
    <xdr:sp macro="" textlink="">
      <xdr:nvSpPr>
        <xdr:cNvPr id="9361" name="Button 145" descr="Imp. L2" hidden="1">
          <a:extLst>
            <a:ext uri="{63B3BB69-23CF-44E3-9099-C40C66FF867C}">
              <a14:compatExt xmlns:a14="http://schemas.microsoft.com/office/drawing/2010/main" xmlns="" spid="_x0000_s9361"/>
            </a:ext>
            <a:ext uri="{FF2B5EF4-FFF2-40B4-BE49-F238E27FC236}">
              <a16:creationId xmlns="" xmlns:a16="http://schemas.microsoft.com/office/drawing/2014/main" id="{0147F699-D2E4-4F13-BCA8-3E809D94CC8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141</xdr:row>
      <xdr:rowOff>66675</xdr:rowOff>
    </xdr:from>
    <xdr:to>
      <xdr:col>0</xdr:col>
      <xdr:colOff>581025</xdr:colOff>
      <xdr:row>142</xdr:row>
      <xdr:rowOff>28575</xdr:rowOff>
    </xdr:to>
    <xdr:sp macro="" textlink="">
      <xdr:nvSpPr>
        <xdr:cNvPr id="9362" name="Button 146" descr="Imp. L2" hidden="1">
          <a:extLst>
            <a:ext uri="{63B3BB69-23CF-44E3-9099-C40C66FF867C}">
              <a14:compatExt xmlns:a14="http://schemas.microsoft.com/office/drawing/2010/main" xmlns="" spid="_x0000_s9362"/>
            </a:ext>
            <a:ext uri="{FF2B5EF4-FFF2-40B4-BE49-F238E27FC236}">
              <a16:creationId xmlns="" xmlns:a16="http://schemas.microsoft.com/office/drawing/2014/main" id="{A28D8AFF-4A2E-4726-AE82-8ED0786EAE7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142</xdr:row>
      <xdr:rowOff>66675</xdr:rowOff>
    </xdr:from>
    <xdr:to>
      <xdr:col>0</xdr:col>
      <xdr:colOff>581025</xdr:colOff>
      <xdr:row>143</xdr:row>
      <xdr:rowOff>28575</xdr:rowOff>
    </xdr:to>
    <xdr:sp macro="" textlink="">
      <xdr:nvSpPr>
        <xdr:cNvPr id="9363" name="Button 147" descr="Imp. L2" hidden="1">
          <a:extLst>
            <a:ext uri="{63B3BB69-23CF-44E3-9099-C40C66FF867C}">
              <a14:compatExt xmlns:a14="http://schemas.microsoft.com/office/drawing/2010/main" xmlns="" spid="_x0000_s9363"/>
            </a:ext>
            <a:ext uri="{FF2B5EF4-FFF2-40B4-BE49-F238E27FC236}">
              <a16:creationId xmlns="" xmlns:a16="http://schemas.microsoft.com/office/drawing/2014/main" id="{6CE74BB7-0B5B-47EE-97B7-C235F5FB6D3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143</xdr:row>
      <xdr:rowOff>57150</xdr:rowOff>
    </xdr:from>
    <xdr:to>
      <xdr:col>0</xdr:col>
      <xdr:colOff>581025</xdr:colOff>
      <xdr:row>144</xdr:row>
      <xdr:rowOff>19050</xdr:rowOff>
    </xdr:to>
    <xdr:sp macro="" textlink="">
      <xdr:nvSpPr>
        <xdr:cNvPr id="9364" name="Button 148" descr="Imp. L2" hidden="1">
          <a:extLst>
            <a:ext uri="{63B3BB69-23CF-44E3-9099-C40C66FF867C}">
              <a14:compatExt xmlns:a14="http://schemas.microsoft.com/office/drawing/2010/main" xmlns="" spid="_x0000_s9364"/>
            </a:ext>
            <a:ext uri="{FF2B5EF4-FFF2-40B4-BE49-F238E27FC236}">
              <a16:creationId xmlns="" xmlns:a16="http://schemas.microsoft.com/office/drawing/2014/main" id="{A8DFB857-AC44-4114-9BD1-AC50BBC2C40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144</xdr:row>
      <xdr:rowOff>66675</xdr:rowOff>
    </xdr:from>
    <xdr:to>
      <xdr:col>0</xdr:col>
      <xdr:colOff>581025</xdr:colOff>
      <xdr:row>145</xdr:row>
      <xdr:rowOff>28575</xdr:rowOff>
    </xdr:to>
    <xdr:sp macro="" textlink="">
      <xdr:nvSpPr>
        <xdr:cNvPr id="9365" name="Button 149" descr="Imp. L2" hidden="1">
          <a:extLst>
            <a:ext uri="{63B3BB69-23CF-44E3-9099-C40C66FF867C}">
              <a14:compatExt xmlns:a14="http://schemas.microsoft.com/office/drawing/2010/main" xmlns="" spid="_x0000_s9365"/>
            </a:ext>
            <a:ext uri="{FF2B5EF4-FFF2-40B4-BE49-F238E27FC236}">
              <a16:creationId xmlns="" xmlns:a16="http://schemas.microsoft.com/office/drawing/2014/main" id="{A8D8186C-7EF2-413D-93C1-0E2C718AA7C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145</xdr:row>
      <xdr:rowOff>66675</xdr:rowOff>
    </xdr:from>
    <xdr:to>
      <xdr:col>0</xdr:col>
      <xdr:colOff>581025</xdr:colOff>
      <xdr:row>146</xdr:row>
      <xdr:rowOff>28575</xdr:rowOff>
    </xdr:to>
    <xdr:sp macro="" textlink="">
      <xdr:nvSpPr>
        <xdr:cNvPr id="9366" name="Button 150" descr="Imp. L2" hidden="1">
          <a:extLst>
            <a:ext uri="{63B3BB69-23CF-44E3-9099-C40C66FF867C}">
              <a14:compatExt xmlns:a14="http://schemas.microsoft.com/office/drawing/2010/main" xmlns="" spid="_x0000_s9366"/>
            </a:ext>
            <a:ext uri="{FF2B5EF4-FFF2-40B4-BE49-F238E27FC236}">
              <a16:creationId xmlns="" xmlns:a16="http://schemas.microsoft.com/office/drawing/2014/main" id="{05795DE1-E3D4-4D29-9E78-46EFE976DA6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146</xdr:row>
      <xdr:rowOff>66675</xdr:rowOff>
    </xdr:from>
    <xdr:to>
      <xdr:col>0</xdr:col>
      <xdr:colOff>581025</xdr:colOff>
      <xdr:row>147</xdr:row>
      <xdr:rowOff>28575</xdr:rowOff>
    </xdr:to>
    <xdr:sp macro="" textlink="">
      <xdr:nvSpPr>
        <xdr:cNvPr id="9367" name="Button 151" descr="Imp. L2" hidden="1">
          <a:extLst>
            <a:ext uri="{63B3BB69-23CF-44E3-9099-C40C66FF867C}">
              <a14:compatExt xmlns:a14="http://schemas.microsoft.com/office/drawing/2010/main" xmlns="" spid="_x0000_s9367"/>
            </a:ext>
            <a:ext uri="{FF2B5EF4-FFF2-40B4-BE49-F238E27FC236}">
              <a16:creationId xmlns="" xmlns:a16="http://schemas.microsoft.com/office/drawing/2014/main" id="{D7C7A6DE-AF78-4BBF-8304-0CB67773A06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147</xdr:row>
      <xdr:rowOff>66675</xdr:rowOff>
    </xdr:from>
    <xdr:to>
      <xdr:col>0</xdr:col>
      <xdr:colOff>581025</xdr:colOff>
      <xdr:row>148</xdr:row>
      <xdr:rowOff>28575</xdr:rowOff>
    </xdr:to>
    <xdr:sp macro="" textlink="">
      <xdr:nvSpPr>
        <xdr:cNvPr id="9368" name="Button 152" descr="Imp. L2" hidden="1">
          <a:extLst>
            <a:ext uri="{63B3BB69-23CF-44E3-9099-C40C66FF867C}">
              <a14:compatExt xmlns:a14="http://schemas.microsoft.com/office/drawing/2010/main" xmlns="" spid="_x0000_s9368"/>
            </a:ext>
            <a:ext uri="{FF2B5EF4-FFF2-40B4-BE49-F238E27FC236}">
              <a16:creationId xmlns="" xmlns:a16="http://schemas.microsoft.com/office/drawing/2014/main" id="{C0610CCE-8BBA-4300-BCE3-5C9472FD438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148</xdr:row>
      <xdr:rowOff>66675</xdr:rowOff>
    </xdr:from>
    <xdr:to>
      <xdr:col>0</xdr:col>
      <xdr:colOff>581025</xdr:colOff>
      <xdr:row>149</xdr:row>
      <xdr:rowOff>28575</xdr:rowOff>
    </xdr:to>
    <xdr:sp macro="" textlink="">
      <xdr:nvSpPr>
        <xdr:cNvPr id="9369" name="Button 153" descr="Imp. L2" hidden="1">
          <a:extLst>
            <a:ext uri="{63B3BB69-23CF-44E3-9099-C40C66FF867C}">
              <a14:compatExt xmlns:a14="http://schemas.microsoft.com/office/drawing/2010/main" xmlns="" spid="_x0000_s9369"/>
            </a:ext>
            <a:ext uri="{FF2B5EF4-FFF2-40B4-BE49-F238E27FC236}">
              <a16:creationId xmlns="" xmlns:a16="http://schemas.microsoft.com/office/drawing/2014/main" id="{CF1867EE-6B3A-492C-88CB-0E8544CE59C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149</xdr:row>
      <xdr:rowOff>66675</xdr:rowOff>
    </xdr:from>
    <xdr:to>
      <xdr:col>0</xdr:col>
      <xdr:colOff>581025</xdr:colOff>
      <xdr:row>150</xdr:row>
      <xdr:rowOff>28575</xdr:rowOff>
    </xdr:to>
    <xdr:sp macro="" textlink="">
      <xdr:nvSpPr>
        <xdr:cNvPr id="9370" name="Button 154" descr="Imp. L2" hidden="1">
          <a:extLst>
            <a:ext uri="{63B3BB69-23CF-44E3-9099-C40C66FF867C}">
              <a14:compatExt xmlns:a14="http://schemas.microsoft.com/office/drawing/2010/main" xmlns="" spid="_x0000_s9370"/>
            </a:ext>
            <a:ext uri="{FF2B5EF4-FFF2-40B4-BE49-F238E27FC236}">
              <a16:creationId xmlns="" xmlns:a16="http://schemas.microsoft.com/office/drawing/2014/main" id="{F0C4632C-0A42-408F-A6E1-3B5AF9DA256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150</xdr:row>
      <xdr:rowOff>66675</xdr:rowOff>
    </xdr:from>
    <xdr:to>
      <xdr:col>0</xdr:col>
      <xdr:colOff>581025</xdr:colOff>
      <xdr:row>151</xdr:row>
      <xdr:rowOff>28575</xdr:rowOff>
    </xdr:to>
    <xdr:sp macro="" textlink="">
      <xdr:nvSpPr>
        <xdr:cNvPr id="9371" name="Button 155" descr="Imp. L2" hidden="1">
          <a:extLst>
            <a:ext uri="{63B3BB69-23CF-44E3-9099-C40C66FF867C}">
              <a14:compatExt xmlns:a14="http://schemas.microsoft.com/office/drawing/2010/main" xmlns="" spid="_x0000_s9371"/>
            </a:ext>
            <a:ext uri="{FF2B5EF4-FFF2-40B4-BE49-F238E27FC236}">
              <a16:creationId xmlns="" xmlns:a16="http://schemas.microsoft.com/office/drawing/2014/main" id="{47C61353-0461-4C68-98FE-B1A104A07E2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151</xdr:row>
      <xdr:rowOff>66675</xdr:rowOff>
    </xdr:from>
    <xdr:to>
      <xdr:col>0</xdr:col>
      <xdr:colOff>581025</xdr:colOff>
      <xdr:row>152</xdr:row>
      <xdr:rowOff>28575</xdr:rowOff>
    </xdr:to>
    <xdr:sp macro="" textlink="">
      <xdr:nvSpPr>
        <xdr:cNvPr id="9372" name="Button 156" descr="Imp. L2" hidden="1">
          <a:extLst>
            <a:ext uri="{63B3BB69-23CF-44E3-9099-C40C66FF867C}">
              <a14:compatExt xmlns:a14="http://schemas.microsoft.com/office/drawing/2010/main" xmlns="" spid="_x0000_s9372"/>
            </a:ext>
            <a:ext uri="{FF2B5EF4-FFF2-40B4-BE49-F238E27FC236}">
              <a16:creationId xmlns="" xmlns:a16="http://schemas.microsoft.com/office/drawing/2014/main" id="{FC42756C-A1C2-4526-BE53-3640A020733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152</xdr:row>
      <xdr:rowOff>66675</xdr:rowOff>
    </xdr:from>
    <xdr:to>
      <xdr:col>0</xdr:col>
      <xdr:colOff>581025</xdr:colOff>
      <xdr:row>153</xdr:row>
      <xdr:rowOff>28575</xdr:rowOff>
    </xdr:to>
    <xdr:sp macro="" textlink="">
      <xdr:nvSpPr>
        <xdr:cNvPr id="9373" name="Button 157" descr="Imp. L2" hidden="1">
          <a:extLst>
            <a:ext uri="{63B3BB69-23CF-44E3-9099-C40C66FF867C}">
              <a14:compatExt xmlns:a14="http://schemas.microsoft.com/office/drawing/2010/main" xmlns="" spid="_x0000_s9373"/>
            </a:ext>
            <a:ext uri="{FF2B5EF4-FFF2-40B4-BE49-F238E27FC236}">
              <a16:creationId xmlns="" xmlns:a16="http://schemas.microsoft.com/office/drawing/2014/main" id="{E7D94ABA-506F-4144-839F-1C6203FB1D7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153</xdr:row>
      <xdr:rowOff>66675</xdr:rowOff>
    </xdr:from>
    <xdr:to>
      <xdr:col>0</xdr:col>
      <xdr:colOff>581025</xdr:colOff>
      <xdr:row>154</xdr:row>
      <xdr:rowOff>28575</xdr:rowOff>
    </xdr:to>
    <xdr:sp macro="" textlink="">
      <xdr:nvSpPr>
        <xdr:cNvPr id="9374" name="Button 158" descr="Imp. L2" hidden="1">
          <a:extLst>
            <a:ext uri="{63B3BB69-23CF-44E3-9099-C40C66FF867C}">
              <a14:compatExt xmlns:a14="http://schemas.microsoft.com/office/drawing/2010/main" xmlns="" spid="_x0000_s9374"/>
            </a:ext>
            <a:ext uri="{FF2B5EF4-FFF2-40B4-BE49-F238E27FC236}">
              <a16:creationId xmlns="" xmlns:a16="http://schemas.microsoft.com/office/drawing/2014/main" id="{37977CD8-A462-4D5C-A945-F55AE79985E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154</xdr:row>
      <xdr:rowOff>66675</xdr:rowOff>
    </xdr:from>
    <xdr:to>
      <xdr:col>0</xdr:col>
      <xdr:colOff>581025</xdr:colOff>
      <xdr:row>155</xdr:row>
      <xdr:rowOff>28575</xdr:rowOff>
    </xdr:to>
    <xdr:sp macro="" textlink="">
      <xdr:nvSpPr>
        <xdr:cNvPr id="9375" name="Button 159" descr="Imp. L2" hidden="1">
          <a:extLst>
            <a:ext uri="{63B3BB69-23CF-44E3-9099-C40C66FF867C}">
              <a14:compatExt xmlns:a14="http://schemas.microsoft.com/office/drawing/2010/main" xmlns="" spid="_x0000_s9375"/>
            </a:ext>
            <a:ext uri="{FF2B5EF4-FFF2-40B4-BE49-F238E27FC236}">
              <a16:creationId xmlns="" xmlns:a16="http://schemas.microsoft.com/office/drawing/2014/main" id="{179A8947-79B4-4E04-9A1B-C40003BCD53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155</xdr:row>
      <xdr:rowOff>66675</xdr:rowOff>
    </xdr:from>
    <xdr:to>
      <xdr:col>0</xdr:col>
      <xdr:colOff>581025</xdr:colOff>
      <xdr:row>156</xdr:row>
      <xdr:rowOff>28575</xdr:rowOff>
    </xdr:to>
    <xdr:sp macro="" textlink="">
      <xdr:nvSpPr>
        <xdr:cNvPr id="9376" name="Button 160" descr="Imp. L2" hidden="1">
          <a:extLst>
            <a:ext uri="{63B3BB69-23CF-44E3-9099-C40C66FF867C}">
              <a14:compatExt xmlns:a14="http://schemas.microsoft.com/office/drawing/2010/main" xmlns="" spid="_x0000_s9376"/>
            </a:ext>
            <a:ext uri="{FF2B5EF4-FFF2-40B4-BE49-F238E27FC236}">
              <a16:creationId xmlns="" xmlns:a16="http://schemas.microsoft.com/office/drawing/2014/main" id="{343E1D3A-2F3B-4A0D-9DD1-7B6D21CF46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156</xdr:row>
      <xdr:rowOff>66675</xdr:rowOff>
    </xdr:from>
    <xdr:to>
      <xdr:col>0</xdr:col>
      <xdr:colOff>581025</xdr:colOff>
      <xdr:row>157</xdr:row>
      <xdr:rowOff>28575</xdr:rowOff>
    </xdr:to>
    <xdr:sp macro="" textlink="">
      <xdr:nvSpPr>
        <xdr:cNvPr id="9377" name="Button 161" descr="Imp. L2" hidden="1">
          <a:extLst>
            <a:ext uri="{63B3BB69-23CF-44E3-9099-C40C66FF867C}">
              <a14:compatExt xmlns:a14="http://schemas.microsoft.com/office/drawing/2010/main" xmlns="" spid="_x0000_s9377"/>
            </a:ext>
            <a:ext uri="{FF2B5EF4-FFF2-40B4-BE49-F238E27FC236}">
              <a16:creationId xmlns="" xmlns:a16="http://schemas.microsoft.com/office/drawing/2014/main" id="{4820760C-BD72-49BA-9B55-0D5C4A7F7B2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157</xdr:row>
      <xdr:rowOff>57150</xdr:rowOff>
    </xdr:from>
    <xdr:to>
      <xdr:col>0</xdr:col>
      <xdr:colOff>581025</xdr:colOff>
      <xdr:row>158</xdr:row>
      <xdr:rowOff>19050</xdr:rowOff>
    </xdr:to>
    <xdr:sp macro="" textlink="">
      <xdr:nvSpPr>
        <xdr:cNvPr id="9378" name="Button 162" descr="Imp. L2" hidden="1">
          <a:extLst>
            <a:ext uri="{63B3BB69-23CF-44E3-9099-C40C66FF867C}">
              <a14:compatExt xmlns:a14="http://schemas.microsoft.com/office/drawing/2010/main" xmlns="" spid="_x0000_s9378"/>
            </a:ext>
            <a:ext uri="{FF2B5EF4-FFF2-40B4-BE49-F238E27FC236}">
              <a16:creationId xmlns="" xmlns:a16="http://schemas.microsoft.com/office/drawing/2014/main" id="{5E31568C-FA20-4AB2-96C0-FA3869122C3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158</xdr:row>
      <xdr:rowOff>66675</xdr:rowOff>
    </xdr:from>
    <xdr:to>
      <xdr:col>0</xdr:col>
      <xdr:colOff>581025</xdr:colOff>
      <xdr:row>159</xdr:row>
      <xdr:rowOff>28575</xdr:rowOff>
    </xdr:to>
    <xdr:sp macro="" textlink="">
      <xdr:nvSpPr>
        <xdr:cNvPr id="9379" name="Button 163" descr="Imp. L2" hidden="1">
          <a:extLst>
            <a:ext uri="{63B3BB69-23CF-44E3-9099-C40C66FF867C}">
              <a14:compatExt xmlns:a14="http://schemas.microsoft.com/office/drawing/2010/main" xmlns="" spid="_x0000_s9379"/>
            </a:ext>
            <a:ext uri="{FF2B5EF4-FFF2-40B4-BE49-F238E27FC236}">
              <a16:creationId xmlns="" xmlns:a16="http://schemas.microsoft.com/office/drawing/2014/main" id="{93F783EC-38E2-4905-8043-4387789914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159</xdr:row>
      <xdr:rowOff>66675</xdr:rowOff>
    </xdr:from>
    <xdr:to>
      <xdr:col>0</xdr:col>
      <xdr:colOff>581025</xdr:colOff>
      <xdr:row>160</xdr:row>
      <xdr:rowOff>28575</xdr:rowOff>
    </xdr:to>
    <xdr:sp macro="" textlink="">
      <xdr:nvSpPr>
        <xdr:cNvPr id="9380" name="Button 164" descr="Imp. L2" hidden="1">
          <a:extLst>
            <a:ext uri="{63B3BB69-23CF-44E3-9099-C40C66FF867C}">
              <a14:compatExt xmlns:a14="http://schemas.microsoft.com/office/drawing/2010/main" xmlns="" spid="_x0000_s9380"/>
            </a:ext>
            <a:ext uri="{FF2B5EF4-FFF2-40B4-BE49-F238E27FC236}">
              <a16:creationId xmlns="" xmlns:a16="http://schemas.microsoft.com/office/drawing/2014/main" id="{ED8E90AB-498B-4A41-A4E7-ABF29E740DF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160</xdr:row>
      <xdr:rowOff>66675</xdr:rowOff>
    </xdr:from>
    <xdr:to>
      <xdr:col>0</xdr:col>
      <xdr:colOff>581025</xdr:colOff>
      <xdr:row>161</xdr:row>
      <xdr:rowOff>28575</xdr:rowOff>
    </xdr:to>
    <xdr:sp macro="" textlink="">
      <xdr:nvSpPr>
        <xdr:cNvPr id="9381" name="Button 165" descr="Imp. L2" hidden="1">
          <a:extLst>
            <a:ext uri="{63B3BB69-23CF-44E3-9099-C40C66FF867C}">
              <a14:compatExt xmlns:a14="http://schemas.microsoft.com/office/drawing/2010/main" xmlns="" spid="_x0000_s9381"/>
            </a:ext>
            <a:ext uri="{FF2B5EF4-FFF2-40B4-BE49-F238E27FC236}">
              <a16:creationId xmlns="" xmlns:a16="http://schemas.microsoft.com/office/drawing/2014/main" id="{C0C94923-2EA1-4F54-B6FE-8C5CD3431AC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161</xdr:row>
      <xdr:rowOff>66675</xdr:rowOff>
    </xdr:from>
    <xdr:to>
      <xdr:col>0</xdr:col>
      <xdr:colOff>581025</xdr:colOff>
      <xdr:row>162</xdr:row>
      <xdr:rowOff>28575</xdr:rowOff>
    </xdr:to>
    <xdr:sp macro="" textlink="">
      <xdr:nvSpPr>
        <xdr:cNvPr id="9382" name="Button 166" descr="Imp. L2" hidden="1">
          <a:extLst>
            <a:ext uri="{63B3BB69-23CF-44E3-9099-C40C66FF867C}">
              <a14:compatExt xmlns:a14="http://schemas.microsoft.com/office/drawing/2010/main" xmlns="" spid="_x0000_s9382"/>
            </a:ext>
            <a:ext uri="{FF2B5EF4-FFF2-40B4-BE49-F238E27FC236}">
              <a16:creationId xmlns="" xmlns:a16="http://schemas.microsoft.com/office/drawing/2014/main" id="{67D6B3AF-4EBE-4DF6-9CB7-35CE755BAE4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162</xdr:row>
      <xdr:rowOff>66675</xdr:rowOff>
    </xdr:from>
    <xdr:to>
      <xdr:col>0</xdr:col>
      <xdr:colOff>581025</xdr:colOff>
      <xdr:row>163</xdr:row>
      <xdr:rowOff>28575</xdr:rowOff>
    </xdr:to>
    <xdr:sp macro="" textlink="">
      <xdr:nvSpPr>
        <xdr:cNvPr id="9383" name="Button 167" descr="Imp. L2" hidden="1">
          <a:extLst>
            <a:ext uri="{63B3BB69-23CF-44E3-9099-C40C66FF867C}">
              <a14:compatExt xmlns:a14="http://schemas.microsoft.com/office/drawing/2010/main" xmlns="" spid="_x0000_s9383"/>
            </a:ext>
            <a:ext uri="{FF2B5EF4-FFF2-40B4-BE49-F238E27FC236}">
              <a16:creationId xmlns="" xmlns:a16="http://schemas.microsoft.com/office/drawing/2014/main" id="{395C93B6-9243-43D6-B62F-FEF3FCBC80F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163</xdr:row>
      <xdr:rowOff>66675</xdr:rowOff>
    </xdr:from>
    <xdr:to>
      <xdr:col>0</xdr:col>
      <xdr:colOff>581025</xdr:colOff>
      <xdr:row>164</xdr:row>
      <xdr:rowOff>28575</xdr:rowOff>
    </xdr:to>
    <xdr:sp macro="" textlink="">
      <xdr:nvSpPr>
        <xdr:cNvPr id="9384" name="Button 168" descr="Imp. L2" hidden="1">
          <a:extLst>
            <a:ext uri="{63B3BB69-23CF-44E3-9099-C40C66FF867C}">
              <a14:compatExt xmlns:a14="http://schemas.microsoft.com/office/drawing/2010/main" xmlns="" spid="_x0000_s9384"/>
            </a:ext>
            <a:ext uri="{FF2B5EF4-FFF2-40B4-BE49-F238E27FC236}">
              <a16:creationId xmlns="" xmlns:a16="http://schemas.microsoft.com/office/drawing/2014/main" id="{E533DC5D-1F96-44D9-AD7D-590BABE90F2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164</xdr:row>
      <xdr:rowOff>66675</xdr:rowOff>
    </xdr:from>
    <xdr:to>
      <xdr:col>0</xdr:col>
      <xdr:colOff>581025</xdr:colOff>
      <xdr:row>165</xdr:row>
      <xdr:rowOff>28575</xdr:rowOff>
    </xdr:to>
    <xdr:sp macro="" textlink="">
      <xdr:nvSpPr>
        <xdr:cNvPr id="9385" name="Button 169" descr="Imp. L2" hidden="1">
          <a:extLst>
            <a:ext uri="{63B3BB69-23CF-44E3-9099-C40C66FF867C}">
              <a14:compatExt xmlns:a14="http://schemas.microsoft.com/office/drawing/2010/main" xmlns="" spid="_x0000_s9385"/>
            </a:ext>
            <a:ext uri="{FF2B5EF4-FFF2-40B4-BE49-F238E27FC236}">
              <a16:creationId xmlns="" xmlns:a16="http://schemas.microsoft.com/office/drawing/2014/main" id="{435822BE-D25D-4A49-ABB3-51E0E498ECC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165</xdr:row>
      <xdr:rowOff>66675</xdr:rowOff>
    </xdr:from>
    <xdr:to>
      <xdr:col>0</xdr:col>
      <xdr:colOff>581025</xdr:colOff>
      <xdr:row>166</xdr:row>
      <xdr:rowOff>28575</xdr:rowOff>
    </xdr:to>
    <xdr:sp macro="" textlink="">
      <xdr:nvSpPr>
        <xdr:cNvPr id="9386" name="Button 170" descr="Imp. L2" hidden="1">
          <a:extLst>
            <a:ext uri="{63B3BB69-23CF-44E3-9099-C40C66FF867C}">
              <a14:compatExt xmlns:a14="http://schemas.microsoft.com/office/drawing/2010/main" xmlns="" spid="_x0000_s9386"/>
            </a:ext>
            <a:ext uri="{FF2B5EF4-FFF2-40B4-BE49-F238E27FC236}">
              <a16:creationId xmlns="" xmlns:a16="http://schemas.microsoft.com/office/drawing/2014/main" id="{764F8CC0-84F3-4C33-879B-4C56C74F44C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166</xdr:row>
      <xdr:rowOff>66675</xdr:rowOff>
    </xdr:from>
    <xdr:to>
      <xdr:col>0</xdr:col>
      <xdr:colOff>581025</xdr:colOff>
      <xdr:row>167</xdr:row>
      <xdr:rowOff>28575</xdr:rowOff>
    </xdr:to>
    <xdr:sp macro="" textlink="">
      <xdr:nvSpPr>
        <xdr:cNvPr id="9387" name="Button 171" descr="Imp. L2" hidden="1">
          <a:extLst>
            <a:ext uri="{63B3BB69-23CF-44E3-9099-C40C66FF867C}">
              <a14:compatExt xmlns:a14="http://schemas.microsoft.com/office/drawing/2010/main" xmlns="" spid="_x0000_s9387"/>
            </a:ext>
            <a:ext uri="{FF2B5EF4-FFF2-40B4-BE49-F238E27FC236}">
              <a16:creationId xmlns="" xmlns:a16="http://schemas.microsoft.com/office/drawing/2014/main" id="{688AD3E1-ACEE-4696-ADD9-29C76EDC4D1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167</xdr:row>
      <xdr:rowOff>66675</xdr:rowOff>
    </xdr:from>
    <xdr:to>
      <xdr:col>0</xdr:col>
      <xdr:colOff>581025</xdr:colOff>
      <xdr:row>168</xdr:row>
      <xdr:rowOff>28575</xdr:rowOff>
    </xdr:to>
    <xdr:sp macro="" textlink="">
      <xdr:nvSpPr>
        <xdr:cNvPr id="9388" name="Button 172" descr="Imp. L2" hidden="1">
          <a:extLst>
            <a:ext uri="{63B3BB69-23CF-44E3-9099-C40C66FF867C}">
              <a14:compatExt xmlns:a14="http://schemas.microsoft.com/office/drawing/2010/main" xmlns="" spid="_x0000_s9388"/>
            </a:ext>
            <a:ext uri="{FF2B5EF4-FFF2-40B4-BE49-F238E27FC236}">
              <a16:creationId xmlns="" xmlns:a16="http://schemas.microsoft.com/office/drawing/2014/main" id="{BCD4636E-BBFD-4B92-9908-7AC1DA2969E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168</xdr:row>
      <xdr:rowOff>66675</xdr:rowOff>
    </xdr:from>
    <xdr:to>
      <xdr:col>0</xdr:col>
      <xdr:colOff>581025</xdr:colOff>
      <xdr:row>169</xdr:row>
      <xdr:rowOff>28575</xdr:rowOff>
    </xdr:to>
    <xdr:sp macro="" textlink="">
      <xdr:nvSpPr>
        <xdr:cNvPr id="9389" name="Button 173" descr="Imp. L2" hidden="1">
          <a:extLst>
            <a:ext uri="{63B3BB69-23CF-44E3-9099-C40C66FF867C}">
              <a14:compatExt xmlns:a14="http://schemas.microsoft.com/office/drawing/2010/main" xmlns="" spid="_x0000_s9389"/>
            </a:ext>
            <a:ext uri="{FF2B5EF4-FFF2-40B4-BE49-F238E27FC236}">
              <a16:creationId xmlns="" xmlns:a16="http://schemas.microsoft.com/office/drawing/2014/main" id="{F53CDD71-3CB9-4D16-9803-02BC714FE4B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169</xdr:row>
      <xdr:rowOff>66675</xdr:rowOff>
    </xdr:from>
    <xdr:to>
      <xdr:col>0</xdr:col>
      <xdr:colOff>581025</xdr:colOff>
      <xdr:row>170</xdr:row>
      <xdr:rowOff>28575</xdr:rowOff>
    </xdr:to>
    <xdr:sp macro="" textlink="">
      <xdr:nvSpPr>
        <xdr:cNvPr id="9390" name="Button 174" descr="Imp. L2" hidden="1">
          <a:extLst>
            <a:ext uri="{63B3BB69-23CF-44E3-9099-C40C66FF867C}">
              <a14:compatExt xmlns:a14="http://schemas.microsoft.com/office/drawing/2010/main" xmlns="" spid="_x0000_s9390"/>
            </a:ext>
            <a:ext uri="{FF2B5EF4-FFF2-40B4-BE49-F238E27FC236}">
              <a16:creationId xmlns="" xmlns:a16="http://schemas.microsoft.com/office/drawing/2014/main" id="{48F412CE-BE10-400F-8CFD-33790D5801B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170</xdr:row>
      <xdr:rowOff>66675</xdr:rowOff>
    </xdr:from>
    <xdr:to>
      <xdr:col>0</xdr:col>
      <xdr:colOff>581025</xdr:colOff>
      <xdr:row>171</xdr:row>
      <xdr:rowOff>28575</xdr:rowOff>
    </xdr:to>
    <xdr:sp macro="" textlink="">
      <xdr:nvSpPr>
        <xdr:cNvPr id="9391" name="Button 175" descr="Imp. L2" hidden="1">
          <a:extLst>
            <a:ext uri="{63B3BB69-23CF-44E3-9099-C40C66FF867C}">
              <a14:compatExt xmlns:a14="http://schemas.microsoft.com/office/drawing/2010/main" xmlns="" spid="_x0000_s9391"/>
            </a:ext>
            <a:ext uri="{FF2B5EF4-FFF2-40B4-BE49-F238E27FC236}">
              <a16:creationId xmlns="" xmlns:a16="http://schemas.microsoft.com/office/drawing/2014/main" id="{F6D80F92-93C8-4C39-A164-6F3B92F6C36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171</xdr:row>
      <xdr:rowOff>57150</xdr:rowOff>
    </xdr:from>
    <xdr:to>
      <xdr:col>0</xdr:col>
      <xdr:colOff>581025</xdr:colOff>
      <xdr:row>172</xdr:row>
      <xdr:rowOff>19050</xdr:rowOff>
    </xdr:to>
    <xdr:sp macro="" textlink="">
      <xdr:nvSpPr>
        <xdr:cNvPr id="9392" name="Button 176" descr="Imp. L2" hidden="1">
          <a:extLst>
            <a:ext uri="{63B3BB69-23CF-44E3-9099-C40C66FF867C}">
              <a14:compatExt xmlns:a14="http://schemas.microsoft.com/office/drawing/2010/main" xmlns="" spid="_x0000_s9392"/>
            </a:ext>
            <a:ext uri="{FF2B5EF4-FFF2-40B4-BE49-F238E27FC236}">
              <a16:creationId xmlns="" xmlns:a16="http://schemas.microsoft.com/office/drawing/2014/main" id="{60304ADC-2C17-471A-AD8D-C468FCE7757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172</xdr:row>
      <xdr:rowOff>66675</xdr:rowOff>
    </xdr:from>
    <xdr:to>
      <xdr:col>0</xdr:col>
      <xdr:colOff>581025</xdr:colOff>
      <xdr:row>173</xdr:row>
      <xdr:rowOff>28575</xdr:rowOff>
    </xdr:to>
    <xdr:sp macro="" textlink="">
      <xdr:nvSpPr>
        <xdr:cNvPr id="9393" name="Button 177" descr="Imp. L2" hidden="1">
          <a:extLst>
            <a:ext uri="{63B3BB69-23CF-44E3-9099-C40C66FF867C}">
              <a14:compatExt xmlns:a14="http://schemas.microsoft.com/office/drawing/2010/main" xmlns="" spid="_x0000_s9393"/>
            </a:ext>
            <a:ext uri="{FF2B5EF4-FFF2-40B4-BE49-F238E27FC236}">
              <a16:creationId xmlns="" xmlns:a16="http://schemas.microsoft.com/office/drawing/2014/main" id="{D038BD0C-C86D-445A-AF3C-977F0DAC70B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173</xdr:row>
      <xdr:rowOff>66675</xdr:rowOff>
    </xdr:from>
    <xdr:to>
      <xdr:col>0</xdr:col>
      <xdr:colOff>581025</xdr:colOff>
      <xdr:row>174</xdr:row>
      <xdr:rowOff>28575</xdr:rowOff>
    </xdr:to>
    <xdr:sp macro="" textlink="">
      <xdr:nvSpPr>
        <xdr:cNvPr id="9394" name="Button 178" descr="Imp. L2" hidden="1">
          <a:extLst>
            <a:ext uri="{63B3BB69-23CF-44E3-9099-C40C66FF867C}">
              <a14:compatExt xmlns:a14="http://schemas.microsoft.com/office/drawing/2010/main" xmlns="" spid="_x0000_s9394"/>
            </a:ext>
            <a:ext uri="{FF2B5EF4-FFF2-40B4-BE49-F238E27FC236}">
              <a16:creationId xmlns="" xmlns:a16="http://schemas.microsoft.com/office/drawing/2014/main" id="{12B7005B-3B51-4896-BF89-78FE9F7A360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174</xdr:row>
      <xdr:rowOff>66675</xdr:rowOff>
    </xdr:from>
    <xdr:to>
      <xdr:col>0</xdr:col>
      <xdr:colOff>581025</xdr:colOff>
      <xdr:row>175</xdr:row>
      <xdr:rowOff>28575</xdr:rowOff>
    </xdr:to>
    <xdr:sp macro="" textlink="">
      <xdr:nvSpPr>
        <xdr:cNvPr id="9395" name="Button 179" descr="Imp. L2" hidden="1">
          <a:extLst>
            <a:ext uri="{63B3BB69-23CF-44E3-9099-C40C66FF867C}">
              <a14:compatExt xmlns:a14="http://schemas.microsoft.com/office/drawing/2010/main" xmlns="" spid="_x0000_s9395"/>
            </a:ext>
            <a:ext uri="{FF2B5EF4-FFF2-40B4-BE49-F238E27FC236}">
              <a16:creationId xmlns="" xmlns:a16="http://schemas.microsoft.com/office/drawing/2014/main" id="{F3F9111A-7C25-4AE4-8FB0-2DE5E79AF2C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175</xdr:row>
      <xdr:rowOff>66675</xdr:rowOff>
    </xdr:from>
    <xdr:to>
      <xdr:col>0</xdr:col>
      <xdr:colOff>581025</xdr:colOff>
      <xdr:row>176</xdr:row>
      <xdr:rowOff>28575</xdr:rowOff>
    </xdr:to>
    <xdr:sp macro="" textlink="">
      <xdr:nvSpPr>
        <xdr:cNvPr id="9396" name="Button 180" descr="Imp. L2" hidden="1">
          <a:extLst>
            <a:ext uri="{63B3BB69-23CF-44E3-9099-C40C66FF867C}">
              <a14:compatExt xmlns:a14="http://schemas.microsoft.com/office/drawing/2010/main" xmlns="" spid="_x0000_s9396"/>
            </a:ext>
            <a:ext uri="{FF2B5EF4-FFF2-40B4-BE49-F238E27FC236}">
              <a16:creationId xmlns="" xmlns:a16="http://schemas.microsoft.com/office/drawing/2014/main" id="{60C3797B-9E12-476C-8861-A9187A289C4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176</xdr:row>
      <xdr:rowOff>66675</xdr:rowOff>
    </xdr:from>
    <xdr:to>
      <xdr:col>0</xdr:col>
      <xdr:colOff>581025</xdr:colOff>
      <xdr:row>177</xdr:row>
      <xdr:rowOff>28575</xdr:rowOff>
    </xdr:to>
    <xdr:sp macro="" textlink="">
      <xdr:nvSpPr>
        <xdr:cNvPr id="9397" name="Button 181" descr="Imp. L2" hidden="1">
          <a:extLst>
            <a:ext uri="{63B3BB69-23CF-44E3-9099-C40C66FF867C}">
              <a14:compatExt xmlns:a14="http://schemas.microsoft.com/office/drawing/2010/main" xmlns="" spid="_x0000_s9397"/>
            </a:ext>
            <a:ext uri="{FF2B5EF4-FFF2-40B4-BE49-F238E27FC236}">
              <a16:creationId xmlns="" xmlns:a16="http://schemas.microsoft.com/office/drawing/2014/main" id="{2C53FBEF-C4AE-49F3-ADC9-EAD5F3CD1FB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177</xdr:row>
      <xdr:rowOff>66675</xdr:rowOff>
    </xdr:from>
    <xdr:to>
      <xdr:col>0</xdr:col>
      <xdr:colOff>581025</xdr:colOff>
      <xdr:row>178</xdr:row>
      <xdr:rowOff>28575</xdr:rowOff>
    </xdr:to>
    <xdr:sp macro="" textlink="">
      <xdr:nvSpPr>
        <xdr:cNvPr id="9398" name="Button 182" descr="Imp. L2" hidden="1">
          <a:extLst>
            <a:ext uri="{63B3BB69-23CF-44E3-9099-C40C66FF867C}">
              <a14:compatExt xmlns:a14="http://schemas.microsoft.com/office/drawing/2010/main" xmlns="" spid="_x0000_s9398"/>
            </a:ext>
            <a:ext uri="{FF2B5EF4-FFF2-40B4-BE49-F238E27FC236}">
              <a16:creationId xmlns="" xmlns:a16="http://schemas.microsoft.com/office/drawing/2014/main" id="{99A4D4E9-3529-478C-ABD4-B87E6151CFE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178</xdr:row>
      <xdr:rowOff>66675</xdr:rowOff>
    </xdr:from>
    <xdr:to>
      <xdr:col>0</xdr:col>
      <xdr:colOff>581025</xdr:colOff>
      <xdr:row>179</xdr:row>
      <xdr:rowOff>28575</xdr:rowOff>
    </xdr:to>
    <xdr:sp macro="" textlink="">
      <xdr:nvSpPr>
        <xdr:cNvPr id="9399" name="Button 183" descr="Imp. L2" hidden="1">
          <a:extLst>
            <a:ext uri="{63B3BB69-23CF-44E3-9099-C40C66FF867C}">
              <a14:compatExt xmlns:a14="http://schemas.microsoft.com/office/drawing/2010/main" xmlns="" spid="_x0000_s9399"/>
            </a:ext>
            <a:ext uri="{FF2B5EF4-FFF2-40B4-BE49-F238E27FC236}">
              <a16:creationId xmlns="" xmlns:a16="http://schemas.microsoft.com/office/drawing/2014/main" id="{F60C8A95-EADF-4E94-8205-3304460F4BF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179</xdr:row>
      <xdr:rowOff>66675</xdr:rowOff>
    </xdr:from>
    <xdr:to>
      <xdr:col>0</xdr:col>
      <xdr:colOff>581025</xdr:colOff>
      <xdr:row>180</xdr:row>
      <xdr:rowOff>28575</xdr:rowOff>
    </xdr:to>
    <xdr:sp macro="" textlink="">
      <xdr:nvSpPr>
        <xdr:cNvPr id="9400" name="Button 184" descr="Imp. L2" hidden="1">
          <a:extLst>
            <a:ext uri="{63B3BB69-23CF-44E3-9099-C40C66FF867C}">
              <a14:compatExt xmlns:a14="http://schemas.microsoft.com/office/drawing/2010/main" xmlns="" spid="_x0000_s9400"/>
            </a:ext>
            <a:ext uri="{FF2B5EF4-FFF2-40B4-BE49-F238E27FC236}">
              <a16:creationId xmlns="" xmlns:a16="http://schemas.microsoft.com/office/drawing/2014/main" id="{651341A7-E4D0-4DB7-8E8D-0F406CCBC0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180</xdr:row>
      <xdr:rowOff>66675</xdr:rowOff>
    </xdr:from>
    <xdr:to>
      <xdr:col>0</xdr:col>
      <xdr:colOff>581025</xdr:colOff>
      <xdr:row>181</xdr:row>
      <xdr:rowOff>28575</xdr:rowOff>
    </xdr:to>
    <xdr:sp macro="" textlink="">
      <xdr:nvSpPr>
        <xdr:cNvPr id="9401" name="Button 185" descr="Imp. L2" hidden="1">
          <a:extLst>
            <a:ext uri="{63B3BB69-23CF-44E3-9099-C40C66FF867C}">
              <a14:compatExt xmlns:a14="http://schemas.microsoft.com/office/drawing/2010/main" xmlns="" spid="_x0000_s9401"/>
            </a:ext>
            <a:ext uri="{FF2B5EF4-FFF2-40B4-BE49-F238E27FC236}">
              <a16:creationId xmlns="" xmlns:a16="http://schemas.microsoft.com/office/drawing/2014/main" id="{A818AA1F-E1DD-40F2-B1DA-CC87170BC73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181</xdr:row>
      <xdr:rowOff>66675</xdr:rowOff>
    </xdr:from>
    <xdr:to>
      <xdr:col>0</xdr:col>
      <xdr:colOff>581025</xdr:colOff>
      <xdr:row>182</xdr:row>
      <xdr:rowOff>28575</xdr:rowOff>
    </xdr:to>
    <xdr:sp macro="" textlink="">
      <xdr:nvSpPr>
        <xdr:cNvPr id="9402" name="Button 186" descr="Imp. L2" hidden="1">
          <a:extLst>
            <a:ext uri="{63B3BB69-23CF-44E3-9099-C40C66FF867C}">
              <a14:compatExt xmlns:a14="http://schemas.microsoft.com/office/drawing/2010/main" xmlns="" spid="_x0000_s9402"/>
            </a:ext>
            <a:ext uri="{FF2B5EF4-FFF2-40B4-BE49-F238E27FC236}">
              <a16:creationId xmlns="" xmlns:a16="http://schemas.microsoft.com/office/drawing/2014/main" id="{B18525B5-3EDE-404F-84C7-262F38E9211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182</xdr:row>
      <xdr:rowOff>66675</xdr:rowOff>
    </xdr:from>
    <xdr:to>
      <xdr:col>0</xdr:col>
      <xdr:colOff>581025</xdr:colOff>
      <xdr:row>183</xdr:row>
      <xdr:rowOff>28575</xdr:rowOff>
    </xdr:to>
    <xdr:sp macro="" textlink="">
      <xdr:nvSpPr>
        <xdr:cNvPr id="9403" name="Button 187" descr="Imp. L2" hidden="1">
          <a:extLst>
            <a:ext uri="{63B3BB69-23CF-44E3-9099-C40C66FF867C}">
              <a14:compatExt xmlns:a14="http://schemas.microsoft.com/office/drawing/2010/main" xmlns="" spid="_x0000_s9403"/>
            </a:ext>
            <a:ext uri="{FF2B5EF4-FFF2-40B4-BE49-F238E27FC236}">
              <a16:creationId xmlns="" xmlns:a16="http://schemas.microsoft.com/office/drawing/2014/main" id="{2DB146BE-0F20-43F3-8749-11294AEAEED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183</xdr:row>
      <xdr:rowOff>66675</xdr:rowOff>
    </xdr:from>
    <xdr:to>
      <xdr:col>0</xdr:col>
      <xdr:colOff>581025</xdr:colOff>
      <xdr:row>184</xdr:row>
      <xdr:rowOff>28575</xdr:rowOff>
    </xdr:to>
    <xdr:sp macro="" textlink="">
      <xdr:nvSpPr>
        <xdr:cNvPr id="9404" name="Button 188" descr="Imp. L2" hidden="1">
          <a:extLst>
            <a:ext uri="{63B3BB69-23CF-44E3-9099-C40C66FF867C}">
              <a14:compatExt xmlns:a14="http://schemas.microsoft.com/office/drawing/2010/main" xmlns="" spid="_x0000_s9404"/>
            </a:ext>
            <a:ext uri="{FF2B5EF4-FFF2-40B4-BE49-F238E27FC236}">
              <a16:creationId xmlns="" xmlns:a16="http://schemas.microsoft.com/office/drawing/2014/main" id="{0D7F81BB-B916-4ABB-A022-0D3744F4799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184</xdr:row>
      <xdr:rowOff>66675</xdr:rowOff>
    </xdr:from>
    <xdr:to>
      <xdr:col>0</xdr:col>
      <xdr:colOff>581025</xdr:colOff>
      <xdr:row>185</xdr:row>
      <xdr:rowOff>28575</xdr:rowOff>
    </xdr:to>
    <xdr:sp macro="" textlink="">
      <xdr:nvSpPr>
        <xdr:cNvPr id="9405" name="Button 189" descr="Imp. L2" hidden="1">
          <a:extLst>
            <a:ext uri="{63B3BB69-23CF-44E3-9099-C40C66FF867C}">
              <a14:compatExt xmlns:a14="http://schemas.microsoft.com/office/drawing/2010/main" xmlns="" spid="_x0000_s9405"/>
            </a:ext>
            <a:ext uri="{FF2B5EF4-FFF2-40B4-BE49-F238E27FC236}">
              <a16:creationId xmlns="" xmlns:a16="http://schemas.microsoft.com/office/drawing/2014/main" id="{50C6AA96-D73D-4832-942D-108DE798DBC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185</xdr:row>
      <xdr:rowOff>57150</xdr:rowOff>
    </xdr:from>
    <xdr:to>
      <xdr:col>0</xdr:col>
      <xdr:colOff>581025</xdr:colOff>
      <xdr:row>186</xdr:row>
      <xdr:rowOff>19050</xdr:rowOff>
    </xdr:to>
    <xdr:sp macro="" textlink="">
      <xdr:nvSpPr>
        <xdr:cNvPr id="9406" name="Button 190" descr="Imp. L2" hidden="1">
          <a:extLst>
            <a:ext uri="{63B3BB69-23CF-44E3-9099-C40C66FF867C}">
              <a14:compatExt xmlns:a14="http://schemas.microsoft.com/office/drawing/2010/main" xmlns="" spid="_x0000_s9406"/>
            </a:ext>
            <a:ext uri="{FF2B5EF4-FFF2-40B4-BE49-F238E27FC236}">
              <a16:creationId xmlns="" xmlns:a16="http://schemas.microsoft.com/office/drawing/2014/main" id="{09F03435-C27F-42AE-9F87-45165199722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186</xdr:row>
      <xdr:rowOff>66675</xdr:rowOff>
    </xdr:from>
    <xdr:to>
      <xdr:col>0</xdr:col>
      <xdr:colOff>581025</xdr:colOff>
      <xdr:row>187</xdr:row>
      <xdr:rowOff>28575</xdr:rowOff>
    </xdr:to>
    <xdr:sp macro="" textlink="">
      <xdr:nvSpPr>
        <xdr:cNvPr id="9407" name="Button 191" descr="Imp. L2" hidden="1">
          <a:extLst>
            <a:ext uri="{63B3BB69-23CF-44E3-9099-C40C66FF867C}">
              <a14:compatExt xmlns:a14="http://schemas.microsoft.com/office/drawing/2010/main" xmlns="" spid="_x0000_s9407"/>
            </a:ext>
            <a:ext uri="{FF2B5EF4-FFF2-40B4-BE49-F238E27FC236}">
              <a16:creationId xmlns="" xmlns:a16="http://schemas.microsoft.com/office/drawing/2014/main" id="{7978A0F1-9BC2-472C-A03F-71E2E429D91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187</xdr:row>
      <xdr:rowOff>66675</xdr:rowOff>
    </xdr:from>
    <xdr:to>
      <xdr:col>0</xdr:col>
      <xdr:colOff>581025</xdr:colOff>
      <xdr:row>188</xdr:row>
      <xdr:rowOff>28575</xdr:rowOff>
    </xdr:to>
    <xdr:sp macro="" textlink="">
      <xdr:nvSpPr>
        <xdr:cNvPr id="9408" name="Button 192" descr="Imp. L2" hidden="1">
          <a:extLst>
            <a:ext uri="{63B3BB69-23CF-44E3-9099-C40C66FF867C}">
              <a14:compatExt xmlns:a14="http://schemas.microsoft.com/office/drawing/2010/main" xmlns="" spid="_x0000_s9408"/>
            </a:ext>
            <a:ext uri="{FF2B5EF4-FFF2-40B4-BE49-F238E27FC236}">
              <a16:creationId xmlns="" xmlns:a16="http://schemas.microsoft.com/office/drawing/2014/main" id="{E8AD85ED-7133-4685-A7BF-7DAE2A81C45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188</xdr:row>
      <xdr:rowOff>66675</xdr:rowOff>
    </xdr:from>
    <xdr:to>
      <xdr:col>0</xdr:col>
      <xdr:colOff>581025</xdr:colOff>
      <xdr:row>189</xdr:row>
      <xdr:rowOff>28575</xdr:rowOff>
    </xdr:to>
    <xdr:sp macro="" textlink="">
      <xdr:nvSpPr>
        <xdr:cNvPr id="9409" name="Button 193" descr="Imp. L2" hidden="1">
          <a:extLst>
            <a:ext uri="{63B3BB69-23CF-44E3-9099-C40C66FF867C}">
              <a14:compatExt xmlns:a14="http://schemas.microsoft.com/office/drawing/2010/main" xmlns="" spid="_x0000_s9409"/>
            </a:ext>
            <a:ext uri="{FF2B5EF4-FFF2-40B4-BE49-F238E27FC236}">
              <a16:creationId xmlns="" xmlns:a16="http://schemas.microsoft.com/office/drawing/2014/main" id="{4F33F4BF-6F76-4D74-9279-A3E2AC9256C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189</xdr:row>
      <xdr:rowOff>66675</xdr:rowOff>
    </xdr:from>
    <xdr:to>
      <xdr:col>0</xdr:col>
      <xdr:colOff>581025</xdr:colOff>
      <xdr:row>190</xdr:row>
      <xdr:rowOff>28575</xdr:rowOff>
    </xdr:to>
    <xdr:sp macro="" textlink="">
      <xdr:nvSpPr>
        <xdr:cNvPr id="9410" name="Button 194" descr="Imp. L2" hidden="1">
          <a:extLst>
            <a:ext uri="{63B3BB69-23CF-44E3-9099-C40C66FF867C}">
              <a14:compatExt xmlns:a14="http://schemas.microsoft.com/office/drawing/2010/main" xmlns="" spid="_x0000_s9410"/>
            </a:ext>
            <a:ext uri="{FF2B5EF4-FFF2-40B4-BE49-F238E27FC236}">
              <a16:creationId xmlns="" xmlns:a16="http://schemas.microsoft.com/office/drawing/2014/main" id="{CAD9DDB6-10C2-42A5-8BA8-62F903B21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190</xdr:row>
      <xdr:rowOff>66675</xdr:rowOff>
    </xdr:from>
    <xdr:to>
      <xdr:col>0</xdr:col>
      <xdr:colOff>581025</xdr:colOff>
      <xdr:row>191</xdr:row>
      <xdr:rowOff>28575</xdr:rowOff>
    </xdr:to>
    <xdr:sp macro="" textlink="">
      <xdr:nvSpPr>
        <xdr:cNvPr id="9411" name="Button 195" descr="Imp. L2" hidden="1">
          <a:extLst>
            <a:ext uri="{63B3BB69-23CF-44E3-9099-C40C66FF867C}">
              <a14:compatExt xmlns:a14="http://schemas.microsoft.com/office/drawing/2010/main" xmlns="" spid="_x0000_s9411"/>
            </a:ext>
            <a:ext uri="{FF2B5EF4-FFF2-40B4-BE49-F238E27FC236}">
              <a16:creationId xmlns="" xmlns:a16="http://schemas.microsoft.com/office/drawing/2014/main" id="{80FCC482-BDF3-499E-BC1E-103A402294C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191</xdr:row>
      <xdr:rowOff>66675</xdr:rowOff>
    </xdr:from>
    <xdr:to>
      <xdr:col>0</xdr:col>
      <xdr:colOff>581025</xdr:colOff>
      <xdr:row>192</xdr:row>
      <xdr:rowOff>28575</xdr:rowOff>
    </xdr:to>
    <xdr:sp macro="" textlink="">
      <xdr:nvSpPr>
        <xdr:cNvPr id="9412" name="Button 196" descr="Imp. L2" hidden="1">
          <a:extLst>
            <a:ext uri="{63B3BB69-23CF-44E3-9099-C40C66FF867C}">
              <a14:compatExt xmlns:a14="http://schemas.microsoft.com/office/drawing/2010/main" xmlns="" spid="_x0000_s9412"/>
            </a:ext>
            <a:ext uri="{FF2B5EF4-FFF2-40B4-BE49-F238E27FC236}">
              <a16:creationId xmlns="" xmlns:a16="http://schemas.microsoft.com/office/drawing/2014/main" id="{207C0097-76E3-42B3-BC19-88D563D586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192</xdr:row>
      <xdr:rowOff>66675</xdr:rowOff>
    </xdr:from>
    <xdr:to>
      <xdr:col>0</xdr:col>
      <xdr:colOff>581025</xdr:colOff>
      <xdr:row>193</xdr:row>
      <xdr:rowOff>28575</xdr:rowOff>
    </xdr:to>
    <xdr:sp macro="" textlink="">
      <xdr:nvSpPr>
        <xdr:cNvPr id="9413" name="Button 197" descr="Imp. L2" hidden="1">
          <a:extLst>
            <a:ext uri="{63B3BB69-23CF-44E3-9099-C40C66FF867C}">
              <a14:compatExt xmlns:a14="http://schemas.microsoft.com/office/drawing/2010/main" xmlns="" spid="_x0000_s9413"/>
            </a:ext>
            <a:ext uri="{FF2B5EF4-FFF2-40B4-BE49-F238E27FC236}">
              <a16:creationId xmlns="" xmlns:a16="http://schemas.microsoft.com/office/drawing/2014/main" id="{0C34E811-886B-4FFB-9217-D8F2A6DDE3F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193</xdr:row>
      <xdr:rowOff>66675</xdr:rowOff>
    </xdr:from>
    <xdr:to>
      <xdr:col>0</xdr:col>
      <xdr:colOff>581025</xdr:colOff>
      <xdr:row>194</xdr:row>
      <xdr:rowOff>28575</xdr:rowOff>
    </xdr:to>
    <xdr:sp macro="" textlink="">
      <xdr:nvSpPr>
        <xdr:cNvPr id="9414" name="Button 198" descr="Imp. L2" hidden="1">
          <a:extLst>
            <a:ext uri="{63B3BB69-23CF-44E3-9099-C40C66FF867C}">
              <a14:compatExt xmlns:a14="http://schemas.microsoft.com/office/drawing/2010/main" xmlns="" spid="_x0000_s9414"/>
            </a:ext>
            <a:ext uri="{FF2B5EF4-FFF2-40B4-BE49-F238E27FC236}">
              <a16:creationId xmlns="" xmlns:a16="http://schemas.microsoft.com/office/drawing/2014/main" id="{A5E0073B-D97A-4752-AD75-3F85062B563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194</xdr:row>
      <xdr:rowOff>66675</xdr:rowOff>
    </xdr:from>
    <xdr:to>
      <xdr:col>0</xdr:col>
      <xdr:colOff>581025</xdr:colOff>
      <xdr:row>195</xdr:row>
      <xdr:rowOff>28575</xdr:rowOff>
    </xdr:to>
    <xdr:sp macro="" textlink="">
      <xdr:nvSpPr>
        <xdr:cNvPr id="9415" name="Button 199" descr="Imp. L2" hidden="1">
          <a:extLst>
            <a:ext uri="{63B3BB69-23CF-44E3-9099-C40C66FF867C}">
              <a14:compatExt xmlns:a14="http://schemas.microsoft.com/office/drawing/2010/main" xmlns="" spid="_x0000_s9415"/>
            </a:ext>
            <a:ext uri="{FF2B5EF4-FFF2-40B4-BE49-F238E27FC236}">
              <a16:creationId xmlns="" xmlns:a16="http://schemas.microsoft.com/office/drawing/2014/main" id="{26A4C5E9-E262-40E3-A054-0CF5B826DD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195</xdr:row>
      <xdr:rowOff>66675</xdr:rowOff>
    </xdr:from>
    <xdr:to>
      <xdr:col>0</xdr:col>
      <xdr:colOff>581025</xdr:colOff>
      <xdr:row>196</xdr:row>
      <xdr:rowOff>28575</xdr:rowOff>
    </xdr:to>
    <xdr:sp macro="" textlink="">
      <xdr:nvSpPr>
        <xdr:cNvPr id="9416" name="Button 200" descr="Imp. L2" hidden="1">
          <a:extLst>
            <a:ext uri="{63B3BB69-23CF-44E3-9099-C40C66FF867C}">
              <a14:compatExt xmlns:a14="http://schemas.microsoft.com/office/drawing/2010/main" xmlns="" spid="_x0000_s9416"/>
            </a:ext>
            <a:ext uri="{FF2B5EF4-FFF2-40B4-BE49-F238E27FC236}">
              <a16:creationId xmlns="" xmlns:a16="http://schemas.microsoft.com/office/drawing/2014/main" id="{0307DBEA-1951-406E-BB6A-71F5653AFA0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196</xdr:row>
      <xdr:rowOff>66675</xdr:rowOff>
    </xdr:from>
    <xdr:to>
      <xdr:col>0</xdr:col>
      <xdr:colOff>581025</xdr:colOff>
      <xdr:row>197</xdr:row>
      <xdr:rowOff>28575</xdr:rowOff>
    </xdr:to>
    <xdr:sp macro="" textlink="">
      <xdr:nvSpPr>
        <xdr:cNvPr id="9417" name="Button 201" descr="Imp. L2" hidden="1">
          <a:extLst>
            <a:ext uri="{63B3BB69-23CF-44E3-9099-C40C66FF867C}">
              <a14:compatExt xmlns:a14="http://schemas.microsoft.com/office/drawing/2010/main" xmlns="" spid="_x0000_s9417"/>
            </a:ext>
            <a:ext uri="{FF2B5EF4-FFF2-40B4-BE49-F238E27FC236}">
              <a16:creationId xmlns="" xmlns:a16="http://schemas.microsoft.com/office/drawing/2014/main" id="{9F0D2B5B-E4E1-40DF-9B0F-3A535A118A7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197</xdr:row>
      <xdr:rowOff>66675</xdr:rowOff>
    </xdr:from>
    <xdr:to>
      <xdr:col>0</xdr:col>
      <xdr:colOff>581025</xdr:colOff>
      <xdr:row>198</xdr:row>
      <xdr:rowOff>28575</xdr:rowOff>
    </xdr:to>
    <xdr:sp macro="" textlink="">
      <xdr:nvSpPr>
        <xdr:cNvPr id="9418" name="Button 202" descr="Imp. L2" hidden="1">
          <a:extLst>
            <a:ext uri="{63B3BB69-23CF-44E3-9099-C40C66FF867C}">
              <a14:compatExt xmlns:a14="http://schemas.microsoft.com/office/drawing/2010/main" xmlns="" spid="_x0000_s9418"/>
            </a:ext>
            <a:ext uri="{FF2B5EF4-FFF2-40B4-BE49-F238E27FC236}">
              <a16:creationId xmlns="" xmlns:a16="http://schemas.microsoft.com/office/drawing/2014/main" id="{CA0B6218-974C-44FC-B970-E218F3B4124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198</xdr:row>
      <xdr:rowOff>66675</xdr:rowOff>
    </xdr:from>
    <xdr:to>
      <xdr:col>0</xdr:col>
      <xdr:colOff>581025</xdr:colOff>
      <xdr:row>199</xdr:row>
      <xdr:rowOff>28575</xdr:rowOff>
    </xdr:to>
    <xdr:sp macro="" textlink="">
      <xdr:nvSpPr>
        <xdr:cNvPr id="9419" name="Button 203" descr="Imp. L2" hidden="1">
          <a:extLst>
            <a:ext uri="{63B3BB69-23CF-44E3-9099-C40C66FF867C}">
              <a14:compatExt xmlns:a14="http://schemas.microsoft.com/office/drawing/2010/main" xmlns="" spid="_x0000_s9419"/>
            </a:ext>
            <a:ext uri="{FF2B5EF4-FFF2-40B4-BE49-F238E27FC236}">
              <a16:creationId xmlns="" xmlns:a16="http://schemas.microsoft.com/office/drawing/2014/main" id="{31F038EB-FFAF-4FD5-82B2-CE135D8F864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199</xdr:row>
      <xdr:rowOff>57150</xdr:rowOff>
    </xdr:from>
    <xdr:to>
      <xdr:col>0</xdr:col>
      <xdr:colOff>581025</xdr:colOff>
      <xdr:row>200</xdr:row>
      <xdr:rowOff>19050</xdr:rowOff>
    </xdr:to>
    <xdr:sp macro="" textlink="">
      <xdr:nvSpPr>
        <xdr:cNvPr id="9420" name="Button 204" descr="Imp. L2" hidden="1">
          <a:extLst>
            <a:ext uri="{63B3BB69-23CF-44E3-9099-C40C66FF867C}">
              <a14:compatExt xmlns:a14="http://schemas.microsoft.com/office/drawing/2010/main" xmlns="" spid="_x0000_s9420"/>
            </a:ext>
            <a:ext uri="{FF2B5EF4-FFF2-40B4-BE49-F238E27FC236}">
              <a16:creationId xmlns="" xmlns:a16="http://schemas.microsoft.com/office/drawing/2014/main" id="{7FB9847F-79BF-491D-8B88-87326A262C1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200</xdr:row>
      <xdr:rowOff>66675</xdr:rowOff>
    </xdr:from>
    <xdr:to>
      <xdr:col>0</xdr:col>
      <xdr:colOff>581025</xdr:colOff>
      <xdr:row>201</xdr:row>
      <xdr:rowOff>28575</xdr:rowOff>
    </xdr:to>
    <xdr:sp macro="" textlink="">
      <xdr:nvSpPr>
        <xdr:cNvPr id="9421" name="Button 205" descr="Imp. L2" hidden="1">
          <a:extLst>
            <a:ext uri="{63B3BB69-23CF-44E3-9099-C40C66FF867C}">
              <a14:compatExt xmlns:a14="http://schemas.microsoft.com/office/drawing/2010/main" xmlns="" spid="_x0000_s9421"/>
            </a:ext>
            <a:ext uri="{FF2B5EF4-FFF2-40B4-BE49-F238E27FC236}">
              <a16:creationId xmlns="" xmlns:a16="http://schemas.microsoft.com/office/drawing/2014/main" id="{FD91BE27-81AB-4406-BB1F-A3D96CA00CF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204</xdr:row>
      <xdr:rowOff>66675</xdr:rowOff>
    </xdr:from>
    <xdr:to>
      <xdr:col>0</xdr:col>
      <xdr:colOff>581025</xdr:colOff>
      <xdr:row>205</xdr:row>
      <xdr:rowOff>28575</xdr:rowOff>
    </xdr:to>
    <xdr:sp macro="" textlink="">
      <xdr:nvSpPr>
        <xdr:cNvPr id="9425" name="Button 209" descr="Imp. L2" hidden="1">
          <a:extLst>
            <a:ext uri="{63B3BB69-23CF-44E3-9099-C40C66FF867C}">
              <a14:compatExt xmlns:a14="http://schemas.microsoft.com/office/drawing/2010/main" xmlns="" spid="_x0000_s9425"/>
            </a:ext>
            <a:ext uri="{FF2B5EF4-FFF2-40B4-BE49-F238E27FC236}">
              <a16:creationId xmlns="" xmlns:a16="http://schemas.microsoft.com/office/drawing/2014/main" id="{0571A945-F389-4201-BB4E-B3F8EDEF30E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205</xdr:row>
      <xdr:rowOff>66675</xdr:rowOff>
    </xdr:from>
    <xdr:to>
      <xdr:col>0</xdr:col>
      <xdr:colOff>581025</xdr:colOff>
      <xdr:row>206</xdr:row>
      <xdr:rowOff>28575</xdr:rowOff>
    </xdr:to>
    <xdr:sp macro="" textlink="">
      <xdr:nvSpPr>
        <xdr:cNvPr id="9426" name="Button 210" descr="Imp. L2" hidden="1">
          <a:extLst>
            <a:ext uri="{63B3BB69-23CF-44E3-9099-C40C66FF867C}">
              <a14:compatExt xmlns:a14="http://schemas.microsoft.com/office/drawing/2010/main" xmlns="" spid="_x0000_s9426"/>
            </a:ext>
            <a:ext uri="{FF2B5EF4-FFF2-40B4-BE49-F238E27FC236}">
              <a16:creationId xmlns="" xmlns:a16="http://schemas.microsoft.com/office/drawing/2014/main" id="{38601C45-4AC2-49DA-B954-FA1B96FFA28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206</xdr:row>
      <xdr:rowOff>66675</xdr:rowOff>
    </xdr:from>
    <xdr:to>
      <xdr:col>0</xdr:col>
      <xdr:colOff>581025</xdr:colOff>
      <xdr:row>207</xdr:row>
      <xdr:rowOff>28575</xdr:rowOff>
    </xdr:to>
    <xdr:sp macro="" textlink="">
      <xdr:nvSpPr>
        <xdr:cNvPr id="9427" name="Button 211" descr="Imp. L2" hidden="1">
          <a:extLst>
            <a:ext uri="{63B3BB69-23CF-44E3-9099-C40C66FF867C}">
              <a14:compatExt xmlns:a14="http://schemas.microsoft.com/office/drawing/2010/main" xmlns="" spid="_x0000_s9427"/>
            </a:ext>
            <a:ext uri="{FF2B5EF4-FFF2-40B4-BE49-F238E27FC236}">
              <a16:creationId xmlns="" xmlns:a16="http://schemas.microsoft.com/office/drawing/2014/main" id="{7EEAA440-6A79-4C9E-8636-8F0D448C017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207</xdr:row>
      <xdr:rowOff>66675</xdr:rowOff>
    </xdr:from>
    <xdr:to>
      <xdr:col>0</xdr:col>
      <xdr:colOff>581025</xdr:colOff>
      <xdr:row>208</xdr:row>
      <xdr:rowOff>28575</xdr:rowOff>
    </xdr:to>
    <xdr:sp macro="" textlink="">
      <xdr:nvSpPr>
        <xdr:cNvPr id="9428" name="Button 212" descr="Imp. L2" hidden="1">
          <a:extLst>
            <a:ext uri="{63B3BB69-23CF-44E3-9099-C40C66FF867C}">
              <a14:compatExt xmlns:a14="http://schemas.microsoft.com/office/drawing/2010/main" xmlns="" spid="_x0000_s9428"/>
            </a:ext>
            <a:ext uri="{FF2B5EF4-FFF2-40B4-BE49-F238E27FC236}">
              <a16:creationId xmlns="" xmlns:a16="http://schemas.microsoft.com/office/drawing/2014/main" id="{27280936-B722-44CF-B8AB-2F4DE84C03F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208</xdr:row>
      <xdr:rowOff>66675</xdr:rowOff>
    </xdr:from>
    <xdr:to>
      <xdr:col>0</xdr:col>
      <xdr:colOff>581025</xdr:colOff>
      <xdr:row>209</xdr:row>
      <xdr:rowOff>28575</xdr:rowOff>
    </xdr:to>
    <xdr:sp macro="" textlink="">
      <xdr:nvSpPr>
        <xdr:cNvPr id="9429" name="Button 213" descr="Imp. L2" hidden="1">
          <a:extLst>
            <a:ext uri="{63B3BB69-23CF-44E3-9099-C40C66FF867C}">
              <a14:compatExt xmlns:a14="http://schemas.microsoft.com/office/drawing/2010/main" xmlns="" spid="_x0000_s9429"/>
            </a:ext>
            <a:ext uri="{FF2B5EF4-FFF2-40B4-BE49-F238E27FC236}">
              <a16:creationId xmlns="" xmlns:a16="http://schemas.microsoft.com/office/drawing/2014/main" id="{8572DAE7-DA76-44A0-B1A8-DF4D07EB2AE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209</xdr:row>
      <xdr:rowOff>66675</xdr:rowOff>
    </xdr:from>
    <xdr:to>
      <xdr:col>0</xdr:col>
      <xdr:colOff>581025</xdr:colOff>
      <xdr:row>210</xdr:row>
      <xdr:rowOff>28575</xdr:rowOff>
    </xdr:to>
    <xdr:sp macro="" textlink="">
      <xdr:nvSpPr>
        <xdr:cNvPr id="9430" name="Button 214" descr="Imp. L2" hidden="1">
          <a:extLst>
            <a:ext uri="{63B3BB69-23CF-44E3-9099-C40C66FF867C}">
              <a14:compatExt xmlns:a14="http://schemas.microsoft.com/office/drawing/2010/main" xmlns="" spid="_x0000_s9430"/>
            </a:ext>
            <a:ext uri="{FF2B5EF4-FFF2-40B4-BE49-F238E27FC236}">
              <a16:creationId xmlns="" xmlns:a16="http://schemas.microsoft.com/office/drawing/2014/main" id="{A7DC817D-53CE-4FDA-AD7A-58E93442F25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210</xdr:row>
      <xdr:rowOff>66675</xdr:rowOff>
    </xdr:from>
    <xdr:to>
      <xdr:col>0</xdr:col>
      <xdr:colOff>581025</xdr:colOff>
      <xdr:row>211</xdr:row>
      <xdr:rowOff>28575</xdr:rowOff>
    </xdr:to>
    <xdr:sp macro="" textlink="">
      <xdr:nvSpPr>
        <xdr:cNvPr id="9431" name="Button 215" descr="Imp. L2" hidden="1">
          <a:extLst>
            <a:ext uri="{63B3BB69-23CF-44E3-9099-C40C66FF867C}">
              <a14:compatExt xmlns:a14="http://schemas.microsoft.com/office/drawing/2010/main" xmlns="" spid="_x0000_s9431"/>
            </a:ext>
            <a:ext uri="{FF2B5EF4-FFF2-40B4-BE49-F238E27FC236}">
              <a16:creationId xmlns="" xmlns:a16="http://schemas.microsoft.com/office/drawing/2014/main" id="{65B1CE0A-A785-454D-89F3-0AB6CCC5446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211</xdr:row>
      <xdr:rowOff>66675</xdr:rowOff>
    </xdr:from>
    <xdr:to>
      <xdr:col>0</xdr:col>
      <xdr:colOff>581025</xdr:colOff>
      <xdr:row>212</xdr:row>
      <xdr:rowOff>28575</xdr:rowOff>
    </xdr:to>
    <xdr:sp macro="" textlink="">
      <xdr:nvSpPr>
        <xdr:cNvPr id="9432" name="Button 216" descr="Imp. L2" hidden="1">
          <a:extLst>
            <a:ext uri="{63B3BB69-23CF-44E3-9099-C40C66FF867C}">
              <a14:compatExt xmlns:a14="http://schemas.microsoft.com/office/drawing/2010/main" xmlns="" spid="_x0000_s9432"/>
            </a:ext>
            <a:ext uri="{FF2B5EF4-FFF2-40B4-BE49-F238E27FC236}">
              <a16:creationId xmlns="" xmlns:a16="http://schemas.microsoft.com/office/drawing/2014/main" id="{068329DE-1EF6-48E8-85F9-496387AF677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212</xdr:row>
      <xdr:rowOff>66675</xdr:rowOff>
    </xdr:from>
    <xdr:to>
      <xdr:col>0</xdr:col>
      <xdr:colOff>581025</xdr:colOff>
      <xdr:row>213</xdr:row>
      <xdr:rowOff>28575</xdr:rowOff>
    </xdr:to>
    <xdr:sp macro="" textlink="">
      <xdr:nvSpPr>
        <xdr:cNvPr id="9433" name="Button 217" descr="Imp. L2" hidden="1">
          <a:extLst>
            <a:ext uri="{63B3BB69-23CF-44E3-9099-C40C66FF867C}">
              <a14:compatExt xmlns:a14="http://schemas.microsoft.com/office/drawing/2010/main" xmlns="" spid="_x0000_s9433"/>
            </a:ext>
            <a:ext uri="{FF2B5EF4-FFF2-40B4-BE49-F238E27FC236}">
              <a16:creationId xmlns="" xmlns:a16="http://schemas.microsoft.com/office/drawing/2014/main" id="{A04B3F87-F0AD-4368-A84C-D539B25C701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213</xdr:row>
      <xdr:rowOff>57150</xdr:rowOff>
    </xdr:from>
    <xdr:to>
      <xdr:col>0</xdr:col>
      <xdr:colOff>581025</xdr:colOff>
      <xdr:row>214</xdr:row>
      <xdr:rowOff>19050</xdr:rowOff>
    </xdr:to>
    <xdr:sp macro="" textlink="">
      <xdr:nvSpPr>
        <xdr:cNvPr id="9434" name="Button 218" descr="Imp. L2" hidden="1">
          <a:extLst>
            <a:ext uri="{63B3BB69-23CF-44E3-9099-C40C66FF867C}">
              <a14:compatExt xmlns:a14="http://schemas.microsoft.com/office/drawing/2010/main" xmlns="" spid="_x0000_s9434"/>
            </a:ext>
            <a:ext uri="{FF2B5EF4-FFF2-40B4-BE49-F238E27FC236}">
              <a16:creationId xmlns="" xmlns:a16="http://schemas.microsoft.com/office/drawing/2014/main" id="{80D7A524-E783-40B2-9A14-1F7CB53884D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214</xdr:row>
      <xdr:rowOff>66675</xdr:rowOff>
    </xdr:from>
    <xdr:to>
      <xdr:col>0</xdr:col>
      <xdr:colOff>581025</xdr:colOff>
      <xdr:row>215</xdr:row>
      <xdr:rowOff>28575</xdr:rowOff>
    </xdr:to>
    <xdr:sp macro="" textlink="">
      <xdr:nvSpPr>
        <xdr:cNvPr id="9435" name="Button 219" descr="Imp. L2" hidden="1">
          <a:extLst>
            <a:ext uri="{63B3BB69-23CF-44E3-9099-C40C66FF867C}">
              <a14:compatExt xmlns:a14="http://schemas.microsoft.com/office/drawing/2010/main" xmlns="" spid="_x0000_s9435"/>
            </a:ext>
            <a:ext uri="{FF2B5EF4-FFF2-40B4-BE49-F238E27FC236}">
              <a16:creationId xmlns="" xmlns:a16="http://schemas.microsoft.com/office/drawing/2014/main" id="{B8B280C9-181B-448A-AFBA-9EB6D2F604E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215</xdr:row>
      <xdr:rowOff>66675</xdr:rowOff>
    </xdr:from>
    <xdr:to>
      <xdr:col>0</xdr:col>
      <xdr:colOff>581025</xdr:colOff>
      <xdr:row>216</xdr:row>
      <xdr:rowOff>28575</xdr:rowOff>
    </xdr:to>
    <xdr:sp macro="" textlink="">
      <xdr:nvSpPr>
        <xdr:cNvPr id="9436" name="Button 220" descr="Imp. L2" hidden="1">
          <a:extLst>
            <a:ext uri="{63B3BB69-23CF-44E3-9099-C40C66FF867C}">
              <a14:compatExt xmlns:a14="http://schemas.microsoft.com/office/drawing/2010/main" xmlns="" spid="_x0000_s9436"/>
            </a:ext>
            <a:ext uri="{FF2B5EF4-FFF2-40B4-BE49-F238E27FC236}">
              <a16:creationId xmlns="" xmlns:a16="http://schemas.microsoft.com/office/drawing/2014/main" id="{3C7EC64F-611E-44AF-8B2F-2BED1330A4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216</xdr:row>
      <xdr:rowOff>66675</xdr:rowOff>
    </xdr:from>
    <xdr:to>
      <xdr:col>0</xdr:col>
      <xdr:colOff>581025</xdr:colOff>
      <xdr:row>217</xdr:row>
      <xdr:rowOff>28575</xdr:rowOff>
    </xdr:to>
    <xdr:sp macro="" textlink="">
      <xdr:nvSpPr>
        <xdr:cNvPr id="9437" name="Button 221" descr="Imp. L2" hidden="1">
          <a:extLst>
            <a:ext uri="{63B3BB69-23CF-44E3-9099-C40C66FF867C}">
              <a14:compatExt xmlns:a14="http://schemas.microsoft.com/office/drawing/2010/main" xmlns="" spid="_x0000_s9437"/>
            </a:ext>
            <a:ext uri="{FF2B5EF4-FFF2-40B4-BE49-F238E27FC236}">
              <a16:creationId xmlns="" xmlns:a16="http://schemas.microsoft.com/office/drawing/2014/main" id="{05691143-B2D9-44D3-BADA-6AC98550773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217</xdr:row>
      <xdr:rowOff>66675</xdr:rowOff>
    </xdr:from>
    <xdr:to>
      <xdr:col>0</xdr:col>
      <xdr:colOff>581025</xdr:colOff>
      <xdr:row>218</xdr:row>
      <xdr:rowOff>28575</xdr:rowOff>
    </xdr:to>
    <xdr:sp macro="" textlink="">
      <xdr:nvSpPr>
        <xdr:cNvPr id="9438" name="Button 222" descr="Imp. L2" hidden="1">
          <a:extLst>
            <a:ext uri="{63B3BB69-23CF-44E3-9099-C40C66FF867C}">
              <a14:compatExt xmlns:a14="http://schemas.microsoft.com/office/drawing/2010/main" xmlns="" spid="_x0000_s9438"/>
            </a:ext>
            <a:ext uri="{FF2B5EF4-FFF2-40B4-BE49-F238E27FC236}">
              <a16:creationId xmlns="" xmlns:a16="http://schemas.microsoft.com/office/drawing/2014/main" id="{108340F9-AF13-4B16-AFCD-EBB06101736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218</xdr:row>
      <xdr:rowOff>66675</xdr:rowOff>
    </xdr:from>
    <xdr:to>
      <xdr:col>0</xdr:col>
      <xdr:colOff>581025</xdr:colOff>
      <xdr:row>219</xdr:row>
      <xdr:rowOff>28575</xdr:rowOff>
    </xdr:to>
    <xdr:sp macro="" textlink="">
      <xdr:nvSpPr>
        <xdr:cNvPr id="9439" name="Button 223" descr="Imp. L2" hidden="1">
          <a:extLst>
            <a:ext uri="{63B3BB69-23CF-44E3-9099-C40C66FF867C}">
              <a14:compatExt xmlns:a14="http://schemas.microsoft.com/office/drawing/2010/main" xmlns="" spid="_x0000_s9439"/>
            </a:ext>
            <a:ext uri="{FF2B5EF4-FFF2-40B4-BE49-F238E27FC236}">
              <a16:creationId xmlns="" xmlns:a16="http://schemas.microsoft.com/office/drawing/2014/main" id="{E8DB0A5C-D646-47DF-AA84-0E8411192A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219</xdr:row>
      <xdr:rowOff>66675</xdr:rowOff>
    </xdr:from>
    <xdr:to>
      <xdr:col>0</xdr:col>
      <xdr:colOff>581025</xdr:colOff>
      <xdr:row>220</xdr:row>
      <xdr:rowOff>28575</xdr:rowOff>
    </xdr:to>
    <xdr:sp macro="" textlink="">
      <xdr:nvSpPr>
        <xdr:cNvPr id="9440" name="Button 224" descr="Imp. L2" hidden="1">
          <a:extLst>
            <a:ext uri="{63B3BB69-23CF-44E3-9099-C40C66FF867C}">
              <a14:compatExt xmlns:a14="http://schemas.microsoft.com/office/drawing/2010/main" xmlns="" spid="_x0000_s9440"/>
            </a:ext>
            <a:ext uri="{FF2B5EF4-FFF2-40B4-BE49-F238E27FC236}">
              <a16:creationId xmlns="" xmlns:a16="http://schemas.microsoft.com/office/drawing/2014/main" id="{FB0FA7E2-43E3-4587-9A98-23C7C377277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220</xdr:row>
      <xdr:rowOff>66675</xdr:rowOff>
    </xdr:from>
    <xdr:to>
      <xdr:col>0</xdr:col>
      <xdr:colOff>581025</xdr:colOff>
      <xdr:row>221</xdr:row>
      <xdr:rowOff>28575</xdr:rowOff>
    </xdr:to>
    <xdr:sp macro="" textlink="">
      <xdr:nvSpPr>
        <xdr:cNvPr id="9441" name="Button 225" descr="Imp. L2" hidden="1">
          <a:extLst>
            <a:ext uri="{63B3BB69-23CF-44E3-9099-C40C66FF867C}">
              <a14:compatExt xmlns:a14="http://schemas.microsoft.com/office/drawing/2010/main" xmlns="" spid="_x0000_s9441"/>
            </a:ext>
            <a:ext uri="{FF2B5EF4-FFF2-40B4-BE49-F238E27FC236}">
              <a16:creationId xmlns="" xmlns:a16="http://schemas.microsoft.com/office/drawing/2014/main" id="{DC04A5F2-FDAE-44E6-834D-4D866209D2F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221</xdr:row>
      <xdr:rowOff>66675</xdr:rowOff>
    </xdr:from>
    <xdr:to>
      <xdr:col>0</xdr:col>
      <xdr:colOff>581025</xdr:colOff>
      <xdr:row>222</xdr:row>
      <xdr:rowOff>28575</xdr:rowOff>
    </xdr:to>
    <xdr:sp macro="" textlink="">
      <xdr:nvSpPr>
        <xdr:cNvPr id="9442" name="Button 226" descr="Imp. L2" hidden="1">
          <a:extLst>
            <a:ext uri="{63B3BB69-23CF-44E3-9099-C40C66FF867C}">
              <a14:compatExt xmlns:a14="http://schemas.microsoft.com/office/drawing/2010/main" xmlns="" spid="_x0000_s9442"/>
            </a:ext>
            <a:ext uri="{FF2B5EF4-FFF2-40B4-BE49-F238E27FC236}">
              <a16:creationId xmlns="" xmlns:a16="http://schemas.microsoft.com/office/drawing/2014/main" id="{00A28989-7368-40E9-A396-02E1080143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222</xdr:row>
      <xdr:rowOff>66675</xdr:rowOff>
    </xdr:from>
    <xdr:to>
      <xdr:col>0</xdr:col>
      <xdr:colOff>581025</xdr:colOff>
      <xdr:row>223</xdr:row>
      <xdr:rowOff>28575</xdr:rowOff>
    </xdr:to>
    <xdr:sp macro="" textlink="">
      <xdr:nvSpPr>
        <xdr:cNvPr id="9443" name="Button 227" descr="Imp. L2" hidden="1">
          <a:extLst>
            <a:ext uri="{63B3BB69-23CF-44E3-9099-C40C66FF867C}">
              <a14:compatExt xmlns:a14="http://schemas.microsoft.com/office/drawing/2010/main" xmlns="" spid="_x0000_s9443"/>
            </a:ext>
            <a:ext uri="{FF2B5EF4-FFF2-40B4-BE49-F238E27FC236}">
              <a16:creationId xmlns="" xmlns:a16="http://schemas.microsoft.com/office/drawing/2014/main" id="{0AF395E5-305B-44BB-A699-498A5B7BAD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223</xdr:row>
      <xdr:rowOff>66675</xdr:rowOff>
    </xdr:from>
    <xdr:to>
      <xdr:col>0</xdr:col>
      <xdr:colOff>581025</xdr:colOff>
      <xdr:row>224</xdr:row>
      <xdr:rowOff>28575</xdr:rowOff>
    </xdr:to>
    <xdr:sp macro="" textlink="">
      <xdr:nvSpPr>
        <xdr:cNvPr id="9444" name="Button 228" descr="Imp. L2" hidden="1">
          <a:extLst>
            <a:ext uri="{63B3BB69-23CF-44E3-9099-C40C66FF867C}">
              <a14:compatExt xmlns:a14="http://schemas.microsoft.com/office/drawing/2010/main" xmlns="" spid="_x0000_s9444"/>
            </a:ext>
            <a:ext uri="{FF2B5EF4-FFF2-40B4-BE49-F238E27FC236}">
              <a16:creationId xmlns="" xmlns:a16="http://schemas.microsoft.com/office/drawing/2014/main" id="{B57746B9-926D-4CA3-A5A0-216B3737B3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224</xdr:row>
      <xdr:rowOff>66675</xdr:rowOff>
    </xdr:from>
    <xdr:to>
      <xdr:col>0</xdr:col>
      <xdr:colOff>581025</xdr:colOff>
      <xdr:row>225</xdr:row>
      <xdr:rowOff>28575</xdr:rowOff>
    </xdr:to>
    <xdr:sp macro="" textlink="">
      <xdr:nvSpPr>
        <xdr:cNvPr id="9445" name="Button 229" descr="Imp. L2" hidden="1">
          <a:extLst>
            <a:ext uri="{63B3BB69-23CF-44E3-9099-C40C66FF867C}">
              <a14:compatExt xmlns:a14="http://schemas.microsoft.com/office/drawing/2010/main" xmlns="" spid="_x0000_s9445"/>
            </a:ext>
            <a:ext uri="{FF2B5EF4-FFF2-40B4-BE49-F238E27FC236}">
              <a16:creationId xmlns="" xmlns:a16="http://schemas.microsoft.com/office/drawing/2014/main" id="{1C8051EE-DEC2-40D9-AA81-69747A1B793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225</xdr:row>
      <xdr:rowOff>66675</xdr:rowOff>
    </xdr:from>
    <xdr:to>
      <xdr:col>0</xdr:col>
      <xdr:colOff>581025</xdr:colOff>
      <xdr:row>226</xdr:row>
      <xdr:rowOff>28575</xdr:rowOff>
    </xdr:to>
    <xdr:sp macro="" textlink="">
      <xdr:nvSpPr>
        <xdr:cNvPr id="9446" name="Button 230" descr="Imp. L2" hidden="1">
          <a:extLst>
            <a:ext uri="{63B3BB69-23CF-44E3-9099-C40C66FF867C}">
              <a14:compatExt xmlns:a14="http://schemas.microsoft.com/office/drawing/2010/main" xmlns="" spid="_x0000_s9446"/>
            </a:ext>
            <a:ext uri="{FF2B5EF4-FFF2-40B4-BE49-F238E27FC236}">
              <a16:creationId xmlns="" xmlns:a16="http://schemas.microsoft.com/office/drawing/2014/main" id="{12DF1958-CBB6-447A-90B2-7B578F04938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226</xdr:row>
      <xdr:rowOff>66675</xdr:rowOff>
    </xdr:from>
    <xdr:to>
      <xdr:col>0</xdr:col>
      <xdr:colOff>581025</xdr:colOff>
      <xdr:row>227</xdr:row>
      <xdr:rowOff>28575</xdr:rowOff>
    </xdr:to>
    <xdr:sp macro="" textlink="">
      <xdr:nvSpPr>
        <xdr:cNvPr id="9447" name="Button 231" descr="Imp. L2" hidden="1">
          <a:extLst>
            <a:ext uri="{63B3BB69-23CF-44E3-9099-C40C66FF867C}">
              <a14:compatExt xmlns:a14="http://schemas.microsoft.com/office/drawing/2010/main" xmlns="" spid="_x0000_s9447"/>
            </a:ext>
            <a:ext uri="{FF2B5EF4-FFF2-40B4-BE49-F238E27FC236}">
              <a16:creationId xmlns="" xmlns:a16="http://schemas.microsoft.com/office/drawing/2014/main" id="{515B9E1C-2767-4F12-A742-C06E88A239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227</xdr:row>
      <xdr:rowOff>57150</xdr:rowOff>
    </xdr:from>
    <xdr:to>
      <xdr:col>0</xdr:col>
      <xdr:colOff>581025</xdr:colOff>
      <xdr:row>228</xdr:row>
      <xdr:rowOff>19050</xdr:rowOff>
    </xdr:to>
    <xdr:sp macro="" textlink="">
      <xdr:nvSpPr>
        <xdr:cNvPr id="9448" name="Button 232" descr="Imp. L2" hidden="1">
          <a:extLst>
            <a:ext uri="{63B3BB69-23CF-44E3-9099-C40C66FF867C}">
              <a14:compatExt xmlns:a14="http://schemas.microsoft.com/office/drawing/2010/main" xmlns="" spid="_x0000_s9448"/>
            </a:ext>
            <a:ext uri="{FF2B5EF4-FFF2-40B4-BE49-F238E27FC236}">
              <a16:creationId xmlns="" xmlns:a16="http://schemas.microsoft.com/office/drawing/2014/main" id="{DE3B38C0-DF3A-4EEF-8446-4BB1CB4942C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228</xdr:row>
      <xdr:rowOff>66675</xdr:rowOff>
    </xdr:from>
    <xdr:to>
      <xdr:col>0</xdr:col>
      <xdr:colOff>581025</xdr:colOff>
      <xdr:row>229</xdr:row>
      <xdr:rowOff>28575</xdr:rowOff>
    </xdr:to>
    <xdr:sp macro="" textlink="">
      <xdr:nvSpPr>
        <xdr:cNvPr id="9449" name="Button 233" descr="Imp. L2" hidden="1">
          <a:extLst>
            <a:ext uri="{63B3BB69-23CF-44E3-9099-C40C66FF867C}">
              <a14:compatExt xmlns:a14="http://schemas.microsoft.com/office/drawing/2010/main" xmlns="" spid="_x0000_s9449"/>
            </a:ext>
            <a:ext uri="{FF2B5EF4-FFF2-40B4-BE49-F238E27FC236}">
              <a16:creationId xmlns="" xmlns:a16="http://schemas.microsoft.com/office/drawing/2014/main" id="{EAFC44F9-A72B-48CD-908E-AAE7C71D62A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229</xdr:row>
      <xdr:rowOff>66675</xdr:rowOff>
    </xdr:from>
    <xdr:to>
      <xdr:col>0</xdr:col>
      <xdr:colOff>581025</xdr:colOff>
      <xdr:row>230</xdr:row>
      <xdr:rowOff>28575</xdr:rowOff>
    </xdr:to>
    <xdr:sp macro="" textlink="">
      <xdr:nvSpPr>
        <xdr:cNvPr id="9450" name="Button 234" descr="Imp. L2" hidden="1">
          <a:extLst>
            <a:ext uri="{63B3BB69-23CF-44E3-9099-C40C66FF867C}">
              <a14:compatExt xmlns:a14="http://schemas.microsoft.com/office/drawing/2010/main" xmlns="" spid="_x0000_s9450"/>
            </a:ext>
            <a:ext uri="{FF2B5EF4-FFF2-40B4-BE49-F238E27FC236}">
              <a16:creationId xmlns="" xmlns:a16="http://schemas.microsoft.com/office/drawing/2014/main" id="{7207F9A9-9528-42C4-B830-C0E29C147E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230</xdr:row>
      <xdr:rowOff>66675</xdr:rowOff>
    </xdr:from>
    <xdr:to>
      <xdr:col>0</xdr:col>
      <xdr:colOff>581025</xdr:colOff>
      <xdr:row>231</xdr:row>
      <xdr:rowOff>28575</xdr:rowOff>
    </xdr:to>
    <xdr:sp macro="" textlink="">
      <xdr:nvSpPr>
        <xdr:cNvPr id="9451" name="Button 235" descr="Imp. L2" hidden="1">
          <a:extLst>
            <a:ext uri="{63B3BB69-23CF-44E3-9099-C40C66FF867C}">
              <a14:compatExt xmlns:a14="http://schemas.microsoft.com/office/drawing/2010/main" xmlns="" spid="_x0000_s9451"/>
            </a:ext>
            <a:ext uri="{FF2B5EF4-FFF2-40B4-BE49-F238E27FC236}">
              <a16:creationId xmlns="" xmlns:a16="http://schemas.microsoft.com/office/drawing/2014/main" id="{17380549-7AD2-4A7B-A4ED-47331E2FFAB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231</xdr:row>
      <xdr:rowOff>66675</xdr:rowOff>
    </xdr:from>
    <xdr:to>
      <xdr:col>0</xdr:col>
      <xdr:colOff>581025</xdr:colOff>
      <xdr:row>232</xdr:row>
      <xdr:rowOff>28575</xdr:rowOff>
    </xdr:to>
    <xdr:sp macro="" textlink="">
      <xdr:nvSpPr>
        <xdr:cNvPr id="9452" name="Button 236" descr="Imp. L2" hidden="1">
          <a:extLst>
            <a:ext uri="{63B3BB69-23CF-44E3-9099-C40C66FF867C}">
              <a14:compatExt xmlns:a14="http://schemas.microsoft.com/office/drawing/2010/main" xmlns="" spid="_x0000_s9452"/>
            </a:ext>
            <a:ext uri="{FF2B5EF4-FFF2-40B4-BE49-F238E27FC236}">
              <a16:creationId xmlns="" xmlns:a16="http://schemas.microsoft.com/office/drawing/2014/main" id="{58F767A1-2508-42E1-96EE-F7CEB6A855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232</xdr:row>
      <xdr:rowOff>66675</xdr:rowOff>
    </xdr:from>
    <xdr:to>
      <xdr:col>0</xdr:col>
      <xdr:colOff>581025</xdr:colOff>
      <xdr:row>233</xdr:row>
      <xdr:rowOff>28575</xdr:rowOff>
    </xdr:to>
    <xdr:sp macro="" textlink="">
      <xdr:nvSpPr>
        <xdr:cNvPr id="9453" name="Button 237" descr="Imp. L2" hidden="1">
          <a:extLst>
            <a:ext uri="{63B3BB69-23CF-44E3-9099-C40C66FF867C}">
              <a14:compatExt xmlns:a14="http://schemas.microsoft.com/office/drawing/2010/main" xmlns="" spid="_x0000_s9453"/>
            </a:ext>
            <a:ext uri="{FF2B5EF4-FFF2-40B4-BE49-F238E27FC236}">
              <a16:creationId xmlns="" xmlns:a16="http://schemas.microsoft.com/office/drawing/2014/main" id="{07FFC2C7-1F5D-46C4-B08B-761DB4F47E5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233</xdr:row>
      <xdr:rowOff>66675</xdr:rowOff>
    </xdr:from>
    <xdr:to>
      <xdr:col>0</xdr:col>
      <xdr:colOff>581025</xdr:colOff>
      <xdr:row>234</xdr:row>
      <xdr:rowOff>28575</xdr:rowOff>
    </xdr:to>
    <xdr:sp macro="" textlink="">
      <xdr:nvSpPr>
        <xdr:cNvPr id="9454" name="Button 238" descr="Imp. L2" hidden="1">
          <a:extLst>
            <a:ext uri="{63B3BB69-23CF-44E3-9099-C40C66FF867C}">
              <a14:compatExt xmlns:a14="http://schemas.microsoft.com/office/drawing/2010/main" xmlns="" spid="_x0000_s9454"/>
            </a:ext>
            <a:ext uri="{FF2B5EF4-FFF2-40B4-BE49-F238E27FC236}">
              <a16:creationId xmlns="" xmlns:a16="http://schemas.microsoft.com/office/drawing/2014/main" id="{0FB58B46-2310-47FB-8677-0142A9CEDCC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234</xdr:row>
      <xdr:rowOff>66675</xdr:rowOff>
    </xdr:from>
    <xdr:to>
      <xdr:col>0</xdr:col>
      <xdr:colOff>581025</xdr:colOff>
      <xdr:row>235</xdr:row>
      <xdr:rowOff>28575</xdr:rowOff>
    </xdr:to>
    <xdr:sp macro="" textlink="">
      <xdr:nvSpPr>
        <xdr:cNvPr id="9455" name="Button 239" descr="Imp. L2" hidden="1">
          <a:extLst>
            <a:ext uri="{63B3BB69-23CF-44E3-9099-C40C66FF867C}">
              <a14:compatExt xmlns:a14="http://schemas.microsoft.com/office/drawing/2010/main" xmlns="" spid="_x0000_s9455"/>
            </a:ext>
            <a:ext uri="{FF2B5EF4-FFF2-40B4-BE49-F238E27FC236}">
              <a16:creationId xmlns="" xmlns:a16="http://schemas.microsoft.com/office/drawing/2014/main" id="{C7958C12-1063-4EC8-BB6D-E5C18B57C71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235</xdr:row>
      <xdr:rowOff>66675</xdr:rowOff>
    </xdr:from>
    <xdr:to>
      <xdr:col>0</xdr:col>
      <xdr:colOff>581025</xdr:colOff>
      <xdr:row>236</xdr:row>
      <xdr:rowOff>28575</xdr:rowOff>
    </xdr:to>
    <xdr:sp macro="" textlink="">
      <xdr:nvSpPr>
        <xdr:cNvPr id="9456" name="Button 240" descr="Imp. L2" hidden="1">
          <a:extLst>
            <a:ext uri="{63B3BB69-23CF-44E3-9099-C40C66FF867C}">
              <a14:compatExt xmlns:a14="http://schemas.microsoft.com/office/drawing/2010/main" xmlns="" spid="_x0000_s9456"/>
            </a:ext>
            <a:ext uri="{FF2B5EF4-FFF2-40B4-BE49-F238E27FC236}">
              <a16:creationId xmlns="" xmlns:a16="http://schemas.microsoft.com/office/drawing/2014/main" id="{040DC091-1B9B-452D-A423-7FE220489B4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236</xdr:row>
      <xdr:rowOff>66675</xdr:rowOff>
    </xdr:from>
    <xdr:to>
      <xdr:col>0</xdr:col>
      <xdr:colOff>581025</xdr:colOff>
      <xdr:row>237</xdr:row>
      <xdr:rowOff>28575</xdr:rowOff>
    </xdr:to>
    <xdr:sp macro="" textlink="">
      <xdr:nvSpPr>
        <xdr:cNvPr id="9457" name="Button 241" descr="Imp. L2" hidden="1">
          <a:extLst>
            <a:ext uri="{63B3BB69-23CF-44E3-9099-C40C66FF867C}">
              <a14:compatExt xmlns:a14="http://schemas.microsoft.com/office/drawing/2010/main" xmlns="" spid="_x0000_s9457"/>
            </a:ext>
            <a:ext uri="{FF2B5EF4-FFF2-40B4-BE49-F238E27FC236}">
              <a16:creationId xmlns="" xmlns:a16="http://schemas.microsoft.com/office/drawing/2014/main" id="{FFAF5A51-DE57-4209-B085-08D723ADEDF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237</xdr:row>
      <xdr:rowOff>66675</xdr:rowOff>
    </xdr:from>
    <xdr:to>
      <xdr:col>0</xdr:col>
      <xdr:colOff>581025</xdr:colOff>
      <xdr:row>238</xdr:row>
      <xdr:rowOff>28575</xdr:rowOff>
    </xdr:to>
    <xdr:sp macro="" textlink="">
      <xdr:nvSpPr>
        <xdr:cNvPr id="9458" name="Button 242" descr="Imp. L2" hidden="1">
          <a:extLst>
            <a:ext uri="{63B3BB69-23CF-44E3-9099-C40C66FF867C}">
              <a14:compatExt xmlns:a14="http://schemas.microsoft.com/office/drawing/2010/main" xmlns="" spid="_x0000_s9458"/>
            </a:ext>
            <a:ext uri="{FF2B5EF4-FFF2-40B4-BE49-F238E27FC236}">
              <a16:creationId xmlns="" xmlns:a16="http://schemas.microsoft.com/office/drawing/2014/main" id="{73428CDE-92AA-4BDE-A9DC-020845FDFF1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238</xdr:row>
      <xdr:rowOff>66675</xdr:rowOff>
    </xdr:from>
    <xdr:to>
      <xdr:col>0</xdr:col>
      <xdr:colOff>581025</xdr:colOff>
      <xdr:row>239</xdr:row>
      <xdr:rowOff>28575</xdr:rowOff>
    </xdr:to>
    <xdr:sp macro="" textlink="">
      <xdr:nvSpPr>
        <xdr:cNvPr id="9459" name="Button 243" descr="Imp. L2" hidden="1">
          <a:extLst>
            <a:ext uri="{63B3BB69-23CF-44E3-9099-C40C66FF867C}">
              <a14:compatExt xmlns:a14="http://schemas.microsoft.com/office/drawing/2010/main" xmlns="" spid="_x0000_s9459"/>
            </a:ext>
            <a:ext uri="{FF2B5EF4-FFF2-40B4-BE49-F238E27FC236}">
              <a16:creationId xmlns="" xmlns:a16="http://schemas.microsoft.com/office/drawing/2014/main" id="{B5FE9812-B2F9-4483-81C7-34351E22C85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239</xdr:row>
      <xdr:rowOff>66675</xdr:rowOff>
    </xdr:from>
    <xdr:to>
      <xdr:col>0</xdr:col>
      <xdr:colOff>581025</xdr:colOff>
      <xdr:row>240</xdr:row>
      <xdr:rowOff>28575</xdr:rowOff>
    </xdr:to>
    <xdr:sp macro="" textlink="">
      <xdr:nvSpPr>
        <xdr:cNvPr id="9460" name="Button 244" descr="Imp. L2" hidden="1">
          <a:extLst>
            <a:ext uri="{63B3BB69-23CF-44E3-9099-C40C66FF867C}">
              <a14:compatExt xmlns:a14="http://schemas.microsoft.com/office/drawing/2010/main" xmlns="" spid="_x0000_s9460"/>
            </a:ext>
            <a:ext uri="{FF2B5EF4-FFF2-40B4-BE49-F238E27FC236}">
              <a16:creationId xmlns="" xmlns:a16="http://schemas.microsoft.com/office/drawing/2014/main" id="{2FA15D03-61D5-41C0-AC9C-6975B54F69D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240</xdr:row>
      <xdr:rowOff>66675</xdr:rowOff>
    </xdr:from>
    <xdr:to>
      <xdr:col>0</xdr:col>
      <xdr:colOff>581025</xdr:colOff>
      <xdr:row>241</xdr:row>
      <xdr:rowOff>28575</xdr:rowOff>
    </xdr:to>
    <xdr:sp macro="" textlink="">
      <xdr:nvSpPr>
        <xdr:cNvPr id="9461" name="Button 245" descr="Imp. L2" hidden="1">
          <a:extLst>
            <a:ext uri="{63B3BB69-23CF-44E3-9099-C40C66FF867C}">
              <a14:compatExt xmlns:a14="http://schemas.microsoft.com/office/drawing/2010/main" xmlns="" spid="_x0000_s9461"/>
            </a:ext>
            <a:ext uri="{FF2B5EF4-FFF2-40B4-BE49-F238E27FC236}">
              <a16:creationId xmlns="" xmlns:a16="http://schemas.microsoft.com/office/drawing/2014/main" id="{7D9F2534-2799-417C-B5E7-F9298DD31A5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241</xdr:row>
      <xdr:rowOff>57150</xdr:rowOff>
    </xdr:from>
    <xdr:to>
      <xdr:col>0</xdr:col>
      <xdr:colOff>581025</xdr:colOff>
      <xdr:row>242</xdr:row>
      <xdr:rowOff>19050</xdr:rowOff>
    </xdr:to>
    <xdr:sp macro="" textlink="">
      <xdr:nvSpPr>
        <xdr:cNvPr id="9462" name="Button 246" descr="Imp. L2" hidden="1">
          <a:extLst>
            <a:ext uri="{63B3BB69-23CF-44E3-9099-C40C66FF867C}">
              <a14:compatExt xmlns:a14="http://schemas.microsoft.com/office/drawing/2010/main" xmlns="" spid="_x0000_s9462"/>
            </a:ext>
            <a:ext uri="{FF2B5EF4-FFF2-40B4-BE49-F238E27FC236}">
              <a16:creationId xmlns="" xmlns:a16="http://schemas.microsoft.com/office/drawing/2014/main" id="{80635B6D-6C56-45C4-9E92-C2A53803E2F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242</xdr:row>
      <xdr:rowOff>66675</xdr:rowOff>
    </xdr:from>
    <xdr:to>
      <xdr:col>0</xdr:col>
      <xdr:colOff>581025</xdr:colOff>
      <xdr:row>243</xdr:row>
      <xdr:rowOff>28575</xdr:rowOff>
    </xdr:to>
    <xdr:sp macro="" textlink="">
      <xdr:nvSpPr>
        <xdr:cNvPr id="9463" name="Button 247" descr="Imp. L2" hidden="1">
          <a:extLst>
            <a:ext uri="{63B3BB69-23CF-44E3-9099-C40C66FF867C}">
              <a14:compatExt xmlns:a14="http://schemas.microsoft.com/office/drawing/2010/main" xmlns="" spid="_x0000_s9463"/>
            </a:ext>
            <a:ext uri="{FF2B5EF4-FFF2-40B4-BE49-F238E27FC236}">
              <a16:creationId xmlns="" xmlns:a16="http://schemas.microsoft.com/office/drawing/2014/main" id="{083817BD-9DAC-45D5-A176-99F1A9C348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243</xdr:row>
      <xdr:rowOff>66675</xdr:rowOff>
    </xdr:from>
    <xdr:to>
      <xdr:col>0</xdr:col>
      <xdr:colOff>581025</xdr:colOff>
      <xdr:row>244</xdr:row>
      <xdr:rowOff>28575</xdr:rowOff>
    </xdr:to>
    <xdr:sp macro="" textlink="">
      <xdr:nvSpPr>
        <xdr:cNvPr id="9464" name="Button 248" descr="Imp. L2" hidden="1">
          <a:extLst>
            <a:ext uri="{63B3BB69-23CF-44E3-9099-C40C66FF867C}">
              <a14:compatExt xmlns:a14="http://schemas.microsoft.com/office/drawing/2010/main" xmlns="" spid="_x0000_s9464"/>
            </a:ext>
            <a:ext uri="{FF2B5EF4-FFF2-40B4-BE49-F238E27FC236}">
              <a16:creationId xmlns="" xmlns:a16="http://schemas.microsoft.com/office/drawing/2014/main" id="{DC5415D5-D7E7-4E3A-94F6-788BC87786A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244</xdr:row>
      <xdr:rowOff>66675</xdr:rowOff>
    </xdr:from>
    <xdr:to>
      <xdr:col>0</xdr:col>
      <xdr:colOff>581025</xdr:colOff>
      <xdr:row>245</xdr:row>
      <xdr:rowOff>28575</xdr:rowOff>
    </xdr:to>
    <xdr:sp macro="" textlink="">
      <xdr:nvSpPr>
        <xdr:cNvPr id="9465" name="Button 249" descr="Imp. L2" hidden="1">
          <a:extLst>
            <a:ext uri="{63B3BB69-23CF-44E3-9099-C40C66FF867C}">
              <a14:compatExt xmlns:a14="http://schemas.microsoft.com/office/drawing/2010/main" xmlns="" spid="_x0000_s9465"/>
            </a:ext>
            <a:ext uri="{FF2B5EF4-FFF2-40B4-BE49-F238E27FC236}">
              <a16:creationId xmlns="" xmlns:a16="http://schemas.microsoft.com/office/drawing/2014/main" id="{29E895CB-D572-45AA-8037-55FA9F3AB8B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245</xdr:row>
      <xdr:rowOff>66675</xdr:rowOff>
    </xdr:from>
    <xdr:to>
      <xdr:col>0</xdr:col>
      <xdr:colOff>581025</xdr:colOff>
      <xdr:row>246</xdr:row>
      <xdr:rowOff>28575</xdr:rowOff>
    </xdr:to>
    <xdr:sp macro="" textlink="">
      <xdr:nvSpPr>
        <xdr:cNvPr id="9466" name="Button 250" descr="Imp. L2" hidden="1">
          <a:extLst>
            <a:ext uri="{63B3BB69-23CF-44E3-9099-C40C66FF867C}">
              <a14:compatExt xmlns:a14="http://schemas.microsoft.com/office/drawing/2010/main" xmlns="" spid="_x0000_s9466"/>
            </a:ext>
            <a:ext uri="{FF2B5EF4-FFF2-40B4-BE49-F238E27FC236}">
              <a16:creationId xmlns="" xmlns:a16="http://schemas.microsoft.com/office/drawing/2014/main" id="{740C3AB5-DF8E-4912-AB35-15C8DF71184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246</xdr:row>
      <xdr:rowOff>66675</xdr:rowOff>
    </xdr:from>
    <xdr:to>
      <xdr:col>0</xdr:col>
      <xdr:colOff>581025</xdr:colOff>
      <xdr:row>247</xdr:row>
      <xdr:rowOff>28575</xdr:rowOff>
    </xdr:to>
    <xdr:sp macro="" textlink="">
      <xdr:nvSpPr>
        <xdr:cNvPr id="9467" name="Button 251" descr="Imp. L2" hidden="1">
          <a:extLst>
            <a:ext uri="{63B3BB69-23CF-44E3-9099-C40C66FF867C}">
              <a14:compatExt xmlns:a14="http://schemas.microsoft.com/office/drawing/2010/main" xmlns="" spid="_x0000_s9467"/>
            </a:ext>
            <a:ext uri="{FF2B5EF4-FFF2-40B4-BE49-F238E27FC236}">
              <a16:creationId xmlns="" xmlns:a16="http://schemas.microsoft.com/office/drawing/2014/main" id="{49BA191B-EF82-4E39-993B-9DBEA35087D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247</xdr:row>
      <xdr:rowOff>66675</xdr:rowOff>
    </xdr:from>
    <xdr:to>
      <xdr:col>0</xdr:col>
      <xdr:colOff>581025</xdr:colOff>
      <xdr:row>248</xdr:row>
      <xdr:rowOff>28575</xdr:rowOff>
    </xdr:to>
    <xdr:sp macro="" textlink="">
      <xdr:nvSpPr>
        <xdr:cNvPr id="9468" name="Button 252" descr="Imp. L2" hidden="1">
          <a:extLst>
            <a:ext uri="{63B3BB69-23CF-44E3-9099-C40C66FF867C}">
              <a14:compatExt xmlns:a14="http://schemas.microsoft.com/office/drawing/2010/main" xmlns="" spid="_x0000_s9468"/>
            </a:ext>
            <a:ext uri="{FF2B5EF4-FFF2-40B4-BE49-F238E27FC236}">
              <a16:creationId xmlns="" xmlns:a16="http://schemas.microsoft.com/office/drawing/2014/main" id="{D112EEEE-141E-4DA5-AAB2-029A387F612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248</xdr:row>
      <xdr:rowOff>66675</xdr:rowOff>
    </xdr:from>
    <xdr:to>
      <xdr:col>0</xdr:col>
      <xdr:colOff>581025</xdr:colOff>
      <xdr:row>249</xdr:row>
      <xdr:rowOff>28575</xdr:rowOff>
    </xdr:to>
    <xdr:sp macro="" textlink="">
      <xdr:nvSpPr>
        <xdr:cNvPr id="9469" name="Button 253" descr="Imp. L2" hidden="1">
          <a:extLst>
            <a:ext uri="{63B3BB69-23CF-44E3-9099-C40C66FF867C}">
              <a14:compatExt xmlns:a14="http://schemas.microsoft.com/office/drawing/2010/main" xmlns="" spid="_x0000_s9469"/>
            </a:ext>
            <a:ext uri="{FF2B5EF4-FFF2-40B4-BE49-F238E27FC236}">
              <a16:creationId xmlns="" xmlns:a16="http://schemas.microsoft.com/office/drawing/2014/main" id="{288D542C-99F0-4FAB-AE34-C6CEE80F55E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249</xdr:row>
      <xdr:rowOff>66675</xdr:rowOff>
    </xdr:from>
    <xdr:to>
      <xdr:col>0</xdr:col>
      <xdr:colOff>581025</xdr:colOff>
      <xdr:row>250</xdr:row>
      <xdr:rowOff>28575</xdr:rowOff>
    </xdr:to>
    <xdr:sp macro="" textlink="">
      <xdr:nvSpPr>
        <xdr:cNvPr id="9470" name="Button 254" descr="Imp. L2" hidden="1">
          <a:extLst>
            <a:ext uri="{63B3BB69-23CF-44E3-9099-C40C66FF867C}">
              <a14:compatExt xmlns:a14="http://schemas.microsoft.com/office/drawing/2010/main" xmlns="" spid="_x0000_s9470"/>
            </a:ext>
            <a:ext uri="{FF2B5EF4-FFF2-40B4-BE49-F238E27FC236}">
              <a16:creationId xmlns="" xmlns:a16="http://schemas.microsoft.com/office/drawing/2014/main" id="{A578577B-039B-479C-AE50-2B7A52DE5A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250</xdr:row>
      <xdr:rowOff>66675</xdr:rowOff>
    </xdr:from>
    <xdr:to>
      <xdr:col>0</xdr:col>
      <xdr:colOff>581025</xdr:colOff>
      <xdr:row>251</xdr:row>
      <xdr:rowOff>28575</xdr:rowOff>
    </xdr:to>
    <xdr:sp macro="" textlink="">
      <xdr:nvSpPr>
        <xdr:cNvPr id="9471" name="Button 255" descr="Imp. L2" hidden="1">
          <a:extLst>
            <a:ext uri="{63B3BB69-23CF-44E3-9099-C40C66FF867C}">
              <a14:compatExt xmlns:a14="http://schemas.microsoft.com/office/drawing/2010/main" xmlns="" spid="_x0000_s9471"/>
            </a:ext>
            <a:ext uri="{FF2B5EF4-FFF2-40B4-BE49-F238E27FC236}">
              <a16:creationId xmlns="" xmlns:a16="http://schemas.microsoft.com/office/drawing/2014/main" id="{17AFDA60-6774-4EEA-A343-0E7E06A4BC6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251</xdr:row>
      <xdr:rowOff>66675</xdr:rowOff>
    </xdr:from>
    <xdr:to>
      <xdr:col>0</xdr:col>
      <xdr:colOff>581025</xdr:colOff>
      <xdr:row>252</xdr:row>
      <xdr:rowOff>28575</xdr:rowOff>
    </xdr:to>
    <xdr:sp macro="" textlink="">
      <xdr:nvSpPr>
        <xdr:cNvPr id="9472" name="Button 256" descr="Imp. L2" hidden="1">
          <a:extLst>
            <a:ext uri="{63B3BB69-23CF-44E3-9099-C40C66FF867C}">
              <a14:compatExt xmlns:a14="http://schemas.microsoft.com/office/drawing/2010/main" xmlns="" spid="_x0000_s9472"/>
            </a:ext>
            <a:ext uri="{FF2B5EF4-FFF2-40B4-BE49-F238E27FC236}">
              <a16:creationId xmlns="" xmlns:a16="http://schemas.microsoft.com/office/drawing/2014/main" id="{DEE1D80A-B272-4478-9197-E81C40832B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252</xdr:row>
      <xdr:rowOff>66675</xdr:rowOff>
    </xdr:from>
    <xdr:to>
      <xdr:col>0</xdr:col>
      <xdr:colOff>581025</xdr:colOff>
      <xdr:row>253</xdr:row>
      <xdr:rowOff>28575</xdr:rowOff>
    </xdr:to>
    <xdr:sp macro="" textlink="">
      <xdr:nvSpPr>
        <xdr:cNvPr id="9473" name="Button 257" descr="Imp. L2" hidden="1">
          <a:extLst>
            <a:ext uri="{63B3BB69-23CF-44E3-9099-C40C66FF867C}">
              <a14:compatExt xmlns:a14="http://schemas.microsoft.com/office/drawing/2010/main" xmlns="" spid="_x0000_s9473"/>
            </a:ext>
            <a:ext uri="{FF2B5EF4-FFF2-40B4-BE49-F238E27FC236}">
              <a16:creationId xmlns="" xmlns:a16="http://schemas.microsoft.com/office/drawing/2014/main" id="{22ACD831-5EDB-45FB-8ECD-111112FDECE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253</xdr:row>
      <xdr:rowOff>66675</xdr:rowOff>
    </xdr:from>
    <xdr:to>
      <xdr:col>0</xdr:col>
      <xdr:colOff>581025</xdr:colOff>
      <xdr:row>254</xdr:row>
      <xdr:rowOff>28575</xdr:rowOff>
    </xdr:to>
    <xdr:sp macro="" textlink="">
      <xdr:nvSpPr>
        <xdr:cNvPr id="9474" name="Button 258" descr="Imp. L2" hidden="1">
          <a:extLst>
            <a:ext uri="{63B3BB69-23CF-44E3-9099-C40C66FF867C}">
              <a14:compatExt xmlns:a14="http://schemas.microsoft.com/office/drawing/2010/main" xmlns="" spid="_x0000_s9474"/>
            </a:ext>
            <a:ext uri="{FF2B5EF4-FFF2-40B4-BE49-F238E27FC236}">
              <a16:creationId xmlns="" xmlns:a16="http://schemas.microsoft.com/office/drawing/2014/main" id="{26FD413E-83B2-482A-B1D4-6A5473CABB5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254</xdr:row>
      <xdr:rowOff>66675</xdr:rowOff>
    </xdr:from>
    <xdr:to>
      <xdr:col>0</xdr:col>
      <xdr:colOff>581025</xdr:colOff>
      <xdr:row>255</xdr:row>
      <xdr:rowOff>28575</xdr:rowOff>
    </xdr:to>
    <xdr:sp macro="" textlink="">
      <xdr:nvSpPr>
        <xdr:cNvPr id="9475" name="Button 259" descr="Imp. L2" hidden="1">
          <a:extLst>
            <a:ext uri="{63B3BB69-23CF-44E3-9099-C40C66FF867C}">
              <a14:compatExt xmlns:a14="http://schemas.microsoft.com/office/drawing/2010/main" xmlns="" spid="_x0000_s9475"/>
            </a:ext>
            <a:ext uri="{FF2B5EF4-FFF2-40B4-BE49-F238E27FC236}">
              <a16:creationId xmlns="" xmlns:a16="http://schemas.microsoft.com/office/drawing/2014/main" id="{81328A07-4C29-4EA2-AEB4-FC60539B7F7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255</xdr:row>
      <xdr:rowOff>57150</xdr:rowOff>
    </xdr:from>
    <xdr:to>
      <xdr:col>0</xdr:col>
      <xdr:colOff>581025</xdr:colOff>
      <xdr:row>256</xdr:row>
      <xdr:rowOff>19050</xdr:rowOff>
    </xdr:to>
    <xdr:sp macro="" textlink="">
      <xdr:nvSpPr>
        <xdr:cNvPr id="9476" name="Button 260" descr="Imp. L2" hidden="1">
          <a:extLst>
            <a:ext uri="{63B3BB69-23CF-44E3-9099-C40C66FF867C}">
              <a14:compatExt xmlns:a14="http://schemas.microsoft.com/office/drawing/2010/main" xmlns="" spid="_x0000_s9476"/>
            </a:ext>
            <a:ext uri="{FF2B5EF4-FFF2-40B4-BE49-F238E27FC236}">
              <a16:creationId xmlns="" xmlns:a16="http://schemas.microsoft.com/office/drawing/2014/main" id="{1A4F3740-2ED5-4218-BAD3-C41A8D2DFC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256</xdr:row>
      <xdr:rowOff>66675</xdr:rowOff>
    </xdr:from>
    <xdr:to>
      <xdr:col>0</xdr:col>
      <xdr:colOff>581025</xdr:colOff>
      <xdr:row>257</xdr:row>
      <xdr:rowOff>28575</xdr:rowOff>
    </xdr:to>
    <xdr:sp macro="" textlink="">
      <xdr:nvSpPr>
        <xdr:cNvPr id="9477" name="Button 261" descr="Imp. L2" hidden="1">
          <a:extLst>
            <a:ext uri="{63B3BB69-23CF-44E3-9099-C40C66FF867C}">
              <a14:compatExt xmlns:a14="http://schemas.microsoft.com/office/drawing/2010/main" xmlns="" spid="_x0000_s9477"/>
            </a:ext>
            <a:ext uri="{FF2B5EF4-FFF2-40B4-BE49-F238E27FC236}">
              <a16:creationId xmlns="" xmlns:a16="http://schemas.microsoft.com/office/drawing/2014/main" id="{97CA8C1D-BFFB-4FE6-84B2-CF3299C4FAF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257</xdr:row>
      <xdr:rowOff>66675</xdr:rowOff>
    </xdr:from>
    <xdr:to>
      <xdr:col>0</xdr:col>
      <xdr:colOff>581025</xdr:colOff>
      <xdr:row>258</xdr:row>
      <xdr:rowOff>28575</xdr:rowOff>
    </xdr:to>
    <xdr:sp macro="" textlink="">
      <xdr:nvSpPr>
        <xdr:cNvPr id="9478" name="Button 262" descr="Imp. L2" hidden="1">
          <a:extLst>
            <a:ext uri="{63B3BB69-23CF-44E3-9099-C40C66FF867C}">
              <a14:compatExt xmlns:a14="http://schemas.microsoft.com/office/drawing/2010/main" xmlns="" spid="_x0000_s9478"/>
            </a:ext>
            <a:ext uri="{FF2B5EF4-FFF2-40B4-BE49-F238E27FC236}">
              <a16:creationId xmlns="" xmlns:a16="http://schemas.microsoft.com/office/drawing/2014/main" id="{C988FDF9-85D5-450F-9BB6-A1EAAEF76AB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258</xdr:row>
      <xdr:rowOff>66675</xdr:rowOff>
    </xdr:from>
    <xdr:to>
      <xdr:col>0</xdr:col>
      <xdr:colOff>581025</xdr:colOff>
      <xdr:row>259</xdr:row>
      <xdr:rowOff>28575</xdr:rowOff>
    </xdr:to>
    <xdr:sp macro="" textlink="">
      <xdr:nvSpPr>
        <xdr:cNvPr id="9479" name="Button 263" descr="Imp. L2" hidden="1">
          <a:extLst>
            <a:ext uri="{63B3BB69-23CF-44E3-9099-C40C66FF867C}">
              <a14:compatExt xmlns:a14="http://schemas.microsoft.com/office/drawing/2010/main" xmlns="" spid="_x0000_s9479"/>
            </a:ext>
            <a:ext uri="{FF2B5EF4-FFF2-40B4-BE49-F238E27FC236}">
              <a16:creationId xmlns="" xmlns:a16="http://schemas.microsoft.com/office/drawing/2014/main" id="{B9E7F772-4104-4FC4-AA7C-C9EE5BC57E8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259</xdr:row>
      <xdr:rowOff>66675</xdr:rowOff>
    </xdr:from>
    <xdr:to>
      <xdr:col>0</xdr:col>
      <xdr:colOff>581025</xdr:colOff>
      <xdr:row>260</xdr:row>
      <xdr:rowOff>28575</xdr:rowOff>
    </xdr:to>
    <xdr:sp macro="" textlink="">
      <xdr:nvSpPr>
        <xdr:cNvPr id="9480" name="Button 264" descr="Imp. L2" hidden="1">
          <a:extLst>
            <a:ext uri="{63B3BB69-23CF-44E3-9099-C40C66FF867C}">
              <a14:compatExt xmlns:a14="http://schemas.microsoft.com/office/drawing/2010/main" xmlns="" spid="_x0000_s9480"/>
            </a:ext>
            <a:ext uri="{FF2B5EF4-FFF2-40B4-BE49-F238E27FC236}">
              <a16:creationId xmlns="" xmlns:a16="http://schemas.microsoft.com/office/drawing/2014/main" id="{EF1052F8-C625-4353-BAAB-0940AC9DD9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260</xdr:row>
      <xdr:rowOff>66675</xdr:rowOff>
    </xdr:from>
    <xdr:to>
      <xdr:col>0</xdr:col>
      <xdr:colOff>581025</xdr:colOff>
      <xdr:row>261</xdr:row>
      <xdr:rowOff>28575</xdr:rowOff>
    </xdr:to>
    <xdr:sp macro="" textlink="">
      <xdr:nvSpPr>
        <xdr:cNvPr id="9481" name="Button 265" descr="Imp. L2" hidden="1">
          <a:extLst>
            <a:ext uri="{63B3BB69-23CF-44E3-9099-C40C66FF867C}">
              <a14:compatExt xmlns:a14="http://schemas.microsoft.com/office/drawing/2010/main" xmlns="" spid="_x0000_s9481"/>
            </a:ext>
            <a:ext uri="{FF2B5EF4-FFF2-40B4-BE49-F238E27FC236}">
              <a16:creationId xmlns="" xmlns:a16="http://schemas.microsoft.com/office/drawing/2014/main" id="{3E651C06-282A-40BD-BF45-62924DFD43C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261</xdr:row>
      <xdr:rowOff>66675</xdr:rowOff>
    </xdr:from>
    <xdr:to>
      <xdr:col>0</xdr:col>
      <xdr:colOff>581025</xdr:colOff>
      <xdr:row>262</xdr:row>
      <xdr:rowOff>28575</xdr:rowOff>
    </xdr:to>
    <xdr:sp macro="" textlink="">
      <xdr:nvSpPr>
        <xdr:cNvPr id="9482" name="Button 266" descr="Imp. L2" hidden="1">
          <a:extLst>
            <a:ext uri="{63B3BB69-23CF-44E3-9099-C40C66FF867C}">
              <a14:compatExt xmlns:a14="http://schemas.microsoft.com/office/drawing/2010/main" xmlns="" spid="_x0000_s9482"/>
            </a:ext>
            <a:ext uri="{FF2B5EF4-FFF2-40B4-BE49-F238E27FC236}">
              <a16:creationId xmlns="" xmlns:a16="http://schemas.microsoft.com/office/drawing/2014/main" id="{BC895C23-C634-4729-94A8-E7FAA114BB6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262</xdr:row>
      <xdr:rowOff>66675</xdr:rowOff>
    </xdr:from>
    <xdr:to>
      <xdr:col>0</xdr:col>
      <xdr:colOff>581025</xdr:colOff>
      <xdr:row>263</xdr:row>
      <xdr:rowOff>28575</xdr:rowOff>
    </xdr:to>
    <xdr:sp macro="" textlink="">
      <xdr:nvSpPr>
        <xdr:cNvPr id="9483" name="Button 267" descr="Imp. L2" hidden="1">
          <a:extLst>
            <a:ext uri="{63B3BB69-23CF-44E3-9099-C40C66FF867C}">
              <a14:compatExt xmlns:a14="http://schemas.microsoft.com/office/drawing/2010/main" xmlns="" spid="_x0000_s9483"/>
            </a:ext>
            <a:ext uri="{FF2B5EF4-FFF2-40B4-BE49-F238E27FC236}">
              <a16:creationId xmlns="" xmlns:a16="http://schemas.microsoft.com/office/drawing/2014/main" id="{1000B2A8-FEDC-446D-A348-A7E6537F580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263</xdr:row>
      <xdr:rowOff>66675</xdr:rowOff>
    </xdr:from>
    <xdr:to>
      <xdr:col>0</xdr:col>
      <xdr:colOff>581025</xdr:colOff>
      <xdr:row>264</xdr:row>
      <xdr:rowOff>28575</xdr:rowOff>
    </xdr:to>
    <xdr:sp macro="" textlink="">
      <xdr:nvSpPr>
        <xdr:cNvPr id="9484" name="Button 268" descr="Imp. L2" hidden="1">
          <a:extLst>
            <a:ext uri="{63B3BB69-23CF-44E3-9099-C40C66FF867C}">
              <a14:compatExt xmlns:a14="http://schemas.microsoft.com/office/drawing/2010/main" xmlns="" spid="_x0000_s9484"/>
            </a:ext>
            <a:ext uri="{FF2B5EF4-FFF2-40B4-BE49-F238E27FC236}">
              <a16:creationId xmlns="" xmlns:a16="http://schemas.microsoft.com/office/drawing/2014/main" id="{708458F9-E483-498D-83E5-7013591F01F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264</xdr:row>
      <xdr:rowOff>66675</xdr:rowOff>
    </xdr:from>
    <xdr:to>
      <xdr:col>0</xdr:col>
      <xdr:colOff>581025</xdr:colOff>
      <xdr:row>265</xdr:row>
      <xdr:rowOff>28575</xdr:rowOff>
    </xdr:to>
    <xdr:sp macro="" textlink="">
      <xdr:nvSpPr>
        <xdr:cNvPr id="9485" name="Button 269" descr="Imp. L2" hidden="1">
          <a:extLst>
            <a:ext uri="{63B3BB69-23CF-44E3-9099-C40C66FF867C}">
              <a14:compatExt xmlns:a14="http://schemas.microsoft.com/office/drawing/2010/main" xmlns="" spid="_x0000_s9485"/>
            </a:ext>
            <a:ext uri="{FF2B5EF4-FFF2-40B4-BE49-F238E27FC236}">
              <a16:creationId xmlns="" xmlns:a16="http://schemas.microsoft.com/office/drawing/2014/main" id="{DA823562-68CD-44D5-9E4D-F3CE00824D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265</xdr:row>
      <xdr:rowOff>66675</xdr:rowOff>
    </xdr:from>
    <xdr:to>
      <xdr:col>0</xdr:col>
      <xdr:colOff>581025</xdr:colOff>
      <xdr:row>266</xdr:row>
      <xdr:rowOff>28575</xdr:rowOff>
    </xdr:to>
    <xdr:sp macro="" textlink="">
      <xdr:nvSpPr>
        <xdr:cNvPr id="9486" name="Button 270" descr="Imp. L2" hidden="1">
          <a:extLst>
            <a:ext uri="{63B3BB69-23CF-44E3-9099-C40C66FF867C}">
              <a14:compatExt xmlns:a14="http://schemas.microsoft.com/office/drawing/2010/main" xmlns="" spid="_x0000_s9486"/>
            </a:ext>
            <a:ext uri="{FF2B5EF4-FFF2-40B4-BE49-F238E27FC236}">
              <a16:creationId xmlns="" xmlns:a16="http://schemas.microsoft.com/office/drawing/2014/main" id="{77727BAD-1A32-4A95-A4D3-E4438C6131E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266</xdr:row>
      <xdr:rowOff>66675</xdr:rowOff>
    </xdr:from>
    <xdr:to>
      <xdr:col>0</xdr:col>
      <xdr:colOff>581025</xdr:colOff>
      <xdr:row>267</xdr:row>
      <xdr:rowOff>28575</xdr:rowOff>
    </xdr:to>
    <xdr:sp macro="" textlink="">
      <xdr:nvSpPr>
        <xdr:cNvPr id="9487" name="Button 271" descr="Imp. L2" hidden="1">
          <a:extLst>
            <a:ext uri="{63B3BB69-23CF-44E3-9099-C40C66FF867C}">
              <a14:compatExt xmlns:a14="http://schemas.microsoft.com/office/drawing/2010/main" xmlns="" spid="_x0000_s9487"/>
            </a:ext>
            <a:ext uri="{FF2B5EF4-FFF2-40B4-BE49-F238E27FC236}">
              <a16:creationId xmlns="" xmlns:a16="http://schemas.microsoft.com/office/drawing/2014/main" id="{723A9960-20A5-4865-A554-FF347436099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267</xdr:row>
      <xdr:rowOff>66675</xdr:rowOff>
    </xdr:from>
    <xdr:to>
      <xdr:col>0</xdr:col>
      <xdr:colOff>581025</xdr:colOff>
      <xdr:row>268</xdr:row>
      <xdr:rowOff>28575</xdr:rowOff>
    </xdr:to>
    <xdr:sp macro="" textlink="">
      <xdr:nvSpPr>
        <xdr:cNvPr id="9488" name="Button 272" descr="Imp. L2" hidden="1">
          <a:extLst>
            <a:ext uri="{63B3BB69-23CF-44E3-9099-C40C66FF867C}">
              <a14:compatExt xmlns:a14="http://schemas.microsoft.com/office/drawing/2010/main" xmlns="" spid="_x0000_s9488"/>
            </a:ext>
            <a:ext uri="{FF2B5EF4-FFF2-40B4-BE49-F238E27FC236}">
              <a16:creationId xmlns="" xmlns:a16="http://schemas.microsoft.com/office/drawing/2014/main" id="{85A389D8-8811-4976-9BB3-7C3113B9933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268</xdr:row>
      <xdr:rowOff>66675</xdr:rowOff>
    </xdr:from>
    <xdr:to>
      <xdr:col>0</xdr:col>
      <xdr:colOff>581025</xdr:colOff>
      <xdr:row>269</xdr:row>
      <xdr:rowOff>28575</xdr:rowOff>
    </xdr:to>
    <xdr:sp macro="" textlink="">
      <xdr:nvSpPr>
        <xdr:cNvPr id="9489" name="Button 273" descr="Imp. L2" hidden="1">
          <a:extLst>
            <a:ext uri="{63B3BB69-23CF-44E3-9099-C40C66FF867C}">
              <a14:compatExt xmlns:a14="http://schemas.microsoft.com/office/drawing/2010/main" xmlns="" spid="_x0000_s9489"/>
            </a:ext>
            <a:ext uri="{FF2B5EF4-FFF2-40B4-BE49-F238E27FC236}">
              <a16:creationId xmlns="" xmlns:a16="http://schemas.microsoft.com/office/drawing/2014/main" id="{B8E4862C-FA66-40DB-B117-189D78E5366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269</xdr:row>
      <xdr:rowOff>57150</xdr:rowOff>
    </xdr:from>
    <xdr:to>
      <xdr:col>0</xdr:col>
      <xdr:colOff>581025</xdr:colOff>
      <xdr:row>270</xdr:row>
      <xdr:rowOff>19050</xdr:rowOff>
    </xdr:to>
    <xdr:sp macro="" textlink="">
      <xdr:nvSpPr>
        <xdr:cNvPr id="9490" name="Button 274" descr="Imp. L2" hidden="1">
          <a:extLst>
            <a:ext uri="{63B3BB69-23CF-44E3-9099-C40C66FF867C}">
              <a14:compatExt xmlns:a14="http://schemas.microsoft.com/office/drawing/2010/main" xmlns="" spid="_x0000_s9490"/>
            </a:ext>
            <a:ext uri="{FF2B5EF4-FFF2-40B4-BE49-F238E27FC236}">
              <a16:creationId xmlns="" xmlns:a16="http://schemas.microsoft.com/office/drawing/2014/main" id="{F9BECBB7-A34E-4F8A-A573-7EC38CF1B80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270</xdr:row>
      <xdr:rowOff>66675</xdr:rowOff>
    </xdr:from>
    <xdr:to>
      <xdr:col>0</xdr:col>
      <xdr:colOff>581025</xdr:colOff>
      <xdr:row>271</xdr:row>
      <xdr:rowOff>28575</xdr:rowOff>
    </xdr:to>
    <xdr:sp macro="" textlink="">
      <xdr:nvSpPr>
        <xdr:cNvPr id="9491" name="Button 275" descr="Imp. L2" hidden="1">
          <a:extLst>
            <a:ext uri="{63B3BB69-23CF-44E3-9099-C40C66FF867C}">
              <a14:compatExt xmlns:a14="http://schemas.microsoft.com/office/drawing/2010/main" xmlns="" spid="_x0000_s9491"/>
            </a:ext>
            <a:ext uri="{FF2B5EF4-FFF2-40B4-BE49-F238E27FC236}">
              <a16:creationId xmlns="" xmlns:a16="http://schemas.microsoft.com/office/drawing/2014/main" id="{B0C4F8B0-1B54-4D36-82E2-B869152428B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271</xdr:row>
      <xdr:rowOff>66675</xdr:rowOff>
    </xdr:from>
    <xdr:to>
      <xdr:col>0</xdr:col>
      <xdr:colOff>581025</xdr:colOff>
      <xdr:row>272</xdr:row>
      <xdr:rowOff>28575</xdr:rowOff>
    </xdr:to>
    <xdr:sp macro="" textlink="">
      <xdr:nvSpPr>
        <xdr:cNvPr id="9492" name="Button 276" descr="Imp. L2" hidden="1">
          <a:extLst>
            <a:ext uri="{63B3BB69-23CF-44E3-9099-C40C66FF867C}">
              <a14:compatExt xmlns:a14="http://schemas.microsoft.com/office/drawing/2010/main" xmlns="" spid="_x0000_s9492"/>
            </a:ext>
            <a:ext uri="{FF2B5EF4-FFF2-40B4-BE49-F238E27FC236}">
              <a16:creationId xmlns="" xmlns:a16="http://schemas.microsoft.com/office/drawing/2014/main" id="{D0E50CD0-ECA2-4B9C-9347-E2CACD65301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272</xdr:row>
      <xdr:rowOff>66675</xdr:rowOff>
    </xdr:from>
    <xdr:to>
      <xdr:col>0</xdr:col>
      <xdr:colOff>581025</xdr:colOff>
      <xdr:row>273</xdr:row>
      <xdr:rowOff>28575</xdr:rowOff>
    </xdr:to>
    <xdr:sp macro="" textlink="">
      <xdr:nvSpPr>
        <xdr:cNvPr id="9493" name="Button 277" descr="Imp. L2" hidden="1">
          <a:extLst>
            <a:ext uri="{63B3BB69-23CF-44E3-9099-C40C66FF867C}">
              <a14:compatExt xmlns:a14="http://schemas.microsoft.com/office/drawing/2010/main" xmlns="" spid="_x0000_s9493"/>
            </a:ext>
            <a:ext uri="{FF2B5EF4-FFF2-40B4-BE49-F238E27FC236}">
              <a16:creationId xmlns="" xmlns:a16="http://schemas.microsoft.com/office/drawing/2014/main" id="{3CA9AE77-3F6E-44BF-A106-5507FE217CB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273</xdr:row>
      <xdr:rowOff>66675</xdr:rowOff>
    </xdr:from>
    <xdr:to>
      <xdr:col>0</xdr:col>
      <xdr:colOff>581025</xdr:colOff>
      <xdr:row>274</xdr:row>
      <xdr:rowOff>28575</xdr:rowOff>
    </xdr:to>
    <xdr:sp macro="" textlink="">
      <xdr:nvSpPr>
        <xdr:cNvPr id="9494" name="Button 278" descr="Imp. L2" hidden="1">
          <a:extLst>
            <a:ext uri="{63B3BB69-23CF-44E3-9099-C40C66FF867C}">
              <a14:compatExt xmlns:a14="http://schemas.microsoft.com/office/drawing/2010/main" xmlns="" spid="_x0000_s9494"/>
            </a:ext>
            <a:ext uri="{FF2B5EF4-FFF2-40B4-BE49-F238E27FC236}">
              <a16:creationId xmlns="" xmlns:a16="http://schemas.microsoft.com/office/drawing/2014/main" id="{B13B984B-C749-40A2-963D-9B5695D1F63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274</xdr:row>
      <xdr:rowOff>66675</xdr:rowOff>
    </xdr:from>
    <xdr:to>
      <xdr:col>0</xdr:col>
      <xdr:colOff>581025</xdr:colOff>
      <xdr:row>275</xdr:row>
      <xdr:rowOff>28575</xdr:rowOff>
    </xdr:to>
    <xdr:sp macro="" textlink="">
      <xdr:nvSpPr>
        <xdr:cNvPr id="9495" name="Button 279" descr="Imp. L2" hidden="1">
          <a:extLst>
            <a:ext uri="{63B3BB69-23CF-44E3-9099-C40C66FF867C}">
              <a14:compatExt xmlns:a14="http://schemas.microsoft.com/office/drawing/2010/main" xmlns="" spid="_x0000_s9495"/>
            </a:ext>
            <a:ext uri="{FF2B5EF4-FFF2-40B4-BE49-F238E27FC236}">
              <a16:creationId xmlns="" xmlns:a16="http://schemas.microsoft.com/office/drawing/2014/main" id="{4C366F45-8D13-4C84-866F-C5F0589B5AB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275</xdr:row>
      <xdr:rowOff>66675</xdr:rowOff>
    </xdr:from>
    <xdr:to>
      <xdr:col>0</xdr:col>
      <xdr:colOff>581025</xdr:colOff>
      <xdr:row>276</xdr:row>
      <xdr:rowOff>28575</xdr:rowOff>
    </xdr:to>
    <xdr:sp macro="" textlink="">
      <xdr:nvSpPr>
        <xdr:cNvPr id="9496" name="Button 280" descr="Imp. L2" hidden="1">
          <a:extLst>
            <a:ext uri="{63B3BB69-23CF-44E3-9099-C40C66FF867C}">
              <a14:compatExt xmlns:a14="http://schemas.microsoft.com/office/drawing/2010/main" xmlns="" spid="_x0000_s9496"/>
            </a:ext>
            <a:ext uri="{FF2B5EF4-FFF2-40B4-BE49-F238E27FC236}">
              <a16:creationId xmlns="" xmlns:a16="http://schemas.microsoft.com/office/drawing/2014/main" id="{0758FAB2-74CE-4CA0-A207-03570C97562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276</xdr:row>
      <xdr:rowOff>66675</xdr:rowOff>
    </xdr:from>
    <xdr:to>
      <xdr:col>0</xdr:col>
      <xdr:colOff>581025</xdr:colOff>
      <xdr:row>277</xdr:row>
      <xdr:rowOff>28575</xdr:rowOff>
    </xdr:to>
    <xdr:sp macro="" textlink="">
      <xdr:nvSpPr>
        <xdr:cNvPr id="9497" name="Button 281" descr="Imp. L2" hidden="1">
          <a:extLst>
            <a:ext uri="{63B3BB69-23CF-44E3-9099-C40C66FF867C}">
              <a14:compatExt xmlns:a14="http://schemas.microsoft.com/office/drawing/2010/main" xmlns="" spid="_x0000_s9497"/>
            </a:ext>
            <a:ext uri="{FF2B5EF4-FFF2-40B4-BE49-F238E27FC236}">
              <a16:creationId xmlns="" xmlns:a16="http://schemas.microsoft.com/office/drawing/2014/main" id="{40CAEB98-25DF-4885-830C-6B053664B83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277</xdr:row>
      <xdr:rowOff>66675</xdr:rowOff>
    </xdr:from>
    <xdr:to>
      <xdr:col>0</xdr:col>
      <xdr:colOff>581025</xdr:colOff>
      <xdr:row>278</xdr:row>
      <xdr:rowOff>28575</xdr:rowOff>
    </xdr:to>
    <xdr:sp macro="" textlink="">
      <xdr:nvSpPr>
        <xdr:cNvPr id="9498" name="Button 282" descr="Imp. L2" hidden="1">
          <a:extLst>
            <a:ext uri="{63B3BB69-23CF-44E3-9099-C40C66FF867C}">
              <a14:compatExt xmlns:a14="http://schemas.microsoft.com/office/drawing/2010/main" xmlns="" spid="_x0000_s9498"/>
            </a:ext>
            <a:ext uri="{FF2B5EF4-FFF2-40B4-BE49-F238E27FC236}">
              <a16:creationId xmlns="" xmlns:a16="http://schemas.microsoft.com/office/drawing/2014/main" id="{DB76EC0A-C7DA-471B-AAAA-72B4382DE13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278</xdr:row>
      <xdr:rowOff>66675</xdr:rowOff>
    </xdr:from>
    <xdr:to>
      <xdr:col>0</xdr:col>
      <xdr:colOff>581025</xdr:colOff>
      <xdr:row>279</xdr:row>
      <xdr:rowOff>28575</xdr:rowOff>
    </xdr:to>
    <xdr:sp macro="" textlink="">
      <xdr:nvSpPr>
        <xdr:cNvPr id="9499" name="Button 283" descr="Imp. L2" hidden="1">
          <a:extLst>
            <a:ext uri="{63B3BB69-23CF-44E3-9099-C40C66FF867C}">
              <a14:compatExt xmlns:a14="http://schemas.microsoft.com/office/drawing/2010/main" xmlns="" spid="_x0000_s9499"/>
            </a:ext>
            <a:ext uri="{FF2B5EF4-FFF2-40B4-BE49-F238E27FC236}">
              <a16:creationId xmlns="" xmlns:a16="http://schemas.microsoft.com/office/drawing/2014/main" id="{688F63FB-E373-4A31-8833-1F3D81F7B4E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279</xdr:row>
      <xdr:rowOff>66675</xdr:rowOff>
    </xdr:from>
    <xdr:to>
      <xdr:col>0</xdr:col>
      <xdr:colOff>581025</xdr:colOff>
      <xdr:row>280</xdr:row>
      <xdr:rowOff>28575</xdr:rowOff>
    </xdr:to>
    <xdr:sp macro="" textlink="">
      <xdr:nvSpPr>
        <xdr:cNvPr id="9500" name="Button 284" descr="Imp. L2" hidden="1">
          <a:extLst>
            <a:ext uri="{63B3BB69-23CF-44E3-9099-C40C66FF867C}">
              <a14:compatExt xmlns:a14="http://schemas.microsoft.com/office/drawing/2010/main" xmlns="" spid="_x0000_s9500"/>
            </a:ext>
            <a:ext uri="{FF2B5EF4-FFF2-40B4-BE49-F238E27FC236}">
              <a16:creationId xmlns="" xmlns:a16="http://schemas.microsoft.com/office/drawing/2014/main" id="{602A2658-393F-4CFE-9FFA-E08501C0441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280</xdr:row>
      <xdr:rowOff>66675</xdr:rowOff>
    </xdr:from>
    <xdr:to>
      <xdr:col>0</xdr:col>
      <xdr:colOff>581025</xdr:colOff>
      <xdr:row>281</xdr:row>
      <xdr:rowOff>28575</xdr:rowOff>
    </xdr:to>
    <xdr:sp macro="" textlink="">
      <xdr:nvSpPr>
        <xdr:cNvPr id="9501" name="Button 285" descr="Imp. L2" hidden="1">
          <a:extLst>
            <a:ext uri="{63B3BB69-23CF-44E3-9099-C40C66FF867C}">
              <a14:compatExt xmlns:a14="http://schemas.microsoft.com/office/drawing/2010/main" xmlns="" spid="_x0000_s9501"/>
            </a:ext>
            <a:ext uri="{FF2B5EF4-FFF2-40B4-BE49-F238E27FC236}">
              <a16:creationId xmlns="" xmlns:a16="http://schemas.microsoft.com/office/drawing/2014/main" id="{A40CBF70-573C-4702-852D-474C23A1B2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281</xdr:row>
      <xdr:rowOff>66675</xdr:rowOff>
    </xdr:from>
    <xdr:to>
      <xdr:col>0</xdr:col>
      <xdr:colOff>581025</xdr:colOff>
      <xdr:row>282</xdr:row>
      <xdr:rowOff>28575</xdr:rowOff>
    </xdr:to>
    <xdr:sp macro="" textlink="">
      <xdr:nvSpPr>
        <xdr:cNvPr id="9502" name="Button 286" descr="Imp. L2" hidden="1">
          <a:extLst>
            <a:ext uri="{63B3BB69-23CF-44E3-9099-C40C66FF867C}">
              <a14:compatExt xmlns:a14="http://schemas.microsoft.com/office/drawing/2010/main" xmlns="" spid="_x0000_s9502"/>
            </a:ext>
            <a:ext uri="{FF2B5EF4-FFF2-40B4-BE49-F238E27FC236}">
              <a16:creationId xmlns="" xmlns:a16="http://schemas.microsoft.com/office/drawing/2014/main" id="{5CA5AFE6-2A5D-4C96-957E-FD993B7837A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282</xdr:row>
      <xdr:rowOff>66675</xdr:rowOff>
    </xdr:from>
    <xdr:to>
      <xdr:col>0</xdr:col>
      <xdr:colOff>581025</xdr:colOff>
      <xdr:row>283</xdr:row>
      <xdr:rowOff>28575</xdr:rowOff>
    </xdr:to>
    <xdr:sp macro="" textlink="">
      <xdr:nvSpPr>
        <xdr:cNvPr id="9503" name="Button 287" descr="Imp. L2" hidden="1">
          <a:extLst>
            <a:ext uri="{63B3BB69-23CF-44E3-9099-C40C66FF867C}">
              <a14:compatExt xmlns:a14="http://schemas.microsoft.com/office/drawing/2010/main" xmlns="" spid="_x0000_s9503"/>
            </a:ext>
            <a:ext uri="{FF2B5EF4-FFF2-40B4-BE49-F238E27FC236}">
              <a16:creationId xmlns="" xmlns:a16="http://schemas.microsoft.com/office/drawing/2014/main" id="{A9B2F2F9-3426-43F1-B654-7E27F8601F9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283</xdr:row>
      <xdr:rowOff>57150</xdr:rowOff>
    </xdr:from>
    <xdr:to>
      <xdr:col>0</xdr:col>
      <xdr:colOff>581025</xdr:colOff>
      <xdr:row>284</xdr:row>
      <xdr:rowOff>19050</xdr:rowOff>
    </xdr:to>
    <xdr:sp macro="" textlink="">
      <xdr:nvSpPr>
        <xdr:cNvPr id="9504" name="Button 288" descr="Imp. L2" hidden="1">
          <a:extLst>
            <a:ext uri="{63B3BB69-23CF-44E3-9099-C40C66FF867C}">
              <a14:compatExt xmlns:a14="http://schemas.microsoft.com/office/drawing/2010/main" xmlns="" spid="_x0000_s9504"/>
            </a:ext>
            <a:ext uri="{FF2B5EF4-FFF2-40B4-BE49-F238E27FC236}">
              <a16:creationId xmlns="" xmlns:a16="http://schemas.microsoft.com/office/drawing/2014/main" id="{C73BF206-69F5-47D2-B1A7-EA6A64EA4B1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284</xdr:row>
      <xdr:rowOff>66675</xdr:rowOff>
    </xdr:from>
    <xdr:to>
      <xdr:col>0</xdr:col>
      <xdr:colOff>581025</xdr:colOff>
      <xdr:row>285</xdr:row>
      <xdr:rowOff>28575</xdr:rowOff>
    </xdr:to>
    <xdr:sp macro="" textlink="">
      <xdr:nvSpPr>
        <xdr:cNvPr id="9505" name="Button 289" descr="Imp. L2" hidden="1">
          <a:extLst>
            <a:ext uri="{63B3BB69-23CF-44E3-9099-C40C66FF867C}">
              <a14:compatExt xmlns:a14="http://schemas.microsoft.com/office/drawing/2010/main" xmlns="" spid="_x0000_s9505"/>
            </a:ext>
            <a:ext uri="{FF2B5EF4-FFF2-40B4-BE49-F238E27FC236}">
              <a16:creationId xmlns="" xmlns:a16="http://schemas.microsoft.com/office/drawing/2014/main" id="{D89DB14E-B4A3-4FD5-B746-CCB17D79F60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285</xdr:row>
      <xdr:rowOff>66675</xdr:rowOff>
    </xdr:from>
    <xdr:to>
      <xdr:col>0</xdr:col>
      <xdr:colOff>581025</xdr:colOff>
      <xdr:row>286</xdr:row>
      <xdr:rowOff>28575</xdr:rowOff>
    </xdr:to>
    <xdr:sp macro="" textlink="">
      <xdr:nvSpPr>
        <xdr:cNvPr id="9506" name="Button 290" descr="Imp. L2" hidden="1">
          <a:extLst>
            <a:ext uri="{63B3BB69-23CF-44E3-9099-C40C66FF867C}">
              <a14:compatExt xmlns:a14="http://schemas.microsoft.com/office/drawing/2010/main" xmlns="" spid="_x0000_s9506"/>
            </a:ext>
            <a:ext uri="{FF2B5EF4-FFF2-40B4-BE49-F238E27FC236}">
              <a16:creationId xmlns="" xmlns:a16="http://schemas.microsoft.com/office/drawing/2014/main" id="{CF463B65-2DB6-4082-85F6-D58F23E924B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286</xdr:row>
      <xdr:rowOff>66675</xdr:rowOff>
    </xdr:from>
    <xdr:to>
      <xdr:col>0</xdr:col>
      <xdr:colOff>581025</xdr:colOff>
      <xdr:row>287</xdr:row>
      <xdr:rowOff>28575</xdr:rowOff>
    </xdr:to>
    <xdr:sp macro="" textlink="">
      <xdr:nvSpPr>
        <xdr:cNvPr id="9507" name="Button 291" descr="Imp. L2" hidden="1">
          <a:extLst>
            <a:ext uri="{63B3BB69-23CF-44E3-9099-C40C66FF867C}">
              <a14:compatExt xmlns:a14="http://schemas.microsoft.com/office/drawing/2010/main" xmlns="" spid="_x0000_s9507"/>
            </a:ext>
            <a:ext uri="{FF2B5EF4-FFF2-40B4-BE49-F238E27FC236}">
              <a16:creationId xmlns="" xmlns:a16="http://schemas.microsoft.com/office/drawing/2014/main" id="{32AE736E-7E89-4598-986F-9EFD83516A6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287</xdr:row>
      <xdr:rowOff>66675</xdr:rowOff>
    </xdr:from>
    <xdr:to>
      <xdr:col>0</xdr:col>
      <xdr:colOff>581025</xdr:colOff>
      <xdr:row>288</xdr:row>
      <xdr:rowOff>28575</xdr:rowOff>
    </xdr:to>
    <xdr:sp macro="" textlink="">
      <xdr:nvSpPr>
        <xdr:cNvPr id="9508" name="Button 292" descr="Imp. L2" hidden="1">
          <a:extLst>
            <a:ext uri="{63B3BB69-23CF-44E3-9099-C40C66FF867C}">
              <a14:compatExt xmlns:a14="http://schemas.microsoft.com/office/drawing/2010/main" xmlns="" spid="_x0000_s9508"/>
            </a:ext>
            <a:ext uri="{FF2B5EF4-FFF2-40B4-BE49-F238E27FC236}">
              <a16:creationId xmlns="" xmlns:a16="http://schemas.microsoft.com/office/drawing/2014/main" id="{77156A68-E65C-41FB-8F5C-DDDAC1B800B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288</xdr:row>
      <xdr:rowOff>66675</xdr:rowOff>
    </xdr:from>
    <xdr:to>
      <xdr:col>0</xdr:col>
      <xdr:colOff>581025</xdr:colOff>
      <xdr:row>289</xdr:row>
      <xdr:rowOff>28575</xdr:rowOff>
    </xdr:to>
    <xdr:sp macro="" textlink="">
      <xdr:nvSpPr>
        <xdr:cNvPr id="9509" name="Button 293" descr="Imp. L2" hidden="1">
          <a:extLst>
            <a:ext uri="{63B3BB69-23CF-44E3-9099-C40C66FF867C}">
              <a14:compatExt xmlns:a14="http://schemas.microsoft.com/office/drawing/2010/main" xmlns="" spid="_x0000_s9509"/>
            </a:ext>
            <a:ext uri="{FF2B5EF4-FFF2-40B4-BE49-F238E27FC236}">
              <a16:creationId xmlns="" xmlns:a16="http://schemas.microsoft.com/office/drawing/2014/main" id="{72BE6C47-7E34-4D0E-885B-5848CEC3127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289</xdr:row>
      <xdr:rowOff>66675</xdr:rowOff>
    </xdr:from>
    <xdr:to>
      <xdr:col>0</xdr:col>
      <xdr:colOff>581025</xdr:colOff>
      <xdr:row>290</xdr:row>
      <xdr:rowOff>28575</xdr:rowOff>
    </xdr:to>
    <xdr:sp macro="" textlink="">
      <xdr:nvSpPr>
        <xdr:cNvPr id="9510" name="Button 294" descr="Imp. L2" hidden="1">
          <a:extLst>
            <a:ext uri="{63B3BB69-23CF-44E3-9099-C40C66FF867C}">
              <a14:compatExt xmlns:a14="http://schemas.microsoft.com/office/drawing/2010/main" xmlns="" spid="_x0000_s9510"/>
            </a:ext>
            <a:ext uri="{FF2B5EF4-FFF2-40B4-BE49-F238E27FC236}">
              <a16:creationId xmlns="" xmlns:a16="http://schemas.microsoft.com/office/drawing/2014/main" id="{6E56D23E-85A9-4C87-869B-E3A5D1EC62C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290</xdr:row>
      <xdr:rowOff>66675</xdr:rowOff>
    </xdr:from>
    <xdr:to>
      <xdr:col>0</xdr:col>
      <xdr:colOff>581025</xdr:colOff>
      <xdr:row>291</xdr:row>
      <xdr:rowOff>28575</xdr:rowOff>
    </xdr:to>
    <xdr:sp macro="" textlink="">
      <xdr:nvSpPr>
        <xdr:cNvPr id="9511" name="Button 295" descr="Imp. L2" hidden="1">
          <a:extLst>
            <a:ext uri="{63B3BB69-23CF-44E3-9099-C40C66FF867C}">
              <a14:compatExt xmlns:a14="http://schemas.microsoft.com/office/drawing/2010/main" xmlns="" spid="_x0000_s9511"/>
            </a:ext>
            <a:ext uri="{FF2B5EF4-FFF2-40B4-BE49-F238E27FC236}">
              <a16:creationId xmlns="" xmlns:a16="http://schemas.microsoft.com/office/drawing/2014/main" id="{E8889EEC-7998-4BBC-ACBF-D6F41B8AAF0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291</xdr:row>
      <xdr:rowOff>66675</xdr:rowOff>
    </xdr:from>
    <xdr:to>
      <xdr:col>0</xdr:col>
      <xdr:colOff>581025</xdr:colOff>
      <xdr:row>292</xdr:row>
      <xdr:rowOff>28575</xdr:rowOff>
    </xdr:to>
    <xdr:sp macro="" textlink="">
      <xdr:nvSpPr>
        <xdr:cNvPr id="9512" name="Button 296" descr="Imp. L2" hidden="1">
          <a:extLst>
            <a:ext uri="{63B3BB69-23CF-44E3-9099-C40C66FF867C}">
              <a14:compatExt xmlns:a14="http://schemas.microsoft.com/office/drawing/2010/main" xmlns="" spid="_x0000_s9512"/>
            </a:ext>
            <a:ext uri="{FF2B5EF4-FFF2-40B4-BE49-F238E27FC236}">
              <a16:creationId xmlns="" xmlns:a16="http://schemas.microsoft.com/office/drawing/2014/main" id="{3ED8FB4D-83AB-4364-BFBD-1351C6123B6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292</xdr:row>
      <xdr:rowOff>66675</xdr:rowOff>
    </xdr:from>
    <xdr:to>
      <xdr:col>0</xdr:col>
      <xdr:colOff>581025</xdr:colOff>
      <xdr:row>293</xdr:row>
      <xdr:rowOff>28575</xdr:rowOff>
    </xdr:to>
    <xdr:sp macro="" textlink="">
      <xdr:nvSpPr>
        <xdr:cNvPr id="9513" name="Button 297" descr="Imp. L2" hidden="1">
          <a:extLst>
            <a:ext uri="{63B3BB69-23CF-44E3-9099-C40C66FF867C}">
              <a14:compatExt xmlns:a14="http://schemas.microsoft.com/office/drawing/2010/main" xmlns="" spid="_x0000_s9513"/>
            </a:ext>
            <a:ext uri="{FF2B5EF4-FFF2-40B4-BE49-F238E27FC236}">
              <a16:creationId xmlns="" xmlns:a16="http://schemas.microsoft.com/office/drawing/2014/main" id="{F31D2E14-C3C1-4E4C-8593-E532012C26D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293</xdr:row>
      <xdr:rowOff>66675</xdr:rowOff>
    </xdr:from>
    <xdr:to>
      <xdr:col>0</xdr:col>
      <xdr:colOff>581025</xdr:colOff>
      <xdr:row>294</xdr:row>
      <xdr:rowOff>28575</xdr:rowOff>
    </xdr:to>
    <xdr:sp macro="" textlink="">
      <xdr:nvSpPr>
        <xdr:cNvPr id="9514" name="Button 298" descr="Imp. L2" hidden="1">
          <a:extLst>
            <a:ext uri="{63B3BB69-23CF-44E3-9099-C40C66FF867C}">
              <a14:compatExt xmlns:a14="http://schemas.microsoft.com/office/drawing/2010/main" xmlns="" spid="_x0000_s9514"/>
            </a:ext>
            <a:ext uri="{FF2B5EF4-FFF2-40B4-BE49-F238E27FC236}">
              <a16:creationId xmlns="" xmlns:a16="http://schemas.microsoft.com/office/drawing/2014/main" id="{5F02EDF7-AD1E-463C-B774-6A8BD3B3C83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294</xdr:row>
      <xdr:rowOff>66675</xdr:rowOff>
    </xdr:from>
    <xdr:to>
      <xdr:col>0</xdr:col>
      <xdr:colOff>581025</xdr:colOff>
      <xdr:row>295</xdr:row>
      <xdr:rowOff>28575</xdr:rowOff>
    </xdr:to>
    <xdr:sp macro="" textlink="">
      <xdr:nvSpPr>
        <xdr:cNvPr id="9515" name="Button 299" descr="Imp. L2" hidden="1">
          <a:extLst>
            <a:ext uri="{63B3BB69-23CF-44E3-9099-C40C66FF867C}">
              <a14:compatExt xmlns:a14="http://schemas.microsoft.com/office/drawing/2010/main" xmlns="" spid="_x0000_s9515"/>
            </a:ext>
            <a:ext uri="{FF2B5EF4-FFF2-40B4-BE49-F238E27FC236}">
              <a16:creationId xmlns="" xmlns:a16="http://schemas.microsoft.com/office/drawing/2014/main" id="{2EE9B153-2BDF-4F03-A496-533B274EE34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295</xdr:row>
      <xdr:rowOff>66675</xdr:rowOff>
    </xdr:from>
    <xdr:to>
      <xdr:col>0</xdr:col>
      <xdr:colOff>581025</xdr:colOff>
      <xdr:row>296</xdr:row>
      <xdr:rowOff>28575</xdr:rowOff>
    </xdr:to>
    <xdr:sp macro="" textlink="">
      <xdr:nvSpPr>
        <xdr:cNvPr id="9516" name="Button 300" descr="Imp. L2" hidden="1">
          <a:extLst>
            <a:ext uri="{63B3BB69-23CF-44E3-9099-C40C66FF867C}">
              <a14:compatExt xmlns:a14="http://schemas.microsoft.com/office/drawing/2010/main" xmlns="" spid="_x0000_s9516"/>
            </a:ext>
            <a:ext uri="{FF2B5EF4-FFF2-40B4-BE49-F238E27FC236}">
              <a16:creationId xmlns="" xmlns:a16="http://schemas.microsoft.com/office/drawing/2014/main" id="{78B1C462-2AA3-4593-B64A-D4D0A6F3C99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296</xdr:row>
      <xdr:rowOff>66675</xdr:rowOff>
    </xdr:from>
    <xdr:to>
      <xdr:col>0</xdr:col>
      <xdr:colOff>581025</xdr:colOff>
      <xdr:row>297</xdr:row>
      <xdr:rowOff>28575</xdr:rowOff>
    </xdr:to>
    <xdr:sp macro="" textlink="">
      <xdr:nvSpPr>
        <xdr:cNvPr id="9517" name="Button 301" descr="Imp. L2" hidden="1">
          <a:extLst>
            <a:ext uri="{63B3BB69-23CF-44E3-9099-C40C66FF867C}">
              <a14:compatExt xmlns:a14="http://schemas.microsoft.com/office/drawing/2010/main" xmlns="" spid="_x0000_s9517"/>
            </a:ext>
            <a:ext uri="{FF2B5EF4-FFF2-40B4-BE49-F238E27FC236}">
              <a16:creationId xmlns="" xmlns:a16="http://schemas.microsoft.com/office/drawing/2014/main" id="{06BF12DE-12DF-40C7-9F74-2CE72BAECFC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297</xdr:row>
      <xdr:rowOff>66675</xdr:rowOff>
    </xdr:from>
    <xdr:to>
      <xdr:col>0</xdr:col>
      <xdr:colOff>581025</xdr:colOff>
      <xdr:row>298</xdr:row>
      <xdr:rowOff>28575</xdr:rowOff>
    </xdr:to>
    <xdr:sp macro="" textlink="">
      <xdr:nvSpPr>
        <xdr:cNvPr id="9518" name="Button 302" descr="Imp. L2" hidden="1">
          <a:extLst>
            <a:ext uri="{63B3BB69-23CF-44E3-9099-C40C66FF867C}">
              <a14:compatExt xmlns:a14="http://schemas.microsoft.com/office/drawing/2010/main" xmlns="" spid="_x0000_s9518"/>
            </a:ext>
            <a:ext uri="{FF2B5EF4-FFF2-40B4-BE49-F238E27FC236}">
              <a16:creationId xmlns="" xmlns:a16="http://schemas.microsoft.com/office/drawing/2014/main" id="{09BB9897-E92C-494C-B076-486DC22D50A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298</xdr:row>
      <xdr:rowOff>66675</xdr:rowOff>
    </xdr:from>
    <xdr:to>
      <xdr:col>0</xdr:col>
      <xdr:colOff>581025</xdr:colOff>
      <xdr:row>299</xdr:row>
      <xdr:rowOff>28575</xdr:rowOff>
    </xdr:to>
    <xdr:sp macro="" textlink="">
      <xdr:nvSpPr>
        <xdr:cNvPr id="9519" name="Button 303" descr="Imp. L2" hidden="1">
          <a:extLst>
            <a:ext uri="{63B3BB69-23CF-44E3-9099-C40C66FF867C}">
              <a14:compatExt xmlns:a14="http://schemas.microsoft.com/office/drawing/2010/main" xmlns="" spid="_x0000_s9519"/>
            </a:ext>
            <a:ext uri="{FF2B5EF4-FFF2-40B4-BE49-F238E27FC236}">
              <a16:creationId xmlns="" xmlns:a16="http://schemas.microsoft.com/office/drawing/2014/main" id="{F770C291-A3C4-4000-A199-D6054D31C4D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299</xdr:row>
      <xdr:rowOff>66675</xdr:rowOff>
    </xdr:from>
    <xdr:to>
      <xdr:col>0</xdr:col>
      <xdr:colOff>581025</xdr:colOff>
      <xdr:row>300</xdr:row>
      <xdr:rowOff>28575</xdr:rowOff>
    </xdr:to>
    <xdr:sp macro="" textlink="">
      <xdr:nvSpPr>
        <xdr:cNvPr id="9520" name="Button 304" descr="Imp. L2" hidden="1">
          <a:extLst>
            <a:ext uri="{63B3BB69-23CF-44E3-9099-C40C66FF867C}">
              <a14:compatExt xmlns:a14="http://schemas.microsoft.com/office/drawing/2010/main" xmlns="" spid="_x0000_s9520"/>
            </a:ext>
            <a:ext uri="{FF2B5EF4-FFF2-40B4-BE49-F238E27FC236}">
              <a16:creationId xmlns="" xmlns:a16="http://schemas.microsoft.com/office/drawing/2014/main" id="{C84DF006-C941-43CC-9CE0-827212F893B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300</xdr:row>
      <xdr:rowOff>66675</xdr:rowOff>
    </xdr:from>
    <xdr:to>
      <xdr:col>0</xdr:col>
      <xdr:colOff>581025</xdr:colOff>
      <xdr:row>301</xdr:row>
      <xdr:rowOff>38100</xdr:rowOff>
    </xdr:to>
    <xdr:sp macro="" textlink="">
      <xdr:nvSpPr>
        <xdr:cNvPr id="9521" name="Button 305" descr="Imp. L2" hidden="1">
          <a:extLst>
            <a:ext uri="{63B3BB69-23CF-44E3-9099-C40C66FF867C}">
              <a14:compatExt xmlns:a14="http://schemas.microsoft.com/office/drawing/2010/main" xmlns="" spid="_x0000_s9521"/>
            </a:ext>
            <a:ext uri="{FF2B5EF4-FFF2-40B4-BE49-F238E27FC236}">
              <a16:creationId xmlns="" xmlns:a16="http://schemas.microsoft.com/office/drawing/2014/main" id="{AE84D7AB-F2E8-4B07-8B56-E3972E0D425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41</xdr:row>
      <xdr:rowOff>66675</xdr:rowOff>
    </xdr:from>
    <xdr:to>
      <xdr:col>0</xdr:col>
      <xdr:colOff>581025</xdr:colOff>
      <xdr:row>41</xdr:row>
      <xdr:rowOff>638175</xdr:rowOff>
    </xdr:to>
    <xdr:sp macro="" textlink="">
      <xdr:nvSpPr>
        <xdr:cNvPr id="9522" name="Button 306" descr="Imp. L2" hidden="1">
          <a:extLst>
            <a:ext uri="{63B3BB69-23CF-44E3-9099-C40C66FF867C}">
              <a14:compatExt xmlns:a14="http://schemas.microsoft.com/office/drawing/2010/main" xmlns="" spid="_x0000_s9522"/>
            </a:ext>
            <a:ext uri="{FF2B5EF4-FFF2-40B4-BE49-F238E27FC236}">
              <a16:creationId xmlns="" xmlns:a16="http://schemas.microsoft.com/office/drawing/2014/main" id="{E5E595A1-2109-4915-9E06-D57E07FB39F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3</xdr:row>
      <xdr:rowOff>76200</xdr:rowOff>
    </xdr:from>
    <xdr:to>
      <xdr:col>0</xdr:col>
      <xdr:colOff>581025</xdr:colOff>
      <xdr:row>3</xdr:row>
      <xdr:rowOff>561975</xdr:rowOff>
    </xdr:to>
    <xdr:sp macro="" textlink="">
      <xdr:nvSpPr>
        <xdr:cNvPr id="9545" name="Button 329" descr="Imp. L2" hidden="1">
          <a:extLst>
            <a:ext uri="{63B3BB69-23CF-44E3-9099-C40C66FF867C}">
              <a14:compatExt xmlns:a14="http://schemas.microsoft.com/office/drawing/2010/main" xmlns="" spid="_x0000_s9545"/>
            </a:ext>
            <a:ext uri="{FF2B5EF4-FFF2-40B4-BE49-F238E27FC236}">
              <a16:creationId xmlns="" xmlns:a16="http://schemas.microsoft.com/office/drawing/2014/main" id="{E4658D22-AF9A-40BF-9FA2-AD76951A001F}"/>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xdr:row>
      <xdr:rowOff>76200</xdr:rowOff>
    </xdr:from>
    <xdr:to>
      <xdr:col>0</xdr:col>
      <xdr:colOff>581025</xdr:colOff>
      <xdr:row>4</xdr:row>
      <xdr:rowOff>428625</xdr:rowOff>
    </xdr:to>
    <xdr:sp macro="" textlink="">
      <xdr:nvSpPr>
        <xdr:cNvPr id="9546" name="Button 330" descr="Imp. L2" hidden="1">
          <a:extLst>
            <a:ext uri="{63B3BB69-23CF-44E3-9099-C40C66FF867C}">
              <a14:compatExt xmlns:a14="http://schemas.microsoft.com/office/drawing/2010/main" xmlns="" spid="_x0000_s9546"/>
            </a:ext>
            <a:ext uri="{FF2B5EF4-FFF2-40B4-BE49-F238E27FC236}">
              <a16:creationId xmlns="" xmlns:a16="http://schemas.microsoft.com/office/drawing/2014/main" id="{E88DACDC-84B6-480D-9A83-DCC137F6AEC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14</xdr:row>
      <xdr:rowOff>66675</xdr:rowOff>
    </xdr:from>
    <xdr:to>
      <xdr:col>0</xdr:col>
      <xdr:colOff>581025</xdr:colOff>
      <xdr:row>14</xdr:row>
      <xdr:rowOff>342900</xdr:rowOff>
    </xdr:to>
    <xdr:sp macro="" textlink="">
      <xdr:nvSpPr>
        <xdr:cNvPr id="9547" name="Button 331" descr="Imp. L2" hidden="1">
          <a:extLst>
            <a:ext uri="{63B3BB69-23CF-44E3-9099-C40C66FF867C}">
              <a14:compatExt xmlns:a14="http://schemas.microsoft.com/office/drawing/2010/main" xmlns="" spid="_x0000_s9547"/>
            </a:ext>
            <a:ext uri="{FF2B5EF4-FFF2-40B4-BE49-F238E27FC236}">
              <a16:creationId xmlns="" xmlns:a16="http://schemas.microsoft.com/office/drawing/2014/main" id="{DF01EB32-DD8A-4578-B48C-2817FB3FCAD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5</xdr:row>
      <xdr:rowOff>66675</xdr:rowOff>
    </xdr:from>
    <xdr:to>
      <xdr:col>0</xdr:col>
      <xdr:colOff>581025</xdr:colOff>
      <xdr:row>5</xdr:row>
      <xdr:rowOff>257175</xdr:rowOff>
    </xdr:to>
    <xdr:sp macro="" textlink="">
      <xdr:nvSpPr>
        <xdr:cNvPr id="9548" name="Button 332" descr="Imp. L2" hidden="1">
          <a:extLst>
            <a:ext uri="{63B3BB69-23CF-44E3-9099-C40C66FF867C}">
              <a14:compatExt xmlns:a14="http://schemas.microsoft.com/office/drawing/2010/main" xmlns="" spid="_x0000_s9548"/>
            </a:ext>
            <a:ext uri="{FF2B5EF4-FFF2-40B4-BE49-F238E27FC236}">
              <a16:creationId xmlns="" xmlns:a16="http://schemas.microsoft.com/office/drawing/2014/main" id="{A9CEDBCA-2AD4-4EE1-9470-BE97EAB20B3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15</xdr:row>
      <xdr:rowOff>66675</xdr:rowOff>
    </xdr:from>
    <xdr:to>
      <xdr:col>0</xdr:col>
      <xdr:colOff>581025</xdr:colOff>
      <xdr:row>16</xdr:row>
      <xdr:rowOff>0</xdr:rowOff>
    </xdr:to>
    <xdr:sp macro="" textlink="">
      <xdr:nvSpPr>
        <xdr:cNvPr id="9549" name="Button 333" descr="Imp. L2" hidden="1">
          <a:extLst>
            <a:ext uri="{63B3BB69-23CF-44E3-9099-C40C66FF867C}">
              <a14:compatExt xmlns:a14="http://schemas.microsoft.com/office/drawing/2010/main" xmlns="" spid="_x0000_s9549"/>
            </a:ext>
            <a:ext uri="{FF2B5EF4-FFF2-40B4-BE49-F238E27FC236}">
              <a16:creationId xmlns="" xmlns:a16="http://schemas.microsoft.com/office/drawing/2014/main" id="{15DE4D1B-6D16-4E46-82D2-EE830DE9992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9</xdr:row>
      <xdr:rowOff>28575</xdr:rowOff>
    </xdr:from>
    <xdr:to>
      <xdr:col>0</xdr:col>
      <xdr:colOff>590550</xdr:colOff>
      <xdr:row>9</xdr:row>
      <xdr:rowOff>428625</xdr:rowOff>
    </xdr:to>
    <xdr:sp macro="" textlink="">
      <xdr:nvSpPr>
        <xdr:cNvPr id="9550" name="Button 334" descr="Imp. L2" hidden="1">
          <a:extLst>
            <a:ext uri="{63B3BB69-23CF-44E3-9099-C40C66FF867C}">
              <a14:compatExt xmlns:a14="http://schemas.microsoft.com/office/drawing/2010/main" xmlns="" spid="_x0000_s9550"/>
            </a:ext>
            <a:ext uri="{FF2B5EF4-FFF2-40B4-BE49-F238E27FC236}">
              <a16:creationId xmlns="" xmlns:a16="http://schemas.microsoft.com/office/drawing/2014/main" id="{07264197-4E28-44E4-8A3B-60E9D58D834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7</xdr:row>
      <xdr:rowOff>66675</xdr:rowOff>
    </xdr:from>
    <xdr:to>
      <xdr:col>0</xdr:col>
      <xdr:colOff>581025</xdr:colOff>
      <xdr:row>7</xdr:row>
      <xdr:rowOff>704850</xdr:rowOff>
    </xdr:to>
    <xdr:sp macro="" textlink="">
      <xdr:nvSpPr>
        <xdr:cNvPr id="9551" name="Button 335" descr="Imp. L2" hidden="1">
          <a:extLst>
            <a:ext uri="{63B3BB69-23CF-44E3-9099-C40C66FF867C}">
              <a14:compatExt xmlns:a14="http://schemas.microsoft.com/office/drawing/2010/main" xmlns="" spid="_x0000_s9551"/>
            </a:ext>
            <a:ext uri="{FF2B5EF4-FFF2-40B4-BE49-F238E27FC236}">
              <a16:creationId xmlns="" xmlns:a16="http://schemas.microsoft.com/office/drawing/2014/main" id="{6F6AED49-28E4-49B4-BA6F-D1D82B5DA8B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10</xdr:row>
      <xdr:rowOff>66675</xdr:rowOff>
    </xdr:from>
    <xdr:to>
      <xdr:col>0</xdr:col>
      <xdr:colOff>581025</xdr:colOff>
      <xdr:row>10</xdr:row>
      <xdr:rowOff>276225</xdr:rowOff>
    </xdr:to>
    <xdr:sp macro="" textlink="">
      <xdr:nvSpPr>
        <xdr:cNvPr id="9553" name="Button 337" descr="Imp. L2" hidden="1">
          <a:extLst>
            <a:ext uri="{63B3BB69-23CF-44E3-9099-C40C66FF867C}">
              <a14:compatExt xmlns:a14="http://schemas.microsoft.com/office/drawing/2010/main" xmlns="" spid="_x0000_s9553"/>
            </a:ext>
            <a:ext uri="{FF2B5EF4-FFF2-40B4-BE49-F238E27FC236}">
              <a16:creationId xmlns="" xmlns:a16="http://schemas.microsoft.com/office/drawing/2014/main" id="{AA60B007-205C-4515-8154-4573250E72D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10</xdr:row>
      <xdr:rowOff>66675</xdr:rowOff>
    </xdr:from>
    <xdr:to>
      <xdr:col>0</xdr:col>
      <xdr:colOff>581025</xdr:colOff>
      <xdr:row>10</xdr:row>
      <xdr:rowOff>695325</xdr:rowOff>
    </xdr:to>
    <xdr:sp macro="" textlink="">
      <xdr:nvSpPr>
        <xdr:cNvPr id="9554" name="Button 338" descr="Imp. L2" hidden="1">
          <a:extLst>
            <a:ext uri="{63B3BB69-23CF-44E3-9099-C40C66FF867C}">
              <a14:compatExt xmlns:a14="http://schemas.microsoft.com/office/drawing/2010/main" xmlns="" spid="_x0000_s9554"/>
            </a:ext>
            <a:ext uri="{FF2B5EF4-FFF2-40B4-BE49-F238E27FC236}">
              <a16:creationId xmlns="" xmlns:a16="http://schemas.microsoft.com/office/drawing/2014/main" id="{DE526163-9889-4EB6-A397-E0B1011A141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51</xdr:row>
      <xdr:rowOff>47625</xdr:rowOff>
    </xdr:from>
    <xdr:to>
      <xdr:col>0</xdr:col>
      <xdr:colOff>590550</xdr:colOff>
      <xdr:row>52</xdr:row>
      <xdr:rowOff>0</xdr:rowOff>
    </xdr:to>
    <xdr:sp macro="" textlink="">
      <xdr:nvSpPr>
        <xdr:cNvPr id="9566" name="Button 350" descr="Imp. L2" hidden="1">
          <a:extLst>
            <a:ext uri="{63B3BB69-23CF-44E3-9099-C40C66FF867C}">
              <a14:compatExt xmlns:a14="http://schemas.microsoft.com/office/drawing/2010/main" xmlns="" spid="_x0000_s9566"/>
            </a:ext>
            <a:ext uri="{FF2B5EF4-FFF2-40B4-BE49-F238E27FC236}">
              <a16:creationId xmlns="" xmlns:a16="http://schemas.microsoft.com/office/drawing/2014/main" id="{3C053EA2-E6EB-4D11-837F-77B9DB25569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70</xdr:row>
      <xdr:rowOff>66675</xdr:rowOff>
    </xdr:from>
    <xdr:to>
      <xdr:col>0</xdr:col>
      <xdr:colOff>581025</xdr:colOff>
      <xdr:row>70</xdr:row>
      <xdr:rowOff>266700</xdr:rowOff>
    </xdr:to>
    <xdr:sp macro="" textlink="">
      <xdr:nvSpPr>
        <xdr:cNvPr id="9569" name="Button 353" descr="Imp. L2" hidden="1">
          <a:extLst>
            <a:ext uri="{63B3BB69-23CF-44E3-9099-C40C66FF867C}">
              <a14:compatExt xmlns:a14="http://schemas.microsoft.com/office/drawing/2010/main" xmlns="" spid="_x0000_s9569"/>
            </a:ext>
            <a:ext uri="{FF2B5EF4-FFF2-40B4-BE49-F238E27FC236}">
              <a16:creationId xmlns="" xmlns:a16="http://schemas.microsoft.com/office/drawing/2014/main" id="{5DC37CD7-82FD-404D-B9D5-DA094853BC4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8</xdr:row>
      <xdr:rowOff>66675</xdr:rowOff>
    </xdr:from>
    <xdr:to>
      <xdr:col>0</xdr:col>
      <xdr:colOff>581025</xdr:colOff>
      <xdr:row>8</xdr:row>
      <xdr:rowOff>495300</xdr:rowOff>
    </xdr:to>
    <xdr:sp macro="" textlink="">
      <xdr:nvSpPr>
        <xdr:cNvPr id="9599" name="Button 383" descr="Imp. L2" hidden="1">
          <a:extLst>
            <a:ext uri="{63B3BB69-23CF-44E3-9099-C40C66FF867C}">
              <a14:compatExt xmlns:a14="http://schemas.microsoft.com/office/drawing/2010/main" xmlns="" spid="_x0000_s9599"/>
            </a:ext>
            <a:ext uri="{FF2B5EF4-FFF2-40B4-BE49-F238E27FC236}">
              <a16:creationId xmlns="" xmlns:a16="http://schemas.microsoft.com/office/drawing/2014/main" id="{C2F824D5-9945-4190-A7D7-0675F193C4E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editAs="absolute">
    <xdr:from>
      <xdr:col>0</xdr:col>
      <xdr:colOff>28575</xdr:colOff>
      <xdr:row>2</xdr:row>
      <xdr:rowOff>57150</xdr:rowOff>
    </xdr:from>
    <xdr:to>
      <xdr:col>1</xdr:col>
      <xdr:colOff>390525</xdr:colOff>
      <xdr:row>2</xdr:row>
      <xdr:rowOff>438150</xdr:rowOff>
    </xdr:to>
    <xdr:sp macro="" textlink="">
      <xdr:nvSpPr>
        <xdr:cNvPr id="9600" name="Button 384" descr="Imp." hidden="1">
          <a:extLst>
            <a:ext uri="{63B3BB69-23CF-44E3-9099-C40C66FF867C}">
              <a14:compatExt xmlns:a14="http://schemas.microsoft.com/office/drawing/2010/main" xmlns="" spid="_x0000_s9600"/>
            </a:ext>
            <a:ext uri="{FF2B5EF4-FFF2-40B4-BE49-F238E27FC236}">
              <a16:creationId xmlns="" xmlns:a16="http://schemas.microsoft.com/office/drawing/2014/main" id="{CC4A7E25-F0EE-4E88-8ED2-8CE3AC90E81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47</xdr:row>
      <xdr:rowOff>66675</xdr:rowOff>
    </xdr:from>
    <xdr:to>
      <xdr:col>0</xdr:col>
      <xdr:colOff>581025</xdr:colOff>
      <xdr:row>48</xdr:row>
      <xdr:rowOff>0</xdr:rowOff>
    </xdr:to>
    <xdr:sp macro="" textlink="">
      <xdr:nvSpPr>
        <xdr:cNvPr id="9602" name="Button 386" descr="Imp. L2" hidden="1">
          <a:extLst>
            <a:ext uri="{63B3BB69-23CF-44E3-9099-C40C66FF867C}">
              <a14:compatExt xmlns:a14="http://schemas.microsoft.com/office/drawing/2010/main" xmlns="" spid="_x0000_s9602"/>
            </a:ext>
            <a:ext uri="{FF2B5EF4-FFF2-40B4-BE49-F238E27FC236}">
              <a16:creationId xmlns="" xmlns:a16="http://schemas.microsoft.com/office/drawing/2014/main" id="{70102DB3-57D2-4CF7-8B0E-07AF7095725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73</xdr:row>
      <xdr:rowOff>66675</xdr:rowOff>
    </xdr:from>
    <xdr:to>
      <xdr:col>0</xdr:col>
      <xdr:colOff>581025</xdr:colOff>
      <xdr:row>73</xdr:row>
      <xdr:rowOff>542925</xdr:rowOff>
    </xdr:to>
    <xdr:sp macro="" textlink="">
      <xdr:nvSpPr>
        <xdr:cNvPr id="9604" name="Button 388" descr="Imp. L2" hidden="1">
          <a:extLst>
            <a:ext uri="{63B3BB69-23CF-44E3-9099-C40C66FF867C}">
              <a14:compatExt xmlns:a14="http://schemas.microsoft.com/office/drawing/2010/main" xmlns="" spid="_x0000_s9604"/>
            </a:ext>
            <a:ext uri="{FF2B5EF4-FFF2-40B4-BE49-F238E27FC236}">
              <a16:creationId xmlns="" xmlns:a16="http://schemas.microsoft.com/office/drawing/2014/main" id="{DC0EBB4E-BD3B-44B9-AB73-F778A8907F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74</xdr:row>
      <xdr:rowOff>66675</xdr:rowOff>
    </xdr:from>
    <xdr:to>
      <xdr:col>0</xdr:col>
      <xdr:colOff>581025</xdr:colOff>
      <xdr:row>74</xdr:row>
      <xdr:rowOff>600075</xdr:rowOff>
    </xdr:to>
    <xdr:sp macro="" textlink="">
      <xdr:nvSpPr>
        <xdr:cNvPr id="9605" name="Button 389" descr="Imp. L2" hidden="1">
          <a:extLst>
            <a:ext uri="{63B3BB69-23CF-44E3-9099-C40C66FF867C}">
              <a14:compatExt xmlns:a14="http://schemas.microsoft.com/office/drawing/2010/main" xmlns="" spid="_x0000_s9605"/>
            </a:ext>
            <a:ext uri="{FF2B5EF4-FFF2-40B4-BE49-F238E27FC236}">
              <a16:creationId xmlns="" xmlns:a16="http://schemas.microsoft.com/office/drawing/2014/main" id="{6F996B6E-27E2-4978-A3B7-AB750A7CAC7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47625</xdr:colOff>
      <xdr:row>22</xdr:row>
      <xdr:rowOff>114300</xdr:rowOff>
    </xdr:from>
    <xdr:to>
      <xdr:col>0</xdr:col>
      <xdr:colOff>600075</xdr:colOff>
      <xdr:row>22</xdr:row>
      <xdr:rowOff>923925</xdr:rowOff>
    </xdr:to>
    <xdr:sp macro="" textlink="">
      <xdr:nvSpPr>
        <xdr:cNvPr id="9635" name="Button 419" descr="Imp. L2" hidden="1">
          <a:extLst>
            <a:ext uri="{63B3BB69-23CF-44E3-9099-C40C66FF867C}">
              <a14:compatExt xmlns:a14="http://schemas.microsoft.com/office/drawing/2010/main" xmlns="" spid="_x0000_s9635"/>
            </a:ext>
            <a:ext uri="{FF2B5EF4-FFF2-40B4-BE49-F238E27FC236}">
              <a16:creationId xmlns="" xmlns:a16="http://schemas.microsoft.com/office/drawing/2014/main" id="{AE3C8113-FD40-4664-A5D8-23650C3A387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23</xdr:row>
      <xdr:rowOff>180975</xdr:rowOff>
    </xdr:from>
    <xdr:to>
      <xdr:col>0</xdr:col>
      <xdr:colOff>571500</xdr:colOff>
      <xdr:row>23</xdr:row>
      <xdr:rowOff>1009650</xdr:rowOff>
    </xdr:to>
    <xdr:sp macro="" textlink="">
      <xdr:nvSpPr>
        <xdr:cNvPr id="9636" name="Button 420" descr="Imp. L2" hidden="1">
          <a:extLst>
            <a:ext uri="{63B3BB69-23CF-44E3-9099-C40C66FF867C}">
              <a14:compatExt xmlns:a14="http://schemas.microsoft.com/office/drawing/2010/main" xmlns="" spid="_x0000_s9636"/>
            </a:ext>
            <a:ext uri="{FF2B5EF4-FFF2-40B4-BE49-F238E27FC236}">
              <a16:creationId xmlns="" xmlns:a16="http://schemas.microsoft.com/office/drawing/2014/main" id="{301A48A9-01DA-4E3D-8BBA-07A5D650298E}"/>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47625</xdr:colOff>
      <xdr:row>25</xdr:row>
      <xdr:rowOff>28575</xdr:rowOff>
    </xdr:from>
    <xdr:to>
      <xdr:col>0</xdr:col>
      <xdr:colOff>609600</xdr:colOff>
      <xdr:row>25</xdr:row>
      <xdr:rowOff>1066800</xdr:rowOff>
    </xdr:to>
    <xdr:sp macro="" textlink="">
      <xdr:nvSpPr>
        <xdr:cNvPr id="9639" name="Button 423" descr="Imp. L2" hidden="1">
          <a:extLst>
            <a:ext uri="{63B3BB69-23CF-44E3-9099-C40C66FF867C}">
              <a14:compatExt xmlns:a14="http://schemas.microsoft.com/office/drawing/2010/main" xmlns="" spid="_x0000_s9639"/>
            </a:ext>
            <a:ext uri="{FF2B5EF4-FFF2-40B4-BE49-F238E27FC236}">
              <a16:creationId xmlns="" xmlns:a16="http://schemas.microsoft.com/office/drawing/2014/main" id="{17913BCF-6432-4329-99DE-9AA50B221C0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26</xdr:row>
      <xdr:rowOff>66675</xdr:rowOff>
    </xdr:from>
    <xdr:to>
      <xdr:col>0</xdr:col>
      <xdr:colOff>590550</xdr:colOff>
      <xdr:row>26</xdr:row>
      <xdr:rowOff>361950</xdr:rowOff>
    </xdr:to>
    <xdr:sp macro="" textlink="">
      <xdr:nvSpPr>
        <xdr:cNvPr id="9641" name="Button 425" descr="Imp. L2" hidden="1">
          <a:extLst>
            <a:ext uri="{63B3BB69-23CF-44E3-9099-C40C66FF867C}">
              <a14:compatExt xmlns:a14="http://schemas.microsoft.com/office/drawing/2010/main" xmlns="" spid="_x0000_s9641"/>
            </a:ext>
            <a:ext uri="{FF2B5EF4-FFF2-40B4-BE49-F238E27FC236}">
              <a16:creationId xmlns="" xmlns:a16="http://schemas.microsoft.com/office/drawing/2014/main" id="{D7CAA840-C63E-4334-B7F9-DB9185DBA88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19050</xdr:colOff>
      <xdr:row>28</xdr:row>
      <xdr:rowOff>66675</xdr:rowOff>
    </xdr:from>
    <xdr:to>
      <xdr:col>0</xdr:col>
      <xdr:colOff>581025</xdr:colOff>
      <xdr:row>28</xdr:row>
      <xdr:rowOff>361950</xdr:rowOff>
    </xdr:to>
    <xdr:sp macro="" textlink="">
      <xdr:nvSpPr>
        <xdr:cNvPr id="9642" name="Button 426" descr="Imp. L2" hidden="1">
          <a:extLst>
            <a:ext uri="{63B3BB69-23CF-44E3-9099-C40C66FF867C}">
              <a14:compatExt xmlns:a14="http://schemas.microsoft.com/office/drawing/2010/main" xmlns="" spid="_x0000_s9642"/>
            </a:ext>
            <a:ext uri="{FF2B5EF4-FFF2-40B4-BE49-F238E27FC236}">
              <a16:creationId xmlns="" xmlns:a16="http://schemas.microsoft.com/office/drawing/2014/main" id="{C5AD75F0-D702-48B5-8290-1A35A3FB5C5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47625</xdr:colOff>
      <xdr:row>32</xdr:row>
      <xdr:rowOff>76200</xdr:rowOff>
    </xdr:from>
    <xdr:to>
      <xdr:col>0</xdr:col>
      <xdr:colOff>600075</xdr:colOff>
      <xdr:row>32</xdr:row>
      <xdr:rowOff>361950</xdr:rowOff>
    </xdr:to>
    <xdr:sp macro="" textlink="">
      <xdr:nvSpPr>
        <xdr:cNvPr id="9643" name="Button 427" descr="Imp. L2" hidden="1">
          <a:extLst>
            <a:ext uri="{63B3BB69-23CF-44E3-9099-C40C66FF867C}">
              <a14:compatExt xmlns:a14="http://schemas.microsoft.com/office/drawing/2010/main" xmlns="" spid="_x0000_s9643"/>
            </a:ext>
            <a:ext uri="{FF2B5EF4-FFF2-40B4-BE49-F238E27FC236}">
              <a16:creationId xmlns="" xmlns:a16="http://schemas.microsoft.com/office/drawing/2014/main" id="{FD57FBA2-4A4E-466F-B932-A4FCB177167B}"/>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28575</xdr:colOff>
      <xdr:row>30</xdr:row>
      <xdr:rowOff>38100</xdr:rowOff>
    </xdr:from>
    <xdr:to>
      <xdr:col>0</xdr:col>
      <xdr:colOff>590550</xdr:colOff>
      <xdr:row>30</xdr:row>
      <xdr:rowOff>323850</xdr:rowOff>
    </xdr:to>
    <xdr:sp macro="" textlink="">
      <xdr:nvSpPr>
        <xdr:cNvPr id="9644" name="Button 428" descr="Imp. L2" hidden="1">
          <a:extLst>
            <a:ext uri="{63B3BB69-23CF-44E3-9099-C40C66FF867C}">
              <a14:compatExt xmlns:a14="http://schemas.microsoft.com/office/drawing/2010/main" xmlns="" spid="_x0000_s9644"/>
            </a:ext>
            <a:ext uri="{FF2B5EF4-FFF2-40B4-BE49-F238E27FC236}">
              <a16:creationId xmlns="" xmlns:a16="http://schemas.microsoft.com/office/drawing/2014/main" id="{CB121E38-4D14-477A-8960-A3E532BA1E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47625</xdr:colOff>
      <xdr:row>29</xdr:row>
      <xdr:rowOff>66675</xdr:rowOff>
    </xdr:from>
    <xdr:to>
      <xdr:col>0</xdr:col>
      <xdr:colOff>600075</xdr:colOff>
      <xdr:row>29</xdr:row>
      <xdr:rowOff>352425</xdr:rowOff>
    </xdr:to>
    <xdr:sp macro="" textlink="">
      <xdr:nvSpPr>
        <xdr:cNvPr id="9645" name="Button 429" descr="Imp. L2" hidden="1">
          <a:extLst>
            <a:ext uri="{63B3BB69-23CF-44E3-9099-C40C66FF867C}">
              <a14:compatExt xmlns:a14="http://schemas.microsoft.com/office/drawing/2010/main" xmlns="" spid="_x0000_s9645"/>
            </a:ext>
            <a:ext uri="{FF2B5EF4-FFF2-40B4-BE49-F238E27FC236}">
              <a16:creationId xmlns="" xmlns:a16="http://schemas.microsoft.com/office/drawing/2014/main" id="{1C73B77A-1557-434D-BA4B-F3BFC4A3E30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47625</xdr:colOff>
      <xdr:row>33</xdr:row>
      <xdr:rowOff>47625</xdr:rowOff>
    </xdr:from>
    <xdr:to>
      <xdr:col>0</xdr:col>
      <xdr:colOff>609600</xdr:colOff>
      <xdr:row>33</xdr:row>
      <xdr:rowOff>333375</xdr:rowOff>
    </xdr:to>
    <xdr:sp macro="" textlink="">
      <xdr:nvSpPr>
        <xdr:cNvPr id="9646" name="Button 430" descr="Imp. L2" hidden="1">
          <a:extLst>
            <a:ext uri="{63B3BB69-23CF-44E3-9099-C40C66FF867C}">
              <a14:compatExt xmlns:a14="http://schemas.microsoft.com/office/drawing/2010/main" xmlns="" spid="_x0000_s9646"/>
            </a:ext>
            <a:ext uri="{FF2B5EF4-FFF2-40B4-BE49-F238E27FC236}">
              <a16:creationId xmlns="" xmlns:a16="http://schemas.microsoft.com/office/drawing/2014/main" id="{14D6DFAC-4935-4A34-ADB7-2FB5BEF3640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twoCellAnchor>
    <xdr:from>
      <xdr:col>0</xdr:col>
      <xdr:colOff>47625</xdr:colOff>
      <xdr:row>35</xdr:row>
      <xdr:rowOff>38100</xdr:rowOff>
    </xdr:from>
    <xdr:to>
      <xdr:col>0</xdr:col>
      <xdr:colOff>600075</xdr:colOff>
      <xdr:row>35</xdr:row>
      <xdr:rowOff>542925</xdr:rowOff>
    </xdr:to>
    <xdr:sp macro="" textlink="">
      <xdr:nvSpPr>
        <xdr:cNvPr id="9647" name="Button 431" descr="Imp. L2" hidden="1">
          <a:extLst>
            <a:ext uri="{63B3BB69-23CF-44E3-9099-C40C66FF867C}">
              <a14:compatExt xmlns:a14="http://schemas.microsoft.com/office/drawing/2010/main" xmlns="" spid="_x0000_s9647"/>
            </a:ext>
            <a:ext uri="{FF2B5EF4-FFF2-40B4-BE49-F238E27FC236}">
              <a16:creationId xmlns="" xmlns:a16="http://schemas.microsoft.com/office/drawing/2014/main" id="{48355027-EE6C-44F6-BEB2-95C6266B16A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34</xdr:row>
      <xdr:rowOff>38100</xdr:rowOff>
    </xdr:from>
    <xdr:to>
      <xdr:col>0</xdr:col>
      <xdr:colOff>590550</xdr:colOff>
      <xdr:row>34</xdr:row>
      <xdr:rowOff>571500</xdr:rowOff>
    </xdr:to>
    <xdr:sp macro="" textlink="">
      <xdr:nvSpPr>
        <xdr:cNvPr id="9648" name="Button 432" descr="Imp. L2" hidden="1">
          <a:extLst>
            <a:ext uri="{63B3BB69-23CF-44E3-9099-C40C66FF867C}">
              <a14:compatExt xmlns:a14="http://schemas.microsoft.com/office/drawing/2010/main" xmlns="" spid="_x0000_s9648"/>
            </a:ext>
            <a:ext uri="{FF2B5EF4-FFF2-40B4-BE49-F238E27FC236}">
              <a16:creationId xmlns="" xmlns:a16="http://schemas.microsoft.com/office/drawing/2014/main" id="{43726507-491B-4106-9DFD-080C0344E4AC}"/>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47625</xdr:colOff>
      <xdr:row>42</xdr:row>
      <xdr:rowOff>66675</xdr:rowOff>
    </xdr:from>
    <xdr:to>
      <xdr:col>0</xdr:col>
      <xdr:colOff>600075</xdr:colOff>
      <xdr:row>42</xdr:row>
      <xdr:rowOff>685800</xdr:rowOff>
    </xdr:to>
    <xdr:sp macro="" textlink="">
      <xdr:nvSpPr>
        <xdr:cNvPr id="9649" name="Button 433" descr="Imp. L2" hidden="1">
          <a:extLst>
            <a:ext uri="{63B3BB69-23CF-44E3-9099-C40C66FF867C}">
              <a14:compatExt xmlns:a14="http://schemas.microsoft.com/office/drawing/2010/main" xmlns="" spid="_x0000_s9649"/>
            </a:ext>
            <a:ext uri="{FF2B5EF4-FFF2-40B4-BE49-F238E27FC236}">
              <a16:creationId xmlns="" xmlns:a16="http://schemas.microsoft.com/office/drawing/2014/main" id="{A10D98BA-398B-464F-8831-8F4C34E7C3DA}"/>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46</xdr:row>
      <xdr:rowOff>38100</xdr:rowOff>
    </xdr:from>
    <xdr:to>
      <xdr:col>0</xdr:col>
      <xdr:colOff>590550</xdr:colOff>
      <xdr:row>46</xdr:row>
      <xdr:rowOff>409575</xdr:rowOff>
    </xdr:to>
    <xdr:sp macro="" textlink="">
      <xdr:nvSpPr>
        <xdr:cNvPr id="9650" name="Button 434" descr="Imp. L2" hidden="1">
          <a:extLst>
            <a:ext uri="{63B3BB69-23CF-44E3-9099-C40C66FF867C}">
              <a14:compatExt xmlns:a14="http://schemas.microsoft.com/office/drawing/2010/main" xmlns="" spid="_x0000_s9650"/>
            </a:ext>
            <a:ext uri="{FF2B5EF4-FFF2-40B4-BE49-F238E27FC236}">
              <a16:creationId xmlns="" xmlns:a16="http://schemas.microsoft.com/office/drawing/2014/main" id="{BC470B32-9E1A-4E3E-94A0-512B5528B90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54</xdr:row>
      <xdr:rowOff>19050</xdr:rowOff>
    </xdr:from>
    <xdr:to>
      <xdr:col>0</xdr:col>
      <xdr:colOff>590550</xdr:colOff>
      <xdr:row>54</xdr:row>
      <xdr:rowOff>400050</xdr:rowOff>
    </xdr:to>
    <xdr:sp macro="" textlink="">
      <xdr:nvSpPr>
        <xdr:cNvPr id="9651" name="Button 435" descr="Imp. L2" hidden="1">
          <a:extLst>
            <a:ext uri="{63B3BB69-23CF-44E3-9099-C40C66FF867C}">
              <a14:compatExt xmlns:a14="http://schemas.microsoft.com/office/drawing/2010/main" xmlns="" spid="_x0000_s9651"/>
            </a:ext>
            <a:ext uri="{FF2B5EF4-FFF2-40B4-BE49-F238E27FC236}">
              <a16:creationId xmlns="" xmlns:a16="http://schemas.microsoft.com/office/drawing/2014/main" id="{20A3F6D5-D94B-4771-B004-D3E20800C7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55</xdr:row>
      <xdr:rowOff>38100</xdr:rowOff>
    </xdr:from>
    <xdr:to>
      <xdr:col>0</xdr:col>
      <xdr:colOff>590550</xdr:colOff>
      <xdr:row>55</xdr:row>
      <xdr:rowOff>419100</xdr:rowOff>
    </xdr:to>
    <xdr:sp macro="" textlink="">
      <xdr:nvSpPr>
        <xdr:cNvPr id="9652" name="Button 436" descr="Imp. L2" hidden="1">
          <a:extLst>
            <a:ext uri="{63B3BB69-23CF-44E3-9099-C40C66FF867C}">
              <a14:compatExt xmlns:a14="http://schemas.microsoft.com/office/drawing/2010/main" xmlns="" spid="_x0000_s9652"/>
            </a:ext>
            <a:ext uri="{FF2B5EF4-FFF2-40B4-BE49-F238E27FC236}">
              <a16:creationId xmlns="" xmlns:a16="http://schemas.microsoft.com/office/drawing/2014/main" id="{04A2517B-0442-4292-A539-2BE63E3431A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62</xdr:row>
      <xdr:rowOff>28575</xdr:rowOff>
    </xdr:from>
    <xdr:to>
      <xdr:col>0</xdr:col>
      <xdr:colOff>590550</xdr:colOff>
      <xdr:row>62</xdr:row>
      <xdr:rowOff>419100</xdr:rowOff>
    </xdr:to>
    <xdr:sp macro="" textlink="">
      <xdr:nvSpPr>
        <xdr:cNvPr id="9653" name="Button 437" descr="Imp. L2" hidden="1">
          <a:extLst>
            <a:ext uri="{63B3BB69-23CF-44E3-9099-C40C66FF867C}">
              <a14:compatExt xmlns:a14="http://schemas.microsoft.com/office/drawing/2010/main" xmlns="" spid="_x0000_s9653"/>
            </a:ext>
            <a:ext uri="{FF2B5EF4-FFF2-40B4-BE49-F238E27FC236}">
              <a16:creationId xmlns="" xmlns:a16="http://schemas.microsoft.com/office/drawing/2014/main" id="{C3334EC4-241F-45D0-BFFB-55FF9DFDA5B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63</xdr:row>
      <xdr:rowOff>9525</xdr:rowOff>
    </xdr:from>
    <xdr:to>
      <xdr:col>0</xdr:col>
      <xdr:colOff>590550</xdr:colOff>
      <xdr:row>63</xdr:row>
      <xdr:rowOff>400050</xdr:rowOff>
    </xdr:to>
    <xdr:sp macro="" textlink="">
      <xdr:nvSpPr>
        <xdr:cNvPr id="9654" name="Button 438" descr="Imp. L2" hidden="1">
          <a:extLst>
            <a:ext uri="{63B3BB69-23CF-44E3-9099-C40C66FF867C}">
              <a14:compatExt xmlns:a14="http://schemas.microsoft.com/office/drawing/2010/main" xmlns="" spid="_x0000_s9654"/>
            </a:ext>
            <a:ext uri="{FF2B5EF4-FFF2-40B4-BE49-F238E27FC236}">
              <a16:creationId xmlns="" xmlns:a16="http://schemas.microsoft.com/office/drawing/2014/main" id="{FEB1C38B-012D-46B9-A79A-D09C6DCD3F8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47625</xdr:colOff>
      <xdr:row>66</xdr:row>
      <xdr:rowOff>47625</xdr:rowOff>
    </xdr:from>
    <xdr:to>
      <xdr:col>0</xdr:col>
      <xdr:colOff>600075</xdr:colOff>
      <xdr:row>66</xdr:row>
      <xdr:rowOff>495300</xdr:rowOff>
    </xdr:to>
    <xdr:sp macro="" textlink="">
      <xdr:nvSpPr>
        <xdr:cNvPr id="9655" name="Button 439" descr="Imp. L2" hidden="1">
          <a:extLst>
            <a:ext uri="{63B3BB69-23CF-44E3-9099-C40C66FF867C}">
              <a14:compatExt xmlns:a14="http://schemas.microsoft.com/office/drawing/2010/main" xmlns="" spid="_x0000_s9655"/>
            </a:ext>
            <a:ext uri="{FF2B5EF4-FFF2-40B4-BE49-F238E27FC236}">
              <a16:creationId xmlns="" xmlns:a16="http://schemas.microsoft.com/office/drawing/2014/main" id="{200F20FA-6BAD-4B6F-9E92-EBC92B7B68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28575</xdr:colOff>
      <xdr:row>65</xdr:row>
      <xdr:rowOff>38100</xdr:rowOff>
    </xdr:from>
    <xdr:to>
      <xdr:col>0</xdr:col>
      <xdr:colOff>590550</xdr:colOff>
      <xdr:row>65</xdr:row>
      <xdr:rowOff>485775</xdr:rowOff>
    </xdr:to>
    <xdr:sp macro="" textlink="">
      <xdr:nvSpPr>
        <xdr:cNvPr id="9656" name="Button 440" descr="Imp. L2" hidden="1">
          <a:extLst>
            <a:ext uri="{63B3BB69-23CF-44E3-9099-C40C66FF867C}">
              <a14:compatExt xmlns:a14="http://schemas.microsoft.com/office/drawing/2010/main" xmlns="" spid="_x0000_s9656"/>
            </a:ext>
            <a:ext uri="{FF2B5EF4-FFF2-40B4-BE49-F238E27FC236}">
              <a16:creationId xmlns="" xmlns:a16="http://schemas.microsoft.com/office/drawing/2014/main" id="{D6ACCD48-1D2B-47AF-BC44-534B50FE48E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68</xdr:row>
      <xdr:rowOff>38100</xdr:rowOff>
    </xdr:from>
    <xdr:to>
      <xdr:col>0</xdr:col>
      <xdr:colOff>581025</xdr:colOff>
      <xdr:row>68</xdr:row>
      <xdr:rowOff>485775</xdr:rowOff>
    </xdr:to>
    <xdr:sp macro="" textlink="">
      <xdr:nvSpPr>
        <xdr:cNvPr id="9657" name="Button 441" descr="Imp. L2" hidden="1">
          <a:extLst>
            <a:ext uri="{63B3BB69-23CF-44E3-9099-C40C66FF867C}">
              <a14:compatExt xmlns:a14="http://schemas.microsoft.com/office/drawing/2010/main" xmlns="" spid="_x0000_s9657"/>
            </a:ext>
            <a:ext uri="{FF2B5EF4-FFF2-40B4-BE49-F238E27FC236}">
              <a16:creationId xmlns="" xmlns:a16="http://schemas.microsoft.com/office/drawing/2014/main" id="{C5128634-5693-465A-8AA5-08276C35F44D}"/>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a:t>
          </a:r>
        </a:p>
      </xdr:txBody>
    </xdr:sp>
    <xdr:clientData fPrintsWithSheet="0"/>
  </xdr:twoCellAnchor>
  <xdr:twoCellAnchor>
    <xdr:from>
      <xdr:col>0</xdr:col>
      <xdr:colOff>19050</xdr:colOff>
      <xdr:row>70</xdr:row>
      <xdr:rowOff>685800</xdr:rowOff>
    </xdr:from>
    <xdr:to>
      <xdr:col>0</xdr:col>
      <xdr:colOff>561975</xdr:colOff>
      <xdr:row>71</xdr:row>
      <xdr:rowOff>361950</xdr:rowOff>
    </xdr:to>
    <xdr:sp macro="" textlink="">
      <xdr:nvSpPr>
        <xdr:cNvPr id="9658" name="Button 442" descr="Imp. L2" hidden="1">
          <a:extLst>
            <a:ext uri="{63B3BB69-23CF-44E3-9099-C40C66FF867C}">
              <a14:compatExt xmlns:a14="http://schemas.microsoft.com/office/drawing/2010/main" xmlns="" spid="_x0000_s9658"/>
            </a:ext>
            <a:ext uri="{FF2B5EF4-FFF2-40B4-BE49-F238E27FC236}">
              <a16:creationId xmlns="" xmlns:a16="http://schemas.microsoft.com/office/drawing/2014/main" id="{977A3115-37DF-4CFA-B9F3-5E3D59A2B68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Imp L2</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agadir.sncf.fr/GestionIntervention/detail_intervention.asp?numfiche=01201667589&amp;cible=2&amp;dateappel=06/07/2016%2008:20:19&amp;region=01" TargetMode="Externa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1.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codeName="Feuil2"/>
  <dimension ref="A1:AP248"/>
  <sheetViews>
    <sheetView workbookViewId="0">
      <pane ySplit="1" topLeftCell="A51" activePane="bottomLeft" state="frozen"/>
      <selection sqref="A1:IV1"/>
      <selection pane="bottomLeft" activeCell="C34" sqref="C34"/>
    </sheetView>
  </sheetViews>
  <sheetFormatPr baseColWidth="10" defaultColWidth="11.42578125" defaultRowHeight="12.75"/>
  <cols>
    <col min="1" max="1" width="19.7109375" style="1442" customWidth="1"/>
    <col min="2" max="2" width="11.42578125" style="1436"/>
    <col min="3" max="3" width="29.5703125" style="1436" customWidth="1"/>
    <col min="4" max="4" width="65.28515625" style="1694" customWidth="1"/>
    <col min="5" max="5" width="32.140625" style="1436" customWidth="1"/>
    <col min="6" max="6" width="17.5703125" style="1695" customWidth="1"/>
    <col min="7" max="7" width="14.28515625" style="1442" hidden="1" customWidth="1"/>
    <col min="8" max="8" width="13.85546875" style="1442" customWidth="1"/>
    <col min="9" max="9" width="11.42578125" style="1442"/>
    <col min="10" max="10" width="13.85546875" style="1442" hidden="1" customWidth="1"/>
    <col min="11" max="11" width="17.140625" style="1442" customWidth="1"/>
    <col min="12" max="12" width="18.42578125" style="1442" hidden="1" customWidth="1"/>
    <col min="13" max="14" width="15.28515625" style="1442" hidden="1" customWidth="1"/>
    <col min="15" max="15" width="15.28515625" style="1442" customWidth="1"/>
    <col min="16" max="16" width="15.5703125" style="1442" customWidth="1"/>
    <col min="17" max="17" width="15.28515625" style="1442" customWidth="1"/>
    <col min="18" max="19" width="11.42578125" style="1442"/>
    <col min="20" max="20" width="17.140625" style="1697" customWidth="1"/>
    <col min="21" max="21" width="13" style="1442" customWidth="1"/>
    <col min="22" max="22" width="11.42578125" style="1442"/>
    <col min="23" max="23" width="12.85546875" style="1442" customWidth="1"/>
    <col min="24" max="24" width="18.7109375" style="1698" customWidth="1"/>
    <col min="25" max="25" width="17.28515625" style="1442" customWidth="1"/>
    <col min="26" max="26" width="11.42578125" style="1442"/>
    <col min="27" max="27" width="12.85546875" style="1442" customWidth="1"/>
    <col min="28" max="28" width="14.28515625" style="1442" customWidth="1"/>
    <col min="29" max="29" width="13" style="1442" customWidth="1"/>
    <col min="30" max="30" width="15.140625" style="1442" hidden="1" customWidth="1"/>
    <col min="31" max="31" width="12.85546875" style="1442" customWidth="1"/>
    <col min="32" max="32" width="13.85546875" style="1442" customWidth="1"/>
    <col min="33" max="33" width="17" style="1698" bestFit="1" customWidth="1"/>
    <col min="34" max="34" width="65.28515625" style="1694" customWidth="1"/>
    <col min="35" max="35" width="20.7109375" style="1442" customWidth="1"/>
    <col min="36" max="36" width="24.7109375" style="1690" customWidth="1"/>
    <col min="37" max="37" width="15.7109375" style="1442" customWidth="1"/>
    <col min="38" max="38" width="11.42578125" style="1436"/>
    <col min="39" max="39" width="27.85546875" style="1436" customWidth="1"/>
    <col min="40" max="42" width="18" style="1436" customWidth="1"/>
    <col min="43" max="16384" width="11.42578125" style="1436"/>
  </cols>
  <sheetData>
    <row r="1" spans="1:38" s="1353" customFormat="1" ht="76.5">
      <c r="A1" s="1334" t="s">
        <v>0</v>
      </c>
      <c r="B1" s="1335" t="s">
        <v>1</v>
      </c>
      <c r="C1" s="1336" t="s">
        <v>2</v>
      </c>
      <c r="D1" s="1337" t="s">
        <v>3</v>
      </c>
      <c r="E1" s="1338" t="s">
        <v>4</v>
      </c>
      <c r="F1" s="1339" t="s">
        <v>5</v>
      </c>
      <c r="G1" s="1334" t="s">
        <v>6</v>
      </c>
      <c r="H1" s="1340" t="s">
        <v>7</v>
      </c>
      <c r="I1" s="1335" t="s">
        <v>8</v>
      </c>
      <c r="J1" s="1335" t="s">
        <v>9</v>
      </c>
      <c r="K1" s="1340" t="s">
        <v>10</v>
      </c>
      <c r="L1" s="1335" t="s">
        <v>11</v>
      </c>
      <c r="M1" s="1335" t="s">
        <v>12</v>
      </c>
      <c r="N1" s="1335" t="s">
        <v>13</v>
      </c>
      <c r="O1" s="1340" t="s">
        <v>14</v>
      </c>
      <c r="P1" s="1341" t="s">
        <v>15</v>
      </c>
      <c r="Q1" s="1341" t="s">
        <v>16</v>
      </c>
      <c r="R1" s="1341" t="s">
        <v>17</v>
      </c>
      <c r="S1" s="1341" t="s">
        <v>18</v>
      </c>
      <c r="T1" s="1343" t="s">
        <v>19</v>
      </c>
      <c r="U1" s="1335" t="s">
        <v>20</v>
      </c>
      <c r="V1" s="1344" t="s">
        <v>21</v>
      </c>
      <c r="W1" s="1344" t="s">
        <v>22</v>
      </c>
      <c r="X1" s="1345" t="s">
        <v>23</v>
      </c>
      <c r="Y1" s="1340" t="s">
        <v>24</v>
      </c>
      <c r="Z1" s="1340" t="s">
        <v>25</v>
      </c>
      <c r="AA1" s="1340" t="s">
        <v>26</v>
      </c>
      <c r="AB1" s="1347" t="s">
        <v>27</v>
      </c>
      <c r="AC1" s="1347" t="s">
        <v>28</v>
      </c>
      <c r="AD1" s="1347" t="s">
        <v>29</v>
      </c>
      <c r="AE1" s="1347" t="s">
        <v>30</v>
      </c>
      <c r="AF1" s="1347" t="s">
        <v>31</v>
      </c>
      <c r="AG1" s="1349" t="s">
        <v>32</v>
      </c>
      <c r="AH1" s="1337" t="s">
        <v>3</v>
      </c>
      <c r="AI1" s="1341" t="s">
        <v>33</v>
      </c>
      <c r="AJ1" s="1350" t="s">
        <v>34</v>
      </c>
      <c r="AK1" s="1351" t="s">
        <v>35</v>
      </c>
      <c r="AL1" s="1352"/>
    </row>
    <row r="2" spans="1:38" s="1703" customFormat="1" ht="51">
      <c r="A2" s="2108">
        <v>53</v>
      </c>
      <c r="B2" s="2108">
        <v>1</v>
      </c>
      <c r="C2" s="2109" t="s">
        <v>36</v>
      </c>
      <c r="D2" s="2109" t="s">
        <v>37</v>
      </c>
      <c r="E2" s="2109" t="s">
        <v>38</v>
      </c>
      <c r="F2" s="2110"/>
      <c r="G2" s="2108"/>
      <c r="H2" s="2108"/>
      <c r="I2" s="2108"/>
      <c r="J2" s="2108"/>
      <c r="K2" s="2108"/>
      <c r="L2" s="2108"/>
      <c r="M2" s="2108"/>
      <c r="N2" s="2108"/>
      <c r="O2" s="2108"/>
      <c r="P2" s="2111"/>
      <c r="Q2" s="2111"/>
      <c r="R2" s="1491">
        <v>41462</v>
      </c>
      <c r="S2" s="2111">
        <v>12012.87</v>
      </c>
      <c r="T2" s="1491"/>
      <c r="U2" s="2108"/>
      <c r="V2" s="2108"/>
      <c r="W2" s="2108"/>
      <c r="X2" s="2112"/>
      <c r="Y2" s="2108"/>
      <c r="Z2" s="2108"/>
      <c r="AA2" s="2108"/>
      <c r="AB2" s="2113"/>
      <c r="AC2" s="2113"/>
      <c r="AD2" s="2113"/>
      <c r="AE2" s="2113"/>
      <c r="AF2" s="2113"/>
      <c r="AG2" s="2114"/>
      <c r="AH2" s="2109"/>
      <c r="AI2" s="2111"/>
      <c r="AJ2" s="2115"/>
      <c r="AK2" s="2116"/>
      <c r="AL2" s="1678"/>
    </row>
    <row r="3" spans="1:38" s="1703" customFormat="1" ht="38.25">
      <c r="A3" s="2108">
        <v>97</v>
      </c>
      <c r="B3" s="2108">
        <v>1</v>
      </c>
      <c r="C3" s="2109" t="s">
        <v>39</v>
      </c>
      <c r="D3" s="2117" t="s">
        <v>40</v>
      </c>
      <c r="E3" s="2118" t="s">
        <v>41</v>
      </c>
      <c r="F3" s="2119"/>
      <c r="G3" s="2120"/>
      <c r="H3" s="2120"/>
      <c r="I3" s="2108"/>
      <c r="J3" s="2108"/>
      <c r="K3" s="2120" t="s">
        <v>42</v>
      </c>
      <c r="L3" s="2108"/>
      <c r="M3" s="2108"/>
      <c r="N3" s="2108"/>
      <c r="O3" s="2120" t="s">
        <v>43</v>
      </c>
      <c r="P3" s="2111"/>
      <c r="Q3" s="2111"/>
      <c r="R3" s="1491"/>
      <c r="S3" s="2111"/>
      <c r="T3" s="1491"/>
      <c r="U3" s="2108"/>
      <c r="V3" s="2121"/>
      <c r="W3" s="2121"/>
      <c r="X3" s="2112"/>
      <c r="Y3" s="2120"/>
      <c r="Z3" s="2120"/>
      <c r="AA3" s="2120"/>
      <c r="AB3" s="2113"/>
      <c r="AC3" s="2113"/>
      <c r="AD3" s="2113"/>
      <c r="AE3" s="2113"/>
      <c r="AF3" s="2113"/>
      <c r="AG3" s="2122"/>
      <c r="AH3" s="2117"/>
      <c r="AI3" s="2111"/>
      <c r="AJ3" s="2115"/>
      <c r="AK3" s="2123"/>
      <c r="AL3" s="1678"/>
    </row>
    <row r="4" spans="1:38" s="1357" customFormat="1" ht="25.5">
      <c r="A4" s="2108">
        <v>144</v>
      </c>
      <c r="B4" s="2108">
        <v>1</v>
      </c>
      <c r="C4" s="2109" t="s">
        <v>44</v>
      </c>
      <c r="D4" s="2117" t="s">
        <v>45</v>
      </c>
      <c r="E4" s="2124" t="s">
        <v>46</v>
      </c>
      <c r="F4" s="2119" t="s">
        <v>46</v>
      </c>
      <c r="G4" s="2125"/>
      <c r="H4" s="2120">
        <v>5</v>
      </c>
      <c r="I4" s="2126">
        <v>41408</v>
      </c>
      <c r="J4" s="2108"/>
      <c r="K4" s="2120" t="s">
        <v>47</v>
      </c>
      <c r="L4" s="2108"/>
      <c r="M4" s="2108"/>
      <c r="N4" s="2108"/>
      <c r="O4" s="2120" t="s">
        <v>48</v>
      </c>
      <c r="P4" s="1524"/>
      <c r="Q4" s="1524"/>
      <c r="R4" s="1430">
        <v>41536</v>
      </c>
      <c r="S4" s="2127">
        <v>40845</v>
      </c>
      <c r="T4" s="1491"/>
      <c r="U4" s="2108"/>
      <c r="V4" s="2121"/>
      <c r="W4" s="2121"/>
      <c r="X4" s="2112"/>
      <c r="Y4" s="2120"/>
      <c r="Z4" s="2120"/>
      <c r="AA4" s="2120"/>
      <c r="AB4" s="2113"/>
      <c r="AC4" s="2113"/>
      <c r="AD4" s="2113"/>
      <c r="AE4" s="2113"/>
      <c r="AF4" s="2113"/>
      <c r="AG4" s="2122"/>
      <c r="AH4" s="2117"/>
      <c r="AI4" s="2111"/>
      <c r="AJ4" s="2115"/>
      <c r="AK4" s="2128"/>
      <c r="AL4" s="2129"/>
    </row>
    <row r="5" spans="1:38" s="1357" customFormat="1" ht="38.25">
      <c r="A5" s="2108">
        <v>147</v>
      </c>
      <c r="B5" s="2108">
        <v>1</v>
      </c>
      <c r="C5" s="2109" t="s">
        <v>49</v>
      </c>
      <c r="D5" s="2117" t="s">
        <v>50</v>
      </c>
      <c r="E5" s="2124" t="s">
        <v>46</v>
      </c>
      <c r="F5" s="2119" t="s">
        <v>46</v>
      </c>
      <c r="G5" s="2125"/>
      <c r="H5" s="2120">
        <v>5</v>
      </c>
      <c r="I5" s="2126">
        <v>41408</v>
      </c>
      <c r="J5" s="2108"/>
      <c r="K5" s="2120" t="s">
        <v>47</v>
      </c>
      <c r="L5" s="2108"/>
      <c r="M5" s="2108"/>
      <c r="N5" s="2108"/>
      <c r="O5" s="2120" t="s">
        <v>48</v>
      </c>
      <c r="P5" s="1524"/>
      <c r="Q5" s="1524"/>
      <c r="R5" s="1430">
        <v>41446</v>
      </c>
      <c r="S5" s="2127">
        <v>10608</v>
      </c>
      <c r="T5" s="1491"/>
      <c r="U5" s="2108"/>
      <c r="V5" s="2121"/>
      <c r="W5" s="2121"/>
      <c r="X5" s="2112"/>
      <c r="Y5" s="2120"/>
      <c r="Z5" s="2120"/>
      <c r="AA5" s="2120"/>
      <c r="AB5" s="2113"/>
      <c r="AC5" s="2113"/>
      <c r="AD5" s="2113"/>
      <c r="AE5" s="2113"/>
      <c r="AF5" s="2113"/>
      <c r="AG5" s="2122"/>
      <c r="AH5" s="2117"/>
      <c r="AI5" s="2111"/>
      <c r="AJ5" s="2115"/>
      <c r="AK5" s="2128"/>
      <c r="AL5" s="2129"/>
    </row>
    <row r="6" spans="1:38" s="1357" customFormat="1" ht="38.25">
      <c r="A6" s="2108">
        <v>152</v>
      </c>
      <c r="B6" s="2108">
        <v>1</v>
      </c>
      <c r="C6" s="2109" t="s">
        <v>51</v>
      </c>
      <c r="D6" s="2117" t="s">
        <v>52</v>
      </c>
      <c r="E6" s="2124" t="s">
        <v>53</v>
      </c>
      <c r="F6" s="2119" t="s">
        <v>54</v>
      </c>
      <c r="G6" s="2125"/>
      <c r="H6" s="2120">
        <v>5</v>
      </c>
      <c r="I6" s="2126">
        <v>41409</v>
      </c>
      <c r="J6" s="2108"/>
      <c r="K6" s="2120" t="s">
        <v>47</v>
      </c>
      <c r="L6" s="2108"/>
      <c r="M6" s="2108"/>
      <c r="N6" s="2108"/>
      <c r="O6" s="2120" t="s">
        <v>48</v>
      </c>
      <c r="P6" s="1524"/>
      <c r="Q6" s="1524"/>
      <c r="R6" s="1430">
        <v>41444</v>
      </c>
      <c r="S6" s="2127">
        <v>1298</v>
      </c>
      <c r="T6" s="1491"/>
      <c r="U6" s="2108"/>
      <c r="V6" s="2121"/>
      <c r="W6" s="2121"/>
      <c r="X6" s="2112"/>
      <c r="Y6" s="2120"/>
      <c r="Z6" s="2120"/>
      <c r="AA6" s="2120"/>
      <c r="AB6" s="2113"/>
      <c r="AC6" s="2113"/>
      <c r="AD6" s="2113"/>
      <c r="AE6" s="2113"/>
      <c r="AF6" s="2113"/>
      <c r="AG6" s="2122"/>
      <c r="AH6" s="2117"/>
      <c r="AI6" s="2111"/>
      <c r="AJ6" s="2115"/>
      <c r="AK6" s="2128"/>
      <c r="AL6" s="2129"/>
    </row>
    <row r="7" spans="1:38" s="1357" customFormat="1" ht="38.25">
      <c r="A7" s="2108">
        <v>153</v>
      </c>
      <c r="B7" s="2108">
        <v>1</v>
      </c>
      <c r="C7" s="2109" t="s">
        <v>55</v>
      </c>
      <c r="D7" s="2117" t="s">
        <v>56</v>
      </c>
      <c r="E7" s="2124" t="s">
        <v>57</v>
      </c>
      <c r="F7" s="2119" t="s">
        <v>58</v>
      </c>
      <c r="G7" s="2125"/>
      <c r="H7" s="2120">
        <v>5</v>
      </c>
      <c r="I7" s="2126">
        <v>41410</v>
      </c>
      <c r="J7" s="2108"/>
      <c r="K7" s="2120" t="s">
        <v>47</v>
      </c>
      <c r="L7" s="2108"/>
      <c r="M7" s="2108"/>
      <c r="N7" s="2108"/>
      <c r="O7" s="2120"/>
      <c r="P7" s="1524"/>
      <c r="Q7" s="1524"/>
      <c r="R7" s="1430">
        <v>41540</v>
      </c>
      <c r="S7" s="2127">
        <v>2306</v>
      </c>
      <c r="T7" s="1491"/>
      <c r="U7" s="2108"/>
      <c r="V7" s="2121"/>
      <c r="W7" s="2121"/>
      <c r="X7" s="2112"/>
      <c r="Y7" s="2120"/>
      <c r="Z7" s="2120"/>
      <c r="AA7" s="2120"/>
      <c r="AB7" s="2113"/>
      <c r="AC7" s="2113"/>
      <c r="AD7" s="2113"/>
      <c r="AE7" s="2113"/>
      <c r="AF7" s="2113"/>
      <c r="AG7" s="2122"/>
      <c r="AH7" s="2117"/>
      <c r="AI7" s="2111"/>
      <c r="AJ7" s="2115"/>
      <c r="AK7" s="2128"/>
      <c r="AL7" s="2129"/>
    </row>
    <row r="8" spans="1:38" s="1703" customFormat="1" ht="38.25">
      <c r="A8" s="2130">
        <v>157</v>
      </c>
      <c r="B8" s="2131">
        <v>1</v>
      </c>
      <c r="C8" s="2132" t="s">
        <v>59</v>
      </c>
      <c r="D8" s="2133" t="s">
        <v>60</v>
      </c>
      <c r="E8" s="2134" t="s">
        <v>61</v>
      </c>
      <c r="F8" s="2135" t="s">
        <v>62</v>
      </c>
      <c r="G8" s="2130"/>
      <c r="H8" s="2131">
        <v>9</v>
      </c>
      <c r="I8" s="2136">
        <v>41417</v>
      </c>
      <c r="J8" s="2131"/>
      <c r="K8" s="2137" t="s">
        <v>47</v>
      </c>
      <c r="L8" s="2131"/>
      <c r="M8" s="2131"/>
      <c r="N8" s="2131"/>
      <c r="O8" s="2138" t="s">
        <v>63</v>
      </c>
      <c r="P8" s="2152"/>
      <c r="Q8" s="2152"/>
      <c r="R8" s="2152"/>
      <c r="S8" s="2152"/>
      <c r="T8" s="2139"/>
      <c r="U8" s="2131"/>
      <c r="V8" s="2140"/>
      <c r="W8" s="2140"/>
      <c r="X8" s="2141"/>
      <c r="Y8" s="2138"/>
      <c r="Z8" s="2138"/>
      <c r="AA8" s="2138"/>
      <c r="AB8" s="2142"/>
      <c r="AC8" s="2142"/>
      <c r="AD8" s="2142"/>
      <c r="AE8" s="2142"/>
      <c r="AF8" s="2142"/>
      <c r="AG8" s="2143"/>
      <c r="AH8" s="2133"/>
      <c r="AI8" s="2144"/>
      <c r="AJ8" s="2145"/>
      <c r="AK8" s="2146"/>
      <c r="AL8" s="1678"/>
    </row>
    <row r="9" spans="1:38" s="1357" customFormat="1" ht="25.5">
      <c r="A9" s="2108">
        <v>164</v>
      </c>
      <c r="B9" s="2108">
        <v>1</v>
      </c>
      <c r="C9" s="2109" t="s">
        <v>64</v>
      </c>
      <c r="D9" s="2117" t="s">
        <v>65</v>
      </c>
      <c r="E9" s="2124" t="s">
        <v>66</v>
      </c>
      <c r="F9" s="2119" t="s">
        <v>54</v>
      </c>
      <c r="G9" s="2125"/>
      <c r="H9" s="2120">
        <v>5</v>
      </c>
      <c r="I9" s="2126">
        <v>41423</v>
      </c>
      <c r="J9" s="2108"/>
      <c r="K9" s="2138" t="s">
        <v>47</v>
      </c>
      <c r="L9" s="2108"/>
      <c r="M9" s="2108"/>
      <c r="N9" s="2108"/>
      <c r="O9" s="2120" t="s">
        <v>67</v>
      </c>
      <c r="P9" s="1524"/>
      <c r="Q9" s="1524"/>
      <c r="R9" s="1430">
        <v>41555</v>
      </c>
      <c r="S9" s="2127">
        <v>10891</v>
      </c>
      <c r="T9" s="1491"/>
      <c r="U9" s="2108"/>
      <c r="V9" s="2121"/>
      <c r="W9" s="2121"/>
      <c r="X9" s="2112"/>
      <c r="Y9" s="2120"/>
      <c r="Z9" s="2120"/>
      <c r="AA9" s="2120"/>
      <c r="AB9" s="2113"/>
      <c r="AC9" s="2113"/>
      <c r="AD9" s="2113"/>
      <c r="AE9" s="2113"/>
      <c r="AF9" s="2113"/>
      <c r="AG9" s="2122"/>
      <c r="AH9" s="2117"/>
      <c r="AI9" s="2111"/>
      <c r="AJ9" s="2115"/>
      <c r="AK9" s="2128"/>
      <c r="AL9" s="2129"/>
    </row>
    <row r="10" spans="1:38" s="1357" customFormat="1" ht="38.25">
      <c r="A10" s="2108">
        <v>174</v>
      </c>
      <c r="B10" s="2108">
        <v>1</v>
      </c>
      <c r="C10" s="2109" t="s">
        <v>68</v>
      </c>
      <c r="D10" s="2117" t="s">
        <v>69</v>
      </c>
      <c r="E10" s="2124" t="s">
        <v>70</v>
      </c>
      <c r="F10" s="2119" t="s">
        <v>46</v>
      </c>
      <c r="G10" s="2125"/>
      <c r="H10" s="2120">
        <v>6</v>
      </c>
      <c r="I10" s="2126">
        <v>41430</v>
      </c>
      <c r="J10" s="2108"/>
      <c r="K10" s="2120" t="s">
        <v>47</v>
      </c>
      <c r="L10" s="2108"/>
      <c r="M10" s="2108"/>
      <c r="N10" s="2108"/>
      <c r="O10" s="2120"/>
      <c r="P10" s="1524"/>
      <c r="Q10" s="1524"/>
      <c r="R10" s="1430">
        <v>41537</v>
      </c>
      <c r="S10" s="2127">
        <v>949</v>
      </c>
      <c r="T10" s="1491"/>
      <c r="U10" s="2108"/>
      <c r="V10" s="2147">
        <v>41535</v>
      </c>
      <c r="W10" s="2121">
        <v>9</v>
      </c>
      <c r="X10" s="2112">
        <v>1</v>
      </c>
      <c r="Y10" s="2120"/>
      <c r="Z10" s="2120"/>
      <c r="AA10" s="2120"/>
      <c r="AB10" s="2113"/>
      <c r="AC10" s="2113"/>
      <c r="AD10" s="2113"/>
      <c r="AE10" s="2113"/>
      <c r="AF10" s="2113"/>
      <c r="AG10" s="2122"/>
      <c r="AH10" s="2117"/>
      <c r="AI10" s="2111"/>
      <c r="AJ10" s="2115"/>
      <c r="AK10" s="2128"/>
      <c r="AL10" s="2129"/>
    </row>
    <row r="11" spans="1:38" s="1357" customFormat="1">
      <c r="A11" s="2108">
        <v>177</v>
      </c>
      <c r="B11" s="2108">
        <v>1</v>
      </c>
      <c r="C11" s="2109" t="s">
        <v>71</v>
      </c>
      <c r="D11" s="2117" t="s">
        <v>72</v>
      </c>
      <c r="E11" s="2124" t="s">
        <v>53</v>
      </c>
      <c r="F11" s="2119" t="s">
        <v>73</v>
      </c>
      <c r="G11" s="2125"/>
      <c r="H11" s="2120">
        <v>6</v>
      </c>
      <c r="I11" s="2126">
        <v>41432</v>
      </c>
      <c r="J11" s="2108"/>
      <c r="K11" s="2120" t="s">
        <v>47</v>
      </c>
      <c r="L11" s="2108"/>
      <c r="M11" s="2108"/>
      <c r="N11" s="2108"/>
      <c r="O11" s="2120" t="s">
        <v>48</v>
      </c>
      <c r="P11" s="1524"/>
      <c r="Q11" s="1524"/>
      <c r="R11" s="1430">
        <v>41444</v>
      </c>
      <c r="S11" s="2127">
        <v>2269</v>
      </c>
      <c r="T11" s="1491"/>
      <c r="U11" s="2108"/>
      <c r="V11" s="2121"/>
      <c r="W11" s="2121"/>
      <c r="X11" s="2112"/>
      <c r="Y11" s="2120"/>
      <c r="Z11" s="2120"/>
      <c r="AA11" s="2120"/>
      <c r="AB11" s="2113"/>
      <c r="AC11" s="2113"/>
      <c r="AD11" s="2113"/>
      <c r="AE11" s="2113"/>
      <c r="AF11" s="2113"/>
      <c r="AG11" s="2122"/>
      <c r="AH11" s="2117"/>
      <c r="AI11" s="2111"/>
      <c r="AJ11" s="2115"/>
      <c r="AK11" s="2128"/>
      <c r="AL11" s="2129"/>
    </row>
    <row r="12" spans="1:38" ht="38.25">
      <c r="A12" s="1704">
        <v>186</v>
      </c>
      <c r="B12" s="1705"/>
      <c r="C12" s="1706" t="s">
        <v>74</v>
      </c>
      <c r="D12" s="1706" t="s">
        <v>75</v>
      </c>
      <c r="E12" s="1707" t="s">
        <v>76</v>
      </c>
      <c r="F12" s="1708"/>
      <c r="G12" s="1709"/>
      <c r="H12" s="1513"/>
      <c r="I12" s="1710"/>
      <c r="J12" s="1711"/>
      <c r="K12" s="1513" t="s">
        <v>42</v>
      </c>
      <c r="L12" s="1710"/>
      <c r="M12" s="1710"/>
      <c r="N12" s="1710"/>
      <c r="O12" s="1710"/>
      <c r="P12" s="1710"/>
      <c r="Q12" s="1710"/>
      <c r="R12" s="1710"/>
      <c r="S12" s="1712"/>
      <c r="T12" s="1713"/>
      <c r="U12" s="1710"/>
      <c r="V12" s="1714"/>
      <c r="W12" s="1714"/>
      <c r="X12" s="1715"/>
      <c r="Y12" s="1716"/>
      <c r="Z12" s="1717"/>
      <c r="AA12" s="1717"/>
      <c r="AB12" s="1718"/>
      <c r="AC12" s="1719"/>
      <c r="AD12" s="1710"/>
      <c r="AE12" s="1712"/>
      <c r="AF12" s="1720"/>
      <c r="AG12" s="1522"/>
      <c r="AH12" s="2148"/>
      <c r="AI12" s="1721"/>
      <c r="AJ12" s="1434"/>
      <c r="AK12" s="1435"/>
      <c r="AL12" s="1352"/>
    </row>
    <row r="13" spans="1:38" ht="25.5">
      <c r="A13" s="1415">
        <v>198</v>
      </c>
      <c r="B13" s="1416"/>
      <c r="C13" s="1417" t="s">
        <v>77</v>
      </c>
      <c r="D13" s="1519" t="s">
        <v>78</v>
      </c>
      <c r="E13" s="1722" t="s">
        <v>76</v>
      </c>
      <c r="F13" s="1419"/>
      <c r="G13" s="1415"/>
      <c r="H13" s="1723"/>
      <c r="I13" s="1421"/>
      <c r="J13" s="1421"/>
      <c r="K13" s="1423" t="s">
        <v>42</v>
      </c>
      <c r="L13" s="1421"/>
      <c r="M13" s="1421"/>
      <c r="N13" s="1421"/>
      <c r="O13" s="1421"/>
      <c r="P13" s="1421"/>
      <c r="Q13" s="1421"/>
      <c r="R13" s="1421"/>
      <c r="S13" s="1431"/>
      <c r="T13" s="1360" t="e">
        <f>IF((#REF!+#REF!)&lt;&gt;0,_xll.SERIE.JOUR.OUVRE(#REF!,#REF!,#REF!)-1,"En cours")</f>
        <v>#REF!</v>
      </c>
      <c r="U13" s="1421"/>
      <c r="V13" s="1425"/>
      <c r="W13" s="1425"/>
      <c r="X13" s="1416"/>
      <c r="Y13" s="1426"/>
      <c r="Z13" s="1427"/>
      <c r="AA13" s="1427"/>
      <c r="AB13" s="1429"/>
      <c r="AC13" s="1430"/>
      <c r="AD13" s="1421"/>
      <c r="AE13" s="1431"/>
      <c r="AF13" s="1724"/>
      <c r="AG13" s="1432"/>
      <c r="AH13" s="2148"/>
      <c r="AI13" s="1433" t="str">
        <f t="shared" ref="AI13:AI19" si="0" xml:space="preserve"> IF(B13,IF(R13&lt;&gt;0,IF(Q13&gt;=R13,"oui","non"),"En cours"),"Sans objet")</f>
        <v>Sans objet</v>
      </c>
      <c r="AJ13" s="1434" t="str">
        <f t="shared" ref="AJ13:AJ19" si="1">IF(V13=0,"En cours",IF(V13&lt;=T13,"oui","non"))</f>
        <v>En cours</v>
      </c>
      <c r="AK13" s="1435" t="str">
        <f t="shared" ref="AK13:AK19" si="2">IF(B13,IF(X13=1,IF(S13&gt;=AF13,"oui","non"),"En cours"),"Sans objet")</f>
        <v>Sans objet</v>
      </c>
      <c r="AL13" s="1352"/>
    </row>
    <row r="14" spans="1:38" ht="63.75">
      <c r="A14" s="1415">
        <v>199</v>
      </c>
      <c r="B14" s="1416"/>
      <c r="C14" s="1417" t="s">
        <v>79</v>
      </c>
      <c r="D14" s="2148" t="s">
        <v>80</v>
      </c>
      <c r="E14" s="1722" t="s">
        <v>76</v>
      </c>
      <c r="F14" s="1419"/>
      <c r="G14" s="1415"/>
      <c r="H14" s="1723"/>
      <c r="I14" s="1421"/>
      <c r="J14" s="1421"/>
      <c r="K14" s="1423" t="s">
        <v>42</v>
      </c>
      <c r="L14" s="1421"/>
      <c r="M14" s="1421"/>
      <c r="N14" s="1421"/>
      <c r="O14" s="1421"/>
      <c r="P14" s="1421"/>
      <c r="Q14" s="1421"/>
      <c r="R14" s="1421"/>
      <c r="S14" s="1431"/>
      <c r="T14" s="1360" t="e">
        <f>IF((#REF!+#REF!)&lt;&gt;0,_xll.SERIE.JOUR.OUVRE(#REF!,#REF!,#REF!)-1,"En cours")</f>
        <v>#REF!</v>
      </c>
      <c r="U14" s="1421"/>
      <c r="V14" s="1425"/>
      <c r="W14" s="1425"/>
      <c r="X14" s="1416"/>
      <c r="Y14" s="1426"/>
      <c r="Z14" s="1449"/>
      <c r="AA14" s="1449"/>
      <c r="AB14" s="1429"/>
      <c r="AC14" s="1430"/>
      <c r="AD14" s="1421"/>
      <c r="AE14" s="1431"/>
      <c r="AF14" s="1724"/>
      <c r="AG14" s="1432"/>
      <c r="AH14" s="2148"/>
      <c r="AI14" s="1433" t="str">
        <f t="shared" si="0"/>
        <v>Sans objet</v>
      </c>
      <c r="AJ14" s="1434" t="str">
        <f t="shared" si="1"/>
        <v>En cours</v>
      </c>
      <c r="AK14" s="1435" t="str">
        <f t="shared" si="2"/>
        <v>Sans objet</v>
      </c>
      <c r="AL14" s="1352"/>
    </row>
    <row r="15" spans="1:38" ht="25.5">
      <c r="A15" s="1415">
        <v>200</v>
      </c>
      <c r="B15" s="1416"/>
      <c r="C15" s="1417" t="s">
        <v>81</v>
      </c>
      <c r="D15" s="1519" t="s">
        <v>78</v>
      </c>
      <c r="E15" s="1722" t="s">
        <v>76</v>
      </c>
      <c r="F15" s="1419"/>
      <c r="G15" s="1415"/>
      <c r="H15" s="1423"/>
      <c r="I15" s="1421"/>
      <c r="J15" s="1422"/>
      <c r="K15" s="1423" t="s">
        <v>42</v>
      </c>
      <c r="L15" s="1421"/>
      <c r="M15" s="1421"/>
      <c r="N15" s="1421"/>
      <c r="O15" s="1421"/>
      <c r="P15" s="1421"/>
      <c r="Q15" s="1421"/>
      <c r="R15" s="1421"/>
      <c r="S15" s="1431"/>
      <c r="T15" s="1360" t="e">
        <f>IF((#REF!+#REF!)&lt;&gt;0,_xll.SERIE.JOUR.OUVRE(#REF!,#REF!,#REF!)-1,"En cours")</f>
        <v>#REF!</v>
      </c>
      <c r="U15" s="1421"/>
      <c r="V15" s="1425"/>
      <c r="W15" s="1425"/>
      <c r="X15" s="1416"/>
      <c r="Y15" s="1426"/>
      <c r="Z15" s="1427"/>
      <c r="AA15" s="1427"/>
      <c r="AB15" s="1429"/>
      <c r="AC15" s="1430"/>
      <c r="AD15" s="1421"/>
      <c r="AE15" s="1431"/>
      <c r="AF15" s="1431"/>
      <c r="AG15" s="1432"/>
      <c r="AH15" s="1519"/>
      <c r="AI15" s="1433" t="str">
        <f t="shared" si="0"/>
        <v>Sans objet</v>
      </c>
      <c r="AJ15" s="1434" t="str">
        <f t="shared" si="1"/>
        <v>En cours</v>
      </c>
      <c r="AK15" s="1435" t="str">
        <f t="shared" si="2"/>
        <v>Sans objet</v>
      </c>
      <c r="AL15" s="1352"/>
    </row>
    <row r="16" spans="1:38" ht="25.5">
      <c r="A16" s="1415">
        <v>201</v>
      </c>
      <c r="B16" s="1416"/>
      <c r="C16" s="1417" t="s">
        <v>82</v>
      </c>
      <c r="D16" s="1519" t="s">
        <v>83</v>
      </c>
      <c r="E16" s="1722" t="s">
        <v>76</v>
      </c>
      <c r="F16" s="1419"/>
      <c r="G16" s="1415"/>
      <c r="H16" s="1723"/>
      <c r="I16" s="1421"/>
      <c r="J16" s="1421"/>
      <c r="K16" s="1422" t="s">
        <v>42</v>
      </c>
      <c r="L16" s="1421"/>
      <c r="M16" s="1421"/>
      <c r="N16" s="1421"/>
      <c r="O16" s="1421"/>
      <c r="P16" s="1421"/>
      <c r="Q16" s="1421"/>
      <c r="R16" s="1421"/>
      <c r="S16" s="1431"/>
      <c r="T16" s="1360" t="e">
        <f>IF((#REF!+#REF!)&lt;&gt;0,_xll.SERIE.JOUR.OUVRE(#REF!,#REF!,#REF!)-1,"En cours")</f>
        <v>#REF!</v>
      </c>
      <c r="U16" s="1421"/>
      <c r="V16" s="1425"/>
      <c r="W16" s="1425"/>
      <c r="X16" s="1416"/>
      <c r="Y16" s="1426"/>
      <c r="Z16" s="1427"/>
      <c r="AA16" s="1427"/>
      <c r="AB16" s="1429"/>
      <c r="AC16" s="1430"/>
      <c r="AD16" s="1421"/>
      <c r="AE16" s="1431"/>
      <c r="AF16" s="1724"/>
      <c r="AG16" s="1432"/>
      <c r="AH16" s="1523"/>
      <c r="AI16" s="1433" t="str">
        <f t="shared" si="0"/>
        <v>Sans objet</v>
      </c>
      <c r="AJ16" s="1434" t="str">
        <f t="shared" si="1"/>
        <v>En cours</v>
      </c>
      <c r="AK16" s="1435" t="str">
        <f t="shared" si="2"/>
        <v>Sans objet</v>
      </c>
      <c r="AL16" s="1352"/>
    </row>
    <row r="17" spans="1:38" ht="25.5">
      <c r="A17" s="1415">
        <v>202</v>
      </c>
      <c r="B17" s="1416"/>
      <c r="C17" s="1417" t="s">
        <v>84</v>
      </c>
      <c r="D17" s="1519" t="s">
        <v>85</v>
      </c>
      <c r="E17" s="1722" t="s">
        <v>76</v>
      </c>
      <c r="F17" s="1419"/>
      <c r="G17" s="1415"/>
      <c r="H17" s="1723"/>
      <c r="I17" s="1421"/>
      <c r="J17" s="1421"/>
      <c r="K17" s="1422" t="s">
        <v>42</v>
      </c>
      <c r="L17" s="1421"/>
      <c r="M17" s="1421"/>
      <c r="N17" s="1421"/>
      <c r="O17" s="1421"/>
      <c r="P17" s="1421"/>
      <c r="Q17" s="1421"/>
      <c r="R17" s="1421"/>
      <c r="S17" s="1431"/>
      <c r="T17" s="1360" t="e">
        <f>IF((#REF!+#REF!)&lt;&gt;0,_xll.SERIE.JOUR.OUVRE(#REF!,#REF!,#REF!)-1,"En cours")</f>
        <v>#REF!</v>
      </c>
      <c r="U17" s="1421"/>
      <c r="V17" s="1425"/>
      <c r="W17" s="1425"/>
      <c r="X17" s="1416"/>
      <c r="Y17" s="1426"/>
      <c r="Z17" s="1427"/>
      <c r="AA17" s="1427"/>
      <c r="AB17" s="1429"/>
      <c r="AC17" s="1430"/>
      <c r="AD17" s="1421"/>
      <c r="AE17" s="1431"/>
      <c r="AF17" s="1724"/>
      <c r="AG17" s="1432"/>
      <c r="AH17" s="1519"/>
      <c r="AI17" s="1433" t="str">
        <f t="shared" si="0"/>
        <v>Sans objet</v>
      </c>
      <c r="AJ17" s="1434" t="str">
        <f t="shared" si="1"/>
        <v>En cours</v>
      </c>
      <c r="AK17" s="1435" t="str">
        <f t="shared" si="2"/>
        <v>Sans objet</v>
      </c>
      <c r="AL17" s="1352"/>
    </row>
    <row r="18" spans="1:38" ht="25.5">
      <c r="A18" s="1415">
        <v>203</v>
      </c>
      <c r="B18" s="1416"/>
      <c r="C18" s="1441" t="s">
        <v>86</v>
      </c>
      <c r="D18" s="1519" t="s">
        <v>83</v>
      </c>
      <c r="E18" s="1722" t="s">
        <v>76</v>
      </c>
      <c r="F18" s="1419"/>
      <c r="G18" s="1415"/>
      <c r="H18" s="1723"/>
      <c r="I18" s="1421"/>
      <c r="J18" s="1421"/>
      <c r="K18" s="1725" t="s">
        <v>42</v>
      </c>
      <c r="L18" s="1421"/>
      <c r="M18" s="1421"/>
      <c r="N18" s="1421"/>
      <c r="O18" s="1421"/>
      <c r="P18" s="1421"/>
      <c r="Q18" s="1421"/>
      <c r="R18" s="1421"/>
      <c r="S18" s="1431"/>
      <c r="T18" s="1360" t="e">
        <f>IF((#REF!+#REF!)&lt;&gt;0,_xll.SERIE.JOUR.OUVRE(#REF!,#REF!,#REF!)-1,"En cours")</f>
        <v>#REF!</v>
      </c>
      <c r="U18" s="1421"/>
      <c r="V18" s="1425"/>
      <c r="W18" s="1425"/>
      <c r="X18" s="1416"/>
      <c r="Y18" s="1426"/>
      <c r="Z18" s="1427"/>
      <c r="AA18" s="1427"/>
      <c r="AB18" s="1429"/>
      <c r="AC18" s="1430"/>
      <c r="AD18" s="1421"/>
      <c r="AE18" s="1431"/>
      <c r="AF18" s="1724"/>
      <c r="AG18" s="1432"/>
      <c r="AH18" s="1519"/>
      <c r="AI18" s="1433" t="str">
        <f t="shared" si="0"/>
        <v>Sans objet</v>
      </c>
      <c r="AJ18" s="1434" t="str">
        <f t="shared" si="1"/>
        <v>En cours</v>
      </c>
      <c r="AK18" s="1435" t="str">
        <f t="shared" si="2"/>
        <v>Sans objet</v>
      </c>
      <c r="AL18" s="1352"/>
    </row>
    <row r="19" spans="1:38" ht="51">
      <c r="A19" s="1422">
        <v>210</v>
      </c>
      <c r="B19" s="1416"/>
      <c r="C19" s="1417" t="s">
        <v>87</v>
      </c>
      <c r="D19" s="1519" t="s">
        <v>88</v>
      </c>
      <c r="E19" s="1722" t="s">
        <v>76</v>
      </c>
      <c r="F19" s="1419"/>
      <c r="G19" s="1447"/>
      <c r="H19" s="1524"/>
      <c r="I19" s="1421"/>
      <c r="J19" s="1448"/>
      <c r="K19" s="1422" t="s">
        <v>42</v>
      </c>
      <c r="L19" s="1449"/>
      <c r="M19" s="1421"/>
      <c r="N19" s="1425"/>
      <c r="O19" s="1425"/>
      <c r="P19" s="1421"/>
      <c r="Q19" s="1421"/>
      <c r="R19" s="1421"/>
      <c r="S19" s="1431"/>
      <c r="T19" s="1360" t="e">
        <f>IF((#REF!+#REF!)&lt;&gt;0,_xll.SERIE.JOUR.OUVRE(#REF!,#REF!,#REF!)-1,"En cours")</f>
        <v>#REF!</v>
      </c>
      <c r="U19" s="1421"/>
      <c r="V19" s="1421"/>
      <c r="W19" s="1421"/>
      <c r="X19" s="1416"/>
      <c r="Y19" s="1426"/>
      <c r="Z19" s="1459"/>
      <c r="AA19" s="1459"/>
      <c r="AB19" s="1429"/>
      <c r="AC19" s="1430"/>
      <c r="AD19" s="1421"/>
      <c r="AE19" s="1431"/>
      <c r="AF19" s="1724"/>
      <c r="AG19" s="1416"/>
      <c r="AH19" s="1489"/>
      <c r="AI19" s="1433" t="str">
        <f t="shared" si="0"/>
        <v>Sans objet</v>
      </c>
      <c r="AJ19" s="1434" t="str">
        <f t="shared" si="1"/>
        <v>En cours</v>
      </c>
      <c r="AK19" s="1435" t="str">
        <f t="shared" si="2"/>
        <v>Sans objet</v>
      </c>
      <c r="AL19" s="1352"/>
    </row>
    <row r="20" spans="1:38" ht="76.5">
      <c r="A20" s="1423">
        <v>211</v>
      </c>
      <c r="B20" s="1416"/>
      <c r="C20" s="1417" t="s">
        <v>89</v>
      </c>
      <c r="D20" s="2148" t="s">
        <v>90</v>
      </c>
      <c r="E20" s="1726" t="s">
        <v>91</v>
      </c>
      <c r="F20" s="1419"/>
      <c r="G20" s="1447"/>
      <c r="H20" s="1512"/>
      <c r="I20" s="1421"/>
      <c r="J20" s="1448"/>
      <c r="K20" s="1423"/>
      <c r="L20" s="1449"/>
      <c r="M20" s="1421"/>
      <c r="N20" s="1425"/>
      <c r="O20" s="1425"/>
      <c r="P20" s="1421"/>
      <c r="Q20" s="1421"/>
      <c r="R20" s="1421"/>
      <c r="S20" s="1431"/>
      <c r="T20" s="1360"/>
      <c r="U20" s="1421"/>
      <c r="V20" s="1425"/>
      <c r="W20" s="1425"/>
      <c r="X20" s="1416"/>
      <c r="Y20" s="1426"/>
      <c r="Z20" s="1427"/>
      <c r="AA20" s="1427"/>
      <c r="AB20" s="1429"/>
      <c r="AC20" s="1430"/>
      <c r="AD20" s="1421"/>
      <c r="AE20" s="1431"/>
      <c r="AF20" s="1724"/>
      <c r="AG20" s="1432"/>
      <c r="AH20" s="2148"/>
      <c r="AI20" s="1433"/>
      <c r="AJ20" s="1434"/>
      <c r="AK20" s="1435"/>
      <c r="AL20" s="1352"/>
    </row>
    <row r="21" spans="1:38" ht="114.75">
      <c r="A21" s="1423">
        <v>225</v>
      </c>
      <c r="B21" s="1416"/>
      <c r="C21" s="1417" t="s">
        <v>92</v>
      </c>
      <c r="D21" s="2148" t="s">
        <v>93</v>
      </c>
      <c r="E21" s="1450" t="s">
        <v>76</v>
      </c>
      <c r="F21" s="1419"/>
      <c r="G21" s="1447"/>
      <c r="H21" s="1512"/>
      <c r="I21" s="1421"/>
      <c r="J21" s="1448"/>
      <c r="K21" s="1423" t="s">
        <v>42</v>
      </c>
      <c r="L21" s="1449"/>
      <c r="M21" s="1421"/>
      <c r="N21" s="1425"/>
      <c r="O21" s="1425"/>
      <c r="P21" s="1421"/>
      <c r="Q21" s="1421"/>
      <c r="R21" s="1421"/>
      <c r="S21" s="1431"/>
      <c r="T21" s="1360"/>
      <c r="U21" s="1421"/>
      <c r="V21" s="1425"/>
      <c r="W21" s="1425"/>
      <c r="X21" s="1416"/>
      <c r="Y21" s="1426"/>
      <c r="Z21" s="1427"/>
      <c r="AA21" s="1427"/>
      <c r="AB21" s="1429"/>
      <c r="AC21" s="1430"/>
      <c r="AD21" s="1421"/>
      <c r="AE21" s="1431"/>
      <c r="AF21" s="1724"/>
      <c r="AG21" s="1432"/>
      <c r="AH21" s="2148"/>
      <c r="AI21" s="1433"/>
      <c r="AJ21" s="1434"/>
      <c r="AK21" s="1435"/>
      <c r="AL21" s="1352"/>
    </row>
    <row r="22" spans="1:38" ht="51">
      <c r="A22" s="1423">
        <v>239</v>
      </c>
      <c r="B22" s="1416">
        <v>1</v>
      </c>
      <c r="C22" s="1417" t="s">
        <v>94</v>
      </c>
      <c r="D22" s="2148" t="s">
        <v>95</v>
      </c>
      <c r="E22" s="1450" t="s">
        <v>96</v>
      </c>
      <c r="F22" s="1419" t="s">
        <v>46</v>
      </c>
      <c r="G22" s="1447"/>
      <c r="H22" s="1451">
        <v>8</v>
      </c>
      <c r="I22" s="1421">
        <v>41488</v>
      </c>
      <c r="J22" s="1448"/>
      <c r="K22" s="1423" t="s">
        <v>47</v>
      </c>
      <c r="L22" s="1449"/>
      <c r="M22" s="1421"/>
      <c r="N22" s="1425"/>
      <c r="O22" s="1425" t="s">
        <v>43</v>
      </c>
      <c r="P22" s="1421"/>
      <c r="Q22" s="1421"/>
      <c r="R22" s="1421">
        <v>41661</v>
      </c>
      <c r="S22" s="1431">
        <v>34888.089999999997</v>
      </c>
      <c r="T22" s="1360"/>
      <c r="U22" s="1421"/>
      <c r="V22" s="1425"/>
      <c r="W22" s="1425"/>
      <c r="X22" s="1416"/>
      <c r="Y22" s="1426"/>
      <c r="Z22" s="1427"/>
      <c r="AA22" s="1427"/>
      <c r="AB22" s="1429"/>
      <c r="AC22" s="1430"/>
      <c r="AD22" s="1421"/>
      <c r="AE22" s="1431"/>
      <c r="AF22" s="1724"/>
      <c r="AG22" s="1432"/>
      <c r="AH22" s="2148"/>
      <c r="AI22" s="1433"/>
      <c r="AJ22" s="1434"/>
      <c r="AK22" s="1435"/>
      <c r="AL22" s="1352"/>
    </row>
    <row r="23" spans="1:38" ht="25.5">
      <c r="A23" s="1423">
        <v>242</v>
      </c>
      <c r="B23" s="1416">
        <v>1</v>
      </c>
      <c r="C23" s="1417" t="s">
        <v>97</v>
      </c>
      <c r="D23" s="2148" t="s">
        <v>98</v>
      </c>
      <c r="E23" s="1450" t="s">
        <v>99</v>
      </c>
      <c r="F23" s="1419" t="s">
        <v>73</v>
      </c>
      <c r="G23" s="1447"/>
      <c r="H23" s="1451">
        <v>8</v>
      </c>
      <c r="I23" s="1421">
        <v>41493</v>
      </c>
      <c r="J23" s="1448"/>
      <c r="K23" s="1423" t="s">
        <v>47</v>
      </c>
      <c r="L23" s="1449"/>
      <c r="M23" s="1421"/>
      <c r="N23" s="1425"/>
      <c r="O23" s="1425"/>
      <c r="P23" s="1421"/>
      <c r="Q23" s="1421"/>
      <c r="R23" s="1421">
        <v>41526</v>
      </c>
      <c r="S23" s="1431">
        <v>4506</v>
      </c>
      <c r="T23" s="1360"/>
      <c r="U23" s="1421"/>
      <c r="V23" s="1425"/>
      <c r="W23" s="1425"/>
      <c r="X23" s="1416"/>
      <c r="Y23" s="1426"/>
      <c r="Z23" s="1427"/>
      <c r="AA23" s="1427"/>
      <c r="AB23" s="1429"/>
      <c r="AC23" s="1430"/>
      <c r="AD23" s="1421"/>
      <c r="AE23" s="1431"/>
      <c r="AF23" s="1724"/>
      <c r="AG23" s="1432"/>
      <c r="AH23" s="2148"/>
      <c r="AI23" s="1433"/>
      <c r="AJ23" s="1434"/>
      <c r="AK23" s="1435"/>
      <c r="AL23" s="1352"/>
    </row>
    <row r="24" spans="1:38">
      <c r="A24" s="1423">
        <v>249</v>
      </c>
      <c r="B24" s="1416"/>
      <c r="C24" s="1453" t="s">
        <v>100</v>
      </c>
      <c r="D24" s="2148" t="s">
        <v>101</v>
      </c>
      <c r="E24" s="1450" t="s">
        <v>102</v>
      </c>
      <c r="F24" s="1419" t="s">
        <v>73</v>
      </c>
      <c r="G24" s="1447"/>
      <c r="H24" s="1451">
        <v>8</v>
      </c>
      <c r="I24" s="1421">
        <v>41508</v>
      </c>
      <c r="J24" s="1448"/>
      <c r="K24" s="1423" t="s">
        <v>47</v>
      </c>
      <c r="L24" s="1449"/>
      <c r="M24" s="1421"/>
      <c r="N24" s="1425"/>
      <c r="O24" s="1425" t="s">
        <v>67</v>
      </c>
      <c r="P24" s="1421"/>
      <c r="Q24" s="1421"/>
      <c r="R24" s="1421"/>
      <c r="S24" s="1431"/>
      <c r="T24" s="1360"/>
      <c r="U24" s="1421"/>
      <c r="V24" s="1425"/>
      <c r="W24" s="1425"/>
      <c r="X24" s="1416"/>
      <c r="Y24" s="1426"/>
      <c r="Z24" s="1427"/>
      <c r="AA24" s="1427"/>
      <c r="AB24" s="1429"/>
      <c r="AC24" s="1430"/>
      <c r="AD24" s="1421"/>
      <c r="AE24" s="1431"/>
      <c r="AF24" s="1724"/>
      <c r="AG24" s="1432"/>
      <c r="AH24" s="2148"/>
      <c r="AI24" s="1433"/>
      <c r="AJ24" s="1434"/>
      <c r="AK24" s="1435"/>
      <c r="AL24" s="1352"/>
    </row>
    <row r="25" spans="1:38" ht="25.5">
      <c r="A25" s="1423">
        <v>262</v>
      </c>
      <c r="B25" s="1416">
        <v>1</v>
      </c>
      <c r="C25" s="1417" t="s">
        <v>103</v>
      </c>
      <c r="D25" s="2148" t="s">
        <v>104</v>
      </c>
      <c r="E25" s="1450" t="s">
        <v>105</v>
      </c>
      <c r="F25" s="1419" t="s">
        <v>73</v>
      </c>
      <c r="G25" s="1447"/>
      <c r="H25" s="1451">
        <v>9</v>
      </c>
      <c r="I25" s="1421">
        <v>41523</v>
      </c>
      <c r="J25" s="1448"/>
      <c r="K25" s="1423" t="s">
        <v>47</v>
      </c>
      <c r="L25" s="1449"/>
      <c r="M25" s="1421"/>
      <c r="N25" s="1425"/>
      <c r="O25" s="1425"/>
      <c r="P25" s="1421"/>
      <c r="Q25" s="1421"/>
      <c r="R25" s="1421">
        <v>41709</v>
      </c>
      <c r="S25" s="1431">
        <v>805</v>
      </c>
      <c r="T25" s="1360"/>
      <c r="U25" s="1421"/>
      <c r="V25" s="1425"/>
      <c r="W25" s="1425"/>
      <c r="X25" s="1416"/>
      <c r="Y25" s="1426"/>
      <c r="Z25" s="1427"/>
      <c r="AA25" s="1427"/>
      <c r="AB25" s="1429"/>
      <c r="AC25" s="1430"/>
      <c r="AD25" s="1421"/>
      <c r="AE25" s="1431"/>
      <c r="AF25" s="1724"/>
      <c r="AG25" s="1432"/>
      <c r="AH25" s="2148"/>
      <c r="AI25" s="1433"/>
      <c r="AJ25" s="1434"/>
      <c r="AK25" s="1435"/>
      <c r="AL25" s="1352"/>
    </row>
    <row r="26" spans="1:38" ht="26.25" thickBot="1">
      <c r="A26" s="1423">
        <v>263</v>
      </c>
      <c r="B26" s="1416">
        <v>1</v>
      </c>
      <c r="C26" s="1417" t="s">
        <v>106</v>
      </c>
      <c r="D26" s="2148" t="s">
        <v>107</v>
      </c>
      <c r="E26" s="1450" t="s">
        <v>108</v>
      </c>
      <c r="F26" s="1419" t="s">
        <v>109</v>
      </c>
      <c r="G26" s="1447"/>
      <c r="H26" s="1451">
        <v>9</v>
      </c>
      <c r="I26" s="1421">
        <v>41527</v>
      </c>
      <c r="J26" s="1448"/>
      <c r="K26" s="1423" t="s">
        <v>47</v>
      </c>
      <c r="L26" s="1449"/>
      <c r="M26" s="1421"/>
      <c r="N26" s="1425"/>
      <c r="O26" s="1425"/>
      <c r="P26" s="1421"/>
      <c r="Q26" s="1421"/>
      <c r="R26" s="1421">
        <v>41530</v>
      </c>
      <c r="S26" s="1431">
        <v>7681</v>
      </c>
      <c r="T26" s="1360"/>
      <c r="U26" s="1421"/>
      <c r="V26" s="1425"/>
      <c r="W26" s="1425"/>
      <c r="X26" s="1416"/>
      <c r="Y26" s="1426"/>
      <c r="Z26" s="1427"/>
      <c r="AA26" s="1427"/>
      <c r="AB26" s="1429"/>
      <c r="AC26" s="1430"/>
      <c r="AD26" s="1421"/>
      <c r="AE26" s="1431"/>
      <c r="AF26" s="1724"/>
      <c r="AG26" s="1432"/>
      <c r="AH26" s="2148"/>
      <c r="AI26" s="1433"/>
      <c r="AJ26" s="1434"/>
      <c r="AK26" s="1435"/>
      <c r="AL26" s="1352"/>
    </row>
    <row r="27" spans="1:38" ht="38.25">
      <c r="A27" s="1423">
        <v>265</v>
      </c>
      <c r="B27" s="1416">
        <v>1</v>
      </c>
      <c r="C27" s="1417" t="s">
        <v>110</v>
      </c>
      <c r="D27" s="2148" t="s">
        <v>111</v>
      </c>
      <c r="E27" s="1450" t="s">
        <v>112</v>
      </c>
      <c r="F27" s="1419"/>
      <c r="G27" s="1447"/>
      <c r="H27" s="2149">
        <v>9</v>
      </c>
      <c r="I27" s="1421">
        <v>41528</v>
      </c>
      <c r="J27" s="1448"/>
      <c r="K27" s="1423" t="s">
        <v>47</v>
      </c>
      <c r="L27" s="1449"/>
      <c r="M27" s="1421"/>
      <c r="N27" s="1425"/>
      <c r="O27" s="1425" t="s">
        <v>63</v>
      </c>
      <c r="P27" s="1421"/>
      <c r="Q27" s="1421"/>
      <c r="R27" s="1421">
        <v>41558</v>
      </c>
      <c r="S27" s="1431">
        <v>751</v>
      </c>
      <c r="T27" s="1360"/>
      <c r="U27" s="1421"/>
      <c r="V27" s="1425"/>
      <c r="W27" s="1425"/>
      <c r="X27" s="1416"/>
      <c r="Y27" s="1426"/>
      <c r="Z27" s="1427"/>
      <c r="AA27" s="1427"/>
      <c r="AB27" s="1429"/>
      <c r="AC27" s="1430"/>
      <c r="AD27" s="1421"/>
      <c r="AE27" s="1431"/>
      <c r="AF27" s="1724"/>
      <c r="AG27" s="1432"/>
      <c r="AH27" s="2148"/>
      <c r="AI27" s="1433"/>
      <c r="AJ27" s="1434"/>
      <c r="AK27" s="1435"/>
      <c r="AL27" s="1352"/>
    </row>
    <row r="28" spans="1:38" ht="38.25">
      <c r="A28" s="1415">
        <v>268</v>
      </c>
      <c r="B28" s="1416">
        <v>1</v>
      </c>
      <c r="C28" s="1453" t="s">
        <v>113</v>
      </c>
      <c r="D28" s="2148" t="s">
        <v>114</v>
      </c>
      <c r="E28" s="1454" t="s">
        <v>115</v>
      </c>
      <c r="F28" s="1419" t="s">
        <v>73</v>
      </c>
      <c r="G28" s="1415"/>
      <c r="H28" s="1423">
        <v>9</v>
      </c>
      <c r="I28" s="1421">
        <v>41529</v>
      </c>
      <c r="J28" s="1422"/>
      <c r="K28" s="1423" t="s">
        <v>47</v>
      </c>
      <c r="L28" s="1421"/>
      <c r="M28" s="1421"/>
      <c r="N28" s="1421"/>
      <c r="O28" s="1421"/>
      <c r="P28" s="1421"/>
      <c r="Q28" s="1421"/>
      <c r="R28" s="1421"/>
      <c r="S28" s="1431"/>
      <c r="T28" s="1360" t="e">
        <f>IF((#REF!+#REF!)&lt;&gt;0,_xll.SERIE.JOUR.OUVRE(#REF!,#REF!,#REF!)-1,"En cours")</f>
        <v>#REF!</v>
      </c>
      <c r="U28" s="1421"/>
      <c r="V28" s="1425"/>
      <c r="W28" s="1425"/>
      <c r="X28" s="1416"/>
      <c r="Y28" s="1426"/>
      <c r="Z28" s="1427"/>
      <c r="AA28" s="1427"/>
      <c r="AB28" s="1429"/>
      <c r="AC28" s="1430"/>
      <c r="AD28" s="1421"/>
      <c r="AE28" s="1431"/>
      <c r="AF28" s="1724"/>
      <c r="AG28" s="1432"/>
      <c r="AH28" s="2148"/>
      <c r="AI28" s="1433" t="str">
        <f xml:space="preserve"> IF(B28,IF(R28&lt;&gt;0,IF(Q28&gt;=R28,"oui","non"),"En cours"),"Sans objet")</f>
        <v>En cours</v>
      </c>
      <c r="AJ28" s="1434" t="str">
        <f>IF(V28=0,"En cours",IF(V28&lt;=T28,"oui","non"))</f>
        <v>En cours</v>
      </c>
      <c r="AK28" s="1435" t="str">
        <f>IF(B28,IF(X28=1,IF(S28&gt;=AF28,"oui","non"),"En cours"),"Sans objet")</f>
        <v>En cours</v>
      </c>
      <c r="AL28" s="1352"/>
    </row>
    <row r="29" spans="1:38" ht="38.25">
      <c r="A29" s="1423">
        <v>273</v>
      </c>
      <c r="B29" s="1416">
        <v>1</v>
      </c>
      <c r="C29" s="1453" t="s">
        <v>116</v>
      </c>
      <c r="D29" s="2148" t="s">
        <v>117</v>
      </c>
      <c r="E29" s="1454" t="s">
        <v>118</v>
      </c>
      <c r="F29" s="1419" t="s">
        <v>119</v>
      </c>
      <c r="G29" s="1423"/>
      <c r="H29" s="1423">
        <v>9</v>
      </c>
      <c r="I29" s="1421">
        <v>41530</v>
      </c>
      <c r="J29" s="1447"/>
      <c r="K29" s="1423" t="s">
        <v>47</v>
      </c>
      <c r="L29" s="1449"/>
      <c r="M29" s="1421"/>
      <c r="N29" s="1425"/>
      <c r="O29" s="2108" t="s">
        <v>63</v>
      </c>
      <c r="P29" s="1421"/>
      <c r="Q29" s="1421"/>
      <c r="R29" s="1421">
        <v>41557</v>
      </c>
      <c r="S29" s="1431">
        <v>10138</v>
      </c>
      <c r="T29" s="1360"/>
      <c r="U29" s="1421"/>
      <c r="V29" s="1425"/>
      <c r="W29" s="1425"/>
      <c r="X29" s="1416"/>
      <c r="Y29" s="1426"/>
      <c r="Z29" s="1427"/>
      <c r="AA29" s="1427"/>
      <c r="AB29" s="1429"/>
      <c r="AC29" s="1430"/>
      <c r="AD29" s="1421"/>
      <c r="AE29" s="1431"/>
      <c r="AF29" s="1724"/>
      <c r="AG29" s="1432"/>
      <c r="AH29" s="2148"/>
      <c r="AI29" s="1433"/>
      <c r="AJ29" s="1434"/>
      <c r="AK29" s="1435"/>
      <c r="AL29" s="1352"/>
    </row>
    <row r="30" spans="1:38" ht="51">
      <c r="A30" s="1423">
        <v>274</v>
      </c>
      <c r="B30" s="1416">
        <v>1</v>
      </c>
      <c r="C30" s="1453" t="s">
        <v>120</v>
      </c>
      <c r="D30" s="2148" t="s">
        <v>121</v>
      </c>
      <c r="E30" s="1454" t="s">
        <v>122</v>
      </c>
      <c r="F30" s="1419" t="s">
        <v>62</v>
      </c>
      <c r="G30" s="1423"/>
      <c r="H30" s="1423">
        <v>9</v>
      </c>
      <c r="I30" s="1421">
        <v>41534</v>
      </c>
      <c r="J30" s="1447"/>
      <c r="K30" s="1423" t="s">
        <v>47</v>
      </c>
      <c r="L30" s="1449"/>
      <c r="M30" s="1421"/>
      <c r="N30" s="1425"/>
      <c r="O30" s="2108" t="s">
        <v>63</v>
      </c>
      <c r="P30" s="1421"/>
      <c r="Q30" s="1421"/>
      <c r="R30" s="1421">
        <v>41624</v>
      </c>
      <c r="S30" s="1431">
        <v>11356</v>
      </c>
      <c r="T30" s="1360"/>
      <c r="U30" s="1421"/>
      <c r="V30" s="1425"/>
      <c r="W30" s="1425"/>
      <c r="X30" s="1416"/>
      <c r="Y30" s="1426" t="s">
        <v>123</v>
      </c>
      <c r="Z30" s="1427">
        <v>4</v>
      </c>
      <c r="AA30" s="1427">
        <v>11356</v>
      </c>
      <c r="AB30" s="1429">
        <v>10968</v>
      </c>
      <c r="AC30" s="1430">
        <v>41751</v>
      </c>
      <c r="AD30" s="1421"/>
      <c r="AE30" s="1431">
        <v>7009.97</v>
      </c>
      <c r="AF30" s="1724"/>
      <c r="AG30" s="1432" t="s">
        <v>124</v>
      </c>
      <c r="AH30" s="2148"/>
      <c r="AI30" s="1433"/>
      <c r="AJ30" s="1434"/>
      <c r="AK30" s="1435"/>
      <c r="AL30" s="1352"/>
    </row>
    <row r="31" spans="1:38" ht="51">
      <c r="A31" s="1423">
        <v>283</v>
      </c>
      <c r="B31" s="1416">
        <v>1</v>
      </c>
      <c r="C31" s="1453" t="s">
        <v>125</v>
      </c>
      <c r="D31" s="2148" t="s">
        <v>126</v>
      </c>
      <c r="E31" s="1454" t="s">
        <v>127</v>
      </c>
      <c r="F31" s="1419"/>
      <c r="G31" s="1423"/>
      <c r="H31" s="1423">
        <v>9</v>
      </c>
      <c r="I31" s="1421">
        <v>41540</v>
      </c>
      <c r="J31" s="1447"/>
      <c r="K31" s="1423" t="s">
        <v>47</v>
      </c>
      <c r="L31" s="1449"/>
      <c r="M31" s="1421"/>
      <c r="N31" s="1425"/>
      <c r="O31" s="1425"/>
      <c r="P31" s="1421"/>
      <c r="Q31" s="1421"/>
      <c r="R31" s="1421"/>
      <c r="S31" s="1431">
        <v>2913</v>
      </c>
      <c r="T31" s="1360"/>
      <c r="U31" s="1421"/>
      <c r="V31" s="1425"/>
      <c r="W31" s="1425"/>
      <c r="X31" s="1416"/>
      <c r="Y31" s="1426"/>
      <c r="Z31" s="1427"/>
      <c r="AA31" s="1427"/>
      <c r="AB31" s="1429"/>
      <c r="AC31" s="1430"/>
      <c r="AD31" s="1421"/>
      <c r="AE31" s="1431"/>
      <c r="AF31" s="1724"/>
      <c r="AG31" s="1432"/>
      <c r="AH31" s="2148"/>
      <c r="AI31" s="1433"/>
      <c r="AJ31" s="1434"/>
      <c r="AK31" s="1435"/>
      <c r="AL31" s="1352"/>
    </row>
    <row r="32" spans="1:38" ht="38.25">
      <c r="A32" s="1423">
        <v>284</v>
      </c>
      <c r="B32" s="1416">
        <v>1</v>
      </c>
      <c r="C32" s="1453" t="s">
        <v>128</v>
      </c>
      <c r="D32" s="2148" t="s">
        <v>129</v>
      </c>
      <c r="E32" s="1454" t="s">
        <v>91</v>
      </c>
      <c r="F32" s="1419" t="s">
        <v>46</v>
      </c>
      <c r="G32" s="1423"/>
      <c r="H32" s="1423">
        <v>9</v>
      </c>
      <c r="I32" s="1421">
        <v>41540</v>
      </c>
      <c r="J32" s="1447"/>
      <c r="K32" s="1423" t="s">
        <v>47</v>
      </c>
      <c r="L32" s="1449"/>
      <c r="M32" s="1421"/>
      <c r="N32" s="1425"/>
      <c r="O32" s="1425" t="s">
        <v>67</v>
      </c>
      <c r="P32" s="1421"/>
      <c r="Q32" s="1421"/>
      <c r="R32" s="1421">
        <v>41690</v>
      </c>
      <c r="S32" s="1431">
        <v>26861.119999999999</v>
      </c>
      <c r="T32" s="1360" t="s">
        <v>130</v>
      </c>
      <c r="U32" s="1421"/>
      <c r="V32" s="1425"/>
      <c r="W32" s="1425"/>
      <c r="X32" s="1416"/>
      <c r="Y32" s="1426"/>
      <c r="Z32" s="1427">
        <v>30</v>
      </c>
      <c r="AA32" s="1427"/>
      <c r="AB32" s="1429"/>
      <c r="AC32" s="1430"/>
      <c r="AD32" s="1421"/>
      <c r="AE32" s="1431"/>
      <c r="AF32" s="1724"/>
      <c r="AG32" s="1432"/>
      <c r="AH32" s="2148"/>
      <c r="AI32" s="1433"/>
      <c r="AJ32" s="1434"/>
      <c r="AK32" s="1435"/>
      <c r="AL32" s="1352"/>
    </row>
    <row r="33" spans="1:40" ht="25.5">
      <c r="A33" s="1423">
        <v>291</v>
      </c>
      <c r="B33" s="1416">
        <v>1</v>
      </c>
      <c r="C33" s="1453" t="s">
        <v>131</v>
      </c>
      <c r="D33" s="2148" t="s">
        <v>132</v>
      </c>
      <c r="E33" s="1727" t="s">
        <v>133</v>
      </c>
      <c r="F33" s="1419"/>
      <c r="G33" s="1423"/>
      <c r="H33" s="1423">
        <v>9</v>
      </c>
      <c r="I33" s="1421">
        <v>41547</v>
      </c>
      <c r="J33" s="1447"/>
      <c r="K33" s="1423" t="s">
        <v>47</v>
      </c>
      <c r="L33" s="1449"/>
      <c r="M33" s="1421"/>
      <c r="N33" s="1425"/>
      <c r="O33" s="1425"/>
      <c r="P33" s="1421"/>
      <c r="Q33" s="1421"/>
      <c r="R33" s="1421"/>
      <c r="S33" s="1431"/>
      <c r="T33" s="1360"/>
      <c r="U33" s="1421"/>
      <c r="V33" s="1425"/>
      <c r="W33" s="1425"/>
      <c r="X33" s="1416"/>
      <c r="Y33" s="1426"/>
      <c r="Z33" s="1427"/>
      <c r="AA33" s="1427"/>
      <c r="AB33" s="1429"/>
      <c r="AC33" s="1430"/>
      <c r="AD33" s="1421"/>
      <c r="AE33" s="1431"/>
      <c r="AF33" s="1724"/>
      <c r="AG33" s="1432"/>
      <c r="AH33" s="2148"/>
      <c r="AI33" s="1433"/>
      <c r="AJ33" s="1434"/>
      <c r="AK33" s="1435"/>
      <c r="AL33" s="1352"/>
    </row>
    <row r="34" spans="1:40" ht="38.25">
      <c r="A34" s="1422">
        <v>292</v>
      </c>
      <c r="B34" s="1416">
        <v>1</v>
      </c>
      <c r="C34" s="1421" t="s">
        <v>134</v>
      </c>
      <c r="D34" s="1489" t="s">
        <v>135</v>
      </c>
      <c r="E34" s="1727" t="s">
        <v>133</v>
      </c>
      <c r="F34" s="1449"/>
      <c r="G34" s="1431"/>
      <c r="H34" s="1423">
        <v>9</v>
      </c>
      <c r="I34" s="1421">
        <v>41547</v>
      </c>
      <c r="J34" s="1457"/>
      <c r="K34" s="1423" t="s">
        <v>47</v>
      </c>
      <c r="L34" s="1449"/>
      <c r="M34" s="1421"/>
      <c r="N34" s="1425"/>
      <c r="O34" s="1425"/>
      <c r="P34" s="1421"/>
      <c r="Q34" s="1421"/>
      <c r="R34" s="1421"/>
      <c r="S34" s="1431"/>
      <c r="T34" s="1360" t="e">
        <f>IF((#REF!+#REF!)&lt;&gt;0,_xll.SERIE.JOUR.OUVRE(#REF!,#REF!,#REF!)-1,"En cours")</f>
        <v>#REF!</v>
      </c>
      <c r="U34" s="1421"/>
      <c r="V34" s="1421"/>
      <c r="W34" s="1421"/>
      <c r="X34" s="1416"/>
      <c r="Y34" s="1458"/>
      <c r="Z34" s="1459"/>
      <c r="AA34" s="1459"/>
      <c r="AB34" s="1429"/>
      <c r="AC34" s="1430"/>
      <c r="AD34" s="1421"/>
      <c r="AE34" s="1431"/>
      <c r="AF34" s="1724"/>
      <c r="AG34" s="1416"/>
      <c r="AH34" s="1489"/>
      <c r="AI34" s="1433" t="str">
        <f xml:space="preserve"> IF(B34,IF(R34&lt;&gt;0,IF(Q34&gt;=R34,"oui","non"),"En cours"),"Sans objet")</f>
        <v>En cours</v>
      </c>
      <c r="AJ34" s="1434" t="str">
        <f>IF(V34=0,"En cours",IF(V34&lt;=T34,"oui","non"))</f>
        <v>En cours</v>
      </c>
      <c r="AK34" s="1435" t="str">
        <f>IF(B34,IF(X34=1,IF(S34&gt;=AF34,"oui","non"),"En cours"),"Sans objet")</f>
        <v>En cours</v>
      </c>
      <c r="AL34" s="1352"/>
      <c r="AN34" s="1460"/>
    </row>
    <row r="35" spans="1:40" ht="38.25">
      <c r="A35" s="1415">
        <v>293</v>
      </c>
      <c r="B35" s="1416">
        <v>1</v>
      </c>
      <c r="C35" s="1421" t="s">
        <v>136</v>
      </c>
      <c r="D35" s="2109" t="s">
        <v>137</v>
      </c>
      <c r="E35" s="1727" t="s">
        <v>133</v>
      </c>
      <c r="F35" s="1449"/>
      <c r="G35" s="1431"/>
      <c r="H35" s="1423">
        <v>9</v>
      </c>
      <c r="I35" s="1421">
        <v>41547</v>
      </c>
      <c r="J35" s="1457"/>
      <c r="K35" s="1423" t="s">
        <v>47</v>
      </c>
      <c r="L35" s="1449"/>
      <c r="M35" s="1421"/>
      <c r="N35" s="1425"/>
      <c r="O35" s="1425" t="s">
        <v>63</v>
      </c>
      <c r="P35" s="1421"/>
      <c r="Q35" s="1421"/>
      <c r="R35" s="1421"/>
      <c r="S35" s="1431"/>
      <c r="T35" s="1360" t="e">
        <f>IF((#REF!+#REF!)&lt;&gt;0,_xll.SERIE.JOUR.OUVRE(#REF!,#REF!,#REF!)-1,"En cours")</f>
        <v>#REF!</v>
      </c>
      <c r="U35" s="1421"/>
      <c r="V35" s="1425"/>
      <c r="W35" s="1425"/>
      <c r="X35" s="1416"/>
      <c r="Y35" s="1426"/>
      <c r="Z35" s="1427"/>
      <c r="AA35" s="1427"/>
      <c r="AB35" s="1429"/>
      <c r="AC35" s="1430"/>
      <c r="AD35" s="1421"/>
      <c r="AE35" s="1431"/>
      <c r="AF35" s="1724"/>
      <c r="AG35" s="1432"/>
      <c r="AH35" s="1489"/>
      <c r="AI35" s="1433" t="str">
        <f xml:space="preserve"> IF(B35,IF(R35&lt;&gt;0,IF(Q35&gt;=R35,"oui","non"),"En cours"),"Sans objet")</f>
        <v>En cours</v>
      </c>
      <c r="AJ35" s="1434" t="str">
        <f>IF(V35=0,"En cours",IF(V35&lt;=T35,"oui","non"))</f>
        <v>En cours</v>
      </c>
      <c r="AK35" s="1435" t="str">
        <f>IF(B35,IF(X35=1,IF(S35&gt;=AF35,"oui","non"),"En cours"),"Sans objet")</f>
        <v>En cours</v>
      </c>
      <c r="AL35" s="1352"/>
    </row>
    <row r="36" spans="1:40" ht="51">
      <c r="A36" s="1415">
        <v>295</v>
      </c>
      <c r="B36" s="1416">
        <v>1</v>
      </c>
      <c r="C36" s="1421" t="s">
        <v>138</v>
      </c>
      <c r="D36" s="2133" t="s">
        <v>139</v>
      </c>
      <c r="E36" s="1727" t="s">
        <v>140</v>
      </c>
      <c r="F36" s="1419" t="s">
        <v>141</v>
      </c>
      <c r="G36" s="1428"/>
      <c r="H36" s="1423">
        <v>9</v>
      </c>
      <c r="I36" s="1421">
        <v>41544</v>
      </c>
      <c r="J36" s="1457"/>
      <c r="K36" s="1423" t="s">
        <v>47</v>
      </c>
      <c r="L36" s="1449"/>
      <c r="M36" s="1421"/>
      <c r="N36" s="1425"/>
      <c r="O36" s="1425" t="s">
        <v>142</v>
      </c>
      <c r="P36" s="1421"/>
      <c r="Q36" s="1421"/>
      <c r="R36" s="1421">
        <v>41557</v>
      </c>
      <c r="S36" s="1431">
        <v>4228</v>
      </c>
      <c r="T36" s="1360"/>
      <c r="U36" s="1421"/>
      <c r="V36" s="1425"/>
      <c r="W36" s="1457"/>
      <c r="X36" s="1416"/>
      <c r="Y36" s="1426"/>
      <c r="Z36" s="1427"/>
      <c r="AA36" s="1427"/>
      <c r="AB36" s="1429"/>
      <c r="AC36" s="1430"/>
      <c r="AD36" s="1421"/>
      <c r="AE36" s="1431"/>
      <c r="AF36" s="1724"/>
      <c r="AG36" s="1432"/>
      <c r="AH36" s="1519"/>
      <c r="AI36" s="1433"/>
      <c r="AJ36" s="1434"/>
      <c r="AK36" s="1435"/>
      <c r="AL36" s="1352"/>
    </row>
    <row r="37" spans="1:40" ht="25.5">
      <c r="A37" s="1415">
        <v>297</v>
      </c>
      <c r="B37" s="1416">
        <v>1</v>
      </c>
      <c r="C37" s="1453" t="s">
        <v>143</v>
      </c>
      <c r="D37" s="1519" t="s">
        <v>144</v>
      </c>
      <c r="E37" s="1485" t="s">
        <v>133</v>
      </c>
      <c r="F37" s="1419" t="s">
        <v>109</v>
      </c>
      <c r="G37" s="1415"/>
      <c r="H37" s="1423">
        <v>10</v>
      </c>
      <c r="I37" s="1421">
        <v>41549</v>
      </c>
      <c r="J37" s="1421"/>
      <c r="K37" s="1423" t="s">
        <v>47</v>
      </c>
      <c r="L37" s="1421"/>
      <c r="M37" s="1421"/>
      <c r="N37" s="1421"/>
      <c r="O37" s="1421"/>
      <c r="P37" s="1421"/>
      <c r="Q37" s="1421"/>
      <c r="R37" s="1421">
        <v>41550</v>
      </c>
      <c r="S37" s="1431">
        <v>4253</v>
      </c>
      <c r="T37" s="1360">
        <v>41568</v>
      </c>
      <c r="U37" s="1421">
        <v>41568</v>
      </c>
      <c r="V37" s="1421">
        <v>41568</v>
      </c>
      <c r="W37" s="1423">
        <v>10</v>
      </c>
      <c r="X37" s="1416"/>
      <c r="Y37" s="1426"/>
      <c r="Z37" s="1427">
        <v>50</v>
      </c>
      <c r="AA37" s="1427"/>
      <c r="AB37" s="1429"/>
      <c r="AC37" s="1430"/>
      <c r="AD37" s="1421"/>
      <c r="AE37" s="1431"/>
      <c r="AF37" s="1724"/>
      <c r="AG37" s="1432"/>
      <c r="AH37" s="1519"/>
      <c r="AI37" s="1433" t="str">
        <f t="shared" ref="AI37:AI47" si="3" xml:space="preserve"> IF(B37,IF(R37&lt;&gt;0,IF(Q37&gt;=R37,"oui","non"),"En cours"),"Sans objet")</f>
        <v>non</v>
      </c>
      <c r="AJ37" s="1434" t="str">
        <f>IF(V37=0,"En cours",IF(V37&lt;=T37,"oui","non"))</f>
        <v>oui</v>
      </c>
      <c r="AK37" s="1435" t="s">
        <v>145</v>
      </c>
      <c r="AL37" s="1352"/>
    </row>
    <row r="38" spans="1:40" ht="25.5">
      <c r="A38" s="1415">
        <v>299</v>
      </c>
      <c r="B38" s="1416">
        <v>0</v>
      </c>
      <c r="C38" s="1453" t="s">
        <v>146</v>
      </c>
      <c r="D38" s="1519" t="s">
        <v>147</v>
      </c>
      <c r="E38" s="1485" t="s">
        <v>148</v>
      </c>
      <c r="F38" s="1419" t="s">
        <v>141</v>
      </c>
      <c r="G38" s="1415"/>
      <c r="H38" s="1423">
        <v>10</v>
      </c>
      <c r="I38" s="1421">
        <v>41549</v>
      </c>
      <c r="J38" s="1421"/>
      <c r="K38" s="1423" t="s">
        <v>47</v>
      </c>
      <c r="L38" s="1421"/>
      <c r="M38" s="1421"/>
      <c r="N38" s="1421"/>
      <c r="O38" s="1421"/>
      <c r="P38" s="1421"/>
      <c r="Q38" s="1421"/>
      <c r="R38" s="1421"/>
      <c r="S38" s="1431"/>
      <c r="T38" s="1360">
        <v>0</v>
      </c>
      <c r="U38" s="1421"/>
      <c r="V38" s="1425"/>
      <c r="W38" s="1486"/>
      <c r="X38" s="1487"/>
      <c r="Y38" s="1426"/>
      <c r="Z38" s="1427"/>
      <c r="AA38" s="1427"/>
      <c r="AB38" s="1429"/>
      <c r="AC38" s="1430"/>
      <c r="AD38" s="1421"/>
      <c r="AE38" s="1431"/>
      <c r="AF38" s="1724"/>
      <c r="AG38" s="1432"/>
      <c r="AH38" s="1519"/>
      <c r="AI38" s="1433" t="str">
        <f t="shared" si="3"/>
        <v>Sans objet</v>
      </c>
      <c r="AJ38" s="1434" t="str">
        <f>IF(V38=0,"En cours",IF(V38&lt;=T38,"oui","non"))</f>
        <v>En cours</v>
      </c>
      <c r="AK38" s="1435" t="str">
        <f>IF(B38,IF(X38=1,IF(S38&gt;=AF38,"oui","non"),"En cours"),"Sans objet")</f>
        <v>Sans objet</v>
      </c>
      <c r="AL38" s="1352"/>
    </row>
    <row r="39" spans="1:40" ht="38.25">
      <c r="A39" s="1415">
        <v>303</v>
      </c>
      <c r="B39" s="1416">
        <v>1</v>
      </c>
      <c r="C39" s="1453" t="s">
        <v>100</v>
      </c>
      <c r="D39" s="1519" t="s">
        <v>149</v>
      </c>
      <c r="E39" s="1485" t="s">
        <v>150</v>
      </c>
      <c r="F39" s="1419" t="s">
        <v>54</v>
      </c>
      <c r="G39" s="1415"/>
      <c r="H39" s="1423">
        <v>10</v>
      </c>
      <c r="I39" s="1421">
        <v>41554</v>
      </c>
      <c r="J39" s="1421"/>
      <c r="K39" s="1423" t="s">
        <v>47</v>
      </c>
      <c r="L39" s="1421"/>
      <c r="M39" s="1421"/>
      <c r="N39" s="1421"/>
      <c r="O39" s="1425" t="s">
        <v>67</v>
      </c>
      <c r="P39" s="1421"/>
      <c r="Q39" s="1421"/>
      <c r="R39" s="1421">
        <v>41751</v>
      </c>
      <c r="S39" s="1431">
        <v>11049.07</v>
      </c>
      <c r="T39" s="1360" t="s">
        <v>130</v>
      </c>
      <c r="U39" s="1421"/>
      <c r="V39" s="1425"/>
      <c r="W39" s="1486"/>
      <c r="X39" s="1487"/>
      <c r="Y39" s="1426"/>
      <c r="Z39" s="1427">
        <v>20</v>
      </c>
      <c r="AA39" s="1427"/>
      <c r="AB39" s="1429"/>
      <c r="AC39" s="1430"/>
      <c r="AD39" s="1421"/>
      <c r="AE39" s="1431"/>
      <c r="AF39" s="1724"/>
      <c r="AG39" s="1432"/>
      <c r="AH39" s="1519"/>
      <c r="AI39" s="1433" t="str">
        <f t="shared" si="3"/>
        <v>non</v>
      </c>
      <c r="AJ39" s="1434"/>
      <c r="AK39" s="1435"/>
      <c r="AL39" s="1352"/>
    </row>
    <row r="40" spans="1:40" ht="38.25">
      <c r="A40" s="1415">
        <v>308</v>
      </c>
      <c r="B40" s="1416">
        <v>1</v>
      </c>
      <c r="C40" s="1453" t="s">
        <v>151</v>
      </c>
      <c r="D40" s="1519" t="s">
        <v>152</v>
      </c>
      <c r="E40" s="1485" t="s">
        <v>153</v>
      </c>
      <c r="F40" s="1419" t="s">
        <v>153</v>
      </c>
      <c r="G40" s="1415"/>
      <c r="H40" s="1423">
        <v>10</v>
      </c>
      <c r="I40" s="1421">
        <v>41563</v>
      </c>
      <c r="J40" s="1421"/>
      <c r="K40" s="1423" t="s">
        <v>47</v>
      </c>
      <c r="L40" s="1421"/>
      <c r="M40" s="1421"/>
      <c r="N40" s="1421"/>
      <c r="O40" s="1425" t="s">
        <v>48</v>
      </c>
      <c r="P40" s="1421"/>
      <c r="Q40" s="1421"/>
      <c r="R40" s="1421">
        <v>41838</v>
      </c>
      <c r="S40" s="1431">
        <v>2056.96</v>
      </c>
      <c r="T40" s="1360"/>
      <c r="U40" s="1421"/>
      <c r="V40" s="1425"/>
      <c r="W40" s="1486"/>
      <c r="X40" s="1487"/>
      <c r="Y40" s="1426"/>
      <c r="Z40" s="1427"/>
      <c r="AA40" s="1427"/>
      <c r="AB40" s="1429"/>
      <c r="AC40" s="1430"/>
      <c r="AD40" s="1421"/>
      <c r="AE40" s="1431"/>
      <c r="AF40" s="1724"/>
      <c r="AG40" s="1432"/>
      <c r="AH40" s="1519"/>
      <c r="AI40" s="1433" t="str">
        <f t="shared" si="3"/>
        <v>non</v>
      </c>
      <c r="AJ40" s="1434"/>
      <c r="AK40" s="1435"/>
      <c r="AL40" s="1352"/>
    </row>
    <row r="41" spans="1:40" ht="38.25">
      <c r="A41" s="1488">
        <v>316</v>
      </c>
      <c r="B41" s="1487">
        <v>1</v>
      </c>
      <c r="C41" s="1489" t="s">
        <v>154</v>
      </c>
      <c r="D41" s="1519" t="s">
        <v>155</v>
      </c>
      <c r="E41" s="1485" t="s">
        <v>122</v>
      </c>
      <c r="F41" s="1490" t="s">
        <v>62</v>
      </c>
      <c r="G41" s="1488"/>
      <c r="H41" s="1423">
        <v>10</v>
      </c>
      <c r="I41" s="1430">
        <v>41575</v>
      </c>
      <c r="J41" s="1421"/>
      <c r="K41" s="1423" t="s">
        <v>47</v>
      </c>
      <c r="L41" s="1430"/>
      <c r="M41" s="1430"/>
      <c r="N41" s="1430"/>
      <c r="O41" s="1425" t="s">
        <v>63</v>
      </c>
      <c r="P41" s="1421"/>
      <c r="Q41" s="1421"/>
      <c r="R41" s="1421"/>
      <c r="S41" s="1431"/>
      <c r="T41" s="1491" t="e">
        <f>IF((#REF!+#REF!)&lt;&gt;0,_xll.SERIE.JOUR.OUVRE(#REF!,#REF!,#REF!)-1,"En cours")</f>
        <v>#REF!</v>
      </c>
      <c r="U41" s="1430"/>
      <c r="V41" s="1486"/>
      <c r="W41" s="1486"/>
      <c r="X41" s="1487"/>
      <c r="Y41" s="1426"/>
      <c r="Z41" s="1492"/>
      <c r="AA41" s="1492"/>
      <c r="AB41" s="1429"/>
      <c r="AC41" s="1430"/>
      <c r="AD41" s="1430"/>
      <c r="AE41" s="1494"/>
      <c r="AF41" s="1728"/>
      <c r="AG41" s="1495"/>
      <c r="AH41" s="1519"/>
      <c r="AI41" s="1433" t="str">
        <f t="shared" si="3"/>
        <v>En cours</v>
      </c>
      <c r="AJ41" s="1434" t="str">
        <f>IF(V41=0,"En cours",IF(V41&lt;=T41,"oui","non"))</f>
        <v>En cours</v>
      </c>
      <c r="AK41" s="1435" t="str">
        <f>IF(B41,IF(X41=1,IF(S41&gt;=AF41,"oui","non"),"En cours"),"Sans objet")</f>
        <v>En cours</v>
      </c>
      <c r="AL41" s="1352"/>
    </row>
    <row r="42" spans="1:40" ht="38.25">
      <c r="A42" s="1415">
        <v>324</v>
      </c>
      <c r="B42" s="1416">
        <v>1</v>
      </c>
      <c r="C42" s="1453" t="s">
        <v>100</v>
      </c>
      <c r="D42" s="1519" t="s">
        <v>149</v>
      </c>
      <c r="E42" s="1485" t="s">
        <v>156</v>
      </c>
      <c r="F42" s="1419" t="s">
        <v>54</v>
      </c>
      <c r="G42" s="1415"/>
      <c r="H42" s="1423">
        <v>10</v>
      </c>
      <c r="I42" s="1421">
        <v>41554</v>
      </c>
      <c r="J42" s="1421"/>
      <c r="K42" s="1423" t="s">
        <v>47</v>
      </c>
      <c r="L42" s="1421"/>
      <c r="M42" s="1421"/>
      <c r="N42" s="1421"/>
      <c r="O42" s="1425" t="s">
        <v>67</v>
      </c>
      <c r="P42" s="1421"/>
      <c r="Q42" s="1421"/>
      <c r="R42" s="1421">
        <v>41751</v>
      </c>
      <c r="S42" s="1431">
        <v>13172.54</v>
      </c>
      <c r="T42" s="1360" t="s">
        <v>130</v>
      </c>
      <c r="U42" s="1421"/>
      <c r="V42" s="1425"/>
      <c r="W42" s="1486"/>
      <c r="X42" s="1487"/>
      <c r="Y42" s="1426"/>
      <c r="Z42" s="1427">
        <v>20</v>
      </c>
      <c r="AA42" s="1427"/>
      <c r="AB42" s="1429"/>
      <c r="AC42" s="1430"/>
      <c r="AD42" s="1421"/>
      <c r="AE42" s="1431"/>
      <c r="AF42" s="1724"/>
      <c r="AG42" s="1432"/>
      <c r="AH42" s="1519"/>
      <c r="AI42" s="1433" t="str">
        <f t="shared" si="3"/>
        <v>non</v>
      </c>
      <c r="AJ42" s="1434"/>
      <c r="AK42" s="1435"/>
      <c r="AL42" s="1352"/>
    </row>
    <row r="43" spans="1:40" ht="25.5">
      <c r="A43" s="1423">
        <v>326</v>
      </c>
      <c r="B43" s="1416">
        <v>1</v>
      </c>
      <c r="C43" s="1453" t="s">
        <v>157</v>
      </c>
      <c r="D43" s="1519" t="s">
        <v>158</v>
      </c>
      <c r="E43" s="1485" t="s">
        <v>159</v>
      </c>
      <c r="F43" s="1419" t="s">
        <v>141</v>
      </c>
      <c r="G43" s="1447"/>
      <c r="H43" s="1423">
        <v>11</v>
      </c>
      <c r="I43" s="1421">
        <v>41590</v>
      </c>
      <c r="J43" s="1457"/>
      <c r="K43" s="1423" t="s">
        <v>47</v>
      </c>
      <c r="L43" s="1449"/>
      <c r="M43" s="1421"/>
      <c r="N43" s="1425"/>
      <c r="O43" s="1425" t="s">
        <v>142</v>
      </c>
      <c r="P43" s="1421"/>
      <c r="Q43" s="1421"/>
      <c r="R43" s="1421">
        <v>41758</v>
      </c>
      <c r="S43" s="1431">
        <v>2556</v>
      </c>
      <c r="T43" s="1360" t="s">
        <v>160</v>
      </c>
      <c r="U43" s="1421"/>
      <c r="V43" s="1425"/>
      <c r="W43" s="1422">
        <v>5</v>
      </c>
      <c r="X43" s="1487"/>
      <c r="Y43" s="1426"/>
      <c r="Z43" s="1427">
        <v>4</v>
      </c>
      <c r="AA43" s="1427"/>
      <c r="AB43" s="1429"/>
      <c r="AC43" s="1430"/>
      <c r="AD43" s="1421"/>
      <c r="AE43" s="1431"/>
      <c r="AF43" s="1724"/>
      <c r="AG43" s="1432"/>
      <c r="AH43" s="1519"/>
      <c r="AI43" s="1433" t="str">
        <f t="shared" si="3"/>
        <v>non</v>
      </c>
      <c r="AJ43" s="1434"/>
      <c r="AK43" s="1435"/>
      <c r="AL43" s="1352"/>
    </row>
    <row r="44" spans="1:40" ht="25.5">
      <c r="A44" s="1512">
        <v>328</v>
      </c>
      <c r="B44" s="1487">
        <v>1</v>
      </c>
      <c r="C44" s="1489" t="s">
        <v>161</v>
      </c>
      <c r="D44" s="1519" t="s">
        <v>162</v>
      </c>
      <c r="E44" s="1485" t="s">
        <v>148</v>
      </c>
      <c r="F44" s="1490" t="s">
        <v>46</v>
      </c>
      <c r="G44" s="1448"/>
      <c r="H44" s="1423">
        <v>11</v>
      </c>
      <c r="I44" s="1430">
        <v>41590</v>
      </c>
      <c r="J44" s="1457"/>
      <c r="K44" s="1423" t="s">
        <v>47</v>
      </c>
      <c r="L44" s="1515"/>
      <c r="M44" s="1430"/>
      <c r="N44" s="1486"/>
      <c r="O44" s="1425" t="s">
        <v>67</v>
      </c>
      <c r="P44" s="1421"/>
      <c r="Q44" s="1421"/>
      <c r="R44" s="1421">
        <v>41661</v>
      </c>
      <c r="S44" s="1431">
        <v>5040.04</v>
      </c>
      <c r="T44" s="1491"/>
      <c r="U44" s="1430"/>
      <c r="V44" s="1486"/>
      <c r="W44" s="1514"/>
      <c r="X44" s="1487"/>
      <c r="Y44" s="1426"/>
      <c r="Z44" s="1492"/>
      <c r="AA44" s="1492"/>
      <c r="AB44" s="1429"/>
      <c r="AC44" s="1430"/>
      <c r="AD44" s="1430"/>
      <c r="AE44" s="1494"/>
      <c r="AF44" s="1728"/>
      <c r="AG44" s="1495"/>
      <c r="AH44" s="1519"/>
      <c r="AI44" s="1433" t="str">
        <f t="shared" si="3"/>
        <v>non</v>
      </c>
      <c r="AJ44" s="1434"/>
      <c r="AK44" s="1435"/>
      <c r="AL44" s="1352"/>
    </row>
    <row r="45" spans="1:40" ht="38.25">
      <c r="A45" s="1512">
        <v>330</v>
      </c>
      <c r="B45" s="1487">
        <v>1</v>
      </c>
      <c r="C45" s="1489" t="s">
        <v>163</v>
      </c>
      <c r="D45" s="1519" t="s">
        <v>164</v>
      </c>
      <c r="E45" s="1485" t="s">
        <v>76</v>
      </c>
      <c r="F45" s="1490" t="s">
        <v>62</v>
      </c>
      <c r="G45" s="1448"/>
      <c r="H45" s="1423">
        <v>11</v>
      </c>
      <c r="I45" s="1430">
        <v>41594</v>
      </c>
      <c r="J45" s="1457"/>
      <c r="K45" s="1423" t="s">
        <v>47</v>
      </c>
      <c r="L45" s="1515"/>
      <c r="M45" s="1430"/>
      <c r="N45" s="1486"/>
      <c r="O45" s="1425" t="s">
        <v>142</v>
      </c>
      <c r="P45" s="1421"/>
      <c r="Q45" s="1421"/>
      <c r="R45" s="1421">
        <v>41708</v>
      </c>
      <c r="S45" s="1431">
        <v>21096</v>
      </c>
      <c r="T45" s="1360" t="s">
        <v>130</v>
      </c>
      <c r="U45" s="1430"/>
      <c r="V45" s="1486"/>
      <c r="W45" s="1514"/>
      <c r="X45" s="1487"/>
      <c r="Y45" s="1426"/>
      <c r="Z45" s="1492">
        <v>46</v>
      </c>
      <c r="AA45" s="1492"/>
      <c r="AB45" s="1429"/>
      <c r="AC45" s="1430"/>
      <c r="AD45" s="1430"/>
      <c r="AE45" s="1494"/>
      <c r="AF45" s="1728"/>
      <c r="AG45" s="1495"/>
      <c r="AH45" s="1519"/>
      <c r="AI45" s="1433" t="str">
        <f t="shared" si="3"/>
        <v>non</v>
      </c>
      <c r="AJ45" s="1434"/>
      <c r="AK45" s="1435"/>
      <c r="AL45" s="1352"/>
    </row>
    <row r="46" spans="1:40" ht="38.25">
      <c r="A46" s="1512">
        <v>331</v>
      </c>
      <c r="B46" s="1487">
        <v>1</v>
      </c>
      <c r="C46" s="1489" t="s">
        <v>165</v>
      </c>
      <c r="D46" s="1519" t="s">
        <v>166</v>
      </c>
      <c r="E46" s="1485" t="s">
        <v>76</v>
      </c>
      <c r="F46" s="1490" t="s">
        <v>62</v>
      </c>
      <c r="G46" s="1448"/>
      <c r="H46" s="1423">
        <v>11</v>
      </c>
      <c r="I46" s="1430">
        <v>41594</v>
      </c>
      <c r="J46" s="1457"/>
      <c r="K46" s="1423" t="s">
        <v>47</v>
      </c>
      <c r="L46" s="1515"/>
      <c r="M46" s="1430"/>
      <c r="N46" s="1486"/>
      <c r="O46" s="1425" t="s">
        <v>48</v>
      </c>
      <c r="P46" s="1421"/>
      <c r="Q46" s="1421"/>
      <c r="R46" s="1421">
        <v>41708</v>
      </c>
      <c r="S46" s="1431">
        <v>27784</v>
      </c>
      <c r="T46" s="1360" t="s">
        <v>130</v>
      </c>
      <c r="U46" s="1430"/>
      <c r="V46" s="1486"/>
      <c r="W46" s="1514"/>
      <c r="X46" s="1487"/>
      <c r="Y46" s="1426"/>
      <c r="Z46" s="1492">
        <v>46</v>
      </c>
      <c r="AA46" s="1492"/>
      <c r="AB46" s="1429"/>
      <c r="AC46" s="1430"/>
      <c r="AD46" s="1430"/>
      <c r="AE46" s="1494"/>
      <c r="AF46" s="1728"/>
      <c r="AG46" s="1495"/>
      <c r="AH46" s="1519"/>
      <c r="AI46" s="1433" t="str">
        <f t="shared" si="3"/>
        <v>non</v>
      </c>
      <c r="AJ46" s="1434"/>
      <c r="AK46" s="1435"/>
      <c r="AL46" s="1352"/>
    </row>
    <row r="47" spans="1:40" ht="38.25">
      <c r="A47" s="1512">
        <v>349</v>
      </c>
      <c r="B47" s="1487">
        <v>1</v>
      </c>
      <c r="C47" s="1489" t="s">
        <v>167</v>
      </c>
      <c r="D47" s="1519" t="s">
        <v>168</v>
      </c>
      <c r="E47" s="1485" t="s">
        <v>169</v>
      </c>
      <c r="F47" s="1490" t="s">
        <v>58</v>
      </c>
      <c r="G47" s="1448"/>
      <c r="H47" s="1423">
        <v>11</v>
      </c>
      <c r="I47" s="1430">
        <v>41604</v>
      </c>
      <c r="J47" s="1457"/>
      <c r="K47" s="1423" t="s">
        <v>47</v>
      </c>
      <c r="L47" s="1515"/>
      <c r="M47" s="1430"/>
      <c r="N47" s="1486"/>
      <c r="O47" s="1425"/>
      <c r="P47" s="1421"/>
      <c r="Q47" s="1421"/>
      <c r="R47" s="1421">
        <v>41708</v>
      </c>
      <c r="S47" s="1431">
        <v>1894</v>
      </c>
      <c r="T47" s="1360" t="s">
        <v>130</v>
      </c>
      <c r="U47" s="1430"/>
      <c r="V47" s="1486"/>
      <c r="W47" s="1514"/>
      <c r="X47" s="1487"/>
      <c r="Y47" s="1426"/>
      <c r="Z47" s="1492">
        <v>6</v>
      </c>
      <c r="AA47" s="1492"/>
      <c r="AB47" s="1429"/>
      <c r="AC47" s="1430"/>
      <c r="AD47" s="1430"/>
      <c r="AE47" s="1494"/>
      <c r="AF47" s="1728"/>
      <c r="AG47" s="1495"/>
      <c r="AH47" s="1519"/>
      <c r="AI47" s="1433" t="str">
        <f t="shared" si="3"/>
        <v>non</v>
      </c>
      <c r="AJ47" s="1434"/>
      <c r="AK47" s="1435"/>
      <c r="AL47" s="1352"/>
    </row>
    <row r="48" spans="1:40" s="1380" customFormat="1" ht="25.5">
      <c r="A48" s="1452">
        <v>353</v>
      </c>
      <c r="B48" s="1496">
        <v>1</v>
      </c>
      <c r="C48" s="1507" t="s">
        <v>170</v>
      </c>
      <c r="D48" s="2150" t="s">
        <v>171</v>
      </c>
      <c r="E48" s="1498" t="s">
        <v>172</v>
      </c>
      <c r="F48" s="1569" t="s">
        <v>62</v>
      </c>
      <c r="G48" s="1444"/>
      <c r="H48" s="1396">
        <v>12</v>
      </c>
      <c r="I48" s="1392">
        <v>41610</v>
      </c>
      <c r="J48" s="1484"/>
      <c r="K48" s="1396" t="s">
        <v>47</v>
      </c>
      <c r="L48" s="1499"/>
      <c r="M48" s="1392"/>
      <c r="N48" s="1500"/>
      <c r="O48" s="1387" t="s">
        <v>63</v>
      </c>
      <c r="P48" s="1359"/>
      <c r="Q48" s="1359"/>
      <c r="R48" s="1359"/>
      <c r="S48" s="1393"/>
      <c r="T48" s="1392"/>
      <c r="U48" s="1392"/>
      <c r="V48" s="1500"/>
      <c r="W48" s="1501"/>
      <c r="X48" s="1496"/>
      <c r="Y48" s="1388"/>
      <c r="Z48" s="1502"/>
      <c r="AA48" s="1502"/>
      <c r="AB48" s="1391"/>
      <c r="AC48" s="1392"/>
      <c r="AD48" s="1392"/>
      <c r="AE48" s="1504"/>
      <c r="AF48" s="1729"/>
      <c r="AG48" s="1505"/>
      <c r="AH48" s="2150"/>
      <c r="AI48" s="1395"/>
      <c r="AJ48" s="1368"/>
      <c r="AK48" s="1378"/>
      <c r="AL48" s="1379"/>
    </row>
    <row r="49" spans="1:38" s="1380" customFormat="1" ht="25.5">
      <c r="A49" s="1452">
        <v>358</v>
      </c>
      <c r="B49" s="1496">
        <v>1</v>
      </c>
      <c r="C49" s="1507" t="s">
        <v>173</v>
      </c>
      <c r="D49" s="2150" t="s">
        <v>174</v>
      </c>
      <c r="E49" s="1498" t="s">
        <v>175</v>
      </c>
      <c r="F49" s="1569" t="s">
        <v>58</v>
      </c>
      <c r="G49" s="1444"/>
      <c r="H49" s="1396">
        <v>12</v>
      </c>
      <c r="I49" s="1392">
        <v>41613</v>
      </c>
      <c r="J49" s="1484"/>
      <c r="K49" s="1396" t="s">
        <v>47</v>
      </c>
      <c r="L49" s="1499"/>
      <c r="M49" s="1392"/>
      <c r="N49" s="1500"/>
      <c r="O49" s="1387" t="s">
        <v>48</v>
      </c>
      <c r="P49" s="1359"/>
      <c r="Q49" s="1359"/>
      <c r="R49" s="1359">
        <v>41626</v>
      </c>
      <c r="S49" s="1393">
        <v>6572</v>
      </c>
      <c r="T49" s="1392"/>
      <c r="U49" s="1392"/>
      <c r="V49" s="1500"/>
      <c r="W49" s="1501"/>
      <c r="X49" s="1496"/>
      <c r="Y49" s="1388"/>
      <c r="Z49" s="1502"/>
      <c r="AA49" s="1502"/>
      <c r="AB49" s="1391"/>
      <c r="AC49" s="1392"/>
      <c r="AD49" s="1392"/>
      <c r="AE49" s="1504"/>
      <c r="AF49" s="1729"/>
      <c r="AG49" s="1505"/>
      <c r="AH49" s="2150"/>
      <c r="AI49" s="1395" t="str">
        <f xml:space="preserve"> IF(B49,IF(R49&lt;&gt;0,IF(Q49&gt;=R49,"oui","non"),"En cours"),"Sans objet")</f>
        <v>non</v>
      </c>
      <c r="AJ49" s="1368"/>
      <c r="AK49" s="1378"/>
      <c r="AL49" s="1379"/>
    </row>
    <row r="50" spans="1:38">
      <c r="A50" s="1512"/>
      <c r="B50" s="1487"/>
      <c r="C50" s="1489"/>
      <c r="D50" s="1519"/>
      <c r="E50" s="1485"/>
      <c r="F50" s="1490"/>
      <c r="G50" s="1448"/>
      <c r="H50" s="1423"/>
      <c r="I50" s="1430"/>
      <c r="J50" s="1457"/>
      <c r="K50" s="1423"/>
      <c r="L50" s="1515"/>
      <c r="M50" s="1430"/>
      <c r="N50" s="1486"/>
      <c r="O50" s="1425"/>
      <c r="P50" s="1421"/>
      <c r="Q50" s="1421"/>
      <c r="R50" s="1421"/>
      <c r="S50" s="1431"/>
      <c r="T50" s="1491"/>
      <c r="U50" s="1430"/>
      <c r="V50" s="1486"/>
      <c r="W50" s="1514"/>
      <c r="X50" s="1487"/>
      <c r="Y50" s="1426"/>
      <c r="Z50" s="1492"/>
      <c r="AA50" s="1492"/>
      <c r="AB50" s="1429"/>
      <c r="AC50" s="1430"/>
      <c r="AD50" s="1430"/>
      <c r="AE50" s="1494"/>
      <c r="AF50" s="1728"/>
      <c r="AG50" s="1495"/>
      <c r="AH50" s="1519"/>
      <c r="AI50" s="1433"/>
      <c r="AJ50" s="1434"/>
      <c r="AK50" s="1435"/>
      <c r="AL50" s="1352"/>
    </row>
    <row r="51" spans="1:38" s="1380" customFormat="1" ht="38.25">
      <c r="A51" s="1452">
        <v>362</v>
      </c>
      <c r="B51" s="1496">
        <v>1</v>
      </c>
      <c r="C51" s="1507" t="s">
        <v>176</v>
      </c>
      <c r="D51" s="2150" t="s">
        <v>177</v>
      </c>
      <c r="E51" s="1508" t="s">
        <v>178</v>
      </c>
      <c r="F51" s="1569" t="s">
        <v>141</v>
      </c>
      <c r="G51" s="1444"/>
      <c r="H51" s="1396">
        <v>12</v>
      </c>
      <c r="I51" s="1392">
        <v>41618</v>
      </c>
      <c r="J51" s="1484"/>
      <c r="K51" s="1396" t="s">
        <v>47</v>
      </c>
      <c r="L51" s="1499"/>
      <c r="M51" s="1392"/>
      <c r="N51" s="1500"/>
      <c r="O51" s="1387" t="s">
        <v>63</v>
      </c>
      <c r="P51" s="1359"/>
      <c r="Q51" s="1359"/>
      <c r="R51" s="1359">
        <v>41705</v>
      </c>
      <c r="S51" s="1393">
        <v>1047.18</v>
      </c>
      <c r="T51" s="1392">
        <v>41653</v>
      </c>
      <c r="U51" s="1392"/>
      <c r="V51" s="1500"/>
      <c r="W51" s="1501"/>
      <c r="X51" s="1496"/>
      <c r="Y51" s="1388"/>
      <c r="Z51" s="1502">
        <v>2</v>
      </c>
      <c r="AA51" s="1502"/>
      <c r="AB51" s="1391"/>
      <c r="AC51" s="1392"/>
      <c r="AD51" s="1392"/>
      <c r="AE51" s="1504"/>
      <c r="AF51" s="1729"/>
      <c r="AG51" s="1505"/>
      <c r="AH51" s="2150"/>
      <c r="AI51" s="1395"/>
      <c r="AJ51" s="1368"/>
      <c r="AK51" s="1378"/>
      <c r="AL51" s="1379"/>
    </row>
    <row r="52" spans="1:38" ht="38.25">
      <c r="A52" s="1512">
        <v>365</v>
      </c>
      <c r="B52" s="1487">
        <v>1</v>
      </c>
      <c r="C52" s="1489" t="s">
        <v>179</v>
      </c>
      <c r="D52" s="1519" t="s">
        <v>180</v>
      </c>
      <c r="E52" s="1485" t="s">
        <v>159</v>
      </c>
      <c r="F52" s="1490" t="s">
        <v>141</v>
      </c>
      <c r="G52" s="1448"/>
      <c r="H52" s="1423">
        <v>12</v>
      </c>
      <c r="I52" s="1430">
        <v>41619</v>
      </c>
      <c r="J52" s="1457"/>
      <c r="K52" s="1423" t="s">
        <v>47</v>
      </c>
      <c r="L52" s="1515"/>
      <c r="M52" s="1430"/>
      <c r="N52" s="1486"/>
      <c r="O52" s="1425" t="s">
        <v>63</v>
      </c>
      <c r="P52" s="1421"/>
      <c r="Q52" s="1421"/>
      <c r="R52" s="1421">
        <v>41693</v>
      </c>
      <c r="S52" s="1431">
        <v>4634</v>
      </c>
      <c r="T52" s="1491"/>
      <c r="U52" s="1430"/>
      <c r="V52" s="1486"/>
      <c r="W52" s="1514"/>
      <c r="X52" s="1487"/>
      <c r="Y52" s="1426"/>
      <c r="Z52" s="1492">
        <v>3</v>
      </c>
      <c r="AA52" s="1492"/>
      <c r="AB52" s="1429"/>
      <c r="AC52" s="1430"/>
      <c r="AD52" s="1430"/>
      <c r="AE52" s="1494"/>
      <c r="AF52" s="1728"/>
      <c r="AG52" s="1495"/>
      <c r="AH52" s="1519"/>
      <c r="AI52" s="1433"/>
      <c r="AJ52" s="1434"/>
      <c r="AK52" s="1435"/>
      <c r="AL52" s="1352"/>
    </row>
    <row r="53" spans="1:38" ht="38.25">
      <c r="A53" s="1512">
        <v>366</v>
      </c>
      <c r="B53" s="1487">
        <v>1</v>
      </c>
      <c r="C53" s="1489" t="s">
        <v>181</v>
      </c>
      <c r="D53" s="1519" t="s">
        <v>182</v>
      </c>
      <c r="E53" s="1485" t="s">
        <v>183</v>
      </c>
      <c r="F53" s="1490" t="s">
        <v>54</v>
      </c>
      <c r="G53" s="1448"/>
      <c r="H53" s="1423">
        <v>12</v>
      </c>
      <c r="I53" s="1430">
        <v>41619</v>
      </c>
      <c r="J53" s="1457"/>
      <c r="K53" s="1423" t="s">
        <v>47</v>
      </c>
      <c r="L53" s="1515"/>
      <c r="M53" s="1430"/>
      <c r="N53" s="1486"/>
      <c r="O53" s="1425" t="s">
        <v>67</v>
      </c>
      <c r="P53" s="1421"/>
      <c r="Q53" s="1421"/>
      <c r="R53" s="1421">
        <v>41690</v>
      </c>
      <c r="S53" s="1431">
        <v>13737.68</v>
      </c>
      <c r="T53" s="1360" t="s">
        <v>130</v>
      </c>
      <c r="U53" s="1430"/>
      <c r="V53" s="1486"/>
      <c r="W53" s="1514"/>
      <c r="X53" s="1487"/>
      <c r="Y53" s="1426"/>
      <c r="Z53" s="1492">
        <v>20</v>
      </c>
      <c r="AA53" s="1492"/>
      <c r="AB53" s="1429"/>
      <c r="AC53" s="1430"/>
      <c r="AD53" s="1430"/>
      <c r="AE53" s="1494"/>
      <c r="AF53" s="1728"/>
      <c r="AG53" s="1495"/>
      <c r="AH53" s="1519"/>
      <c r="AI53" s="1433"/>
      <c r="AJ53" s="1434"/>
      <c r="AK53" s="1435"/>
      <c r="AL53" s="1352"/>
    </row>
    <row r="54" spans="1:38" ht="25.5">
      <c r="A54" s="1512">
        <v>373</v>
      </c>
      <c r="B54" s="1487">
        <v>1</v>
      </c>
      <c r="C54" s="1489" t="s">
        <v>184</v>
      </c>
      <c r="D54" s="1519" t="s">
        <v>185</v>
      </c>
      <c r="E54" s="1485" t="s">
        <v>186</v>
      </c>
      <c r="F54" s="1490" t="s">
        <v>141</v>
      </c>
      <c r="G54" s="1448"/>
      <c r="H54" s="1423">
        <v>12</v>
      </c>
      <c r="I54" s="1430">
        <v>41627</v>
      </c>
      <c r="J54" s="1457"/>
      <c r="K54" s="1423" t="s">
        <v>187</v>
      </c>
      <c r="L54" s="1515"/>
      <c r="M54" s="1430"/>
      <c r="N54" s="1486"/>
      <c r="O54" s="1425" t="s">
        <v>63</v>
      </c>
      <c r="P54" s="1421"/>
      <c r="Q54" s="1421"/>
      <c r="R54" s="1421"/>
      <c r="S54" s="1431"/>
      <c r="T54" s="1360"/>
      <c r="U54" s="1430"/>
      <c r="V54" s="1486"/>
      <c r="W54" s="1514"/>
      <c r="X54" s="1487"/>
      <c r="Y54" s="1426"/>
      <c r="Z54" s="1492"/>
      <c r="AA54" s="1492"/>
      <c r="AB54" s="1429"/>
      <c r="AC54" s="1430"/>
      <c r="AD54" s="1430"/>
      <c r="AE54" s="1494"/>
      <c r="AF54" s="1728"/>
      <c r="AG54" s="1495"/>
      <c r="AH54" s="1519"/>
      <c r="AI54" s="1433"/>
      <c r="AJ54" s="1434"/>
      <c r="AK54" s="1435"/>
      <c r="AL54" s="1352"/>
    </row>
    <row r="55" spans="1:38" ht="25.5">
      <c r="A55" s="1524">
        <v>375</v>
      </c>
      <c r="B55" s="1487">
        <v>1</v>
      </c>
      <c r="C55" s="1489" t="s">
        <v>188</v>
      </c>
      <c r="D55" s="1489" t="s">
        <v>189</v>
      </c>
      <c r="E55" s="1520" t="s">
        <v>178</v>
      </c>
      <c r="F55" s="1419" t="s">
        <v>109</v>
      </c>
      <c r="G55" s="1448"/>
      <c r="H55" s="1423">
        <v>12</v>
      </c>
      <c r="I55" s="1430">
        <v>41639</v>
      </c>
      <c r="J55" s="1514"/>
      <c r="K55" s="1423" t="s">
        <v>47</v>
      </c>
      <c r="L55" s="1515"/>
      <c r="M55" s="1430"/>
      <c r="N55" s="1486"/>
      <c r="O55" s="1425"/>
      <c r="P55" s="1421"/>
      <c r="Q55" s="1430"/>
      <c r="R55" s="1430">
        <v>41641</v>
      </c>
      <c r="S55" s="1494">
        <v>1074</v>
      </c>
      <c r="T55" s="1491">
        <v>41655</v>
      </c>
      <c r="U55" s="1430">
        <v>41655</v>
      </c>
      <c r="V55" s="1430">
        <v>41655</v>
      </c>
      <c r="W55" s="1423">
        <v>1</v>
      </c>
      <c r="X55" s="1487"/>
      <c r="Y55" s="1458"/>
      <c r="Z55" s="1543">
        <v>13</v>
      </c>
      <c r="AA55" s="1730"/>
      <c r="AB55" s="1429"/>
      <c r="AC55" s="1430"/>
      <c r="AD55" s="1430"/>
      <c r="AE55" s="1494"/>
      <c r="AF55" s="1494"/>
      <c r="AG55" s="1487"/>
      <c r="AH55" s="1489"/>
      <c r="AI55" s="1433" t="str">
        <f t="shared" ref="AI55:AI95" si="4" xml:space="preserve"> IF(B55,IF(R55&lt;&gt;0,IF(Q55&gt;=R55,"oui","non"),"En cours"),"Sans objet")</f>
        <v>non</v>
      </c>
      <c r="AJ55" s="1434" t="str">
        <f t="shared" ref="AJ55:AJ95" si="5">IF(V55=0,"En cours",IF(V55&lt;=T55,"oui","non"))</f>
        <v>oui</v>
      </c>
      <c r="AK55" s="1435" t="str">
        <f t="shared" ref="AK55:AK86" si="6">IF(B55,IF(X55=1,IF(S55&gt;=AF55,"oui","non"),"En cours"),"Sans objet")</f>
        <v>En cours</v>
      </c>
      <c r="AL55" s="1352"/>
    </row>
    <row r="56" spans="1:38">
      <c r="A56" s="1512"/>
      <c r="B56" s="1487"/>
      <c r="C56" s="1489"/>
      <c r="D56" s="1519"/>
      <c r="E56" s="1520"/>
      <c r="F56" s="1490"/>
      <c r="G56" s="1448"/>
      <c r="H56" s="1731"/>
      <c r="I56" s="1430"/>
      <c r="J56" s="1514"/>
      <c r="K56" s="1512"/>
      <c r="L56" s="1515"/>
      <c r="M56" s="1430"/>
      <c r="N56" s="1486"/>
      <c r="O56" s="1486"/>
      <c r="P56" s="1430"/>
      <c r="Q56" s="1430"/>
      <c r="R56" s="1430"/>
      <c r="S56" s="1494"/>
      <c r="T56" s="1491" t="e">
        <f>IF((#REF!+#REF!)&lt;&gt;0,_xll.SERIE.JOUR.OUVRE(#REF!,#REF!,#REF!)-1,"En cours")</f>
        <v>#REF!</v>
      </c>
      <c r="U56" s="1430"/>
      <c r="V56" s="1430"/>
      <c r="W56" s="1486"/>
      <c r="X56" s="1487"/>
      <c r="Y56" s="1426"/>
      <c r="Z56" s="1492"/>
      <c r="AA56" s="1492"/>
      <c r="AB56" s="1429"/>
      <c r="AC56" s="1430"/>
      <c r="AD56" s="1430"/>
      <c r="AE56" s="1494"/>
      <c r="AF56" s="1728"/>
      <c r="AG56" s="1495"/>
      <c r="AH56" s="1519"/>
      <c r="AI56" s="1433" t="str">
        <f t="shared" si="4"/>
        <v>Sans objet</v>
      </c>
      <c r="AJ56" s="1434" t="str">
        <f t="shared" si="5"/>
        <v>En cours</v>
      </c>
      <c r="AK56" s="1435" t="str">
        <f t="shared" si="6"/>
        <v>Sans objet</v>
      </c>
      <c r="AL56" s="1352"/>
    </row>
    <row r="57" spans="1:38">
      <c r="A57" s="1512"/>
      <c r="B57" s="1487"/>
      <c r="C57" s="1489"/>
      <c r="D57" s="1519"/>
      <c r="E57" s="1520"/>
      <c r="F57" s="1490"/>
      <c r="G57" s="1448"/>
      <c r="H57" s="1731"/>
      <c r="I57" s="1430"/>
      <c r="J57" s="1514"/>
      <c r="K57" s="1512"/>
      <c r="L57" s="1515"/>
      <c r="M57" s="1430"/>
      <c r="N57" s="1486"/>
      <c r="O57" s="1486"/>
      <c r="P57" s="1430"/>
      <c r="Q57" s="1430"/>
      <c r="R57" s="1430"/>
      <c r="S57" s="1494"/>
      <c r="T57" s="1491" t="e">
        <f>IF((#REF!+#REF!)&lt;&gt;0,_xll.SERIE.JOUR.OUVRE(#REF!,#REF!,#REF!)-1,"En cours")</f>
        <v>#REF!</v>
      </c>
      <c r="U57" s="1430"/>
      <c r="V57" s="1430"/>
      <c r="W57" s="1486"/>
      <c r="X57" s="1487"/>
      <c r="Y57" s="1515"/>
      <c r="Z57" s="1492"/>
      <c r="AA57" s="1492"/>
      <c r="AB57" s="1521"/>
      <c r="AC57" s="1430"/>
      <c r="AD57" s="1430"/>
      <c r="AE57" s="1494"/>
      <c r="AF57" s="1728"/>
      <c r="AG57" s="1495"/>
      <c r="AH57" s="1519"/>
      <c r="AI57" s="1433" t="str">
        <f t="shared" si="4"/>
        <v>Sans objet</v>
      </c>
      <c r="AJ57" s="1434" t="str">
        <f t="shared" si="5"/>
        <v>En cours</v>
      </c>
      <c r="AK57" s="1435" t="str">
        <f t="shared" si="6"/>
        <v>Sans objet</v>
      </c>
      <c r="AL57" s="1352"/>
    </row>
    <row r="58" spans="1:38">
      <c r="A58" s="1488"/>
      <c r="B58" s="1487"/>
      <c r="C58" s="1489"/>
      <c r="D58" s="1523"/>
      <c r="E58" s="1520"/>
      <c r="F58" s="1419"/>
      <c r="G58" s="1488"/>
      <c r="H58" s="1723"/>
      <c r="I58" s="1430"/>
      <c r="J58" s="1421"/>
      <c r="K58" s="1512"/>
      <c r="L58" s="1430"/>
      <c r="M58" s="1430"/>
      <c r="N58" s="1430"/>
      <c r="O58" s="1430"/>
      <c r="P58" s="1421"/>
      <c r="Q58" s="1421"/>
      <c r="R58" s="1421"/>
      <c r="S58" s="1431"/>
      <c r="T58" s="1491" t="e">
        <f>IF((#REF!+#REF!)&lt;&gt;0,_xll.SERIE.JOUR.OUVRE(#REF!,#REF!,#REF!)-1,"En cours")</f>
        <v>#REF!</v>
      </c>
      <c r="U58" s="1430"/>
      <c r="V58" s="1430"/>
      <c r="W58" s="1486"/>
      <c r="X58" s="1487"/>
      <c r="Y58" s="1426"/>
      <c r="Z58" s="1492"/>
      <c r="AA58" s="1492"/>
      <c r="AB58" s="1429"/>
      <c r="AC58" s="1430"/>
      <c r="AD58" s="1430"/>
      <c r="AE58" s="1494"/>
      <c r="AF58" s="1728"/>
      <c r="AG58" s="1495"/>
      <c r="AH58" s="1523"/>
      <c r="AI58" s="1433" t="str">
        <f t="shared" si="4"/>
        <v>Sans objet</v>
      </c>
      <c r="AJ58" s="1434" t="str">
        <f t="shared" si="5"/>
        <v>En cours</v>
      </c>
      <c r="AK58" s="1435" t="str">
        <f t="shared" si="6"/>
        <v>Sans objet</v>
      </c>
      <c r="AL58" s="1352"/>
    </row>
    <row r="59" spans="1:38">
      <c r="A59" s="1488"/>
      <c r="B59" s="1487"/>
      <c r="C59" s="1489"/>
      <c r="D59" s="1523"/>
      <c r="E59" s="1520"/>
      <c r="F59" s="1490"/>
      <c r="G59" s="1488"/>
      <c r="H59" s="1723"/>
      <c r="I59" s="1430"/>
      <c r="J59" s="1421"/>
      <c r="K59" s="1512"/>
      <c r="L59" s="1430"/>
      <c r="M59" s="1430"/>
      <c r="N59" s="1430"/>
      <c r="O59" s="1430"/>
      <c r="P59" s="1421"/>
      <c r="Q59" s="1421"/>
      <c r="R59" s="1421"/>
      <c r="S59" s="1431"/>
      <c r="T59" s="1491" t="e">
        <f>IF((#REF!+#REF!)&lt;&gt;0,_xll.SERIE.JOUR.OUVRE(#REF!,#REF!,#REF!)-1,"En cours")</f>
        <v>#REF!</v>
      </c>
      <c r="U59" s="1430"/>
      <c r="V59" s="1486"/>
      <c r="W59" s="1486"/>
      <c r="X59" s="1487"/>
      <c r="Y59" s="1426"/>
      <c r="Z59" s="1492"/>
      <c r="AA59" s="1492"/>
      <c r="AB59" s="1429"/>
      <c r="AC59" s="1430"/>
      <c r="AD59" s="1430"/>
      <c r="AE59" s="1494"/>
      <c r="AF59" s="1728"/>
      <c r="AG59" s="1495"/>
      <c r="AH59" s="1523"/>
      <c r="AI59" s="1433" t="str">
        <f t="shared" si="4"/>
        <v>Sans objet</v>
      </c>
      <c r="AJ59" s="1434" t="str">
        <f t="shared" si="5"/>
        <v>En cours</v>
      </c>
      <c r="AK59" s="1435" t="str">
        <f t="shared" si="6"/>
        <v>Sans objet</v>
      </c>
      <c r="AL59" s="1352"/>
    </row>
    <row r="60" spans="1:38">
      <c r="A60" s="1488"/>
      <c r="B60" s="1487"/>
      <c r="C60" s="1489"/>
      <c r="D60" s="1519"/>
      <c r="E60" s="1520"/>
      <c r="F60" s="1490"/>
      <c r="G60" s="1488"/>
      <c r="H60" s="1723"/>
      <c r="I60" s="1430"/>
      <c r="J60" s="1421"/>
      <c r="K60" s="1512"/>
      <c r="L60" s="1430"/>
      <c r="M60" s="1430"/>
      <c r="N60" s="1430"/>
      <c r="O60" s="1430"/>
      <c r="P60" s="1421"/>
      <c r="Q60" s="1421"/>
      <c r="R60" s="1421"/>
      <c r="S60" s="1431"/>
      <c r="T60" s="1491" t="e">
        <f>IF((#REF!+#REF!)&lt;&gt;0,_xll.SERIE.JOUR.OUVRE(#REF!,#REF!,#REF!)-1,"En cours")</f>
        <v>#REF!</v>
      </c>
      <c r="U60" s="1430"/>
      <c r="V60" s="1486"/>
      <c r="W60" s="1486"/>
      <c r="X60" s="1487"/>
      <c r="Y60" s="1426"/>
      <c r="Z60" s="1492"/>
      <c r="AA60" s="1492"/>
      <c r="AB60" s="1429"/>
      <c r="AC60" s="1430"/>
      <c r="AD60" s="1430"/>
      <c r="AE60" s="1494"/>
      <c r="AF60" s="1728"/>
      <c r="AG60" s="1495"/>
      <c r="AH60" s="1519"/>
      <c r="AI60" s="1433" t="str">
        <f t="shared" si="4"/>
        <v>Sans objet</v>
      </c>
      <c r="AJ60" s="1434" t="str">
        <f t="shared" si="5"/>
        <v>En cours</v>
      </c>
      <c r="AK60" s="1435" t="str">
        <f t="shared" si="6"/>
        <v>Sans objet</v>
      </c>
      <c r="AL60" s="1352"/>
    </row>
    <row r="61" spans="1:38">
      <c r="A61" s="1488"/>
      <c r="B61" s="1487"/>
      <c r="C61" s="1489"/>
      <c r="D61" s="1519"/>
      <c r="E61" s="1520"/>
      <c r="F61" s="1490"/>
      <c r="G61" s="1488"/>
      <c r="H61" s="1512"/>
      <c r="I61" s="1430"/>
      <c r="J61" s="1524"/>
      <c r="K61" s="1512"/>
      <c r="L61" s="1430"/>
      <c r="M61" s="1430"/>
      <c r="N61" s="1430"/>
      <c r="O61" s="1430"/>
      <c r="P61" s="1430"/>
      <c r="Q61" s="1430"/>
      <c r="R61" s="1421"/>
      <c r="S61" s="1431"/>
      <c r="T61" s="1491" t="e">
        <f>IF((#REF!+#REF!)&lt;&gt;0,_xll.SERIE.JOUR.OUVRE(#REF!,#REF!,#REF!)-1,"En cours")</f>
        <v>#REF!</v>
      </c>
      <c r="U61" s="1430"/>
      <c r="V61" s="1486"/>
      <c r="W61" s="1486"/>
      <c r="X61" s="1487"/>
      <c r="Y61" s="1426"/>
      <c r="Z61" s="1492"/>
      <c r="AA61" s="1492"/>
      <c r="AB61" s="1429"/>
      <c r="AC61" s="1430"/>
      <c r="AD61" s="1430"/>
      <c r="AE61" s="1494"/>
      <c r="AF61" s="1728"/>
      <c r="AG61" s="1495"/>
      <c r="AH61" s="1519"/>
      <c r="AI61" s="1433" t="str">
        <f t="shared" si="4"/>
        <v>Sans objet</v>
      </c>
      <c r="AJ61" s="1434" t="str">
        <f t="shared" si="5"/>
        <v>En cours</v>
      </c>
      <c r="AK61" s="1435" t="str">
        <f t="shared" si="6"/>
        <v>Sans objet</v>
      </c>
      <c r="AL61" s="1352"/>
    </row>
    <row r="62" spans="1:38">
      <c r="A62" s="1488"/>
      <c r="B62" s="1487"/>
      <c r="C62" s="1489"/>
      <c r="D62" s="1519"/>
      <c r="E62" s="1520"/>
      <c r="F62" s="1490"/>
      <c r="G62" s="1488"/>
      <c r="H62" s="1723"/>
      <c r="I62" s="1430"/>
      <c r="J62" s="1421"/>
      <c r="K62" s="1512"/>
      <c r="L62" s="1430"/>
      <c r="M62" s="1430"/>
      <c r="N62" s="1430"/>
      <c r="O62" s="1430"/>
      <c r="P62" s="1421"/>
      <c r="Q62" s="1421"/>
      <c r="R62" s="1421"/>
      <c r="S62" s="1431"/>
      <c r="T62" s="1491" t="e">
        <f>IF((#REF!+#REF!)&lt;&gt;0,_xll.SERIE.JOUR.OUVRE(#REF!,#REF!,#REF!)-1,"En cours")</f>
        <v>#REF!</v>
      </c>
      <c r="U62" s="1430"/>
      <c r="V62" s="1486"/>
      <c r="W62" s="1486"/>
      <c r="X62" s="1487"/>
      <c r="Y62" s="1426"/>
      <c r="Z62" s="1492"/>
      <c r="AA62" s="1492"/>
      <c r="AB62" s="1429"/>
      <c r="AC62" s="1430"/>
      <c r="AD62" s="1430"/>
      <c r="AE62" s="1494"/>
      <c r="AF62" s="1728"/>
      <c r="AG62" s="1495"/>
      <c r="AH62" s="1519"/>
      <c r="AI62" s="1433" t="str">
        <f t="shared" si="4"/>
        <v>Sans objet</v>
      </c>
      <c r="AJ62" s="1434" t="str">
        <f t="shared" si="5"/>
        <v>En cours</v>
      </c>
      <c r="AK62" s="1435" t="str">
        <f t="shared" si="6"/>
        <v>Sans objet</v>
      </c>
      <c r="AL62" s="1352"/>
    </row>
    <row r="63" spans="1:38">
      <c r="A63" s="1488"/>
      <c r="B63" s="1487"/>
      <c r="C63" s="1489"/>
      <c r="D63" s="1519"/>
      <c r="E63" s="1520"/>
      <c r="F63" s="1490"/>
      <c r="G63" s="1488"/>
      <c r="H63" s="1723"/>
      <c r="I63" s="1430"/>
      <c r="J63" s="1421"/>
      <c r="K63" s="1512"/>
      <c r="L63" s="1430"/>
      <c r="M63" s="1430"/>
      <c r="N63" s="1430"/>
      <c r="O63" s="1430"/>
      <c r="P63" s="1421"/>
      <c r="Q63" s="1421"/>
      <c r="R63" s="1421"/>
      <c r="S63" s="1431"/>
      <c r="T63" s="1491" t="e">
        <f>IF((#REF!+#REF!)&lt;&gt;0,_xll.SERIE.JOUR.OUVRE(#REF!,#REF!,#REF!)-1,"En cours")</f>
        <v>#REF!</v>
      </c>
      <c r="U63" s="1430"/>
      <c r="V63" s="1486"/>
      <c r="W63" s="1486"/>
      <c r="X63" s="1487"/>
      <c r="Y63" s="1426"/>
      <c r="Z63" s="1492"/>
      <c r="AA63" s="1492"/>
      <c r="AB63" s="1429"/>
      <c r="AC63" s="1430"/>
      <c r="AD63" s="1430"/>
      <c r="AE63" s="1494"/>
      <c r="AF63" s="1728"/>
      <c r="AG63" s="1495"/>
      <c r="AH63" s="1519"/>
      <c r="AI63" s="1433" t="str">
        <f t="shared" si="4"/>
        <v>Sans objet</v>
      </c>
      <c r="AJ63" s="1434" t="str">
        <f t="shared" si="5"/>
        <v>En cours</v>
      </c>
      <c r="AK63" s="1435" t="str">
        <f t="shared" si="6"/>
        <v>Sans objet</v>
      </c>
      <c r="AL63" s="1352"/>
    </row>
    <row r="64" spans="1:38">
      <c r="A64" s="1488"/>
      <c r="B64" s="1487"/>
      <c r="C64" s="1489"/>
      <c r="D64" s="1519"/>
      <c r="E64" s="1520"/>
      <c r="F64" s="1490"/>
      <c r="G64" s="1488"/>
      <c r="H64" s="1723"/>
      <c r="I64" s="1430"/>
      <c r="J64" s="1421"/>
      <c r="K64" s="1512"/>
      <c r="L64" s="1430"/>
      <c r="M64" s="1430"/>
      <c r="N64" s="1430"/>
      <c r="O64" s="1430"/>
      <c r="P64" s="1421"/>
      <c r="Q64" s="1525"/>
      <c r="R64" s="1421"/>
      <c r="S64" s="1431"/>
      <c r="T64" s="1491" t="e">
        <f>IF((#REF!+#REF!)&lt;&gt;0,_xll.SERIE.JOUR.OUVRE(#REF!,#REF!,#REF!)-1,"En cours")</f>
        <v>#REF!</v>
      </c>
      <c r="U64" s="1430"/>
      <c r="V64" s="1486"/>
      <c r="W64" s="1486"/>
      <c r="X64" s="1487"/>
      <c r="Y64" s="1426"/>
      <c r="Z64" s="1492"/>
      <c r="AA64" s="1492"/>
      <c r="AB64" s="1429"/>
      <c r="AC64" s="1430"/>
      <c r="AD64" s="1430"/>
      <c r="AE64" s="1494"/>
      <c r="AF64" s="1728"/>
      <c r="AG64" s="1495"/>
      <c r="AH64" s="1519"/>
      <c r="AI64" s="1433" t="str">
        <f t="shared" si="4"/>
        <v>Sans objet</v>
      </c>
      <c r="AJ64" s="1434" t="str">
        <f t="shared" si="5"/>
        <v>En cours</v>
      </c>
      <c r="AK64" s="1435" t="str">
        <f t="shared" si="6"/>
        <v>Sans objet</v>
      </c>
      <c r="AL64" s="1352"/>
    </row>
    <row r="65" spans="1:38">
      <c r="A65" s="1488"/>
      <c r="B65" s="1487"/>
      <c r="C65" s="1489"/>
      <c r="D65" s="1523"/>
      <c r="E65" s="1520"/>
      <c r="F65" s="1490"/>
      <c r="G65" s="1488"/>
      <c r="H65" s="1723"/>
      <c r="I65" s="1430"/>
      <c r="J65" s="1421"/>
      <c r="K65" s="1512"/>
      <c r="L65" s="1430"/>
      <c r="M65" s="1430"/>
      <c r="N65" s="1430"/>
      <c r="O65" s="1430"/>
      <c r="P65" s="1421"/>
      <c r="Q65" s="1421"/>
      <c r="R65" s="1421"/>
      <c r="S65" s="1431"/>
      <c r="T65" s="1491" t="e">
        <f>IF((#REF!+#REF!)&lt;&gt;0,_xll.SERIE.JOUR.OUVRE(#REF!,#REF!,#REF!)-1,"En cours")</f>
        <v>#REF!</v>
      </c>
      <c r="U65" s="1430"/>
      <c r="V65" s="1486"/>
      <c r="W65" s="1486"/>
      <c r="X65" s="1487"/>
      <c r="Y65" s="1426"/>
      <c r="Z65" s="1492"/>
      <c r="AA65" s="1492"/>
      <c r="AB65" s="1429"/>
      <c r="AC65" s="1430"/>
      <c r="AD65" s="1430"/>
      <c r="AE65" s="1494"/>
      <c r="AF65" s="1728"/>
      <c r="AG65" s="1495"/>
      <c r="AH65" s="1523"/>
      <c r="AI65" s="1433" t="str">
        <f t="shared" si="4"/>
        <v>Sans objet</v>
      </c>
      <c r="AJ65" s="1434" t="str">
        <f t="shared" si="5"/>
        <v>En cours</v>
      </c>
      <c r="AK65" s="1435" t="str">
        <f t="shared" si="6"/>
        <v>Sans objet</v>
      </c>
      <c r="AL65" s="1352"/>
    </row>
    <row r="66" spans="1:38">
      <c r="A66" s="1488"/>
      <c r="B66" s="1487"/>
      <c r="C66" s="1489"/>
      <c r="D66" s="1523"/>
      <c r="E66" s="1520"/>
      <c r="F66" s="1490"/>
      <c r="G66" s="1488"/>
      <c r="H66" s="1723"/>
      <c r="I66" s="1430"/>
      <c r="J66" s="1421"/>
      <c r="K66" s="1512"/>
      <c r="L66" s="1430"/>
      <c r="M66" s="1430"/>
      <c r="N66" s="1430"/>
      <c r="O66" s="1430"/>
      <c r="P66" s="1421"/>
      <c r="Q66" s="1421"/>
      <c r="R66" s="1421"/>
      <c r="S66" s="1431"/>
      <c r="T66" s="1491" t="e">
        <f>IF((#REF!+#REF!)&lt;&gt;0,_xll.SERIE.JOUR.OUVRE(#REF!,#REF!,#REF!)-1,"En cours")</f>
        <v>#REF!</v>
      </c>
      <c r="U66" s="1430"/>
      <c r="V66" s="1486"/>
      <c r="W66" s="1486"/>
      <c r="X66" s="1487"/>
      <c r="Y66" s="1426"/>
      <c r="Z66" s="1492"/>
      <c r="AA66" s="1492"/>
      <c r="AB66" s="1429"/>
      <c r="AC66" s="1430"/>
      <c r="AD66" s="1430"/>
      <c r="AE66" s="1494"/>
      <c r="AF66" s="1728"/>
      <c r="AG66" s="1495"/>
      <c r="AH66" s="1523"/>
      <c r="AI66" s="1433" t="str">
        <f t="shared" si="4"/>
        <v>Sans objet</v>
      </c>
      <c r="AJ66" s="1434" t="str">
        <f t="shared" si="5"/>
        <v>En cours</v>
      </c>
      <c r="AK66" s="1435" t="str">
        <f t="shared" si="6"/>
        <v>Sans objet</v>
      </c>
      <c r="AL66" s="1352"/>
    </row>
    <row r="67" spans="1:38">
      <c r="A67" s="1488"/>
      <c r="B67" s="1487"/>
      <c r="C67" s="1489"/>
      <c r="D67" s="1519"/>
      <c r="E67" s="1520"/>
      <c r="F67" s="1490"/>
      <c r="G67" s="1488"/>
      <c r="H67" s="1723"/>
      <c r="I67" s="1430"/>
      <c r="J67" s="1421"/>
      <c r="K67" s="1512"/>
      <c r="L67" s="1430"/>
      <c r="M67" s="1430"/>
      <c r="N67" s="1430"/>
      <c r="O67" s="1430"/>
      <c r="P67" s="1421"/>
      <c r="Q67" s="1421"/>
      <c r="R67" s="1421"/>
      <c r="S67" s="1431"/>
      <c r="T67" s="1491" t="e">
        <f>IF((#REF!+#REF!)&lt;&gt;0,_xll.SERIE.JOUR.OUVRE(#REF!,#REF!,#REF!)-1,"En cours")</f>
        <v>#REF!</v>
      </c>
      <c r="U67" s="1430"/>
      <c r="V67" s="1486"/>
      <c r="W67" s="1486"/>
      <c r="X67" s="1487"/>
      <c r="Y67" s="1426"/>
      <c r="Z67" s="1492"/>
      <c r="AA67" s="1492"/>
      <c r="AB67" s="1429"/>
      <c r="AC67" s="1430"/>
      <c r="AD67" s="1430"/>
      <c r="AE67" s="1494"/>
      <c r="AF67" s="1728"/>
      <c r="AG67" s="1495"/>
      <c r="AH67" s="1519"/>
      <c r="AI67" s="1433" t="str">
        <f t="shared" si="4"/>
        <v>Sans objet</v>
      </c>
      <c r="AJ67" s="1434" t="str">
        <f t="shared" si="5"/>
        <v>En cours</v>
      </c>
      <c r="AK67" s="1435" t="str">
        <f t="shared" si="6"/>
        <v>Sans objet</v>
      </c>
      <c r="AL67" s="1352"/>
    </row>
    <row r="68" spans="1:38">
      <c r="A68" s="1524"/>
      <c r="B68" s="1487"/>
      <c r="C68" s="1489"/>
      <c r="D68" s="1489"/>
      <c r="E68" s="1520"/>
      <c r="F68" s="1490"/>
      <c r="G68" s="1448"/>
      <c r="H68" s="1421"/>
      <c r="I68" s="1430"/>
      <c r="J68" s="1457"/>
      <c r="K68" s="1524"/>
      <c r="L68" s="1539"/>
      <c r="M68" s="1540"/>
      <c r="N68" s="1541"/>
      <c r="O68" s="1541"/>
      <c r="P68" s="1421"/>
      <c r="Q68" s="1421"/>
      <c r="R68" s="1421"/>
      <c r="S68" s="1431"/>
      <c r="T68" s="1491" t="e">
        <f>IF((#REF!+#REF!)&lt;&gt;0,_xll.SERIE.JOUR.OUVRE(#REF!,#REF!,#REF!)-1,"En cours")</f>
        <v>#REF!</v>
      </c>
      <c r="U68" s="1430"/>
      <c r="V68" s="1430"/>
      <c r="W68" s="1430"/>
      <c r="X68" s="1487"/>
      <c r="Y68" s="1458"/>
      <c r="Z68" s="1543"/>
      <c r="AA68" s="1543"/>
      <c r="AB68" s="1429"/>
      <c r="AC68" s="1430"/>
      <c r="AD68" s="1430"/>
      <c r="AE68" s="1494"/>
      <c r="AF68" s="1728"/>
      <c r="AG68" s="1487"/>
      <c r="AH68" s="1489"/>
      <c r="AI68" s="1433" t="str">
        <f t="shared" si="4"/>
        <v>Sans objet</v>
      </c>
      <c r="AJ68" s="1434" t="str">
        <f t="shared" si="5"/>
        <v>En cours</v>
      </c>
      <c r="AK68" s="1435" t="str">
        <f t="shared" si="6"/>
        <v>Sans objet</v>
      </c>
      <c r="AL68" s="1352"/>
    </row>
    <row r="69" spans="1:38">
      <c r="A69" s="1488"/>
      <c r="B69" s="1487"/>
      <c r="C69" s="1489"/>
      <c r="D69" s="1519"/>
      <c r="E69" s="1520"/>
      <c r="F69" s="1490"/>
      <c r="G69" s="1488"/>
      <c r="H69" s="1723"/>
      <c r="I69" s="1540"/>
      <c r="J69" s="1421"/>
      <c r="K69" s="1561"/>
      <c r="L69" s="1540"/>
      <c r="M69" s="1540"/>
      <c r="N69" s="1540"/>
      <c r="O69" s="1540"/>
      <c r="P69" s="1525"/>
      <c r="Q69" s="1525"/>
      <c r="R69" s="1525"/>
      <c r="S69" s="1732"/>
      <c r="T69" s="1555" t="e">
        <f>IF((#REF!+#REF!)&lt;&gt;0,_xll.SERIE.JOUR.OUVRE(#REF!,#REF!,#REF!)-1,"En cours")</f>
        <v>#REF!</v>
      </c>
      <c r="U69" s="1540"/>
      <c r="V69" s="1541"/>
      <c r="W69" s="1541"/>
      <c r="X69" s="1487"/>
      <c r="Y69" s="1556"/>
      <c r="Z69" s="1557"/>
      <c r="AA69" s="1557"/>
      <c r="AB69" s="1429"/>
      <c r="AC69" s="1540"/>
      <c r="AD69" s="1540"/>
      <c r="AE69" s="1559"/>
      <c r="AF69" s="1733"/>
      <c r="AG69" s="1560"/>
      <c r="AH69" s="1519"/>
      <c r="AI69" s="1433" t="str">
        <f t="shared" si="4"/>
        <v>Sans objet</v>
      </c>
      <c r="AJ69" s="1434" t="str">
        <f t="shared" si="5"/>
        <v>En cours</v>
      </c>
      <c r="AK69" s="1435" t="str">
        <f t="shared" si="6"/>
        <v>Sans objet</v>
      </c>
      <c r="AL69" s="1352"/>
    </row>
    <row r="70" spans="1:38">
      <c r="A70" s="1488"/>
      <c r="B70" s="1487"/>
      <c r="C70" s="1489"/>
      <c r="D70" s="1519"/>
      <c r="E70" s="1520"/>
      <c r="F70" s="1490"/>
      <c r="G70" s="1488"/>
      <c r="H70" s="1723"/>
      <c r="I70" s="1540"/>
      <c r="J70" s="1421"/>
      <c r="K70" s="1561"/>
      <c r="L70" s="1540"/>
      <c r="M70" s="1540"/>
      <c r="N70" s="1540"/>
      <c r="O70" s="1540"/>
      <c r="P70" s="1525"/>
      <c r="Q70" s="1525"/>
      <c r="R70" s="1525"/>
      <c r="S70" s="1732"/>
      <c r="T70" s="1555" t="e">
        <f>IF((#REF!+#REF!)&lt;&gt;0,_xll.SERIE.JOUR.OUVRE(#REF!,#REF!,#REF!)-1,"En cours")</f>
        <v>#REF!</v>
      </c>
      <c r="U70" s="1540"/>
      <c r="V70" s="1540"/>
      <c r="W70" s="1541"/>
      <c r="X70" s="1487"/>
      <c r="Y70" s="1556"/>
      <c r="Z70" s="1557"/>
      <c r="AA70" s="1557"/>
      <c r="AB70" s="1429"/>
      <c r="AC70" s="1540"/>
      <c r="AD70" s="1540"/>
      <c r="AE70" s="1559"/>
      <c r="AF70" s="1733"/>
      <c r="AG70" s="1560"/>
      <c r="AH70" s="1519"/>
      <c r="AI70" s="1433" t="str">
        <f t="shared" si="4"/>
        <v>Sans objet</v>
      </c>
      <c r="AJ70" s="1434" t="str">
        <f t="shared" si="5"/>
        <v>En cours</v>
      </c>
      <c r="AK70" s="1435" t="str">
        <f t="shared" si="6"/>
        <v>Sans objet</v>
      </c>
      <c r="AL70" s="1352"/>
    </row>
    <row r="71" spans="1:38">
      <c r="A71" s="1524"/>
      <c r="B71" s="1487"/>
      <c r="C71" s="1489"/>
      <c r="D71" s="1489"/>
      <c r="E71" s="1520"/>
      <c r="F71" s="1490"/>
      <c r="G71" s="1571"/>
      <c r="H71" s="1421"/>
      <c r="I71" s="1430"/>
      <c r="J71" s="1457"/>
      <c r="K71" s="1524"/>
      <c r="L71" s="1539"/>
      <c r="M71" s="1540"/>
      <c r="N71" s="1541"/>
      <c r="O71" s="1541"/>
      <c r="P71" s="1421"/>
      <c r="Q71" s="1421"/>
      <c r="R71" s="1421"/>
      <c r="S71" s="1431"/>
      <c r="T71" s="1491" t="e">
        <f>IF((#REF!+#REF!)&lt;&gt;0,_xll.SERIE.JOUR.OUVRE(#REF!,#REF!,#REF!)-1,"En cours")</f>
        <v>#REF!</v>
      </c>
      <c r="U71" s="1540"/>
      <c r="V71" s="1540"/>
      <c r="W71" s="1541"/>
      <c r="X71" s="1487"/>
      <c r="Y71" s="1458"/>
      <c r="Z71" s="1543"/>
      <c r="AA71" s="1543"/>
      <c r="AB71" s="1429"/>
      <c r="AC71" s="1430"/>
      <c r="AD71" s="1430"/>
      <c r="AE71" s="1494"/>
      <c r="AF71" s="1728"/>
      <c r="AG71" s="1487"/>
      <c r="AH71" s="1489"/>
      <c r="AI71" s="1433" t="str">
        <f t="shared" si="4"/>
        <v>Sans objet</v>
      </c>
      <c r="AJ71" s="1434" t="str">
        <f t="shared" si="5"/>
        <v>En cours</v>
      </c>
      <c r="AK71" s="1435" t="str">
        <f t="shared" si="6"/>
        <v>Sans objet</v>
      </c>
      <c r="AL71" s="1352"/>
    </row>
    <row r="72" spans="1:38">
      <c r="A72" s="1573"/>
      <c r="B72" s="1570"/>
      <c r="C72" s="1574"/>
      <c r="D72" s="1519"/>
      <c r="E72" s="1575"/>
      <c r="F72" s="1576"/>
      <c r="G72" s="1573"/>
      <c r="H72" s="1723"/>
      <c r="I72" s="1540"/>
      <c r="J72" s="1421"/>
      <c r="K72" s="1561"/>
      <c r="L72" s="1540"/>
      <c r="M72" s="1540"/>
      <c r="N72" s="1540"/>
      <c r="O72" s="1540"/>
      <c r="P72" s="1525"/>
      <c r="Q72" s="1525"/>
      <c r="R72" s="1421"/>
      <c r="S72" s="1732"/>
      <c r="T72" s="1555" t="e">
        <f>IF((#REF!+#REF!)&lt;&gt;0,_xll.SERIE.JOUR.OUVRE(#REF!,#REF!,#REF!)-1,"En cours")</f>
        <v>#REF!</v>
      </c>
      <c r="U72" s="1540"/>
      <c r="V72" s="1541"/>
      <c r="W72" s="1541"/>
      <c r="X72" s="1570"/>
      <c r="Y72" s="1556"/>
      <c r="Z72" s="1557"/>
      <c r="AA72" s="1557"/>
      <c r="AB72" s="1429"/>
      <c r="AC72" s="1540"/>
      <c r="AD72" s="1540"/>
      <c r="AE72" s="1559"/>
      <c r="AF72" s="1733"/>
      <c r="AG72" s="1560"/>
      <c r="AH72" s="1519"/>
      <c r="AI72" s="1433" t="str">
        <f t="shared" si="4"/>
        <v>Sans objet</v>
      </c>
      <c r="AJ72" s="1434" t="str">
        <f t="shared" si="5"/>
        <v>En cours</v>
      </c>
      <c r="AK72" s="1435" t="str">
        <f t="shared" si="6"/>
        <v>Sans objet</v>
      </c>
      <c r="AL72" s="1352"/>
    </row>
    <row r="73" spans="1:38">
      <c r="A73" s="1524"/>
      <c r="B73" s="1487"/>
      <c r="C73" s="1489"/>
      <c r="D73" s="1519"/>
      <c r="E73" s="1520"/>
      <c r="F73" s="1490"/>
      <c r="G73" s="1448"/>
      <c r="H73" s="1421"/>
      <c r="I73" s="1430"/>
      <c r="J73" s="1457"/>
      <c r="K73" s="1524"/>
      <c r="L73" s="1539"/>
      <c r="M73" s="1540"/>
      <c r="N73" s="1541"/>
      <c r="O73" s="1541"/>
      <c r="P73" s="1525"/>
      <c r="Q73" s="1525"/>
      <c r="R73" s="1525"/>
      <c r="S73" s="1732"/>
      <c r="T73" s="1491" t="e">
        <f>IF((#REF!+#REF!)&lt;&gt;0,_xll.SERIE.JOUR.OUVRE(#REF!,#REF!,#REF!)-1,"En cours")</f>
        <v>#REF!</v>
      </c>
      <c r="U73" s="1430"/>
      <c r="V73" s="1430"/>
      <c r="W73" s="1430"/>
      <c r="X73" s="1487"/>
      <c r="Y73" s="1458"/>
      <c r="Z73" s="1543"/>
      <c r="AA73" s="1543"/>
      <c r="AB73" s="1429"/>
      <c r="AC73" s="1430"/>
      <c r="AD73" s="1430"/>
      <c r="AE73" s="1494"/>
      <c r="AF73" s="1728"/>
      <c r="AG73" s="1487"/>
      <c r="AH73" s="1519"/>
      <c r="AI73" s="1433" t="str">
        <f t="shared" si="4"/>
        <v>Sans objet</v>
      </c>
      <c r="AJ73" s="1434" t="str">
        <f t="shared" si="5"/>
        <v>En cours</v>
      </c>
      <c r="AK73" s="1435" t="str">
        <f t="shared" si="6"/>
        <v>Sans objet</v>
      </c>
      <c r="AL73" s="1352"/>
    </row>
    <row r="74" spans="1:38">
      <c r="A74" s="1488"/>
      <c r="B74" s="1570"/>
      <c r="C74" s="1489"/>
      <c r="D74" s="1519"/>
      <c r="E74" s="1489"/>
      <c r="F74" s="1578"/>
      <c r="G74" s="1488"/>
      <c r="H74" s="1723"/>
      <c r="I74" s="1540"/>
      <c r="J74" s="1421"/>
      <c r="K74" s="1561"/>
      <c r="L74" s="1540"/>
      <c r="M74" s="1540"/>
      <c r="N74" s="1540"/>
      <c r="O74" s="1421"/>
      <c r="P74" s="1525"/>
      <c r="Q74" s="1525"/>
      <c r="R74" s="1525"/>
      <c r="S74" s="1732"/>
      <c r="T74" s="1555" t="e">
        <f>IF((#REF!+#REF!)&lt;&gt;0,_xll.SERIE.JOUR.OUVRE(#REF!,#REF!,#REF!)-1,"En cours")</f>
        <v>#REF!</v>
      </c>
      <c r="U74" s="1540"/>
      <c r="V74" s="1541"/>
      <c r="W74" s="1541"/>
      <c r="X74" s="1487"/>
      <c r="Y74" s="1556"/>
      <c r="Z74" s="1557"/>
      <c r="AA74" s="1557"/>
      <c r="AB74" s="1429"/>
      <c r="AC74" s="1540"/>
      <c r="AD74" s="1540"/>
      <c r="AE74" s="1559"/>
      <c r="AF74" s="1733"/>
      <c r="AG74" s="1560"/>
      <c r="AH74" s="1519"/>
      <c r="AI74" s="1433" t="str">
        <f t="shared" si="4"/>
        <v>Sans objet</v>
      </c>
      <c r="AJ74" s="1434" t="str">
        <f t="shared" si="5"/>
        <v>En cours</v>
      </c>
      <c r="AK74" s="1435" t="str">
        <f t="shared" si="6"/>
        <v>Sans objet</v>
      </c>
      <c r="AL74" s="1352"/>
    </row>
    <row r="75" spans="1:38">
      <c r="A75" s="1488"/>
      <c r="B75" s="1487"/>
      <c r="C75" s="1489"/>
      <c r="D75" s="1519"/>
      <c r="E75" s="1489"/>
      <c r="F75" s="1578"/>
      <c r="G75" s="1488"/>
      <c r="H75" s="1723"/>
      <c r="I75" s="1540"/>
      <c r="J75" s="1421"/>
      <c r="K75" s="1561"/>
      <c r="L75" s="1540"/>
      <c r="M75" s="1540"/>
      <c r="N75" s="1540"/>
      <c r="O75" s="1540"/>
      <c r="P75" s="1525"/>
      <c r="Q75" s="1525"/>
      <c r="R75" s="1525"/>
      <c r="S75" s="1732"/>
      <c r="T75" s="1555" t="e">
        <f>IF((#REF!+#REF!)&lt;&gt;0,_xll.SERIE.JOUR.OUVRE(#REF!,#REF!,#REF!)-1,"En cours")</f>
        <v>#REF!</v>
      </c>
      <c r="U75" s="1540"/>
      <c r="V75" s="1541"/>
      <c r="W75" s="1541"/>
      <c r="X75" s="1487"/>
      <c r="Y75" s="1556"/>
      <c r="Z75" s="1557"/>
      <c r="AA75" s="1557"/>
      <c r="AB75" s="1429"/>
      <c r="AC75" s="1540"/>
      <c r="AD75" s="1540"/>
      <c r="AE75" s="1559"/>
      <c r="AF75" s="1733"/>
      <c r="AG75" s="1560"/>
      <c r="AH75" s="1519"/>
      <c r="AI75" s="1433" t="str">
        <f t="shared" si="4"/>
        <v>Sans objet</v>
      </c>
      <c r="AJ75" s="1434" t="str">
        <f t="shared" si="5"/>
        <v>En cours</v>
      </c>
      <c r="AK75" s="1435" t="str">
        <f t="shared" si="6"/>
        <v>Sans objet</v>
      </c>
      <c r="AL75" s="1352"/>
    </row>
    <row r="76" spans="1:38">
      <c r="A76" s="1488"/>
      <c r="B76" s="1487"/>
      <c r="C76" s="1489"/>
      <c r="D76" s="1523"/>
      <c r="E76" s="1489"/>
      <c r="F76" s="1578"/>
      <c r="G76" s="1488"/>
      <c r="H76" s="1723"/>
      <c r="I76" s="1540"/>
      <c r="J76" s="1421"/>
      <c r="K76" s="1561"/>
      <c r="L76" s="1540"/>
      <c r="M76" s="1540"/>
      <c r="N76" s="1540"/>
      <c r="O76" s="1540"/>
      <c r="P76" s="1525"/>
      <c r="Q76" s="1525"/>
      <c r="R76" s="1525"/>
      <c r="S76" s="1732"/>
      <c r="T76" s="1555" t="e">
        <f>IF((#REF!+#REF!)&lt;&gt;0,_xll.SERIE.JOUR.OUVRE(#REF!,#REF!,#REF!)-1,"En cours")</f>
        <v>#REF!</v>
      </c>
      <c r="U76" s="1540"/>
      <c r="V76" s="1541"/>
      <c r="W76" s="1541"/>
      <c r="X76" s="1487"/>
      <c r="Y76" s="1556"/>
      <c r="Z76" s="1557"/>
      <c r="AA76" s="1557"/>
      <c r="AB76" s="1494"/>
      <c r="AC76" s="1540"/>
      <c r="AD76" s="1540"/>
      <c r="AE76" s="1733"/>
      <c r="AF76" s="1733"/>
      <c r="AG76" s="1560"/>
      <c r="AH76" s="1523"/>
      <c r="AI76" s="1433" t="str">
        <f t="shared" si="4"/>
        <v>Sans objet</v>
      </c>
      <c r="AJ76" s="1434" t="str">
        <f t="shared" si="5"/>
        <v>En cours</v>
      </c>
      <c r="AK76" s="1435" t="str">
        <f t="shared" si="6"/>
        <v>Sans objet</v>
      </c>
      <c r="AL76" s="1352"/>
    </row>
    <row r="77" spans="1:38">
      <c r="A77" s="1488"/>
      <c r="B77" s="1487"/>
      <c r="C77" s="1489"/>
      <c r="D77" s="1519"/>
      <c r="E77" s="1489"/>
      <c r="F77" s="1578"/>
      <c r="G77" s="1488"/>
      <c r="H77" s="1723"/>
      <c r="I77" s="1540"/>
      <c r="J77" s="1421"/>
      <c r="K77" s="1561"/>
      <c r="L77" s="1540"/>
      <c r="M77" s="1540"/>
      <c r="N77" s="1540"/>
      <c r="O77" s="1421"/>
      <c r="P77" s="1525"/>
      <c r="Q77" s="1525"/>
      <c r="R77" s="1525"/>
      <c r="S77" s="1732"/>
      <c r="T77" s="1555" t="e">
        <f>IF((#REF!+#REF!)&lt;&gt;0,_xll.SERIE.JOUR.OUVRE(#REF!,#REF!,#REF!)-1,"En cours")</f>
        <v>#REF!</v>
      </c>
      <c r="U77" s="1540"/>
      <c r="V77" s="1541"/>
      <c r="W77" s="1541"/>
      <c r="X77" s="1487"/>
      <c r="Y77" s="1556"/>
      <c r="Z77" s="1557"/>
      <c r="AA77" s="1557"/>
      <c r="AB77" s="1579"/>
      <c r="AC77" s="1540"/>
      <c r="AD77" s="1540"/>
      <c r="AE77" s="1733"/>
      <c r="AF77" s="1733"/>
      <c r="AG77" s="1560"/>
      <c r="AH77" s="1519"/>
      <c r="AI77" s="1433" t="str">
        <f t="shared" si="4"/>
        <v>Sans objet</v>
      </c>
      <c r="AJ77" s="1434" t="str">
        <f t="shared" si="5"/>
        <v>En cours</v>
      </c>
      <c r="AK77" s="1435" t="str">
        <f t="shared" si="6"/>
        <v>Sans objet</v>
      </c>
      <c r="AL77" s="1352"/>
    </row>
    <row r="78" spans="1:38">
      <c r="A78" s="1488"/>
      <c r="B78" s="1487"/>
      <c r="C78" s="1489"/>
      <c r="D78" s="1519"/>
      <c r="E78" s="1489"/>
      <c r="F78" s="1578"/>
      <c r="G78" s="1488"/>
      <c r="H78" s="1723"/>
      <c r="I78" s="1540"/>
      <c r="J78" s="1421"/>
      <c r="K78" s="1561"/>
      <c r="L78" s="1540"/>
      <c r="M78" s="1540"/>
      <c r="N78" s="1540"/>
      <c r="O78" s="1540"/>
      <c r="P78" s="1525"/>
      <c r="Q78" s="1525"/>
      <c r="R78" s="1525"/>
      <c r="S78" s="1732"/>
      <c r="T78" s="1491" t="e">
        <f>IF((#REF!+#REF!)&lt;&gt;0,_xll.SERIE.JOUR.OUVRE(#REF!,#REF!,#REF!)-1,"En cours")</f>
        <v>#REF!</v>
      </c>
      <c r="U78" s="1540"/>
      <c r="V78" s="1541"/>
      <c r="W78" s="1541"/>
      <c r="X78" s="1487"/>
      <c r="Y78" s="1556"/>
      <c r="Z78" s="1557"/>
      <c r="AA78" s="1557"/>
      <c r="AB78" s="1579"/>
      <c r="AC78" s="1540"/>
      <c r="AD78" s="1540"/>
      <c r="AE78" s="1733"/>
      <c r="AF78" s="1733"/>
      <c r="AG78" s="1560"/>
      <c r="AH78" s="1519"/>
      <c r="AI78" s="1433" t="str">
        <f t="shared" si="4"/>
        <v>Sans objet</v>
      </c>
      <c r="AJ78" s="1434" t="str">
        <f t="shared" si="5"/>
        <v>En cours</v>
      </c>
      <c r="AK78" s="1435" t="str">
        <f t="shared" si="6"/>
        <v>Sans objet</v>
      </c>
      <c r="AL78" s="1352"/>
    </row>
    <row r="79" spans="1:38">
      <c r="A79" s="1488"/>
      <c r="B79" s="1487"/>
      <c r="C79" s="1489"/>
      <c r="D79" s="1519"/>
      <c r="E79" s="1489"/>
      <c r="F79" s="1578"/>
      <c r="G79" s="1488"/>
      <c r="H79" s="1723"/>
      <c r="I79" s="1540"/>
      <c r="J79" s="1421"/>
      <c r="K79" s="1561"/>
      <c r="L79" s="1540"/>
      <c r="M79" s="1540"/>
      <c r="N79" s="1540"/>
      <c r="O79" s="1540"/>
      <c r="P79" s="1525"/>
      <c r="Q79" s="1525"/>
      <c r="R79" s="1525"/>
      <c r="S79" s="1732"/>
      <c r="T79" s="1555" t="e">
        <f>IF((#REF!+#REF!)&lt;&gt;0,_xll.SERIE.JOUR.OUVRE(#REF!,#REF!,#REF!)-1,"En cours")</f>
        <v>#REF!</v>
      </c>
      <c r="U79" s="1540"/>
      <c r="V79" s="1541"/>
      <c r="W79" s="1541"/>
      <c r="X79" s="1487"/>
      <c r="Y79" s="1556"/>
      <c r="Z79" s="1557"/>
      <c r="AA79" s="1557"/>
      <c r="AB79" s="1579"/>
      <c r="AC79" s="1540"/>
      <c r="AD79" s="1540"/>
      <c r="AE79" s="1733"/>
      <c r="AF79" s="1733"/>
      <c r="AG79" s="1560"/>
      <c r="AH79" s="1519"/>
      <c r="AI79" s="1433" t="str">
        <f t="shared" si="4"/>
        <v>Sans objet</v>
      </c>
      <c r="AJ79" s="1434" t="str">
        <f t="shared" si="5"/>
        <v>En cours</v>
      </c>
      <c r="AK79" s="1435" t="str">
        <f t="shared" si="6"/>
        <v>Sans objet</v>
      </c>
      <c r="AL79" s="1352"/>
    </row>
    <row r="80" spans="1:38">
      <c r="A80" s="1488"/>
      <c r="B80" s="1487"/>
      <c r="C80" s="1489"/>
      <c r="D80" s="1519"/>
      <c r="E80" s="1489"/>
      <c r="F80" s="1578"/>
      <c r="G80" s="1488"/>
      <c r="H80" s="1723"/>
      <c r="I80" s="1540"/>
      <c r="J80" s="1421"/>
      <c r="K80" s="1561"/>
      <c r="L80" s="1540"/>
      <c r="M80" s="1540"/>
      <c r="N80" s="1540"/>
      <c r="O80" s="1540"/>
      <c r="P80" s="1525"/>
      <c r="Q80" s="1525"/>
      <c r="R80" s="1525"/>
      <c r="S80" s="1732"/>
      <c r="T80" s="1555" t="e">
        <f>IF((#REF!+#REF!)&lt;&gt;0,_xll.SERIE.JOUR.OUVRE(#REF!,#REF!,#REF!)-1,"En cours")</f>
        <v>#REF!</v>
      </c>
      <c r="U80" s="1540"/>
      <c r="V80" s="1541"/>
      <c r="W80" s="1541"/>
      <c r="X80" s="1487"/>
      <c r="Y80" s="1556"/>
      <c r="Z80" s="1557"/>
      <c r="AA80" s="1557"/>
      <c r="AB80" s="1579"/>
      <c r="AC80" s="1540"/>
      <c r="AD80" s="1540"/>
      <c r="AE80" s="1733"/>
      <c r="AF80" s="1733"/>
      <c r="AG80" s="1560"/>
      <c r="AH80" s="1519"/>
      <c r="AI80" s="1433" t="str">
        <f t="shared" si="4"/>
        <v>Sans objet</v>
      </c>
      <c r="AJ80" s="1434" t="str">
        <f t="shared" si="5"/>
        <v>En cours</v>
      </c>
      <c r="AK80" s="1435" t="str">
        <f t="shared" si="6"/>
        <v>Sans objet</v>
      </c>
      <c r="AL80" s="1352"/>
    </row>
    <row r="81" spans="1:38">
      <c r="A81" s="1488"/>
      <c r="B81" s="1487"/>
      <c r="C81" s="1489"/>
      <c r="D81" s="1519"/>
      <c r="E81" s="1489"/>
      <c r="F81" s="1578"/>
      <c r="G81" s="1488"/>
      <c r="H81" s="1723"/>
      <c r="I81" s="1540"/>
      <c r="J81" s="1421"/>
      <c r="K81" s="1561"/>
      <c r="L81" s="1540"/>
      <c r="M81" s="1540"/>
      <c r="N81" s="1540"/>
      <c r="O81" s="1540"/>
      <c r="P81" s="1525"/>
      <c r="Q81" s="1525"/>
      <c r="R81" s="1525"/>
      <c r="S81" s="1732"/>
      <c r="T81" s="1555" t="e">
        <f>IF((#REF!+#REF!)&lt;&gt;0,_xll.SERIE.JOUR.OUVRE(#REF!,#REF!,#REF!)-1,"En cours")</f>
        <v>#REF!</v>
      </c>
      <c r="U81" s="1540"/>
      <c r="V81" s="1541"/>
      <c r="W81" s="1541"/>
      <c r="X81" s="1487"/>
      <c r="Y81" s="1556"/>
      <c r="Z81" s="1557"/>
      <c r="AA81" s="1557"/>
      <c r="AB81" s="1579"/>
      <c r="AC81" s="1540"/>
      <c r="AD81" s="1540"/>
      <c r="AE81" s="1733"/>
      <c r="AF81" s="1733"/>
      <c r="AG81" s="1560"/>
      <c r="AH81" s="1519"/>
      <c r="AI81" s="1433" t="str">
        <f t="shared" si="4"/>
        <v>Sans objet</v>
      </c>
      <c r="AJ81" s="1434" t="str">
        <f t="shared" si="5"/>
        <v>En cours</v>
      </c>
      <c r="AK81" s="1435" t="str">
        <f t="shared" si="6"/>
        <v>Sans objet</v>
      </c>
      <c r="AL81" s="1352"/>
    </row>
    <row r="82" spans="1:38">
      <c r="A82" s="1488"/>
      <c r="B82" s="1487"/>
      <c r="C82" s="1489"/>
      <c r="D82" s="1523"/>
      <c r="E82" s="1489"/>
      <c r="F82" s="1578"/>
      <c r="G82" s="1488"/>
      <c r="H82" s="1723"/>
      <c r="I82" s="1540"/>
      <c r="J82" s="1421"/>
      <c r="K82" s="1561"/>
      <c r="L82" s="1540"/>
      <c r="M82" s="1540"/>
      <c r="N82" s="1540"/>
      <c r="O82" s="1540"/>
      <c r="P82" s="1525"/>
      <c r="Q82" s="1525"/>
      <c r="R82" s="1525"/>
      <c r="S82" s="1732"/>
      <c r="T82" s="1555" t="e">
        <f>IF((#REF!+#REF!)&lt;&gt;0,_xll.SERIE.JOUR.OUVRE(#REF!,#REF!,#REF!)-1,"En cours")</f>
        <v>#REF!</v>
      </c>
      <c r="U82" s="1540"/>
      <c r="V82" s="1541"/>
      <c r="W82" s="1541"/>
      <c r="X82" s="1487"/>
      <c r="Y82" s="1556"/>
      <c r="Z82" s="1557"/>
      <c r="AA82" s="1557"/>
      <c r="AB82" s="1579"/>
      <c r="AC82" s="1540"/>
      <c r="AD82" s="1540"/>
      <c r="AE82" s="1733"/>
      <c r="AF82" s="1733"/>
      <c r="AG82" s="1560"/>
      <c r="AH82" s="1523"/>
      <c r="AI82" s="1433" t="str">
        <f t="shared" si="4"/>
        <v>Sans objet</v>
      </c>
      <c r="AJ82" s="1434" t="str">
        <f t="shared" si="5"/>
        <v>En cours</v>
      </c>
      <c r="AK82" s="1435" t="str">
        <f t="shared" si="6"/>
        <v>Sans objet</v>
      </c>
      <c r="AL82" s="1352"/>
    </row>
    <row r="83" spans="1:38">
      <c r="A83" s="1488"/>
      <c r="B83" s="1487"/>
      <c r="C83" s="1489"/>
      <c r="D83" s="1519"/>
      <c r="E83" s="1489"/>
      <c r="F83" s="1578"/>
      <c r="G83" s="1488"/>
      <c r="H83" s="1723"/>
      <c r="I83" s="1540"/>
      <c r="J83" s="1421"/>
      <c r="K83" s="1561"/>
      <c r="L83" s="1540"/>
      <c r="M83" s="1540"/>
      <c r="N83" s="1540"/>
      <c r="O83" s="1540"/>
      <c r="P83" s="1525"/>
      <c r="Q83" s="1525"/>
      <c r="R83" s="1525"/>
      <c r="S83" s="1732"/>
      <c r="T83" s="1360" t="e">
        <f>IF((#REF!+#REF!)&lt;&gt;0,_xll.SERIE.JOUR.OUVRE(#REF!,#REF!,#REF!)-1,"En cours")</f>
        <v>#REF!</v>
      </c>
      <c r="U83" s="1541"/>
      <c r="V83" s="1541"/>
      <c r="W83" s="1541"/>
      <c r="X83" s="1487"/>
      <c r="Y83" s="1556"/>
      <c r="Z83" s="1557"/>
      <c r="AA83" s="1557"/>
      <c r="AB83" s="1579"/>
      <c r="AC83" s="1540"/>
      <c r="AD83" s="1540"/>
      <c r="AE83" s="1733"/>
      <c r="AF83" s="1733"/>
      <c r="AG83" s="1560"/>
      <c r="AH83" s="1519"/>
      <c r="AI83" s="1433" t="str">
        <f t="shared" si="4"/>
        <v>Sans objet</v>
      </c>
      <c r="AJ83" s="1434" t="str">
        <f t="shared" si="5"/>
        <v>En cours</v>
      </c>
      <c r="AK83" s="1435" t="str">
        <f t="shared" si="6"/>
        <v>Sans objet</v>
      </c>
      <c r="AL83" s="1352"/>
    </row>
    <row r="84" spans="1:38">
      <c r="A84" s="1488"/>
      <c r="B84" s="1487"/>
      <c r="C84" s="1489"/>
      <c r="D84" s="1519"/>
      <c r="E84" s="1489"/>
      <c r="F84" s="1578"/>
      <c r="G84" s="1488"/>
      <c r="H84" s="1723"/>
      <c r="I84" s="1540"/>
      <c r="J84" s="1421"/>
      <c r="K84" s="1561"/>
      <c r="L84" s="1540"/>
      <c r="M84" s="1540"/>
      <c r="N84" s="1540"/>
      <c r="O84" s="1540"/>
      <c r="P84" s="1525"/>
      <c r="Q84" s="1525"/>
      <c r="R84" s="1525"/>
      <c r="S84" s="1732"/>
      <c r="T84" s="1555" t="e">
        <f>IF((#REF!+#REF!)&lt;&gt;0,_xll.SERIE.JOUR.OUVRE(#REF!,#REF!,#REF!)-1,"En cours")</f>
        <v>#REF!</v>
      </c>
      <c r="U84" s="1540"/>
      <c r="V84" s="1541"/>
      <c r="W84" s="1541"/>
      <c r="X84" s="1487"/>
      <c r="Y84" s="1556"/>
      <c r="Z84" s="1557"/>
      <c r="AA84" s="1557"/>
      <c r="AB84" s="1579"/>
      <c r="AC84" s="1540"/>
      <c r="AD84" s="1540"/>
      <c r="AE84" s="1733"/>
      <c r="AF84" s="1733"/>
      <c r="AG84" s="1560"/>
      <c r="AH84" s="1519"/>
      <c r="AI84" s="1433" t="str">
        <f t="shared" si="4"/>
        <v>Sans objet</v>
      </c>
      <c r="AJ84" s="1434" t="str">
        <f t="shared" si="5"/>
        <v>En cours</v>
      </c>
      <c r="AK84" s="1435" t="str">
        <f t="shared" si="6"/>
        <v>Sans objet</v>
      </c>
      <c r="AL84" s="1352"/>
    </row>
    <row r="85" spans="1:38">
      <c r="A85" s="1488"/>
      <c r="B85" s="1487"/>
      <c r="C85" s="1489"/>
      <c r="D85" s="1489"/>
      <c r="E85" s="1489"/>
      <c r="F85" s="1578"/>
      <c r="G85" s="1488"/>
      <c r="H85" s="1723"/>
      <c r="I85" s="1540"/>
      <c r="J85" s="1421"/>
      <c r="K85" s="1561"/>
      <c r="L85" s="1540"/>
      <c r="M85" s="1540"/>
      <c r="N85" s="1540"/>
      <c r="O85" s="1421"/>
      <c r="P85" s="1525"/>
      <c r="Q85" s="1525"/>
      <c r="R85" s="1525"/>
      <c r="S85" s="1732"/>
      <c r="T85" s="1555" t="e">
        <f>IF((#REF!+#REF!)&lt;&gt;0,_xll.SERIE.JOUR.OUVRE(#REF!,#REF!,#REF!)-1,"En cours")</f>
        <v>#REF!</v>
      </c>
      <c r="U85" s="1540"/>
      <c r="V85" s="1541"/>
      <c r="W85" s="1541"/>
      <c r="X85" s="1487"/>
      <c r="Y85" s="1556"/>
      <c r="Z85" s="1557"/>
      <c r="AA85" s="1557"/>
      <c r="AB85" s="1579"/>
      <c r="AC85" s="1540"/>
      <c r="AD85" s="1540"/>
      <c r="AE85" s="1733"/>
      <c r="AF85" s="1733"/>
      <c r="AG85" s="1570"/>
      <c r="AH85" s="1489"/>
      <c r="AI85" s="1433" t="str">
        <f t="shared" si="4"/>
        <v>Sans objet</v>
      </c>
      <c r="AJ85" s="1434" t="str">
        <f t="shared" si="5"/>
        <v>En cours</v>
      </c>
      <c r="AK85" s="1435" t="str">
        <f t="shared" si="6"/>
        <v>Sans objet</v>
      </c>
      <c r="AL85" s="1352"/>
    </row>
    <row r="86" spans="1:38">
      <c r="A86" s="1488"/>
      <c r="B86" s="1487"/>
      <c r="C86" s="1489"/>
      <c r="D86" s="1489"/>
      <c r="E86" s="1489"/>
      <c r="F86" s="1578"/>
      <c r="G86" s="1488"/>
      <c r="H86" s="1723"/>
      <c r="I86" s="1540"/>
      <c r="J86" s="1421"/>
      <c r="K86" s="1561"/>
      <c r="L86" s="1540"/>
      <c r="M86" s="1540"/>
      <c r="N86" s="1540"/>
      <c r="O86" s="1540"/>
      <c r="P86" s="1525"/>
      <c r="Q86" s="1525"/>
      <c r="R86" s="1525"/>
      <c r="S86" s="1732"/>
      <c r="T86" s="1555" t="e">
        <f>IF((#REF!+#REF!)&lt;&gt;0,_xll.SERIE.JOUR.OUVRE(#REF!,#REF!,#REF!)-1,"En cours")</f>
        <v>#REF!</v>
      </c>
      <c r="U86" s="1540"/>
      <c r="V86" s="1541"/>
      <c r="W86" s="1541"/>
      <c r="X86" s="1487"/>
      <c r="Y86" s="1556"/>
      <c r="Z86" s="1557"/>
      <c r="AA86" s="1557"/>
      <c r="AB86" s="1579"/>
      <c r="AC86" s="1540"/>
      <c r="AD86" s="1540"/>
      <c r="AE86" s="1733"/>
      <c r="AF86" s="1733"/>
      <c r="AG86" s="1570"/>
      <c r="AH86" s="1489"/>
      <c r="AI86" s="1433" t="str">
        <f t="shared" si="4"/>
        <v>Sans objet</v>
      </c>
      <c r="AJ86" s="1434" t="str">
        <f t="shared" si="5"/>
        <v>En cours</v>
      </c>
      <c r="AK86" s="1435" t="str">
        <f t="shared" si="6"/>
        <v>Sans objet</v>
      </c>
      <c r="AL86" s="1352"/>
    </row>
    <row r="87" spans="1:38">
      <c r="A87" s="1488"/>
      <c r="B87" s="1487"/>
      <c r="C87" s="1489"/>
      <c r="D87" s="1489"/>
      <c r="E87" s="1489"/>
      <c r="F87" s="1578"/>
      <c r="G87" s="1488"/>
      <c r="H87" s="1723"/>
      <c r="I87" s="1540"/>
      <c r="J87" s="1421"/>
      <c r="K87" s="1561"/>
      <c r="L87" s="1540"/>
      <c r="M87" s="1540"/>
      <c r="N87" s="1540"/>
      <c r="O87" s="1540"/>
      <c r="P87" s="1525"/>
      <c r="Q87" s="1525"/>
      <c r="R87" s="1525"/>
      <c r="S87" s="1732"/>
      <c r="T87" s="1555" t="e">
        <f>IF((#REF!+#REF!)&lt;&gt;0,_xll.SERIE.JOUR.OUVRE(#REF!,#REF!,#REF!)-1,"En cours")</f>
        <v>#REF!</v>
      </c>
      <c r="U87" s="1540"/>
      <c r="V87" s="1541"/>
      <c r="W87" s="1541"/>
      <c r="X87" s="1487"/>
      <c r="Y87" s="1556"/>
      <c r="Z87" s="1557"/>
      <c r="AA87" s="1557"/>
      <c r="AB87" s="1579"/>
      <c r="AC87" s="1540"/>
      <c r="AD87" s="1540"/>
      <c r="AE87" s="1733"/>
      <c r="AF87" s="1733"/>
      <c r="AG87" s="1570"/>
      <c r="AH87" s="1489"/>
      <c r="AI87" s="1433" t="str">
        <f t="shared" si="4"/>
        <v>Sans objet</v>
      </c>
      <c r="AJ87" s="1434" t="str">
        <f t="shared" si="5"/>
        <v>En cours</v>
      </c>
      <c r="AK87" s="1435" t="str">
        <f t="shared" ref="AK87:AK118" si="7">IF(B87,IF(X87=1,IF(S87&gt;=AF87,"oui","non"),"En cours"),"Sans objet")</f>
        <v>Sans objet</v>
      </c>
      <c r="AL87" s="1352"/>
    </row>
    <row r="88" spans="1:38">
      <c r="A88" s="1488"/>
      <c r="B88" s="1487"/>
      <c r="C88" s="1489"/>
      <c r="D88" s="1489"/>
      <c r="E88" s="1489"/>
      <c r="F88" s="1578"/>
      <c r="G88" s="1488"/>
      <c r="H88" s="1723"/>
      <c r="I88" s="1540"/>
      <c r="J88" s="1421"/>
      <c r="K88" s="1561"/>
      <c r="L88" s="1540"/>
      <c r="M88" s="1540"/>
      <c r="N88" s="1540"/>
      <c r="O88" s="1540"/>
      <c r="P88" s="1525"/>
      <c r="Q88" s="1525"/>
      <c r="R88" s="1525"/>
      <c r="S88" s="1732"/>
      <c r="T88" s="1555" t="e">
        <f>IF((#REF!+#REF!)&lt;&gt;0,_xll.SERIE.JOUR.OUVRE(#REF!,#REF!,#REF!)-1,"En cours")</f>
        <v>#REF!</v>
      </c>
      <c r="U88" s="1540"/>
      <c r="V88" s="1541"/>
      <c r="W88" s="1541"/>
      <c r="X88" s="1487"/>
      <c r="Y88" s="1556"/>
      <c r="Z88" s="1557"/>
      <c r="AA88" s="1557"/>
      <c r="AB88" s="1579"/>
      <c r="AC88" s="1540"/>
      <c r="AD88" s="1540"/>
      <c r="AE88" s="1733"/>
      <c r="AF88" s="1733"/>
      <c r="AG88" s="1570"/>
      <c r="AH88" s="1489"/>
      <c r="AI88" s="1433" t="str">
        <f t="shared" si="4"/>
        <v>Sans objet</v>
      </c>
      <c r="AJ88" s="1434" t="str">
        <f t="shared" si="5"/>
        <v>En cours</v>
      </c>
      <c r="AK88" s="1435" t="str">
        <f t="shared" si="7"/>
        <v>Sans objet</v>
      </c>
      <c r="AL88" s="1352"/>
    </row>
    <row r="89" spans="1:38">
      <c r="A89" s="1488"/>
      <c r="B89" s="1487"/>
      <c r="C89" s="1489"/>
      <c r="D89" s="1489"/>
      <c r="E89" s="1489"/>
      <c r="F89" s="1578"/>
      <c r="G89" s="1488"/>
      <c r="H89" s="1723"/>
      <c r="I89" s="1540"/>
      <c r="J89" s="1421"/>
      <c r="K89" s="1561"/>
      <c r="L89" s="1540"/>
      <c r="M89" s="1540"/>
      <c r="N89" s="1540"/>
      <c r="O89" s="1540"/>
      <c r="P89" s="1525"/>
      <c r="Q89" s="1525"/>
      <c r="R89" s="1525"/>
      <c r="S89" s="1732"/>
      <c r="T89" s="1555" t="e">
        <f>IF((#REF!+#REF!)&lt;&gt;0,_xll.SERIE.JOUR.OUVRE(#REF!,#REF!,#REF!)-1,"En cours")</f>
        <v>#REF!</v>
      </c>
      <c r="U89" s="1540"/>
      <c r="V89" s="1541"/>
      <c r="W89" s="1541"/>
      <c r="X89" s="1487"/>
      <c r="Y89" s="1556"/>
      <c r="Z89" s="1557"/>
      <c r="AA89" s="1557"/>
      <c r="AB89" s="1579"/>
      <c r="AC89" s="1540"/>
      <c r="AD89" s="1540"/>
      <c r="AE89" s="1733"/>
      <c r="AF89" s="1733"/>
      <c r="AG89" s="1570"/>
      <c r="AH89" s="1489"/>
      <c r="AI89" s="1433" t="str">
        <f t="shared" si="4"/>
        <v>Sans objet</v>
      </c>
      <c r="AJ89" s="1434" t="str">
        <f t="shared" si="5"/>
        <v>En cours</v>
      </c>
      <c r="AK89" s="1435" t="str">
        <f t="shared" si="7"/>
        <v>Sans objet</v>
      </c>
      <c r="AL89" s="1352"/>
    </row>
    <row r="90" spans="1:38">
      <c r="A90" s="1488"/>
      <c r="B90" s="1487"/>
      <c r="C90" s="1489"/>
      <c r="D90" s="1489"/>
      <c r="E90" s="1489"/>
      <c r="F90" s="1578"/>
      <c r="G90" s="1488"/>
      <c r="H90" s="1723"/>
      <c r="I90" s="1540"/>
      <c r="J90" s="1421"/>
      <c r="K90" s="1561"/>
      <c r="L90" s="1540"/>
      <c r="M90" s="1540"/>
      <c r="N90" s="1540"/>
      <c r="O90" s="1540"/>
      <c r="P90" s="1525"/>
      <c r="Q90" s="1525"/>
      <c r="R90" s="1525"/>
      <c r="S90" s="1732"/>
      <c r="T90" s="1555" t="e">
        <f>IF((#REF!+#REF!)&lt;&gt;0,_xll.SERIE.JOUR.OUVRE(#REF!,#REF!,#REF!)-1,"En cours")</f>
        <v>#REF!</v>
      </c>
      <c r="U90" s="1540"/>
      <c r="V90" s="1541"/>
      <c r="W90" s="1541"/>
      <c r="X90" s="1487"/>
      <c r="Y90" s="1556"/>
      <c r="Z90" s="1557"/>
      <c r="AA90" s="1557"/>
      <c r="AB90" s="1579"/>
      <c r="AC90" s="1540"/>
      <c r="AD90" s="1540"/>
      <c r="AE90" s="1733"/>
      <c r="AF90" s="1733"/>
      <c r="AG90" s="1570"/>
      <c r="AH90" s="1489"/>
      <c r="AI90" s="1433" t="str">
        <f t="shared" si="4"/>
        <v>Sans objet</v>
      </c>
      <c r="AJ90" s="1434" t="str">
        <f t="shared" si="5"/>
        <v>En cours</v>
      </c>
      <c r="AK90" s="1435" t="str">
        <f t="shared" si="7"/>
        <v>Sans objet</v>
      </c>
      <c r="AL90" s="1352"/>
    </row>
    <row r="91" spans="1:38">
      <c r="A91" s="1488"/>
      <c r="B91" s="1487"/>
      <c r="C91" s="1489"/>
      <c r="D91" s="1489"/>
      <c r="E91" s="1489"/>
      <c r="F91" s="1578"/>
      <c r="G91" s="1488"/>
      <c r="H91" s="1723"/>
      <c r="I91" s="1540"/>
      <c r="J91" s="1421"/>
      <c r="K91" s="1561"/>
      <c r="L91" s="1540"/>
      <c r="M91" s="1540"/>
      <c r="N91" s="1540"/>
      <c r="O91" s="1540"/>
      <c r="P91" s="1525"/>
      <c r="Q91" s="1525"/>
      <c r="R91" s="1525"/>
      <c r="S91" s="1732"/>
      <c r="T91" s="1555" t="e">
        <f>IF((#REF!+#REF!)&lt;&gt;0,_xll.SERIE.JOUR.OUVRE(#REF!,#REF!,#REF!)-1,"En cours")</f>
        <v>#REF!</v>
      </c>
      <c r="U91" s="1540"/>
      <c r="V91" s="1541"/>
      <c r="W91" s="1541"/>
      <c r="X91" s="1487"/>
      <c r="Y91" s="1556"/>
      <c r="Z91" s="1557"/>
      <c r="AA91" s="1557"/>
      <c r="AB91" s="1579"/>
      <c r="AC91" s="1540"/>
      <c r="AD91" s="1540"/>
      <c r="AE91" s="1733"/>
      <c r="AF91" s="1733"/>
      <c r="AG91" s="1570"/>
      <c r="AH91" s="1489"/>
      <c r="AI91" s="1433" t="str">
        <f t="shared" si="4"/>
        <v>Sans objet</v>
      </c>
      <c r="AJ91" s="1434" t="str">
        <f t="shared" si="5"/>
        <v>En cours</v>
      </c>
      <c r="AK91" s="1435" t="str">
        <f t="shared" si="7"/>
        <v>Sans objet</v>
      </c>
      <c r="AL91" s="1352"/>
    </row>
    <row r="92" spans="1:38">
      <c r="A92" s="1488"/>
      <c r="B92" s="1487"/>
      <c r="C92" s="1489"/>
      <c r="D92" s="1628"/>
      <c r="E92" s="1489"/>
      <c r="F92" s="1578"/>
      <c r="G92" s="1488"/>
      <c r="H92" s="1723"/>
      <c r="I92" s="1540"/>
      <c r="J92" s="1421"/>
      <c r="K92" s="1561"/>
      <c r="L92" s="1540"/>
      <c r="M92" s="1540"/>
      <c r="N92" s="1540"/>
      <c r="O92" s="1540"/>
      <c r="P92" s="1525"/>
      <c r="Q92" s="1525"/>
      <c r="R92" s="1525"/>
      <c r="S92" s="1732"/>
      <c r="T92" s="1555" t="e">
        <f>IF((#REF!+#REF!)&lt;&gt;0,_xll.SERIE.JOUR.OUVRE(#REF!,#REF!,#REF!)-1,"En cours")</f>
        <v>#REF!</v>
      </c>
      <c r="U92" s="1540"/>
      <c r="V92" s="1541"/>
      <c r="W92" s="1541"/>
      <c r="X92" s="1487"/>
      <c r="Y92" s="1556"/>
      <c r="Z92" s="1557"/>
      <c r="AA92" s="1557"/>
      <c r="AB92" s="1579"/>
      <c r="AC92" s="1540"/>
      <c r="AD92" s="1540"/>
      <c r="AE92" s="1733"/>
      <c r="AF92" s="1557"/>
      <c r="AG92" s="1560"/>
      <c r="AH92" s="1628"/>
      <c r="AI92" s="1433" t="str">
        <f t="shared" si="4"/>
        <v>Sans objet</v>
      </c>
      <c r="AJ92" s="1434" t="str">
        <f t="shared" si="5"/>
        <v>En cours</v>
      </c>
      <c r="AK92" s="1435" t="str">
        <f t="shared" si="7"/>
        <v>Sans objet</v>
      </c>
      <c r="AL92" s="1352"/>
    </row>
    <row r="93" spans="1:38">
      <c r="A93" s="1488"/>
      <c r="B93" s="1487"/>
      <c r="C93" s="1489"/>
      <c r="D93" s="1489"/>
      <c r="E93" s="1489"/>
      <c r="F93" s="1578"/>
      <c r="G93" s="1488"/>
      <c r="H93" s="1723"/>
      <c r="I93" s="1540"/>
      <c r="J93" s="1421"/>
      <c r="K93" s="1561"/>
      <c r="L93" s="1540"/>
      <c r="M93" s="1540"/>
      <c r="N93" s="1540"/>
      <c r="O93" s="1540"/>
      <c r="P93" s="1525"/>
      <c r="Q93" s="1525"/>
      <c r="R93" s="1525"/>
      <c r="S93" s="1732"/>
      <c r="T93" s="1555" t="e">
        <f>IF((#REF!+#REF!)&lt;&gt;0,_xll.SERIE.JOUR.OUVRE(#REF!,#REF!,#REF!)-1,"En cours")</f>
        <v>#REF!</v>
      </c>
      <c r="U93" s="1540"/>
      <c r="V93" s="1541"/>
      <c r="W93" s="1541"/>
      <c r="X93" s="1487"/>
      <c r="Y93" s="1556"/>
      <c r="Z93" s="1557"/>
      <c r="AA93" s="1557"/>
      <c r="AB93" s="1579"/>
      <c r="AC93" s="1540"/>
      <c r="AD93" s="1540"/>
      <c r="AE93" s="1733"/>
      <c r="AF93" s="1733"/>
      <c r="AG93" s="1570"/>
      <c r="AH93" s="1489"/>
      <c r="AI93" s="1433" t="str">
        <f t="shared" si="4"/>
        <v>Sans objet</v>
      </c>
      <c r="AJ93" s="1434" t="str">
        <f t="shared" si="5"/>
        <v>En cours</v>
      </c>
      <c r="AK93" s="1435" t="str">
        <f t="shared" si="7"/>
        <v>Sans objet</v>
      </c>
      <c r="AL93" s="1352"/>
    </row>
    <row r="94" spans="1:38">
      <c r="A94" s="1488"/>
      <c r="B94" s="1487"/>
      <c r="C94" s="1489"/>
      <c r="D94" s="1628"/>
      <c r="E94" s="1489"/>
      <c r="F94" s="1578"/>
      <c r="G94" s="1488"/>
      <c r="H94" s="1723"/>
      <c r="I94" s="1540"/>
      <c r="J94" s="1421"/>
      <c r="K94" s="1561"/>
      <c r="L94" s="1540"/>
      <c r="M94" s="1540"/>
      <c r="N94" s="1540"/>
      <c r="O94" s="1540"/>
      <c r="P94" s="1525"/>
      <c r="Q94" s="1525"/>
      <c r="R94" s="1525"/>
      <c r="S94" s="1732"/>
      <c r="T94" s="1555" t="e">
        <f>IF((#REF!+#REF!)&lt;&gt;0,_xll.SERIE.JOUR.OUVRE(#REF!,#REF!,#REF!)-1,"En cours")</f>
        <v>#REF!</v>
      </c>
      <c r="U94" s="1540"/>
      <c r="V94" s="1541"/>
      <c r="W94" s="1541"/>
      <c r="X94" s="1487"/>
      <c r="Y94" s="1556"/>
      <c r="Z94" s="1557"/>
      <c r="AA94" s="1557"/>
      <c r="AB94" s="1579"/>
      <c r="AC94" s="1540"/>
      <c r="AD94" s="1540"/>
      <c r="AE94" s="1733"/>
      <c r="AF94" s="1733"/>
      <c r="AG94" s="1570"/>
      <c r="AH94" s="1628"/>
      <c r="AI94" s="1433" t="str">
        <f t="shared" si="4"/>
        <v>Sans objet</v>
      </c>
      <c r="AJ94" s="1434" t="str">
        <f t="shared" si="5"/>
        <v>En cours</v>
      </c>
      <c r="AK94" s="1435" t="str">
        <f t="shared" si="7"/>
        <v>Sans objet</v>
      </c>
      <c r="AL94" s="1352"/>
    </row>
    <row r="95" spans="1:38">
      <c r="A95" s="1488"/>
      <c r="B95" s="1487"/>
      <c r="C95" s="1489"/>
      <c r="D95" s="1489"/>
      <c r="E95" s="1489"/>
      <c r="F95" s="1578"/>
      <c r="G95" s="1488"/>
      <c r="H95" s="1723"/>
      <c r="I95" s="1540"/>
      <c r="J95" s="1421"/>
      <c r="K95" s="1561"/>
      <c r="L95" s="1540"/>
      <c r="M95" s="1540"/>
      <c r="N95" s="1540"/>
      <c r="O95" s="1540"/>
      <c r="P95" s="1525"/>
      <c r="Q95" s="1525"/>
      <c r="R95" s="1525"/>
      <c r="S95" s="1732"/>
      <c r="T95" s="1555" t="e">
        <f>IF((#REF!+#REF!)&lt;&gt;0,_xll.SERIE.JOUR.OUVRE(#REF!,#REF!,#REF!)-1,"En cours")</f>
        <v>#REF!</v>
      </c>
      <c r="U95" s="1540"/>
      <c r="V95" s="1541"/>
      <c r="W95" s="1541"/>
      <c r="X95" s="1487"/>
      <c r="Y95" s="1556"/>
      <c r="Z95" s="1557"/>
      <c r="AA95" s="1557"/>
      <c r="AB95" s="1579"/>
      <c r="AC95" s="1540"/>
      <c r="AD95" s="1540"/>
      <c r="AE95" s="1733"/>
      <c r="AF95" s="1733"/>
      <c r="AG95" s="1570"/>
      <c r="AH95" s="1489"/>
      <c r="AI95" s="1433" t="str">
        <f t="shared" si="4"/>
        <v>Sans objet</v>
      </c>
      <c r="AJ95" s="1434" t="str">
        <f t="shared" si="5"/>
        <v>En cours</v>
      </c>
      <c r="AK95" s="1435" t="str">
        <f t="shared" si="7"/>
        <v>Sans objet</v>
      </c>
      <c r="AL95" s="1352"/>
    </row>
    <row r="96" spans="1:38">
      <c r="A96" s="1488"/>
      <c r="B96" s="1487"/>
      <c r="C96" s="1489"/>
      <c r="D96" s="1489"/>
      <c r="E96" s="1489"/>
      <c r="F96" s="1578"/>
      <c r="G96" s="1488"/>
      <c r="H96" s="1723"/>
      <c r="I96" s="1540"/>
      <c r="J96" s="1421"/>
      <c r="K96" s="1561"/>
      <c r="L96" s="1540"/>
      <c r="M96" s="1540"/>
      <c r="N96" s="1540"/>
      <c r="O96" s="1540"/>
      <c r="P96" s="1525"/>
      <c r="Q96" s="1525"/>
      <c r="R96" s="1525"/>
      <c r="S96" s="1732"/>
      <c r="T96" s="1555" t="e">
        <f>IF((#REF!+#REF!)&lt;&gt;0,_xll.SERIE.JOUR.OUVRE(#REF!,#REF!,#REF!)-1,"En cours")</f>
        <v>#REF!</v>
      </c>
      <c r="U96" s="1540"/>
      <c r="V96" s="1541"/>
      <c r="W96" s="1541"/>
      <c r="X96" s="1487"/>
      <c r="Y96" s="1556"/>
      <c r="Z96" s="1557"/>
      <c r="AA96" s="1557"/>
      <c r="AB96" s="1579"/>
      <c r="AC96" s="1540"/>
      <c r="AD96" s="1540"/>
      <c r="AE96" s="1733"/>
      <c r="AF96" s="1733"/>
      <c r="AG96" s="1570"/>
      <c r="AH96" s="1489"/>
      <c r="AI96" s="1433" t="s">
        <v>190</v>
      </c>
      <c r="AJ96" s="1434" t="s">
        <v>145</v>
      </c>
      <c r="AK96" s="1435" t="str">
        <f t="shared" si="7"/>
        <v>Sans objet</v>
      </c>
      <c r="AL96" s="1352"/>
    </row>
    <row r="97" spans="1:38">
      <c r="A97" s="1488"/>
      <c r="B97" s="1487"/>
      <c r="C97" s="1489"/>
      <c r="D97" s="1489"/>
      <c r="E97" s="1489"/>
      <c r="F97" s="1578"/>
      <c r="G97" s="1488"/>
      <c r="H97" s="1723"/>
      <c r="I97" s="1540"/>
      <c r="J97" s="1421"/>
      <c r="K97" s="1561"/>
      <c r="L97" s="1540"/>
      <c r="M97" s="1540"/>
      <c r="N97" s="1540"/>
      <c r="O97" s="1540"/>
      <c r="P97" s="1525"/>
      <c r="Q97" s="1525"/>
      <c r="R97" s="1525"/>
      <c r="S97" s="1732"/>
      <c r="T97" s="1555" t="e">
        <f>IF((#REF!+#REF!)&lt;&gt;0,_xll.SERIE.JOUR.OUVRE(#REF!,#REF!,#REF!)-1,"En cours")</f>
        <v>#REF!</v>
      </c>
      <c r="U97" s="1540"/>
      <c r="V97" s="1541"/>
      <c r="W97" s="1541"/>
      <c r="X97" s="1487"/>
      <c r="Y97" s="1556"/>
      <c r="Z97" s="1557"/>
      <c r="AA97" s="1557"/>
      <c r="AB97" s="1579"/>
      <c r="AC97" s="1540"/>
      <c r="AD97" s="1540"/>
      <c r="AE97" s="1733"/>
      <c r="AF97" s="1733"/>
      <c r="AG97" s="1570"/>
      <c r="AH97" s="1489"/>
      <c r="AI97" s="1433" t="str">
        <f t="shared" ref="AI97:AI128" si="8" xml:space="preserve"> IF(B97,IF(R97&lt;&gt;0,IF(Q97&gt;=R97,"oui","non"),"En cours"),"Sans objet")</f>
        <v>Sans objet</v>
      </c>
      <c r="AJ97" s="1434" t="str">
        <f t="shared" ref="AJ97:AJ128" si="9">IF(V97=0,"En cours",IF(V97&lt;=T97,"oui","non"))</f>
        <v>En cours</v>
      </c>
      <c r="AK97" s="1435" t="str">
        <f t="shared" si="7"/>
        <v>Sans objet</v>
      </c>
      <c r="AL97" s="1352"/>
    </row>
    <row r="98" spans="1:38">
      <c r="A98" s="1488"/>
      <c r="B98" s="1487"/>
      <c r="C98" s="1489"/>
      <c r="D98" s="1489"/>
      <c r="E98" s="1489"/>
      <c r="F98" s="1578"/>
      <c r="G98" s="1488"/>
      <c r="H98" s="1449"/>
      <c r="I98" s="1430"/>
      <c r="J98" s="1421"/>
      <c r="K98" s="1512"/>
      <c r="L98" s="1430"/>
      <c r="M98" s="1430"/>
      <c r="N98" s="1430"/>
      <c r="O98" s="1430"/>
      <c r="P98" s="1525"/>
      <c r="Q98" s="1525"/>
      <c r="R98" s="1525"/>
      <c r="S98" s="1732"/>
      <c r="T98" s="1555" t="e">
        <f>IF((#REF!+#REF!)&lt;&gt;0,_xll.SERIE.JOUR.OUVRE(#REF!,#REF!,#REF!)-1,"En cours")</f>
        <v>#REF!</v>
      </c>
      <c r="U98" s="1430"/>
      <c r="V98" s="1486"/>
      <c r="W98" s="1486"/>
      <c r="X98" s="1487"/>
      <c r="Y98" s="1426"/>
      <c r="Z98" s="1492"/>
      <c r="AA98" s="1492"/>
      <c r="AB98" s="1579"/>
      <c r="AC98" s="1430"/>
      <c r="AD98" s="1430"/>
      <c r="AE98" s="1728"/>
      <c r="AF98" s="1728"/>
      <c r="AG98" s="1487"/>
      <c r="AH98" s="1489"/>
      <c r="AI98" s="1433" t="str">
        <f t="shared" si="8"/>
        <v>Sans objet</v>
      </c>
      <c r="AJ98" s="1434" t="str">
        <f t="shared" si="9"/>
        <v>En cours</v>
      </c>
      <c r="AK98" s="1435" t="str">
        <f t="shared" si="7"/>
        <v>Sans objet</v>
      </c>
      <c r="AL98" s="1352"/>
    </row>
    <row r="99" spans="1:38">
      <c r="A99" s="1488"/>
      <c r="B99" s="1487"/>
      <c r="C99" s="1489"/>
      <c r="D99" s="1489"/>
      <c r="E99" s="1489"/>
      <c r="F99" s="1578"/>
      <c r="G99" s="1488"/>
      <c r="H99" s="1449"/>
      <c r="I99" s="1430"/>
      <c r="J99" s="1421"/>
      <c r="K99" s="1512"/>
      <c r="L99" s="1430"/>
      <c r="M99" s="1430"/>
      <c r="N99" s="1430"/>
      <c r="O99" s="1430"/>
      <c r="P99" s="1525"/>
      <c r="Q99" s="1525"/>
      <c r="R99" s="1525"/>
      <c r="S99" s="1732"/>
      <c r="T99" s="1555" t="e">
        <f>IF((#REF!+#REF!)&lt;&gt;0,_xll.SERIE.JOUR.OUVRE(#REF!,#REF!,#REF!)-1,"En cours")</f>
        <v>#REF!</v>
      </c>
      <c r="U99" s="1430"/>
      <c r="V99" s="1486"/>
      <c r="W99" s="1486"/>
      <c r="X99" s="1487"/>
      <c r="Y99" s="1426"/>
      <c r="Z99" s="1492"/>
      <c r="AA99" s="1492"/>
      <c r="AB99" s="1579"/>
      <c r="AC99" s="1430"/>
      <c r="AD99" s="1430"/>
      <c r="AE99" s="1728"/>
      <c r="AF99" s="1728"/>
      <c r="AG99" s="1487"/>
      <c r="AH99" s="1489"/>
      <c r="AI99" s="1433" t="str">
        <f t="shared" si="8"/>
        <v>Sans objet</v>
      </c>
      <c r="AJ99" s="1434" t="str">
        <f t="shared" si="9"/>
        <v>En cours</v>
      </c>
      <c r="AK99" s="1435" t="str">
        <f t="shared" si="7"/>
        <v>Sans objet</v>
      </c>
      <c r="AL99" s="1352"/>
    </row>
    <row r="100" spans="1:38">
      <c r="A100" s="1488"/>
      <c r="B100" s="1487"/>
      <c r="C100" s="1489"/>
      <c r="D100" s="1489"/>
      <c r="E100" s="1489"/>
      <c r="F100" s="1578"/>
      <c r="G100" s="1488"/>
      <c r="H100" s="1449"/>
      <c r="I100" s="1430"/>
      <c r="J100" s="1421"/>
      <c r="K100" s="1512"/>
      <c r="L100" s="1430"/>
      <c r="M100" s="1430"/>
      <c r="N100" s="1430"/>
      <c r="O100" s="1430"/>
      <c r="P100" s="1525"/>
      <c r="Q100" s="1525"/>
      <c r="R100" s="1525"/>
      <c r="S100" s="1732"/>
      <c r="T100" s="1555" t="e">
        <f>IF((#REF!+#REF!)&lt;&gt;0,_xll.SERIE.JOUR.OUVRE(#REF!,#REF!,#REF!)-1,"En cours")</f>
        <v>#REF!</v>
      </c>
      <c r="U100" s="1430"/>
      <c r="V100" s="1486"/>
      <c r="W100" s="1486"/>
      <c r="X100" s="1487"/>
      <c r="Y100" s="1426"/>
      <c r="Z100" s="1492"/>
      <c r="AA100" s="1492"/>
      <c r="AB100" s="1579"/>
      <c r="AC100" s="1430"/>
      <c r="AD100" s="1430"/>
      <c r="AE100" s="1728"/>
      <c r="AF100" s="1728"/>
      <c r="AG100" s="1487"/>
      <c r="AH100" s="1489"/>
      <c r="AI100" s="1433" t="str">
        <f t="shared" si="8"/>
        <v>Sans objet</v>
      </c>
      <c r="AJ100" s="1434" t="str">
        <f t="shared" si="9"/>
        <v>En cours</v>
      </c>
      <c r="AK100" s="1435" t="str">
        <f t="shared" si="7"/>
        <v>Sans objet</v>
      </c>
      <c r="AL100" s="1352"/>
    </row>
    <row r="101" spans="1:38">
      <c r="A101" s="1488"/>
      <c r="B101" s="1487"/>
      <c r="C101" s="1489"/>
      <c r="D101" s="1489"/>
      <c r="E101" s="1489"/>
      <c r="F101" s="1578"/>
      <c r="G101" s="1488"/>
      <c r="H101" s="1449"/>
      <c r="I101" s="1430"/>
      <c r="J101" s="1421"/>
      <c r="K101" s="1512"/>
      <c r="L101" s="1430"/>
      <c r="M101" s="1430"/>
      <c r="N101" s="1430"/>
      <c r="O101" s="1430"/>
      <c r="P101" s="1525"/>
      <c r="Q101" s="1525"/>
      <c r="R101" s="1525"/>
      <c r="S101" s="1732"/>
      <c r="T101" s="1491" t="e">
        <f>IF((#REF!+#REF!)&lt;&gt;0,_xll.SERIE.JOUR.OUVRE(#REF!,#REF!,#REF!)-1,"En cours")</f>
        <v>#REF!</v>
      </c>
      <c r="U101" s="1430"/>
      <c r="V101" s="1486"/>
      <c r="W101" s="1486"/>
      <c r="X101" s="1487"/>
      <c r="Y101" s="1426"/>
      <c r="Z101" s="1492"/>
      <c r="AA101" s="1492"/>
      <c r="AB101" s="1579"/>
      <c r="AC101" s="1430"/>
      <c r="AD101" s="1430"/>
      <c r="AE101" s="1728"/>
      <c r="AF101" s="1728"/>
      <c r="AG101" s="1487"/>
      <c r="AH101" s="1489"/>
      <c r="AI101" s="1433" t="str">
        <f t="shared" si="8"/>
        <v>Sans objet</v>
      </c>
      <c r="AJ101" s="1434" t="str">
        <f t="shared" si="9"/>
        <v>En cours</v>
      </c>
      <c r="AK101" s="1435" t="str">
        <f t="shared" si="7"/>
        <v>Sans objet</v>
      </c>
      <c r="AL101" s="1352"/>
    </row>
    <row r="102" spans="1:38">
      <c r="A102" s="1488"/>
      <c r="B102" s="1487"/>
      <c r="C102" s="1489"/>
      <c r="D102" s="1628"/>
      <c r="E102" s="1489"/>
      <c r="F102" s="1578"/>
      <c r="G102" s="1488"/>
      <c r="H102" s="1449"/>
      <c r="I102" s="1430"/>
      <c r="J102" s="1421"/>
      <c r="K102" s="1512"/>
      <c r="L102" s="1430"/>
      <c r="M102" s="1430"/>
      <c r="N102" s="1430"/>
      <c r="O102" s="1430"/>
      <c r="P102" s="1525"/>
      <c r="Q102" s="1525"/>
      <c r="R102" s="1525"/>
      <c r="S102" s="1732"/>
      <c r="T102" s="1491" t="e">
        <f>IF((#REF!+#REF!)&lt;&gt;0,_xll.SERIE.JOUR.OUVRE(#REF!,#REF!,#REF!)-1,"En cours")</f>
        <v>#REF!</v>
      </c>
      <c r="U102" s="1430"/>
      <c r="V102" s="1486"/>
      <c r="W102" s="1486"/>
      <c r="X102" s="1487"/>
      <c r="Y102" s="1426"/>
      <c r="Z102" s="1492"/>
      <c r="AA102" s="1492"/>
      <c r="AB102" s="1579"/>
      <c r="AC102" s="1430"/>
      <c r="AD102" s="1430"/>
      <c r="AE102" s="1728"/>
      <c r="AF102" s="1728"/>
      <c r="AG102" s="1487"/>
      <c r="AH102" s="1628"/>
      <c r="AI102" s="1433" t="str">
        <f t="shared" si="8"/>
        <v>Sans objet</v>
      </c>
      <c r="AJ102" s="1434" t="str">
        <f t="shared" si="9"/>
        <v>En cours</v>
      </c>
      <c r="AK102" s="1435" t="str">
        <f t="shared" si="7"/>
        <v>Sans objet</v>
      </c>
      <c r="AL102" s="1352"/>
    </row>
    <row r="103" spans="1:38">
      <c r="A103" s="1488"/>
      <c r="B103" s="1487"/>
      <c r="C103" s="1489"/>
      <c r="D103" s="1489"/>
      <c r="E103" s="1489"/>
      <c r="F103" s="1578"/>
      <c r="G103" s="1488"/>
      <c r="H103" s="1449"/>
      <c r="I103" s="1430"/>
      <c r="J103" s="1421"/>
      <c r="K103" s="1512"/>
      <c r="L103" s="1430"/>
      <c r="M103" s="1430"/>
      <c r="N103" s="1430"/>
      <c r="O103" s="1430"/>
      <c r="P103" s="1525"/>
      <c r="Q103" s="1525"/>
      <c r="R103" s="1525"/>
      <c r="S103" s="1732"/>
      <c r="T103" s="1491" t="e">
        <f>IF((#REF!+#REF!)&lt;&gt;0,_xll.SERIE.JOUR.OUVRE(#REF!,#REF!,#REF!)-1,"En cours")</f>
        <v>#REF!</v>
      </c>
      <c r="U103" s="1430"/>
      <c r="V103" s="1486"/>
      <c r="W103" s="1486"/>
      <c r="X103" s="1487"/>
      <c r="Y103" s="1426"/>
      <c r="Z103" s="1492"/>
      <c r="AA103" s="1492"/>
      <c r="AB103" s="1579"/>
      <c r="AC103" s="1430"/>
      <c r="AD103" s="1430"/>
      <c r="AE103" s="1728"/>
      <c r="AF103" s="1728"/>
      <c r="AG103" s="1487"/>
      <c r="AH103" s="1489"/>
      <c r="AI103" s="1433" t="str">
        <f t="shared" si="8"/>
        <v>Sans objet</v>
      </c>
      <c r="AJ103" s="1434" t="str">
        <f t="shared" si="9"/>
        <v>En cours</v>
      </c>
      <c r="AK103" s="1435" t="str">
        <f t="shared" si="7"/>
        <v>Sans objet</v>
      </c>
      <c r="AL103" s="1352"/>
    </row>
    <row r="104" spans="1:38">
      <c r="A104" s="1488"/>
      <c r="B104" s="1487"/>
      <c r="C104" s="1489"/>
      <c r="D104" s="1489"/>
      <c r="E104" s="1489"/>
      <c r="F104" s="1578"/>
      <c r="G104" s="1488"/>
      <c r="H104" s="1449"/>
      <c r="I104" s="1430"/>
      <c r="J104" s="1421"/>
      <c r="K104" s="1512"/>
      <c r="L104" s="1430"/>
      <c r="M104" s="1430"/>
      <c r="N104" s="1430"/>
      <c r="O104" s="1430"/>
      <c r="P104" s="1525"/>
      <c r="Q104" s="1525"/>
      <c r="R104" s="1525"/>
      <c r="S104" s="1732"/>
      <c r="T104" s="1491" t="e">
        <f>IF((#REF!+#REF!)&lt;&gt;0,_xll.SERIE.JOUR.OUVRE(#REF!,#REF!,#REF!)-1,"En cours")</f>
        <v>#REF!</v>
      </c>
      <c r="U104" s="1430"/>
      <c r="V104" s="1486"/>
      <c r="W104" s="1486"/>
      <c r="X104" s="1487"/>
      <c r="Y104" s="1426"/>
      <c r="Z104" s="1492"/>
      <c r="AA104" s="1492"/>
      <c r="AB104" s="1579"/>
      <c r="AC104" s="1430"/>
      <c r="AD104" s="1430"/>
      <c r="AE104" s="1728"/>
      <c r="AF104" s="1728"/>
      <c r="AG104" s="1487"/>
      <c r="AH104" s="1489"/>
      <c r="AI104" s="1433" t="str">
        <f t="shared" si="8"/>
        <v>Sans objet</v>
      </c>
      <c r="AJ104" s="1434" t="str">
        <f t="shared" si="9"/>
        <v>En cours</v>
      </c>
      <c r="AK104" s="1435" t="str">
        <f t="shared" si="7"/>
        <v>Sans objet</v>
      </c>
      <c r="AL104" s="1352"/>
    </row>
    <row r="105" spans="1:38">
      <c r="A105" s="1488"/>
      <c r="B105" s="1487"/>
      <c r="C105" s="1489"/>
      <c r="D105" s="1489"/>
      <c r="E105" s="1489"/>
      <c r="F105" s="1578"/>
      <c r="G105" s="1488"/>
      <c r="H105" s="1449"/>
      <c r="I105" s="1430"/>
      <c r="J105" s="1421"/>
      <c r="K105" s="1512"/>
      <c r="L105" s="1430"/>
      <c r="M105" s="1430"/>
      <c r="N105" s="1430"/>
      <c r="O105" s="1430"/>
      <c r="P105" s="1525"/>
      <c r="Q105" s="1525"/>
      <c r="R105" s="1525"/>
      <c r="S105" s="1732"/>
      <c r="T105" s="1491" t="e">
        <f>IF((#REF!+#REF!)&lt;&gt;0,_xll.SERIE.JOUR.OUVRE(#REF!,#REF!,#REF!)-1,"En cours")</f>
        <v>#REF!</v>
      </c>
      <c r="U105" s="1430"/>
      <c r="V105" s="1486"/>
      <c r="W105" s="1486"/>
      <c r="X105" s="1487"/>
      <c r="Y105" s="1426"/>
      <c r="Z105" s="1492"/>
      <c r="AA105" s="1492"/>
      <c r="AB105" s="1579"/>
      <c r="AC105" s="1430"/>
      <c r="AD105" s="1430"/>
      <c r="AE105" s="1728"/>
      <c r="AF105" s="1728"/>
      <c r="AG105" s="1487"/>
      <c r="AH105" s="1489"/>
      <c r="AI105" s="1433" t="str">
        <f t="shared" si="8"/>
        <v>Sans objet</v>
      </c>
      <c r="AJ105" s="1434" t="str">
        <f t="shared" si="9"/>
        <v>En cours</v>
      </c>
      <c r="AK105" s="1435" t="str">
        <f t="shared" si="7"/>
        <v>Sans objet</v>
      </c>
      <c r="AL105" s="1352"/>
    </row>
    <row r="106" spans="1:38">
      <c r="A106" s="1488"/>
      <c r="B106" s="1487"/>
      <c r="C106" s="1489"/>
      <c r="D106" s="1489"/>
      <c r="E106" s="1489"/>
      <c r="F106" s="1578"/>
      <c r="G106" s="1488"/>
      <c r="H106" s="1449"/>
      <c r="I106" s="1430"/>
      <c r="J106" s="1421"/>
      <c r="K106" s="1512"/>
      <c r="L106" s="1430"/>
      <c r="M106" s="1430"/>
      <c r="N106" s="1430"/>
      <c r="O106" s="1430"/>
      <c r="P106" s="1525"/>
      <c r="Q106" s="1525"/>
      <c r="R106" s="1525"/>
      <c r="S106" s="1732"/>
      <c r="T106" s="1491" t="e">
        <f>IF((#REF!+#REF!)&lt;&gt;0,_xll.SERIE.JOUR.OUVRE(#REF!,#REF!,#REF!)-1,"En cours")</f>
        <v>#REF!</v>
      </c>
      <c r="U106" s="1430"/>
      <c r="V106" s="1486"/>
      <c r="W106" s="1486"/>
      <c r="X106" s="1487"/>
      <c r="Y106" s="1426"/>
      <c r="Z106" s="1492"/>
      <c r="AA106" s="1492"/>
      <c r="AB106" s="1579"/>
      <c r="AC106" s="1430"/>
      <c r="AD106" s="1430"/>
      <c r="AE106" s="1728"/>
      <c r="AF106" s="1728"/>
      <c r="AG106" s="1487"/>
      <c r="AH106" s="1489"/>
      <c r="AI106" s="1433" t="str">
        <f t="shared" si="8"/>
        <v>Sans objet</v>
      </c>
      <c r="AJ106" s="1434" t="str">
        <f t="shared" si="9"/>
        <v>En cours</v>
      </c>
      <c r="AK106" s="1435" t="str">
        <f t="shared" si="7"/>
        <v>Sans objet</v>
      </c>
      <c r="AL106" s="1352"/>
    </row>
    <row r="107" spans="1:38">
      <c r="A107" s="1488"/>
      <c r="B107" s="1487"/>
      <c r="C107" s="1489"/>
      <c r="D107" s="1489"/>
      <c r="E107" s="1489"/>
      <c r="F107" s="1578"/>
      <c r="G107" s="1488"/>
      <c r="H107" s="1449"/>
      <c r="I107" s="1430"/>
      <c r="J107" s="1421"/>
      <c r="K107" s="1512"/>
      <c r="L107" s="1430"/>
      <c r="M107" s="1430"/>
      <c r="N107" s="1430"/>
      <c r="O107" s="1430"/>
      <c r="P107" s="1525"/>
      <c r="Q107" s="1525"/>
      <c r="R107" s="1525"/>
      <c r="S107" s="1732"/>
      <c r="T107" s="1491" t="e">
        <f>IF((#REF!+#REF!)&lt;&gt;0,_xll.SERIE.JOUR.OUVRE(#REF!,#REF!,#REF!)-1,"En cours")</f>
        <v>#REF!</v>
      </c>
      <c r="U107" s="1430"/>
      <c r="V107" s="1486"/>
      <c r="W107" s="1486"/>
      <c r="X107" s="1487"/>
      <c r="Y107" s="1426"/>
      <c r="Z107" s="1492"/>
      <c r="AA107" s="1492"/>
      <c r="AB107" s="1579"/>
      <c r="AC107" s="1430"/>
      <c r="AD107" s="1430"/>
      <c r="AE107" s="1728"/>
      <c r="AF107" s="1728"/>
      <c r="AG107" s="1487"/>
      <c r="AH107" s="1489"/>
      <c r="AI107" s="1433" t="str">
        <f t="shared" si="8"/>
        <v>Sans objet</v>
      </c>
      <c r="AJ107" s="1434" t="str">
        <f t="shared" si="9"/>
        <v>En cours</v>
      </c>
      <c r="AK107" s="1435" t="str">
        <f t="shared" si="7"/>
        <v>Sans objet</v>
      </c>
      <c r="AL107" s="1352"/>
    </row>
    <row r="108" spans="1:38">
      <c r="A108" s="1488"/>
      <c r="B108" s="1487"/>
      <c r="C108" s="1489"/>
      <c r="D108" s="1489"/>
      <c r="E108" s="1489"/>
      <c r="F108" s="1578"/>
      <c r="G108" s="1488"/>
      <c r="H108" s="1449"/>
      <c r="I108" s="1430"/>
      <c r="J108" s="1421"/>
      <c r="K108" s="1512"/>
      <c r="L108" s="1430"/>
      <c r="M108" s="1430"/>
      <c r="N108" s="1430"/>
      <c r="O108" s="1430"/>
      <c r="P108" s="1525"/>
      <c r="Q108" s="1525"/>
      <c r="R108" s="1525"/>
      <c r="S108" s="1732"/>
      <c r="T108" s="1491" t="e">
        <f>IF((#REF!+#REF!)&lt;&gt;0,_xll.SERIE.JOUR.OUVRE(#REF!,#REF!,#REF!)-1,"En cours")</f>
        <v>#REF!</v>
      </c>
      <c r="U108" s="1430"/>
      <c r="V108" s="1486"/>
      <c r="W108" s="1486"/>
      <c r="X108" s="1487"/>
      <c r="Y108" s="1426"/>
      <c r="Z108" s="1492"/>
      <c r="AA108" s="1492"/>
      <c r="AB108" s="1579"/>
      <c r="AC108" s="1430"/>
      <c r="AD108" s="1430"/>
      <c r="AE108" s="1728"/>
      <c r="AF108" s="1728"/>
      <c r="AG108" s="1487"/>
      <c r="AH108" s="1489"/>
      <c r="AI108" s="1433" t="str">
        <f t="shared" si="8"/>
        <v>Sans objet</v>
      </c>
      <c r="AJ108" s="1434" t="str">
        <f t="shared" si="9"/>
        <v>En cours</v>
      </c>
      <c r="AK108" s="1435" t="str">
        <f t="shared" si="7"/>
        <v>Sans objet</v>
      </c>
      <c r="AL108" s="1352"/>
    </row>
    <row r="109" spans="1:38">
      <c r="A109" s="1488"/>
      <c r="B109" s="1487"/>
      <c r="C109" s="1489"/>
      <c r="D109" s="1489"/>
      <c r="E109" s="1489"/>
      <c r="F109" s="1578"/>
      <c r="G109" s="1488"/>
      <c r="H109" s="1449"/>
      <c r="I109" s="1430"/>
      <c r="J109" s="1421"/>
      <c r="K109" s="1512"/>
      <c r="L109" s="1430"/>
      <c r="M109" s="1430"/>
      <c r="N109" s="1430"/>
      <c r="O109" s="1430"/>
      <c r="P109" s="1525"/>
      <c r="Q109" s="1525"/>
      <c r="R109" s="1525"/>
      <c r="S109" s="1732"/>
      <c r="T109" s="1491" t="e">
        <f>IF((#REF!+#REF!)&lt;&gt;0,_xll.SERIE.JOUR.OUVRE(#REF!,#REF!,#REF!)-1,"En cours")</f>
        <v>#REF!</v>
      </c>
      <c r="U109" s="1430"/>
      <c r="V109" s="1486"/>
      <c r="W109" s="1486"/>
      <c r="X109" s="1487"/>
      <c r="Y109" s="1426"/>
      <c r="Z109" s="1492"/>
      <c r="AA109" s="1492"/>
      <c r="AB109" s="1579"/>
      <c r="AC109" s="1430"/>
      <c r="AD109" s="1430"/>
      <c r="AE109" s="1728"/>
      <c r="AF109" s="1728"/>
      <c r="AG109" s="1487"/>
      <c r="AH109" s="1489"/>
      <c r="AI109" s="1433" t="str">
        <f t="shared" si="8"/>
        <v>Sans objet</v>
      </c>
      <c r="AJ109" s="1434" t="str">
        <f t="shared" si="9"/>
        <v>En cours</v>
      </c>
      <c r="AK109" s="1435" t="str">
        <f t="shared" si="7"/>
        <v>Sans objet</v>
      </c>
      <c r="AL109" s="1352"/>
    </row>
    <row r="110" spans="1:38">
      <c r="A110" s="1488"/>
      <c r="B110" s="1487"/>
      <c r="C110" s="1489"/>
      <c r="D110" s="1489"/>
      <c r="E110" s="1489"/>
      <c r="F110" s="1578"/>
      <c r="G110" s="1488"/>
      <c r="H110" s="1449"/>
      <c r="I110" s="1430"/>
      <c r="J110" s="1421"/>
      <c r="K110" s="1512"/>
      <c r="L110" s="1430"/>
      <c r="M110" s="1430"/>
      <c r="N110" s="1430"/>
      <c r="O110" s="1430"/>
      <c r="P110" s="1525"/>
      <c r="Q110" s="1525"/>
      <c r="R110" s="1525"/>
      <c r="S110" s="1732"/>
      <c r="T110" s="1491" t="e">
        <f>IF((#REF!+#REF!)&lt;&gt;0,_xll.SERIE.JOUR.OUVRE(#REF!,#REF!,#REF!)-1,"En cours")</f>
        <v>#REF!</v>
      </c>
      <c r="U110" s="1430"/>
      <c r="V110" s="1486"/>
      <c r="W110" s="1486"/>
      <c r="X110" s="1487"/>
      <c r="Y110" s="1426"/>
      <c r="Z110" s="1492"/>
      <c r="AA110" s="1492"/>
      <c r="AB110" s="1579"/>
      <c r="AC110" s="1430"/>
      <c r="AD110" s="1430"/>
      <c r="AE110" s="1728"/>
      <c r="AF110" s="1728"/>
      <c r="AG110" s="1487"/>
      <c r="AH110" s="1489"/>
      <c r="AI110" s="1433" t="str">
        <f t="shared" si="8"/>
        <v>Sans objet</v>
      </c>
      <c r="AJ110" s="1434" t="str">
        <f t="shared" si="9"/>
        <v>En cours</v>
      </c>
      <c r="AK110" s="1435" t="str">
        <f t="shared" si="7"/>
        <v>Sans objet</v>
      </c>
      <c r="AL110" s="1352"/>
    </row>
    <row r="111" spans="1:38">
      <c r="A111" s="1488"/>
      <c r="B111" s="1487"/>
      <c r="C111" s="1489"/>
      <c r="D111" s="1628"/>
      <c r="E111" s="1489"/>
      <c r="F111" s="1578"/>
      <c r="G111" s="1488"/>
      <c r="H111" s="1449"/>
      <c r="I111" s="1430"/>
      <c r="J111" s="1421"/>
      <c r="K111" s="1512"/>
      <c r="L111" s="1430"/>
      <c r="M111" s="1430"/>
      <c r="N111" s="1430"/>
      <c r="O111" s="1430"/>
      <c r="P111" s="1525"/>
      <c r="Q111" s="1525"/>
      <c r="R111" s="1525"/>
      <c r="S111" s="1732"/>
      <c r="T111" s="1491" t="e">
        <f>IF((#REF!+#REF!)&lt;&gt;0,_xll.SERIE.JOUR.OUVRE(#REF!,#REF!,#REF!)-1,"En cours")</f>
        <v>#REF!</v>
      </c>
      <c r="U111" s="1430"/>
      <c r="V111" s="1486"/>
      <c r="W111" s="1486"/>
      <c r="X111" s="1487"/>
      <c r="Y111" s="1426"/>
      <c r="Z111" s="1492"/>
      <c r="AA111" s="1492"/>
      <c r="AB111" s="1579"/>
      <c r="AC111" s="1430"/>
      <c r="AD111" s="1430"/>
      <c r="AE111" s="1728"/>
      <c r="AF111" s="1728"/>
      <c r="AG111" s="1487"/>
      <c r="AH111" s="1628"/>
      <c r="AI111" s="1433" t="str">
        <f t="shared" si="8"/>
        <v>Sans objet</v>
      </c>
      <c r="AJ111" s="1434" t="str">
        <f t="shared" si="9"/>
        <v>En cours</v>
      </c>
      <c r="AK111" s="1435" t="str">
        <f t="shared" si="7"/>
        <v>Sans objet</v>
      </c>
      <c r="AL111" s="1352"/>
    </row>
    <row r="112" spans="1:38">
      <c r="A112" s="1488"/>
      <c r="B112" s="1487"/>
      <c r="C112" s="1489"/>
      <c r="D112" s="1489"/>
      <c r="E112" s="1489"/>
      <c r="F112" s="1578"/>
      <c r="G112" s="1488"/>
      <c r="H112" s="1449"/>
      <c r="I112" s="1430"/>
      <c r="J112" s="1421"/>
      <c r="K112" s="1512"/>
      <c r="L112" s="1430"/>
      <c r="M112" s="1430"/>
      <c r="N112" s="1430"/>
      <c r="O112" s="1430"/>
      <c r="P112" s="1421"/>
      <c r="Q112" s="1421"/>
      <c r="R112" s="1421"/>
      <c r="S112" s="1431"/>
      <c r="T112" s="1491" t="e">
        <f>IF((#REF!+#REF!)&lt;&gt;0,_xll.SERIE.JOUR.OUVRE(#REF!,#REF!,#REF!)-1,"En cours")</f>
        <v>#REF!</v>
      </c>
      <c r="U112" s="1430"/>
      <c r="V112" s="1486"/>
      <c r="W112" s="1486"/>
      <c r="X112" s="1487"/>
      <c r="Y112" s="1426"/>
      <c r="Z112" s="1492"/>
      <c r="AA112" s="1492"/>
      <c r="AB112" s="1579"/>
      <c r="AC112" s="1430"/>
      <c r="AD112" s="1430"/>
      <c r="AE112" s="1728"/>
      <c r="AF112" s="1728"/>
      <c r="AG112" s="1487"/>
      <c r="AH112" s="1489"/>
      <c r="AI112" s="1433" t="str">
        <f t="shared" si="8"/>
        <v>Sans objet</v>
      </c>
      <c r="AJ112" s="1434" t="str">
        <f t="shared" si="9"/>
        <v>En cours</v>
      </c>
      <c r="AK112" s="1435" t="str">
        <f t="shared" si="7"/>
        <v>Sans objet</v>
      </c>
      <c r="AL112" s="1352"/>
    </row>
    <row r="113" spans="1:38">
      <c r="A113" s="1488"/>
      <c r="B113" s="1487"/>
      <c r="C113" s="1489"/>
      <c r="D113" s="2151"/>
      <c r="E113" s="1489"/>
      <c r="F113" s="1578"/>
      <c r="G113" s="1488"/>
      <c r="H113" s="1449"/>
      <c r="I113" s="1430"/>
      <c r="J113" s="1421"/>
      <c r="K113" s="1512"/>
      <c r="L113" s="1430"/>
      <c r="M113" s="1430"/>
      <c r="N113" s="1430"/>
      <c r="O113" s="1430"/>
      <c r="P113" s="1421"/>
      <c r="Q113" s="1421"/>
      <c r="R113" s="1421"/>
      <c r="S113" s="1431"/>
      <c r="T113" s="1491" t="e">
        <f>IF((#REF!+#REF!)&lt;&gt;0,_xll.SERIE.JOUR.OUVRE(#REF!,#REF!,#REF!)-1,"En cours")</f>
        <v>#REF!</v>
      </c>
      <c r="U113" s="1430"/>
      <c r="V113" s="1430"/>
      <c r="W113" s="1486"/>
      <c r="X113" s="1487"/>
      <c r="Y113" s="1426"/>
      <c r="Z113" s="1492"/>
      <c r="AA113" s="1492"/>
      <c r="AB113" s="1579"/>
      <c r="AC113" s="1430"/>
      <c r="AD113" s="1430"/>
      <c r="AE113" s="1728"/>
      <c r="AF113" s="1728"/>
      <c r="AG113" s="1487"/>
      <c r="AH113" s="2317"/>
      <c r="AI113" s="1433" t="str">
        <f t="shared" si="8"/>
        <v>Sans objet</v>
      </c>
      <c r="AJ113" s="1434" t="str">
        <f t="shared" si="9"/>
        <v>En cours</v>
      </c>
      <c r="AK113" s="1435" t="str">
        <f t="shared" si="7"/>
        <v>Sans objet</v>
      </c>
      <c r="AL113" s="1352"/>
    </row>
    <row r="114" spans="1:38">
      <c r="A114" s="1488"/>
      <c r="B114" s="1487"/>
      <c r="C114" s="1489"/>
      <c r="D114" s="2151"/>
      <c r="E114" s="1489"/>
      <c r="F114" s="1578"/>
      <c r="G114" s="1488"/>
      <c r="H114" s="1449"/>
      <c r="I114" s="1430"/>
      <c r="J114" s="1421"/>
      <c r="K114" s="1512"/>
      <c r="L114" s="1430"/>
      <c r="M114" s="1430"/>
      <c r="N114" s="1430"/>
      <c r="O114" s="1430"/>
      <c r="P114" s="1421"/>
      <c r="Q114" s="1421"/>
      <c r="R114" s="1421"/>
      <c r="S114" s="1431"/>
      <c r="T114" s="1491" t="e">
        <f>IF((#REF!+#REF!)&lt;&gt;0,_xll.SERIE.JOUR.OUVRE(#REF!,#REF!,#REF!)-1,"En cours")</f>
        <v>#REF!</v>
      </c>
      <c r="U114" s="1430"/>
      <c r="V114" s="1430"/>
      <c r="W114" s="1486"/>
      <c r="X114" s="1487"/>
      <c r="Y114" s="1426"/>
      <c r="Z114" s="1492"/>
      <c r="AA114" s="1492"/>
      <c r="AB114" s="1579"/>
      <c r="AC114" s="1430"/>
      <c r="AD114" s="1430"/>
      <c r="AE114" s="1728"/>
      <c r="AF114" s="1728"/>
      <c r="AG114" s="1487"/>
      <c r="AH114" s="2318"/>
      <c r="AI114" s="1433" t="str">
        <f t="shared" si="8"/>
        <v>Sans objet</v>
      </c>
      <c r="AJ114" s="1434" t="str">
        <f t="shared" si="9"/>
        <v>En cours</v>
      </c>
      <c r="AK114" s="1435" t="str">
        <f t="shared" si="7"/>
        <v>Sans objet</v>
      </c>
      <c r="AL114" s="1352"/>
    </row>
    <row r="115" spans="1:38">
      <c r="A115" s="1488"/>
      <c r="B115" s="1487"/>
      <c r="C115" s="1489"/>
      <c r="D115" s="2151"/>
      <c r="E115" s="1489"/>
      <c r="F115" s="1578"/>
      <c r="G115" s="1488"/>
      <c r="H115" s="1449"/>
      <c r="I115" s="1430"/>
      <c r="J115" s="1421"/>
      <c r="K115" s="1512"/>
      <c r="L115" s="1430"/>
      <c r="M115" s="1430"/>
      <c r="N115" s="1430"/>
      <c r="O115" s="1430"/>
      <c r="P115" s="1421"/>
      <c r="Q115" s="1421"/>
      <c r="R115" s="1421"/>
      <c r="S115" s="1431"/>
      <c r="T115" s="1491" t="e">
        <f>IF((#REF!+#REF!)&lt;&gt;0,_xll.SERIE.JOUR.OUVRE(#REF!,#REF!,#REF!)-1,"En cours")</f>
        <v>#REF!</v>
      </c>
      <c r="U115" s="1430"/>
      <c r="V115" s="1486"/>
      <c r="W115" s="1486"/>
      <c r="X115" s="1487"/>
      <c r="Y115" s="1426"/>
      <c r="Z115" s="1492"/>
      <c r="AA115" s="1492"/>
      <c r="AB115" s="1579"/>
      <c r="AC115" s="1430"/>
      <c r="AD115" s="1430"/>
      <c r="AE115" s="1728"/>
      <c r="AF115" s="1728"/>
      <c r="AG115" s="1487"/>
      <c r="AH115" s="2318"/>
      <c r="AI115" s="1433" t="str">
        <f t="shared" si="8"/>
        <v>Sans objet</v>
      </c>
      <c r="AJ115" s="1434" t="str">
        <f t="shared" si="9"/>
        <v>En cours</v>
      </c>
      <c r="AK115" s="1435" t="str">
        <f t="shared" si="7"/>
        <v>Sans objet</v>
      </c>
      <c r="AL115" s="1352"/>
    </row>
    <row r="116" spans="1:38">
      <c r="A116" s="1488"/>
      <c r="B116" s="1487"/>
      <c r="C116" s="1489"/>
      <c r="D116" s="2151"/>
      <c r="E116" s="1489"/>
      <c r="F116" s="1578"/>
      <c r="G116" s="1488"/>
      <c r="H116" s="1449"/>
      <c r="I116" s="1430"/>
      <c r="J116" s="1421"/>
      <c r="K116" s="1512"/>
      <c r="L116" s="1430"/>
      <c r="M116" s="1430"/>
      <c r="N116" s="1430"/>
      <c r="O116" s="1430"/>
      <c r="P116" s="1421"/>
      <c r="Q116" s="1421"/>
      <c r="R116" s="1421"/>
      <c r="S116" s="1431"/>
      <c r="T116" s="1491" t="e">
        <f>IF((#REF!+#REF!)&lt;&gt;0,_xll.SERIE.JOUR.OUVRE(#REF!,#REF!,#REF!)-1,"En cours")</f>
        <v>#REF!</v>
      </c>
      <c r="U116" s="1430"/>
      <c r="V116" s="1486"/>
      <c r="W116" s="1486"/>
      <c r="X116" s="1487"/>
      <c r="Y116" s="1426"/>
      <c r="Z116" s="1492"/>
      <c r="AA116" s="1492"/>
      <c r="AB116" s="1579"/>
      <c r="AC116" s="1430"/>
      <c r="AD116" s="1430"/>
      <c r="AE116" s="1728"/>
      <c r="AF116" s="1728"/>
      <c r="AG116" s="1487"/>
      <c r="AH116" s="2319"/>
      <c r="AI116" s="1433" t="str">
        <f t="shared" si="8"/>
        <v>Sans objet</v>
      </c>
      <c r="AJ116" s="1434" t="str">
        <f t="shared" si="9"/>
        <v>En cours</v>
      </c>
      <c r="AK116" s="1435" t="str">
        <f t="shared" si="7"/>
        <v>Sans objet</v>
      </c>
      <c r="AL116" s="1352"/>
    </row>
    <row r="117" spans="1:38">
      <c r="A117" s="1488"/>
      <c r="B117" s="1487"/>
      <c r="C117" s="1489"/>
      <c r="D117" s="1489"/>
      <c r="E117" s="1489"/>
      <c r="F117" s="1578"/>
      <c r="G117" s="1488"/>
      <c r="H117" s="1449"/>
      <c r="I117" s="1430"/>
      <c r="J117" s="1421"/>
      <c r="K117" s="1512"/>
      <c r="L117" s="1430"/>
      <c r="M117" s="1430"/>
      <c r="N117" s="1430"/>
      <c r="O117" s="1430"/>
      <c r="P117" s="1421"/>
      <c r="Q117" s="1421"/>
      <c r="R117" s="1421"/>
      <c r="S117" s="1431"/>
      <c r="T117" s="1491" t="e">
        <f>IF((#REF!+#REF!)&lt;&gt;0,_xll.SERIE.JOUR.OUVRE(#REF!,#REF!,#REF!)-1,"En cours")</f>
        <v>#REF!</v>
      </c>
      <c r="U117" s="1430"/>
      <c r="V117" s="1486"/>
      <c r="W117" s="1486"/>
      <c r="X117" s="1487"/>
      <c r="Y117" s="1426"/>
      <c r="Z117" s="1492"/>
      <c r="AA117" s="1492"/>
      <c r="AB117" s="1579"/>
      <c r="AC117" s="1430"/>
      <c r="AD117" s="1430"/>
      <c r="AE117" s="1728"/>
      <c r="AF117" s="1728"/>
      <c r="AG117" s="1487"/>
      <c r="AH117" s="1489"/>
      <c r="AI117" s="1433" t="str">
        <f t="shared" si="8"/>
        <v>Sans objet</v>
      </c>
      <c r="AJ117" s="1434" t="str">
        <f t="shared" si="9"/>
        <v>En cours</v>
      </c>
      <c r="AK117" s="1435" t="str">
        <f t="shared" si="7"/>
        <v>Sans objet</v>
      </c>
      <c r="AL117" s="1352"/>
    </row>
    <row r="118" spans="1:38">
      <c r="A118" s="1488"/>
      <c r="B118" s="1487"/>
      <c r="C118" s="1489"/>
      <c r="D118" s="1489"/>
      <c r="E118" s="1489"/>
      <c r="F118" s="1578"/>
      <c r="G118" s="1488"/>
      <c r="H118" s="1449"/>
      <c r="I118" s="1430"/>
      <c r="J118" s="1421"/>
      <c r="K118" s="1512"/>
      <c r="L118" s="1430"/>
      <c r="M118" s="1430"/>
      <c r="N118" s="1430"/>
      <c r="O118" s="1430"/>
      <c r="P118" s="1421"/>
      <c r="Q118" s="1421"/>
      <c r="R118" s="1421"/>
      <c r="S118" s="1431"/>
      <c r="T118" s="1491" t="e">
        <f>IF((#REF!+#REF!)&lt;&gt;0,_xll.SERIE.JOUR.OUVRE(#REF!,#REF!,#REF!)-1,"En cours")</f>
        <v>#REF!</v>
      </c>
      <c r="U118" s="1430"/>
      <c r="V118" s="1486"/>
      <c r="W118" s="1486"/>
      <c r="X118" s="1487"/>
      <c r="Y118" s="1426"/>
      <c r="Z118" s="1492"/>
      <c r="AA118" s="1492"/>
      <c r="AB118" s="1579"/>
      <c r="AC118" s="1430"/>
      <c r="AD118" s="1430"/>
      <c r="AE118" s="1728"/>
      <c r="AF118" s="1728"/>
      <c r="AG118" s="1487"/>
      <c r="AH118" s="1489"/>
      <c r="AI118" s="1433" t="str">
        <f t="shared" si="8"/>
        <v>Sans objet</v>
      </c>
      <c r="AJ118" s="1434" t="str">
        <f t="shared" si="9"/>
        <v>En cours</v>
      </c>
      <c r="AK118" s="1435" t="str">
        <f t="shared" si="7"/>
        <v>Sans objet</v>
      </c>
      <c r="AL118" s="1352"/>
    </row>
    <row r="119" spans="1:38">
      <c r="A119" s="1488"/>
      <c r="B119" s="1487"/>
      <c r="C119" s="1489"/>
      <c r="D119" s="1489"/>
      <c r="E119" s="1489"/>
      <c r="F119" s="1578"/>
      <c r="G119" s="1488"/>
      <c r="H119" s="1449"/>
      <c r="I119" s="1430"/>
      <c r="J119" s="1421"/>
      <c r="K119" s="1512"/>
      <c r="L119" s="1430"/>
      <c r="M119" s="1430"/>
      <c r="N119" s="1430"/>
      <c r="O119" s="1430"/>
      <c r="P119" s="1421"/>
      <c r="Q119" s="1421"/>
      <c r="R119" s="1421"/>
      <c r="S119" s="1431"/>
      <c r="T119" s="1491" t="e">
        <f>IF((#REF!+#REF!)&lt;&gt;0,_xll.SERIE.JOUR.OUVRE(#REF!,#REF!,#REF!)-1,"En cours")</f>
        <v>#REF!</v>
      </c>
      <c r="U119" s="1430"/>
      <c r="V119" s="1486"/>
      <c r="W119" s="1486"/>
      <c r="X119" s="1487"/>
      <c r="Y119" s="1426"/>
      <c r="Z119" s="1492"/>
      <c r="AA119" s="1492"/>
      <c r="AB119" s="1579"/>
      <c r="AC119" s="1430"/>
      <c r="AD119" s="1430"/>
      <c r="AE119" s="1728"/>
      <c r="AF119" s="1728"/>
      <c r="AG119" s="1487"/>
      <c r="AH119" s="1489"/>
      <c r="AI119" s="1433" t="str">
        <f t="shared" si="8"/>
        <v>Sans objet</v>
      </c>
      <c r="AJ119" s="1434" t="str">
        <f t="shared" si="9"/>
        <v>En cours</v>
      </c>
      <c r="AK119" s="1435" t="str">
        <f t="shared" ref="AK119:AK150" si="10">IF(B119,IF(X119=1,IF(S119&gt;=AF119,"oui","non"),"En cours"),"Sans objet")</f>
        <v>Sans objet</v>
      </c>
      <c r="AL119" s="1352"/>
    </row>
    <row r="120" spans="1:38">
      <c r="A120" s="1488"/>
      <c r="B120" s="1487"/>
      <c r="C120" s="1489"/>
      <c r="D120" s="1628"/>
      <c r="E120" s="1489"/>
      <c r="F120" s="1578"/>
      <c r="G120" s="1488"/>
      <c r="H120" s="1449"/>
      <c r="I120" s="1430"/>
      <c r="J120" s="1421"/>
      <c r="K120" s="1512"/>
      <c r="L120" s="1430"/>
      <c r="M120" s="1430"/>
      <c r="N120" s="1430"/>
      <c r="O120" s="1430"/>
      <c r="P120" s="1421"/>
      <c r="Q120" s="1421"/>
      <c r="R120" s="1421"/>
      <c r="S120" s="1431"/>
      <c r="T120" s="1491" t="e">
        <f>IF((#REF!+#REF!)&lt;&gt;0,_xll.SERIE.JOUR.OUVRE(#REF!,#REF!,#REF!)-1,"En cours")</f>
        <v>#REF!</v>
      </c>
      <c r="U120" s="1430"/>
      <c r="V120" s="1486"/>
      <c r="W120" s="1486"/>
      <c r="X120" s="1487"/>
      <c r="Y120" s="1426"/>
      <c r="Z120" s="1492"/>
      <c r="AA120" s="1492"/>
      <c r="AB120" s="1579"/>
      <c r="AC120" s="1430"/>
      <c r="AD120" s="1430"/>
      <c r="AE120" s="1728"/>
      <c r="AF120" s="1728"/>
      <c r="AG120" s="1487"/>
      <c r="AH120" s="1628"/>
      <c r="AI120" s="1433" t="str">
        <f t="shared" si="8"/>
        <v>Sans objet</v>
      </c>
      <c r="AJ120" s="1434" t="str">
        <f t="shared" si="9"/>
        <v>En cours</v>
      </c>
      <c r="AK120" s="1435" t="str">
        <f t="shared" si="10"/>
        <v>Sans objet</v>
      </c>
      <c r="AL120" s="1352"/>
    </row>
    <row r="121" spans="1:38">
      <c r="A121" s="1488"/>
      <c r="B121" s="1487"/>
      <c r="C121" s="1489"/>
      <c r="D121" s="2153"/>
      <c r="E121" s="1489"/>
      <c r="F121" s="1578"/>
      <c r="G121" s="1488"/>
      <c r="H121" s="1449"/>
      <c r="I121" s="1430"/>
      <c r="J121" s="1421"/>
      <c r="K121" s="1512"/>
      <c r="L121" s="1430"/>
      <c r="M121" s="1430"/>
      <c r="N121" s="1430"/>
      <c r="O121" s="1430"/>
      <c r="P121" s="1421"/>
      <c r="Q121" s="1421"/>
      <c r="R121" s="1421"/>
      <c r="S121" s="1431"/>
      <c r="T121" s="1491" t="e">
        <f>IF((#REF!+#REF!)&lt;&gt;0,_xll.SERIE.JOUR.OUVRE(#REF!,#REF!,#REF!)-1,"En cours")</f>
        <v>#REF!</v>
      </c>
      <c r="U121" s="1430"/>
      <c r="V121" s="1486"/>
      <c r="W121" s="1486"/>
      <c r="X121" s="1487"/>
      <c r="Y121" s="1426"/>
      <c r="Z121" s="1492"/>
      <c r="AA121" s="1492"/>
      <c r="AB121" s="1579"/>
      <c r="AC121" s="1430"/>
      <c r="AD121" s="1430"/>
      <c r="AE121" s="1728"/>
      <c r="AF121" s="1728"/>
      <c r="AG121" s="1487"/>
      <c r="AH121" s="2153"/>
      <c r="AI121" s="1433" t="str">
        <f t="shared" si="8"/>
        <v>Sans objet</v>
      </c>
      <c r="AJ121" s="1434" t="str">
        <f t="shared" si="9"/>
        <v>En cours</v>
      </c>
      <c r="AK121" s="1435" t="str">
        <f t="shared" si="10"/>
        <v>Sans objet</v>
      </c>
      <c r="AL121" s="1352"/>
    </row>
    <row r="122" spans="1:38">
      <c r="A122" s="1488"/>
      <c r="B122" s="1487"/>
      <c r="C122" s="1489"/>
      <c r="D122" s="1489"/>
      <c r="E122" s="1489"/>
      <c r="F122" s="1578"/>
      <c r="G122" s="1488"/>
      <c r="H122" s="1449"/>
      <c r="I122" s="1430"/>
      <c r="J122" s="1421"/>
      <c r="K122" s="1512"/>
      <c r="L122" s="1430"/>
      <c r="M122" s="1430"/>
      <c r="N122" s="1430"/>
      <c r="O122" s="1430"/>
      <c r="P122" s="1421"/>
      <c r="Q122" s="1421"/>
      <c r="R122" s="1421"/>
      <c r="S122" s="1431"/>
      <c r="T122" s="1491" t="e">
        <f>IF((#REF!+#REF!)&lt;&gt;0,_xll.SERIE.JOUR.OUVRE(#REF!,#REF!,#REF!)-1,"En cours")</f>
        <v>#REF!</v>
      </c>
      <c r="U122" s="1430"/>
      <c r="V122" s="1486"/>
      <c r="W122" s="1486"/>
      <c r="X122" s="1487"/>
      <c r="Y122" s="1426"/>
      <c r="Z122" s="1492"/>
      <c r="AA122" s="1492"/>
      <c r="AB122" s="1579"/>
      <c r="AC122" s="1430"/>
      <c r="AD122" s="1430"/>
      <c r="AE122" s="1728"/>
      <c r="AF122" s="1728"/>
      <c r="AG122" s="1487"/>
      <c r="AH122" s="1489"/>
      <c r="AI122" s="1433" t="str">
        <f t="shared" si="8"/>
        <v>Sans objet</v>
      </c>
      <c r="AJ122" s="1434" t="str">
        <f t="shared" si="9"/>
        <v>En cours</v>
      </c>
      <c r="AK122" s="1435" t="str">
        <f t="shared" si="10"/>
        <v>Sans objet</v>
      </c>
      <c r="AL122" s="1352"/>
    </row>
    <row r="123" spans="1:38">
      <c r="A123" s="1488"/>
      <c r="B123" s="1487"/>
      <c r="C123" s="1489"/>
      <c r="D123" s="1489"/>
      <c r="E123" s="1489"/>
      <c r="F123" s="1578"/>
      <c r="G123" s="1488"/>
      <c r="H123" s="1449"/>
      <c r="I123" s="1430"/>
      <c r="J123" s="1421"/>
      <c r="K123" s="1512"/>
      <c r="L123" s="1430"/>
      <c r="M123" s="1430"/>
      <c r="N123" s="1430"/>
      <c r="O123" s="1430"/>
      <c r="P123" s="1421"/>
      <c r="Q123" s="1421"/>
      <c r="R123" s="1421"/>
      <c r="S123" s="1431"/>
      <c r="T123" s="1491" t="e">
        <f>IF((#REF!+#REF!)&lt;&gt;0,_xll.SERIE.JOUR.OUVRE(#REF!,#REF!,#REF!)-1,"En cours")</f>
        <v>#REF!</v>
      </c>
      <c r="U123" s="1430"/>
      <c r="V123" s="1486"/>
      <c r="W123" s="1486"/>
      <c r="X123" s="1487"/>
      <c r="Y123" s="1426"/>
      <c r="Z123" s="1492"/>
      <c r="AA123" s="1492"/>
      <c r="AB123" s="1579"/>
      <c r="AC123" s="1430"/>
      <c r="AD123" s="1430"/>
      <c r="AE123" s="1728"/>
      <c r="AF123" s="1728"/>
      <c r="AG123" s="1487"/>
      <c r="AH123" s="1489"/>
      <c r="AI123" s="1433" t="str">
        <f t="shared" si="8"/>
        <v>Sans objet</v>
      </c>
      <c r="AJ123" s="1434" t="str">
        <f t="shared" si="9"/>
        <v>En cours</v>
      </c>
      <c r="AK123" s="1435" t="str">
        <f t="shared" si="10"/>
        <v>Sans objet</v>
      </c>
      <c r="AL123" s="1352"/>
    </row>
    <row r="124" spans="1:38">
      <c r="A124" s="1488"/>
      <c r="B124" s="1487"/>
      <c r="C124" s="1489"/>
      <c r="D124" s="1489"/>
      <c r="E124" s="1489"/>
      <c r="F124" s="1578"/>
      <c r="G124" s="1488"/>
      <c r="H124" s="1449"/>
      <c r="I124" s="1430"/>
      <c r="J124" s="1421"/>
      <c r="K124" s="1512"/>
      <c r="L124" s="1430"/>
      <c r="M124" s="1430"/>
      <c r="N124" s="1430"/>
      <c r="O124" s="1430"/>
      <c r="P124" s="1421"/>
      <c r="Q124" s="1421"/>
      <c r="R124" s="1421"/>
      <c r="S124" s="1431"/>
      <c r="T124" s="1491" t="e">
        <f>IF((#REF!+#REF!)&lt;&gt;0,_xll.SERIE.JOUR.OUVRE(#REF!,#REF!,#REF!)-1,"En cours")</f>
        <v>#REF!</v>
      </c>
      <c r="U124" s="1430"/>
      <c r="V124" s="1486"/>
      <c r="W124" s="1486"/>
      <c r="X124" s="1487"/>
      <c r="Y124" s="1426"/>
      <c r="Z124" s="1492"/>
      <c r="AA124" s="1492"/>
      <c r="AB124" s="1579"/>
      <c r="AC124" s="1430"/>
      <c r="AD124" s="1430"/>
      <c r="AE124" s="1728"/>
      <c r="AF124" s="1728"/>
      <c r="AG124" s="1487"/>
      <c r="AH124" s="1489"/>
      <c r="AI124" s="1433" t="str">
        <f t="shared" si="8"/>
        <v>Sans objet</v>
      </c>
      <c r="AJ124" s="1434" t="str">
        <f t="shared" si="9"/>
        <v>En cours</v>
      </c>
      <c r="AK124" s="1435" t="str">
        <f t="shared" si="10"/>
        <v>Sans objet</v>
      </c>
      <c r="AL124" s="1352"/>
    </row>
    <row r="125" spans="1:38">
      <c r="A125" s="1488"/>
      <c r="B125" s="1487"/>
      <c r="C125" s="1489"/>
      <c r="D125" s="1489"/>
      <c r="E125" s="1489"/>
      <c r="F125" s="1578"/>
      <c r="G125" s="1488"/>
      <c r="H125" s="1449"/>
      <c r="I125" s="1430"/>
      <c r="J125" s="1421"/>
      <c r="K125" s="1512"/>
      <c r="L125" s="1430"/>
      <c r="M125" s="1430"/>
      <c r="N125" s="1430"/>
      <c r="O125" s="1430"/>
      <c r="P125" s="1421"/>
      <c r="Q125" s="1421"/>
      <c r="R125" s="1421"/>
      <c r="S125" s="1431"/>
      <c r="T125" s="1491" t="e">
        <f>IF((#REF!+#REF!)&lt;&gt;0,_xll.SERIE.JOUR.OUVRE(#REF!,#REF!,#REF!)-1,"En cours")</f>
        <v>#REF!</v>
      </c>
      <c r="U125" s="1430"/>
      <c r="V125" s="1486"/>
      <c r="W125" s="1486"/>
      <c r="X125" s="1487"/>
      <c r="Y125" s="1426"/>
      <c r="Z125" s="1492"/>
      <c r="AA125" s="1492"/>
      <c r="AB125" s="1579"/>
      <c r="AC125" s="1430"/>
      <c r="AD125" s="1430"/>
      <c r="AE125" s="1728"/>
      <c r="AF125" s="1728"/>
      <c r="AG125" s="1487"/>
      <c r="AH125" s="1489"/>
      <c r="AI125" s="1433" t="str">
        <f t="shared" si="8"/>
        <v>Sans objet</v>
      </c>
      <c r="AJ125" s="1434" t="str">
        <f t="shared" si="9"/>
        <v>En cours</v>
      </c>
      <c r="AK125" s="1435" t="str">
        <f t="shared" si="10"/>
        <v>Sans objet</v>
      </c>
      <c r="AL125" s="1352"/>
    </row>
    <row r="126" spans="1:38">
      <c r="A126" s="1488"/>
      <c r="B126" s="1487"/>
      <c r="C126" s="1489"/>
      <c r="D126" s="1489"/>
      <c r="E126" s="1489"/>
      <c r="F126" s="1578"/>
      <c r="G126" s="1488"/>
      <c r="H126" s="1449"/>
      <c r="I126" s="1430"/>
      <c r="J126" s="1421"/>
      <c r="K126" s="1512"/>
      <c r="L126" s="1430"/>
      <c r="M126" s="1430"/>
      <c r="N126" s="1430"/>
      <c r="O126" s="1430"/>
      <c r="P126" s="1421"/>
      <c r="Q126" s="1421"/>
      <c r="R126" s="1421"/>
      <c r="S126" s="1431"/>
      <c r="T126" s="1491" t="e">
        <f>IF((#REF!+#REF!)&lt;&gt;0,_xll.SERIE.JOUR.OUVRE(#REF!,#REF!,#REF!)-1,"En cours")</f>
        <v>#REF!</v>
      </c>
      <c r="U126" s="1430"/>
      <c r="V126" s="1486"/>
      <c r="W126" s="1486"/>
      <c r="X126" s="1487"/>
      <c r="Y126" s="1426"/>
      <c r="Z126" s="1492"/>
      <c r="AA126" s="1492"/>
      <c r="AB126" s="1579"/>
      <c r="AC126" s="1430"/>
      <c r="AD126" s="1430"/>
      <c r="AE126" s="1728"/>
      <c r="AF126" s="1728"/>
      <c r="AG126" s="1487"/>
      <c r="AH126" s="1489"/>
      <c r="AI126" s="1433" t="str">
        <f t="shared" si="8"/>
        <v>Sans objet</v>
      </c>
      <c r="AJ126" s="1434" t="str">
        <f t="shared" si="9"/>
        <v>En cours</v>
      </c>
      <c r="AK126" s="1435" t="str">
        <f t="shared" si="10"/>
        <v>Sans objet</v>
      </c>
      <c r="AL126" s="1352"/>
    </row>
    <row r="127" spans="1:38">
      <c r="A127" s="1488"/>
      <c r="B127" s="1487"/>
      <c r="C127" s="1489"/>
      <c r="D127" s="1489"/>
      <c r="E127" s="1489"/>
      <c r="F127" s="1578"/>
      <c r="G127" s="1488"/>
      <c r="H127" s="1449"/>
      <c r="I127" s="1430"/>
      <c r="J127" s="1421"/>
      <c r="K127" s="1512"/>
      <c r="L127" s="1430"/>
      <c r="M127" s="1430"/>
      <c r="N127" s="1430"/>
      <c r="O127" s="1430"/>
      <c r="P127" s="1421"/>
      <c r="Q127" s="1421"/>
      <c r="R127" s="1421"/>
      <c r="S127" s="1431"/>
      <c r="T127" s="1491" t="e">
        <f>IF((#REF!+#REF!)&lt;&gt;0,_xll.SERIE.JOUR.OUVRE(#REF!,#REF!,#REF!)-1,"En cours")</f>
        <v>#REF!</v>
      </c>
      <c r="U127" s="1430"/>
      <c r="V127" s="1486"/>
      <c r="W127" s="1486"/>
      <c r="X127" s="1487"/>
      <c r="Y127" s="1426"/>
      <c r="Z127" s="1492"/>
      <c r="AA127" s="1492"/>
      <c r="AB127" s="1579"/>
      <c r="AC127" s="1430"/>
      <c r="AD127" s="1430"/>
      <c r="AE127" s="1728"/>
      <c r="AF127" s="1728"/>
      <c r="AG127" s="1487"/>
      <c r="AH127" s="1489"/>
      <c r="AI127" s="1433" t="str">
        <f t="shared" si="8"/>
        <v>Sans objet</v>
      </c>
      <c r="AJ127" s="1434" t="str">
        <f t="shared" si="9"/>
        <v>En cours</v>
      </c>
      <c r="AK127" s="1435" t="str">
        <f t="shared" si="10"/>
        <v>Sans objet</v>
      </c>
      <c r="AL127" s="1352"/>
    </row>
    <row r="128" spans="1:38">
      <c r="A128" s="1488"/>
      <c r="B128" s="1487"/>
      <c r="C128" s="1489"/>
      <c r="D128" s="1489"/>
      <c r="E128" s="1489"/>
      <c r="F128" s="1578"/>
      <c r="G128" s="1488"/>
      <c r="H128" s="1449"/>
      <c r="I128" s="1430"/>
      <c r="J128" s="1421"/>
      <c r="K128" s="1512"/>
      <c r="L128" s="1430"/>
      <c r="M128" s="1430"/>
      <c r="N128" s="1430"/>
      <c r="O128" s="1430"/>
      <c r="P128" s="1421"/>
      <c r="Q128" s="1421"/>
      <c r="R128" s="1421"/>
      <c r="S128" s="1431"/>
      <c r="T128" s="1491" t="e">
        <f>IF((#REF!+#REF!)&lt;&gt;0,_xll.SERIE.JOUR.OUVRE(#REF!,#REF!,#REF!)-1,"En cours")</f>
        <v>#REF!</v>
      </c>
      <c r="U128" s="1430"/>
      <c r="V128" s="1430"/>
      <c r="W128" s="1486"/>
      <c r="X128" s="1487"/>
      <c r="Y128" s="1426"/>
      <c r="Z128" s="1492"/>
      <c r="AA128" s="1492"/>
      <c r="AB128" s="1579"/>
      <c r="AC128" s="1430"/>
      <c r="AD128" s="1430"/>
      <c r="AE128" s="1728"/>
      <c r="AF128" s="1728"/>
      <c r="AG128" s="1487"/>
      <c r="AH128" s="1489"/>
      <c r="AI128" s="1433" t="str">
        <f t="shared" si="8"/>
        <v>Sans objet</v>
      </c>
      <c r="AJ128" s="1434" t="str">
        <f t="shared" si="9"/>
        <v>En cours</v>
      </c>
      <c r="AK128" s="1435" t="str">
        <f t="shared" si="10"/>
        <v>Sans objet</v>
      </c>
      <c r="AL128" s="1352"/>
    </row>
    <row r="129" spans="1:38">
      <c r="A129" s="1488"/>
      <c r="B129" s="1487"/>
      <c r="C129" s="1489"/>
      <c r="D129" s="1628"/>
      <c r="E129" s="1489"/>
      <c r="F129" s="1578"/>
      <c r="G129" s="1488"/>
      <c r="H129" s="1449"/>
      <c r="I129" s="1430"/>
      <c r="J129" s="1421"/>
      <c r="K129" s="1512"/>
      <c r="L129" s="1430"/>
      <c r="M129" s="1430"/>
      <c r="N129" s="1430"/>
      <c r="O129" s="1430"/>
      <c r="P129" s="1421"/>
      <c r="Q129" s="1421"/>
      <c r="R129" s="1421"/>
      <c r="S129" s="1431"/>
      <c r="T129" s="1491" t="e">
        <f>IF((#REF!+#REF!)&lt;&gt;0,_xll.SERIE.JOUR.OUVRE(#REF!,#REF!,#REF!)-1,"En cours")</f>
        <v>#REF!</v>
      </c>
      <c r="U129" s="1430"/>
      <c r="V129" s="1486"/>
      <c r="W129" s="1486"/>
      <c r="X129" s="1487"/>
      <c r="Y129" s="1426"/>
      <c r="Z129" s="1492"/>
      <c r="AA129" s="1492"/>
      <c r="AB129" s="1579"/>
      <c r="AC129" s="1430"/>
      <c r="AD129" s="1430"/>
      <c r="AE129" s="1728"/>
      <c r="AF129" s="1728"/>
      <c r="AG129" s="1487"/>
      <c r="AH129" s="1628"/>
      <c r="AI129" s="1433" t="str">
        <f t="shared" ref="AI129:AI160" si="11" xml:space="preserve"> IF(B129,IF(R129&lt;&gt;0,IF(Q129&gt;=R129,"oui","non"),"En cours"),"Sans objet")</f>
        <v>Sans objet</v>
      </c>
      <c r="AJ129" s="1434" t="str">
        <f t="shared" ref="AJ129:AJ160" si="12">IF(V129=0,"En cours",IF(V129&lt;=T129,"oui","non"))</f>
        <v>En cours</v>
      </c>
      <c r="AK129" s="1435" t="str">
        <f t="shared" si="10"/>
        <v>Sans objet</v>
      </c>
      <c r="AL129" s="1352"/>
    </row>
    <row r="130" spans="1:38">
      <c r="A130" s="1488"/>
      <c r="B130" s="1487"/>
      <c r="C130" s="1489"/>
      <c r="D130" s="1628"/>
      <c r="E130" s="1489"/>
      <c r="F130" s="1578"/>
      <c r="G130" s="1488"/>
      <c r="H130" s="1449"/>
      <c r="I130" s="1430"/>
      <c r="J130" s="1421"/>
      <c r="K130" s="1512"/>
      <c r="L130" s="1430"/>
      <c r="M130" s="1430"/>
      <c r="N130" s="1430"/>
      <c r="O130" s="1430"/>
      <c r="P130" s="1421"/>
      <c r="Q130" s="1421"/>
      <c r="R130" s="1421"/>
      <c r="S130" s="1431"/>
      <c r="T130" s="1491" t="e">
        <f>IF((#REF!+#REF!)&lt;&gt;0,_xll.SERIE.JOUR.OUVRE(#REF!,#REF!,#REF!)-1,"En cours")</f>
        <v>#REF!</v>
      </c>
      <c r="U130" s="1430"/>
      <c r="V130" s="1486"/>
      <c r="W130" s="1486"/>
      <c r="X130" s="1487"/>
      <c r="Y130" s="1426"/>
      <c r="Z130" s="1492"/>
      <c r="AA130" s="1492"/>
      <c r="AB130" s="1579"/>
      <c r="AC130" s="1430"/>
      <c r="AD130" s="1430"/>
      <c r="AE130" s="1728"/>
      <c r="AF130" s="1728"/>
      <c r="AG130" s="1487"/>
      <c r="AH130" s="1628"/>
      <c r="AI130" s="1433" t="str">
        <f t="shared" si="11"/>
        <v>Sans objet</v>
      </c>
      <c r="AJ130" s="1434" t="str">
        <f t="shared" si="12"/>
        <v>En cours</v>
      </c>
      <c r="AK130" s="1435" t="str">
        <f t="shared" si="10"/>
        <v>Sans objet</v>
      </c>
      <c r="AL130" s="1352"/>
    </row>
    <row r="131" spans="1:38">
      <c r="A131" s="1488"/>
      <c r="B131" s="1487"/>
      <c r="C131" s="1489"/>
      <c r="D131" s="1489"/>
      <c r="E131" s="1489"/>
      <c r="F131" s="1578"/>
      <c r="G131" s="1488"/>
      <c r="H131" s="1449"/>
      <c r="I131" s="1430"/>
      <c r="J131" s="1421"/>
      <c r="K131" s="1512"/>
      <c r="L131" s="1430"/>
      <c r="M131" s="1430"/>
      <c r="N131" s="1430"/>
      <c r="O131" s="1430"/>
      <c r="P131" s="1421"/>
      <c r="Q131" s="1421"/>
      <c r="R131" s="1421"/>
      <c r="S131" s="1431"/>
      <c r="T131" s="1491" t="e">
        <f>IF((#REF!+#REF!)&lt;&gt;0,_xll.SERIE.JOUR.OUVRE(#REF!,#REF!,#REF!)-1,"En cours")</f>
        <v>#REF!</v>
      </c>
      <c r="U131" s="1430"/>
      <c r="V131" s="1486"/>
      <c r="W131" s="1486"/>
      <c r="X131" s="1487"/>
      <c r="Y131" s="1426"/>
      <c r="Z131" s="1492"/>
      <c r="AA131" s="1492"/>
      <c r="AB131" s="1579"/>
      <c r="AC131" s="1430"/>
      <c r="AD131" s="1430"/>
      <c r="AE131" s="1728"/>
      <c r="AF131" s="1728"/>
      <c r="AG131" s="1487"/>
      <c r="AH131" s="1489"/>
      <c r="AI131" s="1433" t="str">
        <f t="shared" si="11"/>
        <v>Sans objet</v>
      </c>
      <c r="AJ131" s="1434" t="str">
        <f t="shared" si="12"/>
        <v>En cours</v>
      </c>
      <c r="AK131" s="1435" t="str">
        <f t="shared" si="10"/>
        <v>Sans objet</v>
      </c>
      <c r="AL131" s="1352"/>
    </row>
    <row r="132" spans="1:38">
      <c r="A132" s="1488"/>
      <c r="B132" s="1487"/>
      <c r="C132" s="1489"/>
      <c r="D132" s="1628"/>
      <c r="E132" s="1489"/>
      <c r="F132" s="1578"/>
      <c r="G132" s="1488"/>
      <c r="H132" s="1449"/>
      <c r="I132" s="1430"/>
      <c r="J132" s="1421"/>
      <c r="K132" s="1512"/>
      <c r="L132" s="1430"/>
      <c r="M132" s="1430"/>
      <c r="N132" s="1430"/>
      <c r="O132" s="1430"/>
      <c r="P132" s="1421"/>
      <c r="Q132" s="1421"/>
      <c r="R132" s="1421"/>
      <c r="S132" s="1431"/>
      <c r="T132" s="1491" t="e">
        <f>IF((#REF!+#REF!)&lt;&gt;0,_xll.SERIE.JOUR.OUVRE(#REF!,#REF!,#REF!)-1,"En cours")</f>
        <v>#REF!</v>
      </c>
      <c r="U132" s="1430"/>
      <c r="V132" s="1486"/>
      <c r="W132" s="1486"/>
      <c r="X132" s="1487"/>
      <c r="Y132" s="1426"/>
      <c r="Z132" s="1492"/>
      <c r="AA132" s="1492"/>
      <c r="AB132" s="1579"/>
      <c r="AC132" s="1430"/>
      <c r="AD132" s="1430"/>
      <c r="AE132" s="1728"/>
      <c r="AF132" s="1728"/>
      <c r="AG132" s="1487"/>
      <c r="AH132" s="1628"/>
      <c r="AI132" s="1433" t="str">
        <f t="shared" si="11"/>
        <v>Sans objet</v>
      </c>
      <c r="AJ132" s="1434" t="str">
        <f t="shared" si="12"/>
        <v>En cours</v>
      </c>
      <c r="AK132" s="1435" t="str">
        <f t="shared" si="10"/>
        <v>Sans objet</v>
      </c>
      <c r="AL132" s="1352"/>
    </row>
    <row r="133" spans="1:38">
      <c r="A133" s="1488"/>
      <c r="B133" s="1487"/>
      <c r="C133" s="1489"/>
      <c r="D133" s="1489"/>
      <c r="E133" s="1489"/>
      <c r="F133" s="1578"/>
      <c r="G133" s="1488"/>
      <c r="H133" s="1449"/>
      <c r="I133" s="1430"/>
      <c r="J133" s="1421"/>
      <c r="K133" s="1512"/>
      <c r="L133" s="1430"/>
      <c r="M133" s="1430"/>
      <c r="N133" s="1430"/>
      <c r="O133" s="1430"/>
      <c r="P133" s="1421"/>
      <c r="Q133" s="1421"/>
      <c r="R133" s="1421"/>
      <c r="S133" s="1431"/>
      <c r="T133" s="1491" t="e">
        <f>IF((#REF!+#REF!)&lt;&gt;0,_xll.SERIE.JOUR.OUVRE(#REF!,#REF!,#REF!)-1,"En cours")</f>
        <v>#REF!</v>
      </c>
      <c r="U133" s="1430"/>
      <c r="V133" s="1486"/>
      <c r="W133" s="1486"/>
      <c r="X133" s="1487"/>
      <c r="Y133" s="1426"/>
      <c r="Z133" s="1492"/>
      <c r="AA133" s="1492"/>
      <c r="AB133" s="1579"/>
      <c r="AC133" s="1430"/>
      <c r="AD133" s="1430"/>
      <c r="AE133" s="1728"/>
      <c r="AF133" s="1728"/>
      <c r="AG133" s="1487"/>
      <c r="AH133" s="1489"/>
      <c r="AI133" s="1433" t="str">
        <f t="shared" si="11"/>
        <v>Sans objet</v>
      </c>
      <c r="AJ133" s="1434" t="str">
        <f t="shared" si="12"/>
        <v>En cours</v>
      </c>
      <c r="AK133" s="1435" t="str">
        <f t="shared" si="10"/>
        <v>Sans objet</v>
      </c>
      <c r="AL133" s="1352"/>
    </row>
    <row r="134" spans="1:38">
      <c r="A134" s="1488"/>
      <c r="B134" s="1487"/>
      <c r="C134" s="1489"/>
      <c r="D134" s="1489"/>
      <c r="E134" s="1489"/>
      <c r="F134" s="1578"/>
      <c r="G134" s="1488"/>
      <c r="H134" s="1449"/>
      <c r="I134" s="1430"/>
      <c r="J134" s="1421"/>
      <c r="K134" s="1512"/>
      <c r="L134" s="1430"/>
      <c r="M134" s="1430"/>
      <c r="N134" s="1430"/>
      <c r="O134" s="1430"/>
      <c r="P134" s="1421"/>
      <c r="Q134" s="1421"/>
      <c r="R134" s="1421"/>
      <c r="S134" s="1431"/>
      <c r="T134" s="1491" t="e">
        <f>IF((#REF!+#REF!)&lt;&gt;0,_xll.SERIE.JOUR.OUVRE(#REF!,#REF!,#REF!)-1,"En cours")</f>
        <v>#REF!</v>
      </c>
      <c r="U134" s="1430"/>
      <c r="V134" s="1486"/>
      <c r="W134" s="1486"/>
      <c r="X134" s="1487"/>
      <c r="Y134" s="1426"/>
      <c r="Z134" s="1492"/>
      <c r="AA134" s="1492"/>
      <c r="AB134" s="1579"/>
      <c r="AC134" s="1430"/>
      <c r="AD134" s="1430"/>
      <c r="AE134" s="1728"/>
      <c r="AF134" s="1728"/>
      <c r="AG134" s="1487"/>
      <c r="AH134" s="1489"/>
      <c r="AI134" s="1433" t="str">
        <f t="shared" si="11"/>
        <v>Sans objet</v>
      </c>
      <c r="AJ134" s="1434" t="str">
        <f t="shared" si="12"/>
        <v>En cours</v>
      </c>
      <c r="AK134" s="1435" t="str">
        <f t="shared" si="10"/>
        <v>Sans objet</v>
      </c>
      <c r="AL134" s="1352"/>
    </row>
    <row r="135" spans="1:38">
      <c r="A135" s="1488"/>
      <c r="B135" s="1487"/>
      <c r="C135" s="1489"/>
      <c r="D135" s="1633"/>
      <c r="E135" s="1489"/>
      <c r="F135" s="1578"/>
      <c r="G135" s="1488"/>
      <c r="H135" s="1449"/>
      <c r="I135" s="1430"/>
      <c r="J135" s="1421"/>
      <c r="K135" s="1512"/>
      <c r="L135" s="1430"/>
      <c r="M135" s="1430"/>
      <c r="N135" s="1430"/>
      <c r="O135" s="1430"/>
      <c r="P135" s="1421"/>
      <c r="Q135" s="1421"/>
      <c r="R135" s="1421"/>
      <c r="S135" s="1431"/>
      <c r="T135" s="1491" t="e">
        <f>IF((#REF!+#REF!)&lt;&gt;0,_xll.SERIE.JOUR.OUVRE(#REF!,#REF!,#REF!)-1,"En cours")</f>
        <v>#REF!</v>
      </c>
      <c r="U135" s="1430"/>
      <c r="V135" s="1486"/>
      <c r="W135" s="1486"/>
      <c r="X135" s="1487"/>
      <c r="Y135" s="1426"/>
      <c r="Z135" s="1492"/>
      <c r="AA135" s="1492"/>
      <c r="AB135" s="1579"/>
      <c r="AC135" s="1430"/>
      <c r="AD135" s="1430"/>
      <c r="AE135" s="1728"/>
      <c r="AF135" s="1728"/>
      <c r="AG135" s="1487"/>
      <c r="AH135" s="1633"/>
      <c r="AI135" s="1433" t="str">
        <f t="shared" si="11"/>
        <v>Sans objet</v>
      </c>
      <c r="AJ135" s="1434" t="str">
        <f t="shared" si="12"/>
        <v>En cours</v>
      </c>
      <c r="AK135" s="1435" t="str">
        <f t="shared" si="10"/>
        <v>Sans objet</v>
      </c>
      <c r="AL135" s="1352"/>
    </row>
    <row r="136" spans="1:38">
      <c r="A136" s="1488"/>
      <c r="B136" s="1487"/>
      <c r="C136" s="1489"/>
      <c r="D136" s="1489"/>
      <c r="E136" s="1489"/>
      <c r="F136" s="1578"/>
      <c r="G136" s="1488"/>
      <c r="H136" s="1449"/>
      <c r="I136" s="1430"/>
      <c r="J136" s="1421"/>
      <c r="K136" s="1512"/>
      <c r="L136" s="1430"/>
      <c r="M136" s="1430"/>
      <c r="N136" s="1430"/>
      <c r="O136" s="1430"/>
      <c r="P136" s="1421"/>
      <c r="Q136" s="1421"/>
      <c r="R136" s="1421"/>
      <c r="S136" s="1431"/>
      <c r="T136" s="1491" t="e">
        <f>IF((#REF!+#REF!)&lt;&gt;0,_xll.SERIE.JOUR.OUVRE(#REF!,#REF!,#REF!)-1,"En cours")</f>
        <v>#REF!</v>
      </c>
      <c r="U136" s="1430"/>
      <c r="V136" s="1486"/>
      <c r="W136" s="1486"/>
      <c r="X136" s="1487"/>
      <c r="Y136" s="1426"/>
      <c r="Z136" s="1492"/>
      <c r="AA136" s="1492"/>
      <c r="AB136" s="1579"/>
      <c r="AC136" s="1430"/>
      <c r="AD136" s="1430"/>
      <c r="AE136" s="1728"/>
      <c r="AF136" s="1728"/>
      <c r="AG136" s="1487"/>
      <c r="AH136" s="1489"/>
      <c r="AI136" s="1433" t="str">
        <f t="shared" si="11"/>
        <v>Sans objet</v>
      </c>
      <c r="AJ136" s="1434" t="str">
        <f t="shared" si="12"/>
        <v>En cours</v>
      </c>
      <c r="AK136" s="1435" t="str">
        <f t="shared" si="10"/>
        <v>Sans objet</v>
      </c>
      <c r="AL136" s="1352"/>
    </row>
    <row r="137" spans="1:38">
      <c r="A137" s="1488"/>
      <c r="B137" s="1487"/>
      <c r="C137" s="1489"/>
      <c r="D137" s="1489"/>
      <c r="E137" s="1489"/>
      <c r="F137" s="1578"/>
      <c r="G137" s="1488"/>
      <c r="H137" s="1449"/>
      <c r="I137" s="1430"/>
      <c r="J137" s="1421"/>
      <c r="K137" s="1512"/>
      <c r="L137" s="1430"/>
      <c r="M137" s="1430"/>
      <c r="N137" s="1430"/>
      <c r="O137" s="1430"/>
      <c r="P137" s="1421"/>
      <c r="Q137" s="1421"/>
      <c r="R137" s="1421"/>
      <c r="S137" s="1431"/>
      <c r="T137" s="1491" t="e">
        <f>IF((#REF!+#REF!)&lt;&gt;0,_xll.SERIE.JOUR.OUVRE(#REF!,#REF!,#REF!)-1,"En cours")</f>
        <v>#REF!</v>
      </c>
      <c r="U137" s="1430"/>
      <c r="V137" s="1486"/>
      <c r="W137" s="1486"/>
      <c r="X137" s="1487"/>
      <c r="Y137" s="1426"/>
      <c r="Z137" s="1492"/>
      <c r="AA137" s="1492"/>
      <c r="AB137" s="1579"/>
      <c r="AC137" s="1430"/>
      <c r="AD137" s="1430"/>
      <c r="AE137" s="1728"/>
      <c r="AF137" s="1728"/>
      <c r="AG137" s="1487"/>
      <c r="AH137" s="1489"/>
      <c r="AI137" s="1433" t="str">
        <f t="shared" si="11"/>
        <v>Sans objet</v>
      </c>
      <c r="AJ137" s="1434" t="str">
        <f t="shared" si="12"/>
        <v>En cours</v>
      </c>
      <c r="AK137" s="1435" t="str">
        <f t="shared" si="10"/>
        <v>Sans objet</v>
      </c>
      <c r="AL137" s="1352"/>
    </row>
    <row r="138" spans="1:38">
      <c r="A138" s="1488"/>
      <c r="B138" s="1487"/>
      <c r="C138" s="1489"/>
      <c r="D138" s="1489"/>
      <c r="E138" s="1489"/>
      <c r="F138" s="1578"/>
      <c r="G138" s="1488"/>
      <c r="H138" s="1449"/>
      <c r="I138" s="1430"/>
      <c r="J138" s="1421"/>
      <c r="K138" s="1512"/>
      <c r="L138" s="1430"/>
      <c r="M138" s="1430"/>
      <c r="N138" s="1430"/>
      <c r="O138" s="1430"/>
      <c r="P138" s="1421"/>
      <c r="Q138" s="1421"/>
      <c r="R138" s="1421"/>
      <c r="S138" s="1431"/>
      <c r="T138" s="1491" t="e">
        <f>IF((#REF!+#REF!)&lt;&gt;0,_xll.SERIE.JOUR.OUVRE(#REF!,#REF!,#REF!)-1,"En cours")</f>
        <v>#REF!</v>
      </c>
      <c r="U138" s="1430"/>
      <c r="V138" s="1486"/>
      <c r="W138" s="1486"/>
      <c r="X138" s="1487"/>
      <c r="Y138" s="1426"/>
      <c r="Z138" s="1492"/>
      <c r="AA138" s="1492"/>
      <c r="AB138" s="1579"/>
      <c r="AC138" s="1430"/>
      <c r="AD138" s="1430"/>
      <c r="AE138" s="1728"/>
      <c r="AF138" s="1728"/>
      <c r="AG138" s="1487"/>
      <c r="AH138" s="1489"/>
      <c r="AI138" s="1433" t="str">
        <f t="shared" si="11"/>
        <v>Sans objet</v>
      </c>
      <c r="AJ138" s="1434" t="str">
        <f t="shared" si="12"/>
        <v>En cours</v>
      </c>
      <c r="AK138" s="1435" t="str">
        <f t="shared" si="10"/>
        <v>Sans objet</v>
      </c>
      <c r="AL138" s="1352"/>
    </row>
    <row r="139" spans="1:38">
      <c r="A139" s="1488"/>
      <c r="B139" s="1487"/>
      <c r="C139" s="1489"/>
      <c r="D139" s="1489"/>
      <c r="E139" s="1489"/>
      <c r="F139" s="1578"/>
      <c r="G139" s="1488"/>
      <c r="H139" s="1449"/>
      <c r="I139" s="1430"/>
      <c r="J139" s="1421"/>
      <c r="K139" s="1512"/>
      <c r="L139" s="1430"/>
      <c r="M139" s="1430"/>
      <c r="N139" s="1430"/>
      <c r="O139" s="1430"/>
      <c r="P139" s="1421"/>
      <c r="Q139" s="1421"/>
      <c r="R139" s="1421"/>
      <c r="S139" s="1431"/>
      <c r="T139" s="1491" t="e">
        <f>IF((#REF!+#REF!)&lt;&gt;0,_xll.SERIE.JOUR.OUVRE(#REF!,#REF!,#REF!)-1,"En cours")</f>
        <v>#REF!</v>
      </c>
      <c r="U139" s="1430"/>
      <c r="V139" s="1486"/>
      <c r="W139" s="1486"/>
      <c r="X139" s="1487"/>
      <c r="Y139" s="1426"/>
      <c r="Z139" s="1492"/>
      <c r="AA139" s="1492"/>
      <c r="AB139" s="1579"/>
      <c r="AC139" s="1430"/>
      <c r="AD139" s="1430"/>
      <c r="AE139" s="1728"/>
      <c r="AF139" s="1728"/>
      <c r="AG139" s="1487"/>
      <c r="AH139" s="1489"/>
      <c r="AI139" s="1433" t="str">
        <f t="shared" si="11"/>
        <v>Sans objet</v>
      </c>
      <c r="AJ139" s="1434" t="str">
        <f t="shared" si="12"/>
        <v>En cours</v>
      </c>
      <c r="AK139" s="1435" t="str">
        <f t="shared" si="10"/>
        <v>Sans objet</v>
      </c>
      <c r="AL139" s="1352"/>
    </row>
    <row r="140" spans="1:38">
      <c r="A140" s="1488"/>
      <c r="B140" s="1487"/>
      <c r="C140" s="1489"/>
      <c r="D140" s="1489"/>
      <c r="E140" s="1489"/>
      <c r="F140" s="1578"/>
      <c r="G140" s="1488"/>
      <c r="H140" s="1449"/>
      <c r="I140" s="1430"/>
      <c r="J140" s="1421"/>
      <c r="K140" s="1512"/>
      <c r="L140" s="1430"/>
      <c r="M140" s="1430"/>
      <c r="N140" s="1430"/>
      <c r="O140" s="1430"/>
      <c r="P140" s="1421"/>
      <c r="Q140" s="1421"/>
      <c r="R140" s="1421"/>
      <c r="S140" s="1431"/>
      <c r="T140" s="1491" t="e">
        <f>IF((#REF!+#REF!)&lt;&gt;0,_xll.SERIE.JOUR.OUVRE(#REF!,#REF!,#REF!)-1,"En cours")</f>
        <v>#REF!</v>
      </c>
      <c r="U140" s="1430"/>
      <c r="V140" s="1486"/>
      <c r="W140" s="1486"/>
      <c r="X140" s="1487"/>
      <c r="Y140" s="1426"/>
      <c r="Z140" s="1492"/>
      <c r="AA140" s="1492"/>
      <c r="AB140" s="1579"/>
      <c r="AC140" s="1430"/>
      <c r="AD140" s="1430"/>
      <c r="AE140" s="1728"/>
      <c r="AF140" s="1728"/>
      <c r="AG140" s="1487"/>
      <c r="AH140" s="1489"/>
      <c r="AI140" s="1433" t="str">
        <f t="shared" si="11"/>
        <v>Sans objet</v>
      </c>
      <c r="AJ140" s="1434" t="str">
        <f t="shared" si="12"/>
        <v>En cours</v>
      </c>
      <c r="AK140" s="1435" t="str">
        <f t="shared" si="10"/>
        <v>Sans objet</v>
      </c>
      <c r="AL140" s="1352"/>
    </row>
    <row r="141" spans="1:38">
      <c r="A141" s="1488"/>
      <c r="B141" s="1487"/>
      <c r="C141" s="1489"/>
      <c r="D141" s="1628"/>
      <c r="E141" s="1489"/>
      <c r="F141" s="1578"/>
      <c r="G141" s="1488"/>
      <c r="H141" s="1449"/>
      <c r="I141" s="1430"/>
      <c r="J141" s="1421"/>
      <c r="K141" s="1512"/>
      <c r="L141" s="1430"/>
      <c r="M141" s="1430"/>
      <c r="N141" s="1430"/>
      <c r="O141" s="1430"/>
      <c r="P141" s="1421"/>
      <c r="Q141" s="1421"/>
      <c r="R141" s="1421"/>
      <c r="S141" s="1431"/>
      <c r="T141" s="1491" t="e">
        <f>IF((#REF!+#REF!)&lt;&gt;0,_xll.SERIE.JOUR.OUVRE(#REF!,#REF!,#REF!)-1,"En cours")</f>
        <v>#REF!</v>
      </c>
      <c r="U141" s="1430"/>
      <c r="V141" s="1486"/>
      <c r="W141" s="1486"/>
      <c r="X141" s="1487"/>
      <c r="Y141" s="1426"/>
      <c r="Z141" s="1492"/>
      <c r="AA141" s="1492"/>
      <c r="AB141" s="1579"/>
      <c r="AC141" s="1430"/>
      <c r="AD141" s="1430"/>
      <c r="AE141" s="1728"/>
      <c r="AF141" s="1728"/>
      <c r="AG141" s="1487"/>
      <c r="AH141" s="1628"/>
      <c r="AI141" s="1433" t="str">
        <f t="shared" si="11"/>
        <v>Sans objet</v>
      </c>
      <c r="AJ141" s="1434" t="str">
        <f t="shared" si="12"/>
        <v>En cours</v>
      </c>
      <c r="AK141" s="1435" t="str">
        <f t="shared" si="10"/>
        <v>Sans objet</v>
      </c>
      <c r="AL141" s="1352"/>
    </row>
    <row r="142" spans="1:38">
      <c r="A142" s="1488"/>
      <c r="B142" s="1487"/>
      <c r="C142" s="1489"/>
      <c r="D142" s="1628"/>
      <c r="E142" s="1489"/>
      <c r="F142" s="1578"/>
      <c r="G142" s="1488"/>
      <c r="H142" s="1449"/>
      <c r="I142" s="1430"/>
      <c r="J142" s="1421"/>
      <c r="K142" s="1512"/>
      <c r="L142" s="1430"/>
      <c r="M142" s="1430"/>
      <c r="N142" s="1430"/>
      <c r="O142" s="1430"/>
      <c r="P142" s="1421"/>
      <c r="Q142" s="1421"/>
      <c r="R142" s="1421"/>
      <c r="S142" s="1431"/>
      <c r="T142" s="1491" t="e">
        <f>IF((#REF!+#REF!)&lt;&gt;0,_xll.SERIE.JOUR.OUVRE(#REF!,#REF!,#REF!)-1,"En cours")</f>
        <v>#REF!</v>
      </c>
      <c r="U142" s="1430"/>
      <c r="V142" s="1486"/>
      <c r="W142" s="1486"/>
      <c r="X142" s="1487"/>
      <c r="Y142" s="1426"/>
      <c r="Z142" s="1492"/>
      <c r="AA142" s="1492"/>
      <c r="AB142" s="1579"/>
      <c r="AC142" s="1430"/>
      <c r="AD142" s="1430"/>
      <c r="AE142" s="1728"/>
      <c r="AF142" s="1728"/>
      <c r="AG142" s="1487"/>
      <c r="AH142" s="1628"/>
      <c r="AI142" s="1433" t="str">
        <f t="shared" si="11"/>
        <v>Sans objet</v>
      </c>
      <c r="AJ142" s="1434" t="str">
        <f t="shared" si="12"/>
        <v>En cours</v>
      </c>
      <c r="AK142" s="1435" t="str">
        <f t="shared" si="10"/>
        <v>Sans objet</v>
      </c>
      <c r="AL142" s="1352"/>
    </row>
    <row r="143" spans="1:38">
      <c r="A143" s="1488"/>
      <c r="B143" s="1487"/>
      <c r="C143" s="1489"/>
      <c r="D143" s="1489"/>
      <c r="E143" s="1489"/>
      <c r="F143" s="1578"/>
      <c r="G143" s="1488"/>
      <c r="H143" s="1449"/>
      <c r="I143" s="1430"/>
      <c r="J143" s="1421"/>
      <c r="K143" s="1512"/>
      <c r="L143" s="1430"/>
      <c r="M143" s="1430"/>
      <c r="N143" s="1430"/>
      <c r="O143" s="1430"/>
      <c r="P143" s="1421"/>
      <c r="Q143" s="1421"/>
      <c r="R143" s="1421"/>
      <c r="S143" s="1431"/>
      <c r="T143" s="1491" t="e">
        <f>IF((#REF!+#REF!)&lt;&gt;0,_xll.SERIE.JOUR.OUVRE(#REF!,#REF!,#REF!)-1,"En cours")</f>
        <v>#REF!</v>
      </c>
      <c r="U143" s="1430"/>
      <c r="V143" s="1486"/>
      <c r="W143" s="1486"/>
      <c r="X143" s="1487"/>
      <c r="Y143" s="1426"/>
      <c r="Z143" s="1492"/>
      <c r="AA143" s="1492"/>
      <c r="AB143" s="1579"/>
      <c r="AC143" s="1430"/>
      <c r="AD143" s="1430"/>
      <c r="AE143" s="1728"/>
      <c r="AF143" s="1728"/>
      <c r="AG143" s="1487"/>
      <c r="AH143" s="1489"/>
      <c r="AI143" s="1433" t="str">
        <f t="shared" si="11"/>
        <v>Sans objet</v>
      </c>
      <c r="AJ143" s="1434" t="str">
        <f t="shared" si="12"/>
        <v>En cours</v>
      </c>
      <c r="AK143" s="1435" t="str">
        <f t="shared" si="10"/>
        <v>Sans objet</v>
      </c>
      <c r="AL143" s="1352"/>
    </row>
    <row r="144" spans="1:38">
      <c r="A144" s="1488"/>
      <c r="B144" s="1487"/>
      <c r="C144" s="1489"/>
      <c r="D144" s="1489"/>
      <c r="E144" s="1489"/>
      <c r="F144" s="1578"/>
      <c r="G144" s="1488"/>
      <c r="H144" s="1449"/>
      <c r="I144" s="1430"/>
      <c r="J144" s="1421"/>
      <c r="K144" s="1512"/>
      <c r="L144" s="1430"/>
      <c r="M144" s="1430"/>
      <c r="N144" s="1430"/>
      <c r="O144" s="1430"/>
      <c r="P144" s="1421"/>
      <c r="Q144" s="1421"/>
      <c r="R144" s="1421"/>
      <c r="S144" s="1431"/>
      <c r="T144" s="1491" t="e">
        <f>IF((#REF!+#REF!)&lt;&gt;0,_xll.SERIE.JOUR.OUVRE(#REF!,#REF!,#REF!)-1,"En cours")</f>
        <v>#REF!</v>
      </c>
      <c r="U144" s="1430"/>
      <c r="V144" s="1430"/>
      <c r="W144" s="1486"/>
      <c r="X144" s="1487"/>
      <c r="Y144" s="1426"/>
      <c r="Z144" s="1492"/>
      <c r="AA144" s="1492"/>
      <c r="AB144" s="1579"/>
      <c r="AC144" s="1430"/>
      <c r="AD144" s="1430"/>
      <c r="AE144" s="1728"/>
      <c r="AF144" s="1728"/>
      <c r="AG144" s="1487"/>
      <c r="AH144" s="1489"/>
      <c r="AI144" s="1433" t="str">
        <f t="shared" si="11"/>
        <v>Sans objet</v>
      </c>
      <c r="AJ144" s="1434" t="str">
        <f t="shared" si="12"/>
        <v>En cours</v>
      </c>
      <c r="AK144" s="1435" t="str">
        <f t="shared" si="10"/>
        <v>Sans objet</v>
      </c>
      <c r="AL144" s="1352"/>
    </row>
    <row r="145" spans="1:38">
      <c r="A145" s="1488"/>
      <c r="B145" s="1487"/>
      <c r="C145" s="1489"/>
      <c r="D145" s="1489"/>
      <c r="E145" s="1489"/>
      <c r="F145" s="1578"/>
      <c r="G145" s="1488"/>
      <c r="H145" s="1449"/>
      <c r="I145" s="1430"/>
      <c r="J145" s="1421"/>
      <c r="K145" s="1512"/>
      <c r="L145" s="1430"/>
      <c r="M145" s="1430"/>
      <c r="N145" s="1430"/>
      <c r="O145" s="1430"/>
      <c r="P145" s="1421"/>
      <c r="Q145" s="1421"/>
      <c r="R145" s="1421"/>
      <c r="S145" s="1431"/>
      <c r="T145" s="1491" t="e">
        <f>IF((#REF!+#REF!)&lt;&gt;0,_xll.SERIE.JOUR.OUVRE(#REF!,#REF!,#REF!)-1,"En cours")</f>
        <v>#REF!</v>
      </c>
      <c r="U145" s="1430"/>
      <c r="V145" s="1486"/>
      <c r="W145" s="1486"/>
      <c r="X145" s="1487"/>
      <c r="Y145" s="1426"/>
      <c r="Z145" s="1492"/>
      <c r="AA145" s="1492"/>
      <c r="AB145" s="1579"/>
      <c r="AC145" s="1430"/>
      <c r="AD145" s="1430"/>
      <c r="AE145" s="1728"/>
      <c r="AF145" s="1728"/>
      <c r="AG145" s="1487"/>
      <c r="AH145" s="1489"/>
      <c r="AI145" s="1433" t="str">
        <f t="shared" si="11"/>
        <v>Sans objet</v>
      </c>
      <c r="AJ145" s="1434" t="str">
        <f t="shared" si="12"/>
        <v>En cours</v>
      </c>
      <c r="AK145" s="1435" t="str">
        <f t="shared" si="10"/>
        <v>Sans objet</v>
      </c>
      <c r="AL145" s="1352"/>
    </row>
    <row r="146" spans="1:38">
      <c r="A146" s="1488"/>
      <c r="B146" s="1487"/>
      <c r="C146" s="1489"/>
      <c r="D146" s="1489"/>
      <c r="E146" s="1489"/>
      <c r="F146" s="1578"/>
      <c r="G146" s="1488"/>
      <c r="H146" s="1449"/>
      <c r="I146" s="1430"/>
      <c r="J146" s="1421"/>
      <c r="K146" s="1512"/>
      <c r="L146" s="1430"/>
      <c r="M146" s="1430"/>
      <c r="N146" s="1430"/>
      <c r="O146" s="1430"/>
      <c r="P146" s="1421"/>
      <c r="Q146" s="1421"/>
      <c r="R146" s="1421"/>
      <c r="S146" s="1431"/>
      <c r="T146" s="1491" t="e">
        <f>IF((#REF!+#REF!)&lt;&gt;0,_xll.SERIE.JOUR.OUVRE(#REF!,#REF!,#REF!)-1,"En cours")</f>
        <v>#REF!</v>
      </c>
      <c r="U146" s="1430"/>
      <c r="V146" s="1486"/>
      <c r="W146" s="1486"/>
      <c r="X146" s="1487"/>
      <c r="Y146" s="1426"/>
      <c r="Z146" s="1492"/>
      <c r="AA146" s="1492"/>
      <c r="AB146" s="1579"/>
      <c r="AC146" s="1430"/>
      <c r="AD146" s="1430"/>
      <c r="AE146" s="1728"/>
      <c r="AF146" s="1728"/>
      <c r="AG146" s="1487"/>
      <c r="AH146" s="1489"/>
      <c r="AI146" s="1433" t="str">
        <f t="shared" si="11"/>
        <v>Sans objet</v>
      </c>
      <c r="AJ146" s="1434" t="str">
        <f t="shared" si="12"/>
        <v>En cours</v>
      </c>
      <c r="AK146" s="1435" t="str">
        <f t="shared" si="10"/>
        <v>Sans objet</v>
      </c>
      <c r="AL146" s="1352"/>
    </row>
    <row r="147" spans="1:38">
      <c r="A147" s="1488"/>
      <c r="B147" s="1487"/>
      <c r="C147" s="1489"/>
      <c r="D147" s="1628"/>
      <c r="E147" s="1489"/>
      <c r="F147" s="1578"/>
      <c r="G147" s="1488"/>
      <c r="H147" s="1449"/>
      <c r="I147" s="1430"/>
      <c r="J147" s="1421"/>
      <c r="K147" s="1512"/>
      <c r="L147" s="1430"/>
      <c r="M147" s="1430"/>
      <c r="N147" s="1430"/>
      <c r="O147" s="1430"/>
      <c r="P147" s="1421"/>
      <c r="Q147" s="1421"/>
      <c r="R147" s="1421"/>
      <c r="S147" s="1431"/>
      <c r="T147" s="1491" t="e">
        <f>IF((#REF!+#REF!)&lt;&gt;0,_xll.SERIE.JOUR.OUVRE(#REF!,#REF!,#REF!)-1,"En cours")</f>
        <v>#REF!</v>
      </c>
      <c r="U147" s="1430"/>
      <c r="V147" s="1486"/>
      <c r="W147" s="1486"/>
      <c r="X147" s="1487"/>
      <c r="Y147" s="1426"/>
      <c r="Z147" s="1492"/>
      <c r="AA147" s="1492"/>
      <c r="AB147" s="1579"/>
      <c r="AC147" s="1430"/>
      <c r="AD147" s="1430"/>
      <c r="AE147" s="1728"/>
      <c r="AF147" s="1728"/>
      <c r="AG147" s="1487"/>
      <c r="AH147" s="1628"/>
      <c r="AI147" s="1433" t="str">
        <f t="shared" si="11"/>
        <v>Sans objet</v>
      </c>
      <c r="AJ147" s="1434" t="str">
        <f t="shared" si="12"/>
        <v>En cours</v>
      </c>
      <c r="AK147" s="1435" t="str">
        <f t="shared" si="10"/>
        <v>Sans objet</v>
      </c>
      <c r="AL147" s="1352"/>
    </row>
    <row r="148" spans="1:38">
      <c r="A148" s="1488"/>
      <c r="B148" s="1487"/>
      <c r="C148" s="1489"/>
      <c r="D148" s="1628"/>
      <c r="E148" s="1489"/>
      <c r="F148" s="1578"/>
      <c r="G148" s="1488"/>
      <c r="H148" s="1449"/>
      <c r="I148" s="1430"/>
      <c r="J148" s="1421"/>
      <c r="K148" s="1512"/>
      <c r="L148" s="1430"/>
      <c r="M148" s="1430"/>
      <c r="N148" s="1430"/>
      <c r="O148" s="1430"/>
      <c r="P148" s="1421"/>
      <c r="Q148" s="1421"/>
      <c r="R148" s="1421"/>
      <c r="S148" s="1431"/>
      <c r="T148" s="1491" t="e">
        <f>IF((#REF!+#REF!)&lt;&gt;0,_xll.SERIE.JOUR.OUVRE(#REF!,#REF!,#REF!)-1,"En cours")</f>
        <v>#REF!</v>
      </c>
      <c r="U148" s="1430"/>
      <c r="V148" s="1486"/>
      <c r="W148" s="1486"/>
      <c r="X148" s="1487"/>
      <c r="Y148" s="1426"/>
      <c r="Z148" s="1492"/>
      <c r="AA148" s="1492"/>
      <c r="AB148" s="1579"/>
      <c r="AC148" s="1430"/>
      <c r="AD148" s="1430"/>
      <c r="AE148" s="1728"/>
      <c r="AF148" s="1728"/>
      <c r="AG148" s="1487"/>
      <c r="AH148" s="1628"/>
      <c r="AI148" s="1433" t="str">
        <f t="shared" si="11"/>
        <v>Sans objet</v>
      </c>
      <c r="AJ148" s="1434" t="str">
        <f t="shared" si="12"/>
        <v>En cours</v>
      </c>
      <c r="AK148" s="1435" t="str">
        <f t="shared" si="10"/>
        <v>Sans objet</v>
      </c>
      <c r="AL148" s="1352"/>
    </row>
    <row r="149" spans="1:38">
      <c r="A149" s="1488"/>
      <c r="B149" s="1487"/>
      <c r="C149" s="1489"/>
      <c r="D149" s="1628"/>
      <c r="E149" s="1489"/>
      <c r="F149" s="1578"/>
      <c r="G149" s="1488"/>
      <c r="H149" s="1449"/>
      <c r="I149" s="1430"/>
      <c r="J149" s="1421"/>
      <c r="K149" s="1561"/>
      <c r="L149" s="1430"/>
      <c r="M149" s="1430"/>
      <c r="N149" s="1430"/>
      <c r="O149" s="1430"/>
      <c r="P149" s="1421"/>
      <c r="Q149" s="1421"/>
      <c r="R149" s="1421"/>
      <c r="S149" s="1431"/>
      <c r="T149" s="1491" t="e">
        <f>IF((#REF!+#REF!)&lt;&gt;0,_xll.SERIE.JOUR.OUVRE(#REF!,#REF!,#REF!)-1,"En cours")</f>
        <v>#REF!</v>
      </c>
      <c r="U149" s="1430"/>
      <c r="V149" s="1486"/>
      <c r="W149" s="1486"/>
      <c r="X149" s="1487"/>
      <c r="Y149" s="1426"/>
      <c r="Z149" s="1492"/>
      <c r="AA149" s="1492"/>
      <c r="AB149" s="1579"/>
      <c r="AC149" s="1430"/>
      <c r="AD149" s="1430"/>
      <c r="AE149" s="1728"/>
      <c r="AF149" s="1728"/>
      <c r="AG149" s="1487"/>
      <c r="AH149" s="1628"/>
      <c r="AI149" s="1433" t="str">
        <f t="shared" si="11"/>
        <v>Sans objet</v>
      </c>
      <c r="AJ149" s="1434" t="str">
        <f t="shared" si="12"/>
        <v>En cours</v>
      </c>
      <c r="AK149" s="1435" t="str">
        <f t="shared" si="10"/>
        <v>Sans objet</v>
      </c>
      <c r="AL149" s="1352"/>
    </row>
    <row r="150" spans="1:38">
      <c r="A150" s="1488"/>
      <c r="B150" s="1487"/>
      <c r="C150" s="1489"/>
      <c r="D150" s="1489"/>
      <c r="E150" s="1489"/>
      <c r="F150" s="1578"/>
      <c r="G150" s="1488"/>
      <c r="H150" s="1449"/>
      <c r="I150" s="1430"/>
      <c r="J150" s="1421"/>
      <c r="K150" s="1512"/>
      <c r="L150" s="1430"/>
      <c r="M150" s="1430"/>
      <c r="N150" s="1430"/>
      <c r="O150" s="1430"/>
      <c r="P150" s="1421"/>
      <c r="Q150" s="1421"/>
      <c r="R150" s="1421"/>
      <c r="S150" s="1431"/>
      <c r="T150" s="1491" t="e">
        <f>IF((#REF!+#REF!)&lt;&gt;0,_xll.SERIE.JOUR.OUVRE(#REF!,#REF!,#REF!)-1,"En cours")</f>
        <v>#REF!</v>
      </c>
      <c r="U150" s="1430"/>
      <c r="V150" s="1486"/>
      <c r="W150" s="1486"/>
      <c r="X150" s="1487"/>
      <c r="Y150" s="1426"/>
      <c r="Z150" s="1492"/>
      <c r="AA150" s="1492"/>
      <c r="AB150" s="1579"/>
      <c r="AC150" s="1430"/>
      <c r="AD150" s="1430"/>
      <c r="AE150" s="1728"/>
      <c r="AF150" s="1728"/>
      <c r="AG150" s="1487"/>
      <c r="AH150" s="1489"/>
      <c r="AI150" s="1433" t="str">
        <f t="shared" si="11"/>
        <v>Sans objet</v>
      </c>
      <c r="AJ150" s="1434" t="str">
        <f t="shared" si="12"/>
        <v>En cours</v>
      </c>
      <c r="AK150" s="1435" t="str">
        <f t="shared" si="10"/>
        <v>Sans objet</v>
      </c>
      <c r="AL150" s="1352"/>
    </row>
    <row r="151" spans="1:38">
      <c r="A151" s="1488"/>
      <c r="B151" s="1487"/>
      <c r="C151" s="1489"/>
      <c r="D151" s="1489"/>
      <c r="E151" s="1489"/>
      <c r="F151" s="1578"/>
      <c r="G151" s="1488"/>
      <c r="H151" s="1449"/>
      <c r="I151" s="1430"/>
      <c r="J151" s="1421"/>
      <c r="K151" s="1512"/>
      <c r="L151" s="1430"/>
      <c r="M151" s="1430"/>
      <c r="N151" s="1430"/>
      <c r="O151" s="1430"/>
      <c r="P151" s="1421"/>
      <c r="Q151" s="1421"/>
      <c r="R151" s="1421"/>
      <c r="S151" s="1431"/>
      <c r="T151" s="1491" t="e">
        <f>IF((#REF!+#REF!)&lt;&gt;0,_xll.SERIE.JOUR.OUVRE(#REF!,#REF!,#REF!)-1,"En cours")</f>
        <v>#REF!</v>
      </c>
      <c r="U151" s="1430"/>
      <c r="V151" s="1486"/>
      <c r="W151" s="1486"/>
      <c r="X151" s="1487"/>
      <c r="Y151" s="1426"/>
      <c r="Z151" s="1492"/>
      <c r="AA151" s="1492"/>
      <c r="AB151" s="1579"/>
      <c r="AC151" s="1430"/>
      <c r="AD151" s="1430"/>
      <c r="AE151" s="1728"/>
      <c r="AF151" s="1728"/>
      <c r="AG151" s="1487"/>
      <c r="AH151" s="1489"/>
      <c r="AI151" s="1433" t="str">
        <f t="shared" si="11"/>
        <v>Sans objet</v>
      </c>
      <c r="AJ151" s="1434" t="str">
        <f t="shared" si="12"/>
        <v>En cours</v>
      </c>
      <c r="AK151" s="1435" t="str">
        <f t="shared" ref="AK151:AK182" si="13">IF(B151,IF(X151=1,IF(S151&gt;=AF151,"oui","non"),"En cours"),"Sans objet")</f>
        <v>Sans objet</v>
      </c>
      <c r="AL151" s="1352"/>
    </row>
    <row r="152" spans="1:38">
      <c r="A152" s="1488"/>
      <c r="B152" s="1487"/>
      <c r="C152" s="1489"/>
      <c r="D152" s="1628"/>
      <c r="E152" s="1489"/>
      <c r="F152" s="1578"/>
      <c r="G152" s="1488"/>
      <c r="H152" s="1449"/>
      <c r="I152" s="1430"/>
      <c r="J152" s="1421"/>
      <c r="K152" s="1512"/>
      <c r="L152" s="1430"/>
      <c r="M152" s="1430"/>
      <c r="N152" s="1430"/>
      <c r="O152" s="1430"/>
      <c r="P152" s="1421"/>
      <c r="Q152" s="1421"/>
      <c r="R152" s="1421"/>
      <c r="S152" s="1431"/>
      <c r="T152" s="1491" t="e">
        <f>IF((#REF!+#REF!)&lt;&gt;0,_xll.SERIE.JOUR.OUVRE(#REF!,#REF!,#REF!)-1,"En cours")</f>
        <v>#REF!</v>
      </c>
      <c r="U152" s="1430"/>
      <c r="V152" s="1486"/>
      <c r="W152" s="1486"/>
      <c r="X152" s="1487"/>
      <c r="Y152" s="1426"/>
      <c r="Z152" s="1492"/>
      <c r="AA152" s="1492"/>
      <c r="AB152" s="1579"/>
      <c r="AC152" s="1430"/>
      <c r="AD152" s="1430"/>
      <c r="AE152" s="1728"/>
      <c r="AF152" s="1728"/>
      <c r="AG152" s="1487"/>
      <c r="AH152" s="1628"/>
      <c r="AI152" s="1433" t="str">
        <f t="shared" si="11"/>
        <v>Sans objet</v>
      </c>
      <c r="AJ152" s="1434" t="str">
        <f t="shared" si="12"/>
        <v>En cours</v>
      </c>
      <c r="AK152" s="1435" t="str">
        <f t="shared" si="13"/>
        <v>Sans objet</v>
      </c>
      <c r="AL152" s="1352"/>
    </row>
    <row r="153" spans="1:38">
      <c r="A153" s="1488"/>
      <c r="B153" s="1487"/>
      <c r="C153" s="1489"/>
      <c r="D153" s="1489"/>
      <c r="E153" s="1489"/>
      <c r="F153" s="1578"/>
      <c r="G153" s="1488"/>
      <c r="H153" s="1449"/>
      <c r="I153" s="1430"/>
      <c r="J153" s="1421"/>
      <c r="K153" s="1512"/>
      <c r="L153" s="1430"/>
      <c r="M153" s="1430"/>
      <c r="N153" s="1430"/>
      <c r="O153" s="1430"/>
      <c r="P153" s="1421"/>
      <c r="Q153" s="1421"/>
      <c r="R153" s="1421"/>
      <c r="S153" s="1431"/>
      <c r="T153" s="1491" t="e">
        <f>IF((#REF!+#REF!)&lt;&gt;0,_xll.SERIE.JOUR.OUVRE(#REF!,#REF!,#REF!)-1,"En cours")</f>
        <v>#REF!</v>
      </c>
      <c r="U153" s="1430"/>
      <c r="V153" s="1486"/>
      <c r="W153" s="1486"/>
      <c r="X153" s="1487"/>
      <c r="Y153" s="1426"/>
      <c r="Z153" s="1492"/>
      <c r="AA153" s="1492"/>
      <c r="AB153" s="1579"/>
      <c r="AC153" s="1430"/>
      <c r="AD153" s="1430"/>
      <c r="AE153" s="1728"/>
      <c r="AF153" s="1728"/>
      <c r="AG153" s="1487"/>
      <c r="AH153" s="1489"/>
      <c r="AI153" s="1433" t="str">
        <f t="shared" si="11"/>
        <v>Sans objet</v>
      </c>
      <c r="AJ153" s="1434" t="str">
        <f t="shared" si="12"/>
        <v>En cours</v>
      </c>
      <c r="AK153" s="1435" t="str">
        <f t="shared" si="13"/>
        <v>Sans objet</v>
      </c>
      <c r="AL153" s="1352"/>
    </row>
    <row r="154" spans="1:38">
      <c r="A154" s="1488"/>
      <c r="B154" s="1487"/>
      <c r="C154" s="1489"/>
      <c r="D154" s="1628"/>
      <c r="E154" s="1489"/>
      <c r="F154" s="1578"/>
      <c r="G154" s="1488"/>
      <c r="H154" s="1449"/>
      <c r="I154" s="1430"/>
      <c r="J154" s="1421"/>
      <c r="K154" s="1512"/>
      <c r="L154" s="1430"/>
      <c r="M154" s="1430"/>
      <c r="N154" s="1430"/>
      <c r="O154" s="1430"/>
      <c r="P154" s="1421"/>
      <c r="Q154" s="1421"/>
      <c r="R154" s="1421"/>
      <c r="S154" s="1431"/>
      <c r="T154" s="1491" t="e">
        <f>IF((#REF!+#REF!)&lt;&gt;0,_xll.SERIE.JOUR.OUVRE(#REF!,#REF!,#REF!)-1,"En cours")</f>
        <v>#REF!</v>
      </c>
      <c r="U154" s="1430"/>
      <c r="V154" s="1486"/>
      <c r="W154" s="1486"/>
      <c r="X154" s="1487"/>
      <c r="Y154" s="1426"/>
      <c r="Z154" s="1492"/>
      <c r="AA154" s="1492"/>
      <c r="AB154" s="1579"/>
      <c r="AC154" s="1430"/>
      <c r="AD154" s="1430"/>
      <c r="AE154" s="1728"/>
      <c r="AF154" s="1728"/>
      <c r="AG154" s="1487"/>
      <c r="AH154" s="1628"/>
      <c r="AI154" s="1433" t="str">
        <f t="shared" si="11"/>
        <v>Sans objet</v>
      </c>
      <c r="AJ154" s="1434" t="str">
        <f t="shared" si="12"/>
        <v>En cours</v>
      </c>
      <c r="AK154" s="1435" t="str">
        <f t="shared" si="13"/>
        <v>Sans objet</v>
      </c>
      <c r="AL154" s="1352"/>
    </row>
    <row r="155" spans="1:38">
      <c r="A155" s="1488"/>
      <c r="B155" s="1487"/>
      <c r="C155" s="1489"/>
      <c r="D155" s="1489"/>
      <c r="E155" s="1489"/>
      <c r="F155" s="1578"/>
      <c r="G155" s="1488"/>
      <c r="H155" s="1449"/>
      <c r="I155" s="1430"/>
      <c r="J155" s="1421"/>
      <c r="K155" s="1512"/>
      <c r="L155" s="1430"/>
      <c r="M155" s="1430"/>
      <c r="N155" s="1430"/>
      <c r="O155" s="1430"/>
      <c r="P155" s="1421"/>
      <c r="Q155" s="1421"/>
      <c r="R155" s="1421"/>
      <c r="S155" s="1431"/>
      <c r="T155" s="1491" t="e">
        <f>IF((#REF!+#REF!)&lt;&gt;0,_xll.SERIE.JOUR.OUVRE(#REF!,#REF!,#REF!)-1,"En cours")</f>
        <v>#REF!</v>
      </c>
      <c r="U155" s="1430"/>
      <c r="V155" s="1486"/>
      <c r="W155" s="1486"/>
      <c r="X155" s="1487"/>
      <c r="Y155" s="1426"/>
      <c r="Z155" s="1492"/>
      <c r="AA155" s="1492"/>
      <c r="AB155" s="1579"/>
      <c r="AC155" s="1430"/>
      <c r="AD155" s="1430"/>
      <c r="AE155" s="1728"/>
      <c r="AF155" s="1728"/>
      <c r="AG155" s="1487"/>
      <c r="AH155" s="1489"/>
      <c r="AI155" s="1433" t="str">
        <f t="shared" si="11"/>
        <v>Sans objet</v>
      </c>
      <c r="AJ155" s="1434" t="str">
        <f t="shared" si="12"/>
        <v>En cours</v>
      </c>
      <c r="AK155" s="1435" t="str">
        <f t="shared" si="13"/>
        <v>Sans objet</v>
      </c>
      <c r="AL155" s="1352"/>
    </row>
    <row r="156" spans="1:38">
      <c r="A156" s="1488"/>
      <c r="B156" s="1487"/>
      <c r="C156" s="1489"/>
      <c r="D156" s="1489"/>
      <c r="E156" s="1489"/>
      <c r="F156" s="1578"/>
      <c r="G156" s="1488"/>
      <c r="H156" s="1449"/>
      <c r="I156" s="1430"/>
      <c r="J156" s="1421"/>
      <c r="K156" s="1512"/>
      <c r="L156" s="1430"/>
      <c r="M156" s="1430"/>
      <c r="N156" s="1430"/>
      <c r="O156" s="1430"/>
      <c r="P156" s="1421"/>
      <c r="Q156" s="1421"/>
      <c r="R156" s="1421"/>
      <c r="S156" s="1431"/>
      <c r="T156" s="1491" t="e">
        <f>IF((#REF!+#REF!)&lt;&gt;0,_xll.SERIE.JOUR.OUVRE(#REF!,#REF!,#REF!)-1,"En cours")</f>
        <v>#REF!</v>
      </c>
      <c r="U156" s="1430"/>
      <c r="V156" s="1486"/>
      <c r="W156" s="1486"/>
      <c r="X156" s="1487"/>
      <c r="Y156" s="1426"/>
      <c r="Z156" s="1492"/>
      <c r="AA156" s="1492"/>
      <c r="AB156" s="1579"/>
      <c r="AC156" s="1430"/>
      <c r="AD156" s="1430"/>
      <c r="AE156" s="1728"/>
      <c r="AF156" s="1728"/>
      <c r="AG156" s="1487"/>
      <c r="AH156" s="1489"/>
      <c r="AI156" s="1433" t="str">
        <f t="shared" si="11"/>
        <v>Sans objet</v>
      </c>
      <c r="AJ156" s="1434" t="str">
        <f t="shared" si="12"/>
        <v>En cours</v>
      </c>
      <c r="AK156" s="1435" t="str">
        <f t="shared" si="13"/>
        <v>Sans objet</v>
      </c>
      <c r="AL156" s="1352"/>
    </row>
    <row r="157" spans="1:38">
      <c r="A157" s="1573"/>
      <c r="B157" s="1487"/>
      <c r="C157" s="1489"/>
      <c r="D157" s="1489"/>
      <c r="E157" s="1574"/>
      <c r="F157" s="1644"/>
      <c r="G157" s="1573"/>
      <c r="H157" s="1649"/>
      <c r="I157" s="1540"/>
      <c r="J157" s="1525"/>
      <c r="K157" s="1561"/>
      <c r="L157" s="1540"/>
      <c r="M157" s="1540"/>
      <c r="N157" s="1540"/>
      <c r="O157" s="1540"/>
      <c r="P157" s="1421"/>
      <c r="Q157" s="1421"/>
      <c r="R157" s="1421"/>
      <c r="S157" s="1431"/>
      <c r="T157" s="1491" t="e">
        <f>IF((#REF!+#REF!)&lt;&gt;0,_xll.SERIE.JOUR.OUVRE(#REF!,#REF!,#REF!)-1,"En cours")</f>
        <v>#REF!</v>
      </c>
      <c r="U157" s="1540"/>
      <c r="V157" s="1541"/>
      <c r="W157" s="1541"/>
      <c r="X157" s="1570"/>
      <c r="Y157" s="1556"/>
      <c r="Z157" s="1557"/>
      <c r="AA157" s="1557"/>
      <c r="AB157" s="1646"/>
      <c r="AC157" s="1540"/>
      <c r="AD157" s="1540"/>
      <c r="AE157" s="1733"/>
      <c r="AF157" s="1733"/>
      <c r="AG157" s="1570"/>
      <c r="AH157" s="1489"/>
      <c r="AI157" s="1433" t="str">
        <f t="shared" si="11"/>
        <v>Sans objet</v>
      </c>
      <c r="AJ157" s="1434" t="str">
        <f t="shared" si="12"/>
        <v>En cours</v>
      </c>
      <c r="AK157" s="1435" t="str">
        <f t="shared" si="13"/>
        <v>Sans objet</v>
      </c>
      <c r="AL157" s="1352"/>
    </row>
    <row r="158" spans="1:38">
      <c r="A158" s="1573"/>
      <c r="B158" s="1570"/>
      <c r="C158" s="1574"/>
      <c r="D158" s="1574"/>
      <c r="E158" s="1574"/>
      <c r="F158" s="1644"/>
      <c r="G158" s="1573"/>
      <c r="H158" s="1539"/>
      <c r="I158" s="1540"/>
      <c r="J158" s="1540"/>
      <c r="K158" s="1561"/>
      <c r="L158" s="1540"/>
      <c r="M158" s="1540"/>
      <c r="N158" s="1540"/>
      <c r="O158" s="1540"/>
      <c r="P158" s="1540"/>
      <c r="Q158" s="1540"/>
      <c r="R158" s="1540"/>
      <c r="S158" s="1559"/>
      <c r="T158" s="1491" t="e">
        <f>IF((#REF!+#REF!)&lt;&gt;0,_xll.SERIE.JOUR.OUVRE(#REF!,#REF!,#REF!)-1,"En cours")</f>
        <v>#REF!</v>
      </c>
      <c r="U158" s="1540"/>
      <c r="V158" s="1541"/>
      <c r="W158" s="1541"/>
      <c r="X158" s="1570"/>
      <c r="Y158" s="1539"/>
      <c r="Z158" s="1557"/>
      <c r="AA158" s="1557"/>
      <c r="AB158" s="1646"/>
      <c r="AC158" s="1540"/>
      <c r="AD158" s="1540"/>
      <c r="AE158" s="1733"/>
      <c r="AF158" s="1733"/>
      <c r="AG158" s="1570"/>
      <c r="AH158" s="1574"/>
      <c r="AI158" s="1433" t="str">
        <f t="shared" si="11"/>
        <v>Sans objet</v>
      </c>
      <c r="AJ158" s="1434" t="str">
        <f t="shared" si="12"/>
        <v>En cours</v>
      </c>
      <c r="AK158" s="1435" t="str">
        <f t="shared" si="13"/>
        <v>Sans objet</v>
      </c>
      <c r="AL158" s="1352"/>
    </row>
    <row r="159" spans="1:38">
      <c r="A159" s="1573"/>
      <c r="B159" s="1570"/>
      <c r="C159" s="1574"/>
      <c r="D159" s="1648"/>
      <c r="E159" s="1489"/>
      <c r="F159" s="1644"/>
      <c r="G159" s="1573"/>
      <c r="H159" s="1649"/>
      <c r="I159" s="1540"/>
      <c r="J159" s="1525"/>
      <c r="K159" s="1561"/>
      <c r="L159" s="1540"/>
      <c r="M159" s="1540"/>
      <c r="N159" s="1540"/>
      <c r="O159" s="1540"/>
      <c r="P159" s="1525"/>
      <c r="Q159" s="1525"/>
      <c r="R159" s="1525"/>
      <c r="S159" s="1732"/>
      <c r="T159" s="1491" t="e">
        <f>IF((#REF!+#REF!)&lt;&gt;0,_xll.SERIE.JOUR.OUVRE(#REF!,#REF!,#REF!)-1,"En cours")</f>
        <v>#REF!</v>
      </c>
      <c r="U159" s="1540"/>
      <c r="V159" s="1541"/>
      <c r="W159" s="1541"/>
      <c r="X159" s="1570"/>
      <c r="Y159" s="1556"/>
      <c r="Z159" s="1557"/>
      <c r="AA159" s="1557"/>
      <c r="AB159" s="1646"/>
      <c r="AC159" s="1540"/>
      <c r="AD159" s="1540"/>
      <c r="AE159" s="1733"/>
      <c r="AF159" s="1733"/>
      <c r="AG159" s="1570"/>
      <c r="AH159" s="1648"/>
      <c r="AI159" s="1433" t="str">
        <f t="shared" si="11"/>
        <v>Sans objet</v>
      </c>
      <c r="AJ159" s="1434" t="str">
        <f t="shared" si="12"/>
        <v>En cours</v>
      </c>
      <c r="AK159" s="1435" t="str">
        <f t="shared" si="13"/>
        <v>Sans objet</v>
      </c>
      <c r="AL159" s="1352"/>
    </row>
    <row r="160" spans="1:38">
      <c r="A160" s="1573"/>
      <c r="B160" s="1570"/>
      <c r="C160" s="1574"/>
      <c r="D160" s="1574"/>
      <c r="E160" s="1574"/>
      <c r="F160" s="1578"/>
      <c r="G160" s="1573"/>
      <c r="H160" s="1649"/>
      <c r="I160" s="1540"/>
      <c r="J160" s="1525"/>
      <c r="K160" s="1561"/>
      <c r="L160" s="1540"/>
      <c r="M160" s="1540"/>
      <c r="N160" s="1540"/>
      <c r="O160" s="1540"/>
      <c r="P160" s="1525"/>
      <c r="Q160" s="1525"/>
      <c r="R160" s="1525"/>
      <c r="S160" s="1732"/>
      <c r="T160" s="1491" t="e">
        <f>IF((#REF!+#REF!)&lt;&gt;0,_xll.SERIE.JOUR.OUVRE(#REF!,#REF!,#REF!)-1,"En cours")</f>
        <v>#REF!</v>
      </c>
      <c r="U160" s="1540"/>
      <c r="V160" s="1541"/>
      <c r="W160" s="1541"/>
      <c r="X160" s="1570"/>
      <c r="Y160" s="1556"/>
      <c r="Z160" s="1557"/>
      <c r="AA160" s="1557"/>
      <c r="AB160" s="1646"/>
      <c r="AC160" s="1540"/>
      <c r="AD160" s="1540"/>
      <c r="AE160" s="1733"/>
      <c r="AF160" s="1733"/>
      <c r="AG160" s="1570"/>
      <c r="AH160" s="1574"/>
      <c r="AI160" s="1433" t="str">
        <f t="shared" si="11"/>
        <v>Sans objet</v>
      </c>
      <c r="AJ160" s="1434" t="str">
        <f t="shared" si="12"/>
        <v>En cours</v>
      </c>
      <c r="AK160" s="1435" t="str">
        <f t="shared" si="13"/>
        <v>Sans objet</v>
      </c>
      <c r="AL160" s="1352"/>
    </row>
    <row r="161" spans="1:38">
      <c r="A161" s="1573"/>
      <c r="B161" s="1570"/>
      <c r="C161" s="1574"/>
      <c r="D161" s="1574"/>
      <c r="E161" s="1574"/>
      <c r="F161" s="1644"/>
      <c r="G161" s="1573"/>
      <c r="H161" s="1649"/>
      <c r="I161" s="1540"/>
      <c r="J161" s="1525"/>
      <c r="K161" s="1561"/>
      <c r="L161" s="1540"/>
      <c r="M161" s="1540"/>
      <c r="N161" s="1540"/>
      <c r="O161" s="1540"/>
      <c r="P161" s="1525"/>
      <c r="Q161" s="1525"/>
      <c r="R161" s="1525"/>
      <c r="S161" s="1732"/>
      <c r="T161" s="1491" t="e">
        <f>IF((#REF!+#REF!)&lt;&gt;0,_xll.SERIE.JOUR.OUVRE(#REF!,#REF!,#REF!)-1,"En cours")</f>
        <v>#REF!</v>
      </c>
      <c r="U161" s="1540"/>
      <c r="V161" s="1541"/>
      <c r="W161" s="1541"/>
      <c r="X161" s="1570"/>
      <c r="Y161" s="1556"/>
      <c r="Z161" s="1557"/>
      <c r="AA161" s="1557"/>
      <c r="AB161" s="1646"/>
      <c r="AC161" s="1540"/>
      <c r="AD161" s="1540"/>
      <c r="AE161" s="1733"/>
      <c r="AF161" s="1733"/>
      <c r="AG161" s="1570"/>
      <c r="AH161" s="1574"/>
      <c r="AI161" s="1433" t="str">
        <f t="shared" ref="AI161:AI174" si="14" xml:space="preserve"> IF(B161,IF(R161&lt;&gt;0,IF(Q161&gt;=R161,"oui","non"),"En cours"),"Sans objet")</f>
        <v>Sans objet</v>
      </c>
      <c r="AJ161" s="1434" t="str">
        <f t="shared" ref="AJ161:AJ192" si="15">IF(V161=0,"En cours",IF(V161&lt;=T161,"oui","non"))</f>
        <v>En cours</v>
      </c>
      <c r="AK161" s="1435" t="str">
        <f t="shared" si="13"/>
        <v>Sans objet</v>
      </c>
      <c r="AL161" s="1352"/>
    </row>
    <row r="162" spans="1:38">
      <c r="A162" s="1573"/>
      <c r="B162" s="1570"/>
      <c r="C162" s="1574"/>
      <c r="D162" s="2151"/>
      <c r="E162" s="1574"/>
      <c r="F162" s="1644"/>
      <c r="G162" s="1573"/>
      <c r="H162" s="1649"/>
      <c r="I162" s="1540"/>
      <c r="J162" s="1525"/>
      <c r="K162" s="1561"/>
      <c r="L162" s="1540"/>
      <c r="M162" s="1540"/>
      <c r="N162" s="1540"/>
      <c r="O162" s="1540"/>
      <c r="P162" s="1525"/>
      <c r="Q162" s="1525"/>
      <c r="R162" s="1525"/>
      <c r="S162" s="1732"/>
      <c r="T162" s="1491" t="e">
        <f>IF((#REF!+#REF!)&lt;&gt;0,_xll.SERIE.JOUR.OUVRE(#REF!,#REF!,#REF!)-1,"En cours")</f>
        <v>#REF!</v>
      </c>
      <c r="U162" s="1430"/>
      <c r="V162" s="1430"/>
      <c r="W162" s="1430"/>
      <c r="X162" s="1487"/>
      <c r="Y162" s="1458"/>
      <c r="Z162" s="1543"/>
      <c r="AA162" s="1543"/>
      <c r="AB162" s="1650"/>
      <c r="AC162" s="1651"/>
      <c r="AD162" s="1430"/>
      <c r="AE162" s="1734"/>
      <c r="AF162" s="1728"/>
      <c r="AG162" s="1653"/>
      <c r="AH162" s="2151"/>
      <c r="AI162" s="1433" t="str">
        <f t="shared" si="14"/>
        <v>Sans objet</v>
      </c>
      <c r="AJ162" s="1434" t="str">
        <f t="shared" si="15"/>
        <v>En cours</v>
      </c>
      <c r="AK162" s="1435" t="str">
        <f t="shared" si="13"/>
        <v>Sans objet</v>
      </c>
      <c r="AL162" s="1352"/>
    </row>
    <row r="163" spans="1:38">
      <c r="A163" s="1573"/>
      <c r="B163" s="1570"/>
      <c r="C163" s="1574"/>
      <c r="D163" s="2151"/>
      <c r="E163" s="1574"/>
      <c r="F163" s="1644"/>
      <c r="G163" s="1573"/>
      <c r="H163" s="1649"/>
      <c r="I163" s="1540"/>
      <c r="J163" s="1525"/>
      <c r="K163" s="1561"/>
      <c r="L163" s="1540"/>
      <c r="M163" s="1540"/>
      <c r="N163" s="1540"/>
      <c r="O163" s="1540"/>
      <c r="P163" s="1525"/>
      <c r="Q163" s="1525"/>
      <c r="R163" s="1525"/>
      <c r="S163" s="1732"/>
      <c r="T163" s="1491" t="e">
        <f>IF((#REF!+#REF!)&lt;&gt;0,_xll.SERIE.JOUR.OUVRE(#REF!,#REF!,#REF!)-1,"En cours")</f>
        <v>#REF!</v>
      </c>
      <c r="U163" s="1430"/>
      <c r="V163" s="1430"/>
      <c r="W163" s="1430"/>
      <c r="X163" s="1487"/>
      <c r="Y163" s="1458"/>
      <c r="Z163" s="1543"/>
      <c r="AA163" s="1543"/>
      <c r="AB163" s="1650"/>
      <c r="AC163" s="1651"/>
      <c r="AD163" s="1430"/>
      <c r="AE163" s="1734"/>
      <c r="AF163" s="1728"/>
      <c r="AG163" s="1653"/>
      <c r="AH163" s="2151"/>
      <c r="AI163" s="1433" t="str">
        <f t="shared" si="14"/>
        <v>Sans objet</v>
      </c>
      <c r="AJ163" s="1434" t="str">
        <f t="shared" si="15"/>
        <v>En cours</v>
      </c>
      <c r="AK163" s="1435" t="str">
        <f t="shared" si="13"/>
        <v>Sans objet</v>
      </c>
      <c r="AL163" s="1352"/>
    </row>
    <row r="164" spans="1:38">
      <c r="A164" s="1573"/>
      <c r="B164" s="1570"/>
      <c r="C164" s="1574"/>
      <c r="D164" s="1574"/>
      <c r="E164" s="1574"/>
      <c r="F164" s="1644"/>
      <c r="G164" s="1573"/>
      <c r="H164" s="1649"/>
      <c r="I164" s="1540"/>
      <c r="J164" s="1525"/>
      <c r="K164" s="1561"/>
      <c r="L164" s="1540"/>
      <c r="M164" s="1540"/>
      <c r="N164" s="1540"/>
      <c r="O164" s="1540"/>
      <c r="P164" s="1525"/>
      <c r="Q164" s="1525"/>
      <c r="R164" s="1525"/>
      <c r="S164" s="1732"/>
      <c r="T164" s="1491" t="e">
        <f>IF((#REF!+#REF!)&lt;&gt;0,_xll.SERIE.JOUR.OUVRE(#REF!,#REF!,#REF!)-1,"En cours")</f>
        <v>#REF!</v>
      </c>
      <c r="U164" s="1540"/>
      <c r="V164" s="1541"/>
      <c r="W164" s="1541"/>
      <c r="X164" s="1570"/>
      <c r="Y164" s="1556"/>
      <c r="Z164" s="1557"/>
      <c r="AA164" s="1557"/>
      <c r="AB164" s="1646"/>
      <c r="AC164" s="1540"/>
      <c r="AD164" s="1540"/>
      <c r="AE164" s="1733"/>
      <c r="AF164" s="1733"/>
      <c r="AG164" s="1570"/>
      <c r="AH164" s="1574"/>
      <c r="AI164" s="1433" t="str">
        <f t="shared" si="14"/>
        <v>Sans objet</v>
      </c>
      <c r="AJ164" s="1434" t="str">
        <f t="shared" si="15"/>
        <v>En cours</v>
      </c>
      <c r="AK164" s="1435" t="str">
        <f t="shared" si="13"/>
        <v>Sans objet</v>
      </c>
      <c r="AL164" s="1352"/>
    </row>
    <row r="165" spans="1:38">
      <c r="A165" s="1573"/>
      <c r="B165" s="1570"/>
      <c r="C165" s="1574"/>
      <c r="D165" s="1574"/>
      <c r="E165" s="1574"/>
      <c r="F165" s="1644"/>
      <c r="G165" s="1573"/>
      <c r="H165" s="1649"/>
      <c r="I165" s="1540"/>
      <c r="J165" s="1525"/>
      <c r="K165" s="1561"/>
      <c r="L165" s="1540"/>
      <c r="M165" s="1540"/>
      <c r="N165" s="1540"/>
      <c r="O165" s="1540"/>
      <c r="P165" s="1525"/>
      <c r="Q165" s="1525"/>
      <c r="R165" s="1525"/>
      <c r="S165" s="1732"/>
      <c r="T165" s="1491" t="e">
        <f>IF((#REF!+#REF!)&lt;&gt;0,_xll.SERIE.JOUR.OUVRE(#REF!,#REF!,#REF!)-1,"En cours")</f>
        <v>#REF!</v>
      </c>
      <c r="U165" s="1540"/>
      <c r="V165" s="1541"/>
      <c r="W165" s="1541"/>
      <c r="X165" s="1570"/>
      <c r="Y165" s="1556"/>
      <c r="Z165" s="1557"/>
      <c r="AA165" s="1557"/>
      <c r="AB165" s="1646"/>
      <c r="AC165" s="1540"/>
      <c r="AD165" s="1540"/>
      <c r="AE165" s="1733"/>
      <c r="AF165" s="1733"/>
      <c r="AG165" s="1570"/>
      <c r="AH165" s="1574"/>
      <c r="AI165" s="1433" t="str">
        <f t="shared" si="14"/>
        <v>Sans objet</v>
      </c>
      <c r="AJ165" s="1434" t="str">
        <f t="shared" si="15"/>
        <v>En cours</v>
      </c>
      <c r="AK165" s="1435" t="str">
        <f t="shared" si="13"/>
        <v>Sans objet</v>
      </c>
      <c r="AL165" s="1352"/>
    </row>
    <row r="166" spans="1:38">
      <c r="A166" s="1573"/>
      <c r="B166" s="1570"/>
      <c r="C166" s="1574"/>
      <c r="D166" s="1574"/>
      <c r="E166" s="1574"/>
      <c r="F166" s="1644"/>
      <c r="G166" s="1573"/>
      <c r="H166" s="1649"/>
      <c r="I166" s="1540"/>
      <c r="J166" s="1525"/>
      <c r="K166" s="1561"/>
      <c r="L166" s="1540"/>
      <c r="M166" s="1540"/>
      <c r="N166" s="1540"/>
      <c r="O166" s="1540"/>
      <c r="P166" s="1525"/>
      <c r="Q166" s="1525"/>
      <c r="R166" s="1525"/>
      <c r="S166" s="1732"/>
      <c r="T166" s="1491" t="e">
        <f>IF((#REF!+#REF!)&lt;&gt;0,_xll.SERIE.JOUR.OUVRE(#REF!,#REF!,#REF!)-1,"En cours")</f>
        <v>#REF!</v>
      </c>
      <c r="U166" s="1540"/>
      <c r="V166" s="1541"/>
      <c r="W166" s="1541"/>
      <c r="X166" s="1570"/>
      <c r="Y166" s="1556"/>
      <c r="Z166" s="1557"/>
      <c r="AA166" s="1557"/>
      <c r="AB166" s="1646"/>
      <c r="AC166" s="1540"/>
      <c r="AD166" s="1540"/>
      <c r="AE166" s="1733"/>
      <c r="AF166" s="1733"/>
      <c r="AG166" s="1570"/>
      <c r="AH166" s="1574"/>
      <c r="AI166" s="1433" t="str">
        <f t="shared" si="14"/>
        <v>Sans objet</v>
      </c>
      <c r="AJ166" s="1434" t="str">
        <f t="shared" si="15"/>
        <v>En cours</v>
      </c>
      <c r="AK166" s="1435" t="str">
        <f t="shared" si="13"/>
        <v>Sans objet</v>
      </c>
      <c r="AL166" s="1352"/>
    </row>
    <row r="167" spans="1:38">
      <c r="A167" s="1573"/>
      <c r="B167" s="1570"/>
      <c r="C167" s="1574"/>
      <c r="D167" s="2154"/>
      <c r="E167" s="1574"/>
      <c r="F167" s="1644"/>
      <c r="G167" s="1573"/>
      <c r="H167" s="1649"/>
      <c r="I167" s="1540"/>
      <c r="J167" s="1525"/>
      <c r="K167" s="1561"/>
      <c r="L167" s="1540"/>
      <c r="M167" s="1540"/>
      <c r="N167" s="1540"/>
      <c r="O167" s="1540"/>
      <c r="P167" s="1525"/>
      <c r="Q167" s="1525"/>
      <c r="R167" s="1525"/>
      <c r="S167" s="1732"/>
      <c r="T167" s="1491" t="e">
        <f>IF((#REF!+#REF!)&lt;&gt;0,_xll.SERIE.JOUR.OUVRE(#REF!,#REF!,#REF!)-1,"En cours")</f>
        <v>#REF!</v>
      </c>
      <c r="U167" s="1540"/>
      <c r="V167" s="1541"/>
      <c r="W167" s="1541"/>
      <c r="X167" s="1570"/>
      <c r="Y167" s="1556"/>
      <c r="Z167" s="1557"/>
      <c r="AA167" s="1557"/>
      <c r="AB167" s="1646"/>
      <c r="AC167" s="1540"/>
      <c r="AD167" s="1540"/>
      <c r="AE167" s="1733"/>
      <c r="AF167" s="1733"/>
      <c r="AG167" s="1570"/>
      <c r="AH167" s="2154"/>
      <c r="AI167" s="1433" t="str">
        <f t="shared" si="14"/>
        <v>Sans objet</v>
      </c>
      <c r="AJ167" s="1434" t="str">
        <f t="shared" si="15"/>
        <v>En cours</v>
      </c>
      <c r="AK167" s="1435" t="str">
        <f t="shared" si="13"/>
        <v>Sans objet</v>
      </c>
      <c r="AL167" s="1352"/>
    </row>
    <row r="168" spans="1:38">
      <c r="A168" s="1573"/>
      <c r="B168" s="1570"/>
      <c r="C168" s="1574"/>
      <c r="D168" s="1648"/>
      <c r="E168" s="1574"/>
      <c r="F168" s="1644"/>
      <c r="G168" s="1573"/>
      <c r="H168" s="1649"/>
      <c r="I168" s="1540"/>
      <c r="J168" s="1525"/>
      <c r="K168" s="1561"/>
      <c r="L168" s="1540"/>
      <c r="M168" s="1540"/>
      <c r="N168" s="1540"/>
      <c r="O168" s="1540"/>
      <c r="P168" s="1525"/>
      <c r="Q168" s="1525"/>
      <c r="R168" s="1525"/>
      <c r="S168" s="1732"/>
      <c r="T168" s="1491" t="e">
        <f>IF((#REF!+#REF!)&lt;&gt;0,_xll.SERIE.JOUR.OUVRE(#REF!,#REF!,#REF!)-1,"En cours")</f>
        <v>#REF!</v>
      </c>
      <c r="U168" s="1540"/>
      <c r="V168" s="1541"/>
      <c r="W168" s="1541"/>
      <c r="X168" s="1570"/>
      <c r="Y168" s="1556"/>
      <c r="Z168" s="1557"/>
      <c r="AA168" s="1557"/>
      <c r="AB168" s="1646"/>
      <c r="AC168" s="1540"/>
      <c r="AD168" s="1540"/>
      <c r="AE168" s="1733"/>
      <c r="AF168" s="1733"/>
      <c r="AG168" s="1570"/>
      <c r="AH168" s="1648"/>
      <c r="AI168" s="1433" t="str">
        <f t="shared" si="14"/>
        <v>Sans objet</v>
      </c>
      <c r="AJ168" s="1434" t="str">
        <f t="shared" si="15"/>
        <v>En cours</v>
      </c>
      <c r="AK168" s="1435" t="str">
        <f t="shared" si="13"/>
        <v>Sans objet</v>
      </c>
      <c r="AL168" s="1352"/>
    </row>
    <row r="169" spans="1:38">
      <c r="A169" s="1573"/>
      <c r="B169" s="1570"/>
      <c r="C169" s="1574"/>
      <c r="D169" s="1574"/>
      <c r="E169" s="1574"/>
      <c r="F169" s="1644"/>
      <c r="G169" s="1573"/>
      <c r="H169" s="1649"/>
      <c r="I169" s="1540"/>
      <c r="J169" s="1525"/>
      <c r="K169" s="1561"/>
      <c r="L169" s="1540"/>
      <c r="M169" s="1540"/>
      <c r="N169" s="1540"/>
      <c r="O169" s="1540"/>
      <c r="P169" s="1525"/>
      <c r="Q169" s="1525"/>
      <c r="R169" s="1525"/>
      <c r="S169" s="1732"/>
      <c r="T169" s="1491" t="e">
        <f>IF((#REF!+#REF!)&lt;&gt;0,_xll.SERIE.JOUR.OUVRE(#REF!,#REF!,#REF!)-1,"En cours")</f>
        <v>#REF!</v>
      </c>
      <c r="U169" s="1540"/>
      <c r="V169" s="1541"/>
      <c r="W169" s="1541"/>
      <c r="X169" s="1570"/>
      <c r="Y169" s="1556"/>
      <c r="Z169" s="1557"/>
      <c r="AA169" s="1557"/>
      <c r="AB169" s="1646"/>
      <c r="AC169" s="1540"/>
      <c r="AD169" s="1540"/>
      <c r="AE169" s="1733"/>
      <c r="AF169" s="1733"/>
      <c r="AG169" s="1570"/>
      <c r="AH169" s="1574"/>
      <c r="AI169" s="1433" t="str">
        <f t="shared" si="14"/>
        <v>Sans objet</v>
      </c>
      <c r="AJ169" s="1434" t="str">
        <f t="shared" si="15"/>
        <v>En cours</v>
      </c>
      <c r="AK169" s="1435" t="str">
        <f t="shared" si="13"/>
        <v>Sans objet</v>
      </c>
      <c r="AL169" s="1352"/>
    </row>
    <row r="170" spans="1:38">
      <c r="A170" s="1573"/>
      <c r="B170" s="1570"/>
      <c r="C170" s="1574"/>
      <c r="D170" s="2154"/>
      <c r="E170" s="1574"/>
      <c r="F170" s="1644"/>
      <c r="G170" s="1573"/>
      <c r="H170" s="1649"/>
      <c r="I170" s="1540"/>
      <c r="J170" s="1525"/>
      <c r="K170" s="1561"/>
      <c r="L170" s="1540"/>
      <c r="M170" s="1540"/>
      <c r="N170" s="1540"/>
      <c r="O170" s="1540"/>
      <c r="P170" s="1525"/>
      <c r="Q170" s="1525"/>
      <c r="R170" s="1525"/>
      <c r="S170" s="1732"/>
      <c r="T170" s="1491" t="e">
        <f>IF((#REF!+#REF!)&lt;&gt;0,_xll.SERIE.JOUR.OUVRE(#REF!,#REF!,#REF!)-1,"En cours")</f>
        <v>#REF!</v>
      </c>
      <c r="U170" s="1540"/>
      <c r="V170" s="1541"/>
      <c r="W170" s="1541"/>
      <c r="X170" s="1570"/>
      <c r="Y170" s="1556"/>
      <c r="Z170" s="1557"/>
      <c r="AA170" s="1557"/>
      <c r="AB170" s="1646"/>
      <c r="AC170" s="1540"/>
      <c r="AD170" s="1540"/>
      <c r="AE170" s="1733"/>
      <c r="AF170" s="1733"/>
      <c r="AG170" s="1570"/>
      <c r="AH170" s="2154"/>
      <c r="AI170" s="1433" t="str">
        <f t="shared" si="14"/>
        <v>Sans objet</v>
      </c>
      <c r="AJ170" s="1434" t="str">
        <f t="shared" si="15"/>
        <v>En cours</v>
      </c>
      <c r="AK170" s="1435" t="str">
        <f t="shared" si="13"/>
        <v>Sans objet</v>
      </c>
      <c r="AL170" s="1352"/>
    </row>
    <row r="171" spans="1:38">
      <c r="A171" s="1573"/>
      <c r="B171" s="1570"/>
      <c r="C171" s="1574"/>
      <c r="D171" s="1574"/>
      <c r="E171" s="1574"/>
      <c r="F171" s="1644"/>
      <c r="G171" s="1573"/>
      <c r="H171" s="1649"/>
      <c r="I171" s="1540"/>
      <c r="J171" s="1525"/>
      <c r="K171" s="1561"/>
      <c r="L171" s="1540"/>
      <c r="M171" s="1540"/>
      <c r="N171" s="1540"/>
      <c r="O171" s="1540"/>
      <c r="P171" s="1525"/>
      <c r="Q171" s="1525"/>
      <c r="R171" s="1525"/>
      <c r="S171" s="1732"/>
      <c r="T171" s="1491" t="e">
        <f>IF((#REF!+#REF!)&lt;&gt;0,_xll.SERIE.JOUR.OUVRE(#REF!,#REF!,#REF!)-1,"En cours")</f>
        <v>#REF!</v>
      </c>
      <c r="U171" s="1540"/>
      <c r="V171" s="1541"/>
      <c r="W171" s="1430"/>
      <c r="X171" s="1570"/>
      <c r="Y171" s="1556"/>
      <c r="Z171" s="1557"/>
      <c r="AA171" s="1557"/>
      <c r="AB171" s="1646"/>
      <c r="AC171" s="1540"/>
      <c r="AD171" s="1540"/>
      <c r="AE171" s="1733"/>
      <c r="AF171" s="1733"/>
      <c r="AG171" s="1570"/>
      <c r="AH171" s="1574"/>
      <c r="AI171" s="1433" t="str">
        <f t="shared" si="14"/>
        <v>Sans objet</v>
      </c>
      <c r="AJ171" s="1434" t="str">
        <f t="shared" si="15"/>
        <v>En cours</v>
      </c>
      <c r="AK171" s="1435" t="str">
        <f t="shared" si="13"/>
        <v>Sans objet</v>
      </c>
      <c r="AL171" s="1352"/>
    </row>
    <row r="172" spans="1:38">
      <c r="A172" s="1573"/>
      <c r="B172" s="1570"/>
      <c r="C172" s="1574"/>
      <c r="D172" s="1574"/>
      <c r="E172" s="1574"/>
      <c r="F172" s="1644"/>
      <c r="G172" s="1573"/>
      <c r="H172" s="1649"/>
      <c r="I172" s="1540"/>
      <c r="J172" s="1525"/>
      <c r="K172" s="1561"/>
      <c r="L172" s="1540"/>
      <c r="M172" s="1540"/>
      <c r="N172" s="1540"/>
      <c r="O172" s="1540"/>
      <c r="P172" s="1525"/>
      <c r="Q172" s="1525"/>
      <c r="R172" s="1525"/>
      <c r="S172" s="1732"/>
      <c r="T172" s="1491" t="e">
        <f>IF((#REF!+#REF!)&lt;&gt;0,_xll.SERIE.JOUR.OUVRE(#REF!,#REF!,#REF!)-1,"En cours")</f>
        <v>#REF!</v>
      </c>
      <c r="U172" s="1540"/>
      <c r="V172" s="1541"/>
      <c r="W172" s="1541"/>
      <c r="X172" s="1570"/>
      <c r="Y172" s="1556"/>
      <c r="Z172" s="1557"/>
      <c r="AA172" s="1557"/>
      <c r="AB172" s="1646"/>
      <c r="AC172" s="1540"/>
      <c r="AD172" s="1540"/>
      <c r="AE172" s="1733"/>
      <c r="AF172" s="1733"/>
      <c r="AG172" s="1570"/>
      <c r="AH172" s="1574"/>
      <c r="AI172" s="1433" t="str">
        <f t="shared" si="14"/>
        <v>Sans objet</v>
      </c>
      <c r="AJ172" s="1434" t="str">
        <f t="shared" si="15"/>
        <v>En cours</v>
      </c>
      <c r="AK172" s="1435" t="str">
        <f t="shared" si="13"/>
        <v>Sans objet</v>
      </c>
      <c r="AL172" s="1352"/>
    </row>
    <row r="173" spans="1:38">
      <c r="A173" s="1573"/>
      <c r="B173" s="1570"/>
      <c r="C173" s="1574"/>
      <c r="D173" s="1574"/>
      <c r="E173" s="1574"/>
      <c r="F173" s="1644"/>
      <c r="G173" s="1573"/>
      <c r="H173" s="1649"/>
      <c r="I173" s="1540"/>
      <c r="J173" s="1525"/>
      <c r="K173" s="1561"/>
      <c r="L173" s="1540"/>
      <c r="M173" s="1540"/>
      <c r="N173" s="1540"/>
      <c r="O173" s="1540"/>
      <c r="P173" s="1525"/>
      <c r="Q173" s="1525"/>
      <c r="R173" s="1525"/>
      <c r="S173" s="1732"/>
      <c r="T173" s="1491" t="e">
        <f>IF((#REF!+#REF!)&lt;&gt;0,_xll.SERIE.JOUR.OUVRE(#REF!,#REF!,#REF!)-1,"En cours")</f>
        <v>#REF!</v>
      </c>
      <c r="U173" s="1540"/>
      <c r="V173" s="1541"/>
      <c r="W173" s="1541"/>
      <c r="X173" s="1570"/>
      <c r="Y173" s="1556"/>
      <c r="Z173" s="1557"/>
      <c r="AA173" s="1557"/>
      <c r="AB173" s="1646"/>
      <c r="AC173" s="1540"/>
      <c r="AD173" s="1540"/>
      <c r="AE173" s="1733"/>
      <c r="AF173" s="1733"/>
      <c r="AG173" s="1570"/>
      <c r="AH173" s="1574"/>
      <c r="AI173" s="1433" t="str">
        <f t="shared" si="14"/>
        <v>Sans objet</v>
      </c>
      <c r="AJ173" s="1434" t="str">
        <f t="shared" si="15"/>
        <v>En cours</v>
      </c>
      <c r="AK173" s="1435" t="str">
        <f t="shared" si="13"/>
        <v>Sans objet</v>
      </c>
      <c r="AL173" s="1352"/>
    </row>
    <row r="174" spans="1:38">
      <c r="A174" s="1573"/>
      <c r="B174" s="1570"/>
      <c r="C174" s="1574"/>
      <c r="D174" s="1574"/>
      <c r="E174" s="1574"/>
      <c r="F174" s="1644"/>
      <c r="G174" s="1573"/>
      <c r="H174" s="1649"/>
      <c r="I174" s="1540"/>
      <c r="J174" s="1525"/>
      <c r="K174" s="1561"/>
      <c r="L174" s="1540"/>
      <c r="M174" s="1540"/>
      <c r="N174" s="1540"/>
      <c r="O174" s="1540"/>
      <c r="P174" s="1525"/>
      <c r="Q174" s="1525"/>
      <c r="R174" s="1525"/>
      <c r="S174" s="1732"/>
      <c r="T174" s="1491" t="e">
        <f>IF((#REF!+#REF!)&lt;&gt;0,_xll.SERIE.JOUR.OUVRE(#REF!,#REF!,#REF!)-1,"En cours")</f>
        <v>#REF!</v>
      </c>
      <c r="U174" s="1540"/>
      <c r="V174" s="1541"/>
      <c r="W174" s="1541"/>
      <c r="X174" s="1570"/>
      <c r="Y174" s="1556"/>
      <c r="Z174" s="1557"/>
      <c r="AA174" s="1557"/>
      <c r="AB174" s="1646"/>
      <c r="AC174" s="1540"/>
      <c r="AD174" s="1540"/>
      <c r="AE174" s="1733"/>
      <c r="AF174" s="1733"/>
      <c r="AG174" s="1570"/>
      <c r="AH174" s="1574"/>
      <c r="AI174" s="1433" t="str">
        <f t="shared" si="14"/>
        <v>Sans objet</v>
      </c>
      <c r="AJ174" s="1434" t="str">
        <f t="shared" si="15"/>
        <v>En cours</v>
      </c>
      <c r="AK174" s="1435" t="str">
        <f t="shared" si="13"/>
        <v>Sans objet</v>
      </c>
      <c r="AL174" s="1352"/>
    </row>
    <row r="175" spans="1:38">
      <c r="A175" s="1573"/>
      <c r="B175" s="1570"/>
      <c r="C175" s="1574"/>
      <c r="D175" s="1574"/>
      <c r="E175" s="1574"/>
      <c r="F175" s="1644"/>
      <c r="G175" s="1573"/>
      <c r="H175" s="1649"/>
      <c r="I175" s="1540"/>
      <c r="J175" s="1525"/>
      <c r="K175" s="1561"/>
      <c r="L175" s="1540"/>
      <c r="M175" s="1540"/>
      <c r="N175" s="1540"/>
      <c r="O175" s="1540"/>
      <c r="P175" s="1525"/>
      <c r="Q175" s="1525"/>
      <c r="R175" s="1525"/>
      <c r="S175" s="1732"/>
      <c r="T175" s="1491" t="e">
        <f>IF((#REF!+#REF!)&lt;&gt;0,_xll.SERIE.JOUR.OUVRE(#REF!,#REF!,#REF!)-1,"En cours")</f>
        <v>#REF!</v>
      </c>
      <c r="U175" s="1540"/>
      <c r="V175" s="1541"/>
      <c r="W175" s="1541"/>
      <c r="X175" s="1570"/>
      <c r="Y175" s="1556"/>
      <c r="Z175" s="1557"/>
      <c r="AA175" s="1557"/>
      <c r="AB175" s="1646"/>
      <c r="AC175" s="1540"/>
      <c r="AD175" s="1540"/>
      <c r="AE175" s="1733"/>
      <c r="AF175" s="1733"/>
      <c r="AG175" s="1570"/>
      <c r="AH175" s="1574"/>
      <c r="AI175" s="1433" t="s">
        <v>190</v>
      </c>
      <c r="AJ175" s="1434" t="str">
        <f t="shared" si="15"/>
        <v>En cours</v>
      </c>
      <c r="AK175" s="1435" t="str">
        <f t="shared" si="13"/>
        <v>Sans objet</v>
      </c>
      <c r="AL175" s="1352"/>
    </row>
    <row r="176" spans="1:38">
      <c r="A176" s="1573"/>
      <c r="B176" s="1570"/>
      <c r="C176" s="1574"/>
      <c r="D176" s="1574"/>
      <c r="E176" s="1574"/>
      <c r="F176" s="1644"/>
      <c r="G176" s="1573"/>
      <c r="H176" s="1649"/>
      <c r="I176" s="1540"/>
      <c r="J176" s="1525"/>
      <c r="K176" s="1561"/>
      <c r="L176" s="1540"/>
      <c r="M176" s="1540"/>
      <c r="N176" s="1540"/>
      <c r="O176" s="1540"/>
      <c r="P176" s="1525"/>
      <c r="Q176" s="1525"/>
      <c r="R176" s="1525"/>
      <c r="S176" s="1732"/>
      <c r="T176" s="1491" t="e">
        <f>IF((#REF!+#REF!)&lt;&gt;0,_xll.SERIE.JOUR.OUVRE(#REF!,#REF!,#REF!)-1,"En cours")</f>
        <v>#REF!</v>
      </c>
      <c r="U176" s="1540"/>
      <c r="V176" s="1541"/>
      <c r="W176" s="1541"/>
      <c r="X176" s="1570"/>
      <c r="Y176" s="1556"/>
      <c r="Z176" s="1557"/>
      <c r="AA176" s="1557"/>
      <c r="AB176" s="1646"/>
      <c r="AC176" s="1540"/>
      <c r="AD176" s="1540"/>
      <c r="AE176" s="1733"/>
      <c r="AF176" s="1733"/>
      <c r="AG176" s="1570"/>
      <c r="AH176" s="1574"/>
      <c r="AI176" s="1433" t="str">
        <f t="shared" ref="AI176:AI207" si="16" xml:space="preserve"> IF(B176,IF(R176&lt;&gt;0,IF(Q176&gt;=R176,"oui","non"),"En cours"),"Sans objet")</f>
        <v>Sans objet</v>
      </c>
      <c r="AJ176" s="1434" t="str">
        <f t="shared" si="15"/>
        <v>En cours</v>
      </c>
      <c r="AK176" s="1435" t="str">
        <f t="shared" si="13"/>
        <v>Sans objet</v>
      </c>
      <c r="AL176" s="1352"/>
    </row>
    <row r="177" spans="1:38">
      <c r="A177" s="1573"/>
      <c r="B177" s="1570"/>
      <c r="C177" s="1574"/>
      <c r="D177" s="1648"/>
      <c r="E177" s="1574"/>
      <c r="F177" s="1644"/>
      <c r="G177" s="1573"/>
      <c r="H177" s="1649"/>
      <c r="I177" s="1540"/>
      <c r="J177" s="1525"/>
      <c r="K177" s="1561"/>
      <c r="L177" s="1540"/>
      <c r="M177" s="1540"/>
      <c r="N177" s="1540"/>
      <c r="O177" s="1540"/>
      <c r="P177" s="1525"/>
      <c r="Q177" s="1525"/>
      <c r="R177" s="1525"/>
      <c r="S177" s="1732"/>
      <c r="T177" s="1491" t="e">
        <f>IF((#REF!+#REF!)&lt;&gt;0,_xll.SERIE.JOUR.OUVRE(#REF!,#REF!,#REF!)-1,"En cours")</f>
        <v>#REF!</v>
      </c>
      <c r="U177" s="1540"/>
      <c r="V177" s="1541"/>
      <c r="W177" s="1541"/>
      <c r="X177" s="1570"/>
      <c r="Y177" s="1556"/>
      <c r="Z177" s="1557"/>
      <c r="AA177" s="1557"/>
      <c r="AB177" s="1646"/>
      <c r="AC177" s="1540"/>
      <c r="AD177" s="1540"/>
      <c r="AE177" s="1733"/>
      <c r="AF177" s="1733"/>
      <c r="AG177" s="1570"/>
      <c r="AH177" s="1648"/>
      <c r="AI177" s="1433" t="str">
        <f t="shared" si="16"/>
        <v>Sans objet</v>
      </c>
      <c r="AJ177" s="1434" t="str">
        <f t="shared" si="15"/>
        <v>En cours</v>
      </c>
      <c r="AK177" s="1435" t="str">
        <f t="shared" si="13"/>
        <v>Sans objet</v>
      </c>
      <c r="AL177" s="1352"/>
    </row>
    <row r="178" spans="1:38">
      <c r="A178" s="1573"/>
      <c r="B178" s="1570"/>
      <c r="C178" s="1574"/>
      <c r="D178" s="1574"/>
      <c r="E178" s="1574"/>
      <c r="F178" s="1644"/>
      <c r="G178" s="1573"/>
      <c r="H178" s="1649"/>
      <c r="I178" s="1540"/>
      <c r="J178" s="1525"/>
      <c r="K178" s="1561"/>
      <c r="L178" s="1540"/>
      <c r="M178" s="1540"/>
      <c r="N178" s="1540"/>
      <c r="O178" s="1540"/>
      <c r="P178" s="1525"/>
      <c r="Q178" s="1525"/>
      <c r="R178" s="1525"/>
      <c r="S178" s="1732"/>
      <c r="T178" s="1491" t="e">
        <f>IF((#REF!+#REF!)&lt;&gt;0,_xll.SERIE.JOUR.OUVRE(#REF!,#REF!,#REF!)-1,"En cours")</f>
        <v>#REF!</v>
      </c>
      <c r="U178" s="1540"/>
      <c r="V178" s="1541"/>
      <c r="W178" s="1541"/>
      <c r="X178" s="1570"/>
      <c r="Y178" s="1556"/>
      <c r="Z178" s="1557"/>
      <c r="AA178" s="1557"/>
      <c r="AB178" s="1646"/>
      <c r="AC178" s="1540"/>
      <c r="AD178" s="1540"/>
      <c r="AE178" s="1733"/>
      <c r="AF178" s="1733"/>
      <c r="AG178" s="1570"/>
      <c r="AH178" s="1574"/>
      <c r="AI178" s="1433" t="str">
        <f t="shared" si="16"/>
        <v>Sans objet</v>
      </c>
      <c r="AJ178" s="1434" t="str">
        <f t="shared" si="15"/>
        <v>En cours</v>
      </c>
      <c r="AK178" s="1435" t="str">
        <f t="shared" si="13"/>
        <v>Sans objet</v>
      </c>
      <c r="AL178" s="1352"/>
    </row>
    <row r="179" spans="1:38">
      <c r="A179" s="1573"/>
      <c r="B179" s="1570"/>
      <c r="C179" s="1574"/>
      <c r="D179" s="1574"/>
      <c r="E179" s="1574"/>
      <c r="F179" s="1644"/>
      <c r="G179" s="1573"/>
      <c r="H179" s="1649"/>
      <c r="I179" s="1540"/>
      <c r="J179" s="1525"/>
      <c r="K179" s="1561"/>
      <c r="L179" s="1540"/>
      <c r="M179" s="1540"/>
      <c r="N179" s="1540"/>
      <c r="O179" s="1540"/>
      <c r="P179" s="1525"/>
      <c r="Q179" s="1525"/>
      <c r="R179" s="1525"/>
      <c r="S179" s="1732"/>
      <c r="T179" s="1491" t="e">
        <f>IF((#REF!+#REF!)&lt;&gt;0,_xll.SERIE.JOUR.OUVRE(#REF!,#REF!,#REF!)-1,"En cours")</f>
        <v>#REF!</v>
      </c>
      <c r="U179" s="1540"/>
      <c r="V179" s="1541"/>
      <c r="W179" s="1541"/>
      <c r="X179" s="1570"/>
      <c r="Y179" s="1556"/>
      <c r="Z179" s="1557"/>
      <c r="AA179" s="1557"/>
      <c r="AB179" s="1646"/>
      <c r="AC179" s="1540"/>
      <c r="AD179" s="1540"/>
      <c r="AE179" s="1733"/>
      <c r="AF179" s="1733"/>
      <c r="AG179" s="1570"/>
      <c r="AH179" s="1574"/>
      <c r="AI179" s="1433" t="str">
        <f t="shared" si="16"/>
        <v>Sans objet</v>
      </c>
      <c r="AJ179" s="1434" t="str">
        <f t="shared" si="15"/>
        <v>En cours</v>
      </c>
      <c r="AK179" s="1435" t="str">
        <f t="shared" si="13"/>
        <v>Sans objet</v>
      </c>
      <c r="AL179" s="1352"/>
    </row>
    <row r="180" spans="1:38">
      <c r="A180" s="1573"/>
      <c r="B180" s="1570"/>
      <c r="C180" s="1574"/>
      <c r="D180" s="1574"/>
      <c r="E180" s="1574"/>
      <c r="F180" s="1644"/>
      <c r="G180" s="1573"/>
      <c r="H180" s="1649"/>
      <c r="I180" s="1540"/>
      <c r="J180" s="1525"/>
      <c r="K180" s="1561"/>
      <c r="L180" s="1540"/>
      <c r="M180" s="1540"/>
      <c r="N180" s="1540"/>
      <c r="O180" s="1540"/>
      <c r="P180" s="1525"/>
      <c r="Q180" s="1525"/>
      <c r="R180" s="1525"/>
      <c r="S180" s="1732"/>
      <c r="T180" s="1491" t="e">
        <f>IF((#REF!+#REF!)&lt;&gt;0,_xll.SERIE.JOUR.OUVRE(#REF!,#REF!,#REF!)-1,"En cours")</f>
        <v>#REF!</v>
      </c>
      <c r="U180" s="1540"/>
      <c r="V180" s="1541"/>
      <c r="W180" s="1541"/>
      <c r="X180" s="1570"/>
      <c r="Y180" s="1556"/>
      <c r="Z180" s="1557"/>
      <c r="AA180" s="1557"/>
      <c r="AB180" s="1646"/>
      <c r="AC180" s="1540"/>
      <c r="AD180" s="1540"/>
      <c r="AE180" s="1733"/>
      <c r="AF180" s="1733"/>
      <c r="AG180" s="1570"/>
      <c r="AH180" s="1574"/>
      <c r="AI180" s="1433" t="str">
        <f t="shared" si="16"/>
        <v>Sans objet</v>
      </c>
      <c r="AJ180" s="1434" t="str">
        <f t="shared" si="15"/>
        <v>En cours</v>
      </c>
      <c r="AK180" s="1435" t="str">
        <f t="shared" si="13"/>
        <v>Sans objet</v>
      </c>
      <c r="AL180" s="1352"/>
    </row>
    <row r="181" spans="1:38">
      <c r="A181" s="1573"/>
      <c r="B181" s="1570"/>
      <c r="C181" s="1574"/>
      <c r="D181" s="1574"/>
      <c r="E181" s="1574"/>
      <c r="F181" s="1644"/>
      <c r="G181" s="1573"/>
      <c r="H181" s="1649"/>
      <c r="I181" s="1540"/>
      <c r="J181" s="1525"/>
      <c r="K181" s="1561"/>
      <c r="L181" s="1540"/>
      <c r="M181" s="1540"/>
      <c r="N181" s="1540"/>
      <c r="O181" s="1540"/>
      <c r="P181" s="1525"/>
      <c r="Q181" s="1525"/>
      <c r="R181" s="1525"/>
      <c r="S181" s="1732"/>
      <c r="T181" s="1491" t="e">
        <f>IF((#REF!+#REF!)&lt;&gt;0,_xll.SERIE.JOUR.OUVRE(#REF!,#REF!,#REF!)-1,"En cours")</f>
        <v>#REF!</v>
      </c>
      <c r="U181" s="1540"/>
      <c r="V181" s="1541"/>
      <c r="W181" s="1541"/>
      <c r="X181" s="1570"/>
      <c r="Y181" s="1556"/>
      <c r="Z181" s="1557"/>
      <c r="AA181" s="1557"/>
      <c r="AB181" s="1646"/>
      <c r="AC181" s="1540"/>
      <c r="AD181" s="1540"/>
      <c r="AE181" s="1733"/>
      <c r="AF181" s="1733"/>
      <c r="AG181" s="1570"/>
      <c r="AH181" s="1574"/>
      <c r="AI181" s="1433" t="str">
        <f t="shared" si="16"/>
        <v>Sans objet</v>
      </c>
      <c r="AJ181" s="1434" t="str">
        <f t="shared" si="15"/>
        <v>En cours</v>
      </c>
      <c r="AK181" s="1435" t="str">
        <f t="shared" si="13"/>
        <v>Sans objet</v>
      </c>
      <c r="AL181" s="1352"/>
    </row>
    <row r="182" spans="1:38">
      <c r="A182" s="1573"/>
      <c r="B182" s="1570"/>
      <c r="C182" s="1574"/>
      <c r="D182" s="1648"/>
      <c r="E182" s="1574"/>
      <c r="F182" s="1644"/>
      <c r="G182" s="1573"/>
      <c r="H182" s="1649"/>
      <c r="I182" s="1540"/>
      <c r="J182" s="1525"/>
      <c r="K182" s="1561"/>
      <c r="L182" s="1540"/>
      <c r="M182" s="1540"/>
      <c r="N182" s="1540"/>
      <c r="O182" s="1540"/>
      <c r="P182" s="1525"/>
      <c r="Q182" s="1525"/>
      <c r="R182" s="1525"/>
      <c r="S182" s="1732"/>
      <c r="T182" s="1491" t="e">
        <f>IF((#REF!+#REF!)&lt;&gt;0,_xll.SERIE.JOUR.OUVRE(#REF!,#REF!,#REF!)-1,"En cours")</f>
        <v>#REF!</v>
      </c>
      <c r="U182" s="1540"/>
      <c r="V182" s="1541"/>
      <c r="W182" s="1541"/>
      <c r="X182" s="1570"/>
      <c r="Y182" s="1556"/>
      <c r="Z182" s="1557"/>
      <c r="AA182" s="1557"/>
      <c r="AB182" s="1646"/>
      <c r="AC182" s="1540"/>
      <c r="AD182" s="1540"/>
      <c r="AE182" s="1733"/>
      <c r="AF182" s="1733"/>
      <c r="AG182" s="1570"/>
      <c r="AH182" s="1648"/>
      <c r="AI182" s="1433" t="str">
        <f t="shared" si="16"/>
        <v>Sans objet</v>
      </c>
      <c r="AJ182" s="1434" t="str">
        <f t="shared" si="15"/>
        <v>En cours</v>
      </c>
      <c r="AK182" s="1435" t="str">
        <f t="shared" si="13"/>
        <v>Sans objet</v>
      </c>
      <c r="AL182" s="1352"/>
    </row>
    <row r="183" spans="1:38">
      <c r="A183" s="1573"/>
      <c r="B183" s="1570"/>
      <c r="C183" s="1574"/>
      <c r="D183" s="1648"/>
      <c r="E183" s="1574"/>
      <c r="F183" s="1644"/>
      <c r="G183" s="1573"/>
      <c r="H183" s="1649"/>
      <c r="I183" s="1540"/>
      <c r="J183" s="1525"/>
      <c r="K183" s="1561"/>
      <c r="L183" s="1540"/>
      <c r="M183" s="1540"/>
      <c r="N183" s="1540"/>
      <c r="O183" s="1540"/>
      <c r="P183" s="1525"/>
      <c r="Q183" s="1525"/>
      <c r="R183" s="1525"/>
      <c r="S183" s="1732"/>
      <c r="T183" s="1491" t="e">
        <f>IF((#REF!+#REF!)&lt;&gt;0,_xll.SERIE.JOUR.OUVRE(#REF!,#REF!,#REF!)-1,"En cours")</f>
        <v>#REF!</v>
      </c>
      <c r="U183" s="1540"/>
      <c r="V183" s="1541"/>
      <c r="W183" s="1541"/>
      <c r="X183" s="1570"/>
      <c r="Y183" s="1556"/>
      <c r="Z183" s="1557"/>
      <c r="AA183" s="1557"/>
      <c r="AB183" s="1646"/>
      <c r="AC183" s="1540"/>
      <c r="AD183" s="1540"/>
      <c r="AE183" s="1733"/>
      <c r="AF183" s="1733"/>
      <c r="AG183" s="1570"/>
      <c r="AH183" s="1648"/>
      <c r="AI183" s="1433" t="str">
        <f t="shared" si="16"/>
        <v>Sans objet</v>
      </c>
      <c r="AJ183" s="1434" t="str">
        <f t="shared" si="15"/>
        <v>En cours</v>
      </c>
      <c r="AK183" s="1435" t="str">
        <f t="shared" ref="AK183:AK193" si="17">IF(B183,IF(X183=1,IF(S183&gt;=AF183,"oui","non"),"En cours"),"Sans objet")</f>
        <v>Sans objet</v>
      </c>
      <c r="AL183" s="1352"/>
    </row>
    <row r="184" spans="1:38">
      <c r="A184" s="1573"/>
      <c r="B184" s="1570"/>
      <c r="C184" s="1574"/>
      <c r="D184" s="1574"/>
      <c r="E184" s="1574"/>
      <c r="F184" s="1644"/>
      <c r="G184" s="1573"/>
      <c r="H184" s="1649"/>
      <c r="I184" s="1540"/>
      <c r="J184" s="1525"/>
      <c r="K184" s="1561"/>
      <c r="L184" s="1540"/>
      <c r="M184" s="1540"/>
      <c r="N184" s="1540"/>
      <c r="O184" s="1540"/>
      <c r="P184" s="1525"/>
      <c r="Q184" s="1525"/>
      <c r="R184" s="1525"/>
      <c r="S184" s="1732"/>
      <c r="T184" s="1491" t="e">
        <f>IF((#REF!+#REF!)&lt;&gt;0,_xll.SERIE.JOUR.OUVRE(#REF!,#REF!,#REF!)-1,"En cours")</f>
        <v>#REF!</v>
      </c>
      <c r="U184" s="1540"/>
      <c r="V184" s="1541"/>
      <c r="W184" s="1541"/>
      <c r="X184" s="1570"/>
      <c r="Y184" s="1556"/>
      <c r="Z184" s="1557"/>
      <c r="AA184" s="1557"/>
      <c r="AB184" s="1646"/>
      <c r="AC184" s="1540"/>
      <c r="AD184" s="1540"/>
      <c r="AE184" s="1733"/>
      <c r="AF184" s="1733"/>
      <c r="AG184" s="1570"/>
      <c r="AH184" s="1574"/>
      <c r="AI184" s="1433" t="str">
        <f t="shared" si="16"/>
        <v>Sans objet</v>
      </c>
      <c r="AJ184" s="1434" t="str">
        <f t="shared" si="15"/>
        <v>En cours</v>
      </c>
      <c r="AK184" s="1435" t="str">
        <f t="shared" si="17"/>
        <v>Sans objet</v>
      </c>
      <c r="AL184" s="1352"/>
    </row>
    <row r="185" spans="1:38">
      <c r="A185" s="1573"/>
      <c r="B185" s="1570"/>
      <c r="C185" s="1574"/>
      <c r="D185" s="1574"/>
      <c r="E185" s="1574"/>
      <c r="F185" s="1644"/>
      <c r="G185" s="1573"/>
      <c r="H185" s="1649"/>
      <c r="I185" s="1540"/>
      <c r="J185" s="1525"/>
      <c r="K185" s="1561"/>
      <c r="L185" s="1540"/>
      <c r="M185" s="1540"/>
      <c r="N185" s="1540"/>
      <c r="O185" s="1540"/>
      <c r="P185" s="1525"/>
      <c r="Q185" s="1525"/>
      <c r="R185" s="1525"/>
      <c r="S185" s="1732"/>
      <c r="T185" s="1491" t="e">
        <f>IF((#REF!+#REF!)&lt;&gt;0,_xll.SERIE.JOUR.OUVRE(#REF!,#REF!,#REF!)-1,"En cours")</f>
        <v>#REF!</v>
      </c>
      <c r="U185" s="1540"/>
      <c r="V185" s="1541"/>
      <c r="W185" s="1541"/>
      <c r="X185" s="1570"/>
      <c r="Y185" s="1556"/>
      <c r="Z185" s="1557"/>
      <c r="AA185" s="1557"/>
      <c r="AB185" s="1646"/>
      <c r="AC185" s="1540"/>
      <c r="AD185" s="1540"/>
      <c r="AE185" s="1733"/>
      <c r="AF185" s="1733"/>
      <c r="AG185" s="1570"/>
      <c r="AH185" s="1574"/>
      <c r="AI185" s="1433" t="str">
        <f t="shared" si="16"/>
        <v>Sans objet</v>
      </c>
      <c r="AJ185" s="1434" t="str">
        <f t="shared" si="15"/>
        <v>En cours</v>
      </c>
      <c r="AK185" s="1435" t="str">
        <f t="shared" si="17"/>
        <v>Sans objet</v>
      </c>
      <c r="AL185" s="1352"/>
    </row>
    <row r="186" spans="1:38">
      <c r="A186" s="1573"/>
      <c r="B186" s="1570"/>
      <c r="C186" s="1574"/>
      <c r="D186" s="1574"/>
      <c r="E186" s="1574"/>
      <c r="F186" s="1644"/>
      <c r="G186" s="1573"/>
      <c r="H186" s="1649"/>
      <c r="I186" s="1540"/>
      <c r="J186" s="1525"/>
      <c r="K186" s="1561"/>
      <c r="L186" s="1540"/>
      <c r="M186" s="1540"/>
      <c r="N186" s="1540"/>
      <c r="O186" s="1540"/>
      <c r="P186" s="1525"/>
      <c r="Q186" s="1525"/>
      <c r="R186" s="1525"/>
      <c r="S186" s="1732"/>
      <c r="T186" s="1491" t="e">
        <f>IF((#REF!+#REF!)&lt;&gt;0,_xll.SERIE.JOUR.OUVRE(#REF!,#REF!,#REF!)-1,"En cours")</f>
        <v>#REF!</v>
      </c>
      <c r="U186" s="1540"/>
      <c r="V186" s="1541"/>
      <c r="W186" s="1541"/>
      <c r="X186" s="1570"/>
      <c r="Y186" s="1556"/>
      <c r="Z186" s="1557"/>
      <c r="AA186" s="1557"/>
      <c r="AB186" s="1646"/>
      <c r="AC186" s="1540"/>
      <c r="AD186" s="1540"/>
      <c r="AE186" s="1733"/>
      <c r="AF186" s="1733"/>
      <c r="AG186" s="1570"/>
      <c r="AH186" s="1574"/>
      <c r="AI186" s="1433" t="str">
        <f t="shared" si="16"/>
        <v>Sans objet</v>
      </c>
      <c r="AJ186" s="1434" t="str">
        <f t="shared" si="15"/>
        <v>En cours</v>
      </c>
      <c r="AK186" s="1435" t="str">
        <f t="shared" si="17"/>
        <v>Sans objet</v>
      </c>
      <c r="AL186" s="1352"/>
    </row>
    <row r="187" spans="1:38">
      <c r="A187" s="1573"/>
      <c r="B187" s="1570"/>
      <c r="C187" s="1574"/>
      <c r="D187" s="1574"/>
      <c r="E187" s="1574"/>
      <c r="F187" s="1644"/>
      <c r="G187" s="1573"/>
      <c r="H187" s="1649"/>
      <c r="I187" s="1540"/>
      <c r="J187" s="1525"/>
      <c r="K187" s="1561"/>
      <c r="L187" s="1540"/>
      <c r="M187" s="1540"/>
      <c r="N187" s="1540"/>
      <c r="O187" s="1540"/>
      <c r="P187" s="1525"/>
      <c r="Q187" s="1525"/>
      <c r="R187" s="1525"/>
      <c r="S187" s="1732"/>
      <c r="T187" s="1491" t="e">
        <f>IF((#REF!+#REF!)&lt;&gt;0,_xll.SERIE.JOUR.OUVRE(#REF!,#REF!,#REF!)-1,"En cours")</f>
        <v>#REF!</v>
      </c>
      <c r="U187" s="1540"/>
      <c r="V187" s="1541"/>
      <c r="W187" s="1541"/>
      <c r="X187" s="1570"/>
      <c r="Y187" s="1556"/>
      <c r="Z187" s="1557"/>
      <c r="AA187" s="1557"/>
      <c r="AB187" s="1646"/>
      <c r="AC187" s="1540"/>
      <c r="AD187" s="1540"/>
      <c r="AE187" s="1733"/>
      <c r="AF187" s="1733"/>
      <c r="AG187" s="1570"/>
      <c r="AH187" s="1574"/>
      <c r="AI187" s="1433" t="str">
        <f t="shared" si="16"/>
        <v>Sans objet</v>
      </c>
      <c r="AJ187" s="1434" t="str">
        <f t="shared" si="15"/>
        <v>En cours</v>
      </c>
      <c r="AK187" s="1435" t="str">
        <f t="shared" si="17"/>
        <v>Sans objet</v>
      </c>
      <c r="AL187" s="1352"/>
    </row>
    <row r="188" spans="1:38">
      <c r="A188" s="1573"/>
      <c r="B188" s="1570"/>
      <c r="C188" s="1574"/>
      <c r="D188" s="1648"/>
      <c r="E188" s="1574"/>
      <c r="F188" s="1644"/>
      <c r="G188" s="1573"/>
      <c r="H188" s="1649"/>
      <c r="I188" s="1540"/>
      <c r="J188" s="1525"/>
      <c r="K188" s="1561"/>
      <c r="L188" s="1540"/>
      <c r="M188" s="1540"/>
      <c r="N188" s="1540"/>
      <c r="O188" s="1540"/>
      <c r="P188" s="1525"/>
      <c r="Q188" s="1525"/>
      <c r="R188" s="1525"/>
      <c r="S188" s="1732"/>
      <c r="T188" s="1491" t="e">
        <f>IF((#REF!+#REF!)&lt;&gt;0,_xll.SERIE.JOUR.OUVRE(#REF!,#REF!,#REF!)-1,"En cours")</f>
        <v>#REF!</v>
      </c>
      <c r="U188" s="1540"/>
      <c r="V188" s="1541"/>
      <c r="W188" s="1541"/>
      <c r="X188" s="1570"/>
      <c r="Y188" s="1556"/>
      <c r="Z188" s="1557"/>
      <c r="AA188" s="1557"/>
      <c r="AB188" s="1646"/>
      <c r="AC188" s="1540"/>
      <c r="AD188" s="1540"/>
      <c r="AE188" s="1733"/>
      <c r="AF188" s="1733"/>
      <c r="AG188" s="1570"/>
      <c r="AH188" s="1648"/>
      <c r="AI188" s="1433" t="str">
        <f t="shared" si="16"/>
        <v>Sans objet</v>
      </c>
      <c r="AJ188" s="1434" t="str">
        <f t="shared" si="15"/>
        <v>En cours</v>
      </c>
      <c r="AK188" s="1435" t="str">
        <f t="shared" si="17"/>
        <v>Sans objet</v>
      </c>
      <c r="AL188" s="1352"/>
    </row>
    <row r="189" spans="1:38">
      <c r="A189" s="1573"/>
      <c r="B189" s="1570"/>
      <c r="C189" s="1574"/>
      <c r="D189" s="1574"/>
      <c r="E189" s="1574"/>
      <c r="F189" s="1644"/>
      <c r="G189" s="1573"/>
      <c r="H189" s="1649"/>
      <c r="I189" s="1540"/>
      <c r="J189" s="1525"/>
      <c r="K189" s="1561"/>
      <c r="L189" s="1540"/>
      <c r="M189" s="1540"/>
      <c r="N189" s="1540"/>
      <c r="O189" s="1540"/>
      <c r="P189" s="1525"/>
      <c r="Q189" s="1525"/>
      <c r="R189" s="1525"/>
      <c r="S189" s="1732"/>
      <c r="T189" s="1491" t="e">
        <f>IF((#REF!+#REF!)&lt;&gt;0,_xll.SERIE.JOUR.OUVRE(#REF!,#REF!,#REF!)-1,"En cours")</f>
        <v>#REF!</v>
      </c>
      <c r="U189" s="1540"/>
      <c r="V189" s="1541"/>
      <c r="W189" s="1541"/>
      <c r="X189" s="1570"/>
      <c r="Y189" s="1556"/>
      <c r="Z189" s="1557"/>
      <c r="AA189" s="1557"/>
      <c r="AB189" s="1646"/>
      <c r="AC189" s="1540"/>
      <c r="AD189" s="1540"/>
      <c r="AE189" s="1733"/>
      <c r="AF189" s="1733"/>
      <c r="AG189" s="1570"/>
      <c r="AH189" s="1574"/>
      <c r="AI189" s="1433" t="str">
        <f t="shared" si="16"/>
        <v>Sans objet</v>
      </c>
      <c r="AJ189" s="1434" t="str">
        <f t="shared" si="15"/>
        <v>En cours</v>
      </c>
      <c r="AK189" s="1435" t="str">
        <f t="shared" si="17"/>
        <v>Sans objet</v>
      </c>
      <c r="AL189" s="1352"/>
    </row>
    <row r="190" spans="1:38">
      <c r="A190" s="1573"/>
      <c r="B190" s="1570"/>
      <c r="C190" s="1574"/>
      <c r="D190" s="1574"/>
      <c r="E190" s="1574"/>
      <c r="F190" s="1644"/>
      <c r="G190" s="1573"/>
      <c r="H190" s="1649"/>
      <c r="I190" s="1540"/>
      <c r="J190" s="1525"/>
      <c r="K190" s="1561"/>
      <c r="L190" s="1540"/>
      <c r="M190" s="1540"/>
      <c r="N190" s="1540"/>
      <c r="O190" s="1540"/>
      <c r="P190" s="1525"/>
      <c r="Q190" s="1525"/>
      <c r="R190" s="1525"/>
      <c r="S190" s="1732"/>
      <c r="T190" s="1491" t="e">
        <f>IF((#REF!+#REF!)&lt;&gt;0,_xll.SERIE.JOUR.OUVRE(#REF!,#REF!,#REF!)-1,"En cours")</f>
        <v>#REF!</v>
      </c>
      <c r="U190" s="1540"/>
      <c r="V190" s="1541"/>
      <c r="W190" s="1541"/>
      <c r="X190" s="1570"/>
      <c r="Y190" s="1556"/>
      <c r="Z190" s="1557"/>
      <c r="AA190" s="1557"/>
      <c r="AB190" s="1646"/>
      <c r="AC190" s="1540"/>
      <c r="AD190" s="1540"/>
      <c r="AE190" s="1733"/>
      <c r="AF190" s="1733"/>
      <c r="AG190" s="1570"/>
      <c r="AH190" s="1574"/>
      <c r="AI190" s="1433" t="str">
        <f t="shared" si="16"/>
        <v>Sans objet</v>
      </c>
      <c r="AJ190" s="1434" t="str">
        <f t="shared" si="15"/>
        <v>En cours</v>
      </c>
      <c r="AK190" s="1435" t="str">
        <f t="shared" si="17"/>
        <v>Sans objet</v>
      </c>
      <c r="AL190" s="1352"/>
    </row>
    <row r="191" spans="1:38">
      <c r="A191" s="1573"/>
      <c r="B191" s="1570"/>
      <c r="C191" s="1574"/>
      <c r="D191" s="1648"/>
      <c r="E191" s="1574"/>
      <c r="F191" s="1644"/>
      <c r="G191" s="1573"/>
      <c r="H191" s="1649"/>
      <c r="I191" s="1540"/>
      <c r="J191" s="1525"/>
      <c r="K191" s="1561"/>
      <c r="L191" s="1540"/>
      <c r="M191" s="1540"/>
      <c r="N191" s="1540"/>
      <c r="O191" s="1540"/>
      <c r="P191" s="1525"/>
      <c r="Q191" s="1525"/>
      <c r="R191" s="1525"/>
      <c r="S191" s="1732"/>
      <c r="T191" s="1491" t="e">
        <f>IF((#REF!+#REF!)&lt;&gt;0,_xll.SERIE.JOUR.OUVRE(#REF!,#REF!,#REF!)-1,"En cours")</f>
        <v>#REF!</v>
      </c>
      <c r="U191" s="1540"/>
      <c r="V191" s="1540"/>
      <c r="W191" s="1541"/>
      <c r="X191" s="1570"/>
      <c r="Y191" s="1556"/>
      <c r="Z191" s="1557"/>
      <c r="AA191" s="1557"/>
      <c r="AB191" s="1646"/>
      <c r="AC191" s="1540"/>
      <c r="AD191" s="1540"/>
      <c r="AE191" s="1733"/>
      <c r="AF191" s="1733"/>
      <c r="AG191" s="1570"/>
      <c r="AH191" s="1648"/>
      <c r="AI191" s="1433" t="str">
        <f t="shared" si="16"/>
        <v>Sans objet</v>
      </c>
      <c r="AJ191" s="1434" t="str">
        <f t="shared" si="15"/>
        <v>En cours</v>
      </c>
      <c r="AK191" s="1435" t="str">
        <f t="shared" si="17"/>
        <v>Sans objet</v>
      </c>
      <c r="AL191" s="1352"/>
    </row>
    <row r="192" spans="1:38">
      <c r="A192" s="1573"/>
      <c r="B192" s="1570"/>
      <c r="C192" s="1574"/>
      <c r="D192" s="1574"/>
      <c r="E192" s="1574"/>
      <c r="F192" s="1644"/>
      <c r="G192" s="1573"/>
      <c r="H192" s="1649"/>
      <c r="I192" s="1540"/>
      <c r="J192" s="1525"/>
      <c r="K192" s="1561"/>
      <c r="L192" s="1540"/>
      <c r="M192" s="1540"/>
      <c r="N192" s="1540"/>
      <c r="O192" s="1540"/>
      <c r="P192" s="1525"/>
      <c r="Q192" s="1525"/>
      <c r="R192" s="1525"/>
      <c r="S192" s="1732"/>
      <c r="T192" s="1491" t="e">
        <f>IF((#REF!+#REF!)&lt;&gt;0,_xll.SERIE.JOUR.OUVRE(#REF!,#REF!,#REF!)-1,"En cours")</f>
        <v>#REF!</v>
      </c>
      <c r="U192" s="1540"/>
      <c r="V192" s="1541"/>
      <c r="W192" s="1541"/>
      <c r="X192" s="1570"/>
      <c r="Y192" s="1556"/>
      <c r="Z192" s="1557"/>
      <c r="AA192" s="1557"/>
      <c r="AB192" s="1646"/>
      <c r="AC192" s="1540"/>
      <c r="AD192" s="1540"/>
      <c r="AE192" s="1733"/>
      <c r="AF192" s="1733"/>
      <c r="AG192" s="1570"/>
      <c r="AH192" s="1574"/>
      <c r="AI192" s="1433" t="str">
        <f t="shared" si="16"/>
        <v>Sans objet</v>
      </c>
      <c r="AJ192" s="1434" t="str">
        <f t="shared" si="15"/>
        <v>En cours</v>
      </c>
      <c r="AK192" s="1435" t="str">
        <f t="shared" si="17"/>
        <v>Sans objet</v>
      </c>
      <c r="AL192" s="1352"/>
    </row>
    <row r="193" spans="1:42">
      <c r="A193" s="1573"/>
      <c r="B193" s="1570"/>
      <c r="C193" s="1574"/>
      <c r="D193" s="1574"/>
      <c r="E193" s="1574"/>
      <c r="F193" s="1644"/>
      <c r="G193" s="1573"/>
      <c r="H193" s="1649"/>
      <c r="I193" s="1540"/>
      <c r="J193" s="1525"/>
      <c r="K193" s="1561"/>
      <c r="L193" s="1540"/>
      <c r="M193" s="1540"/>
      <c r="N193" s="1540"/>
      <c r="O193" s="1540"/>
      <c r="P193" s="1421"/>
      <c r="Q193" s="1525"/>
      <c r="R193" s="1525"/>
      <c r="S193" s="1732"/>
      <c r="T193" s="1491" t="e">
        <f>IF((#REF!+#REF!)&lt;&gt;0,_xll.SERIE.JOUR.OUVRE(#REF!,#REF!,#REF!)-1,"En cours")</f>
        <v>#REF!</v>
      </c>
      <c r="U193" s="1540"/>
      <c r="V193" s="1541"/>
      <c r="W193" s="1541"/>
      <c r="X193" s="1570"/>
      <c r="Y193" s="1556"/>
      <c r="Z193" s="1557"/>
      <c r="AA193" s="1557"/>
      <c r="AB193" s="1646"/>
      <c r="AC193" s="1540"/>
      <c r="AD193" s="1540"/>
      <c r="AE193" s="1733"/>
      <c r="AF193" s="1733"/>
      <c r="AG193" s="1570"/>
      <c r="AH193" s="1574"/>
      <c r="AI193" s="1433" t="str">
        <f t="shared" si="16"/>
        <v>Sans objet</v>
      </c>
      <c r="AJ193" s="1434" t="str">
        <f t="shared" ref="AJ193:AJ224" si="18">IF(V193=0,"En cours",IF(V193&lt;=T193,"oui","non"))</f>
        <v>En cours</v>
      </c>
      <c r="AK193" s="1435" t="str">
        <f t="shared" si="17"/>
        <v>Sans objet</v>
      </c>
      <c r="AL193" s="1352"/>
    </row>
    <row r="194" spans="1:42">
      <c r="A194" s="1573"/>
      <c r="B194" s="1570"/>
      <c r="C194" s="1574"/>
      <c r="D194" s="1574"/>
      <c r="E194" s="1574"/>
      <c r="F194" s="1644"/>
      <c r="G194" s="1573"/>
      <c r="H194" s="1649"/>
      <c r="I194" s="1540"/>
      <c r="J194" s="1525"/>
      <c r="K194" s="1561"/>
      <c r="L194" s="1540"/>
      <c r="M194" s="1540"/>
      <c r="N194" s="1540"/>
      <c r="O194" s="1540"/>
      <c r="P194" s="1654"/>
      <c r="Q194" s="1525"/>
      <c r="R194" s="1525"/>
      <c r="S194" s="1735"/>
      <c r="T194" s="1491" t="e">
        <f>IF((#REF!+#REF!)&lt;&gt;0,_xll.SERIE.JOUR.OUVRE(#REF!,#REF!,#REF!)-1,"En cours")</f>
        <v>#REF!</v>
      </c>
      <c r="U194" s="1540"/>
      <c r="V194" s="1541"/>
      <c r="W194" s="1541"/>
      <c r="X194" s="1570"/>
      <c r="Y194" s="1556"/>
      <c r="Z194" s="1557"/>
      <c r="AA194" s="1557"/>
      <c r="AB194" s="1646"/>
      <c r="AC194" s="1540"/>
      <c r="AD194" s="1540"/>
      <c r="AE194" s="1733"/>
      <c r="AF194" s="1733"/>
      <c r="AG194" s="1570"/>
      <c r="AH194" s="1574"/>
      <c r="AI194" s="1433" t="str">
        <f t="shared" si="16"/>
        <v>Sans objet</v>
      </c>
      <c r="AJ194" s="1434" t="str">
        <f t="shared" si="18"/>
        <v>En cours</v>
      </c>
      <c r="AK194" s="1435" t="s">
        <v>145</v>
      </c>
      <c r="AL194" s="1352"/>
    </row>
    <row r="195" spans="1:42">
      <c r="A195" s="1573"/>
      <c r="B195" s="1570"/>
      <c r="C195" s="1574"/>
      <c r="D195" s="1574"/>
      <c r="E195" s="1574"/>
      <c r="F195" s="1644"/>
      <c r="G195" s="1573"/>
      <c r="H195" s="1649"/>
      <c r="I195" s="1540"/>
      <c r="J195" s="1525"/>
      <c r="K195" s="1561"/>
      <c r="L195" s="1540"/>
      <c r="M195" s="1540"/>
      <c r="N195" s="1540"/>
      <c r="O195" s="1540"/>
      <c r="P195" s="1525"/>
      <c r="Q195" s="1525"/>
      <c r="R195" s="1525"/>
      <c r="S195" s="1732"/>
      <c r="T195" s="1491" t="e">
        <f>IF((#REF!+#REF!)&lt;&gt;0,_xll.SERIE.JOUR.OUVRE(#REF!,#REF!,#REF!)-1,"En cours")</f>
        <v>#REF!</v>
      </c>
      <c r="U195" s="1540"/>
      <c r="V195" s="1541"/>
      <c r="W195" s="1541"/>
      <c r="X195" s="1570"/>
      <c r="Y195" s="1556"/>
      <c r="Z195" s="1557"/>
      <c r="AA195" s="1557"/>
      <c r="AB195" s="1646"/>
      <c r="AC195" s="1540"/>
      <c r="AD195" s="1540"/>
      <c r="AE195" s="1733"/>
      <c r="AF195" s="1733"/>
      <c r="AG195" s="1570"/>
      <c r="AH195" s="1574"/>
      <c r="AI195" s="1433" t="str">
        <f t="shared" si="16"/>
        <v>Sans objet</v>
      </c>
      <c r="AJ195" s="1434" t="str">
        <f t="shared" si="18"/>
        <v>En cours</v>
      </c>
      <c r="AK195" s="1435" t="str">
        <f t="shared" ref="AK195:AK242" si="19">IF(B195,IF(X195=1,IF(S195&gt;=AF195,"oui","non"),"En cours"),"Sans objet")</f>
        <v>Sans objet</v>
      </c>
      <c r="AL195" s="1352"/>
    </row>
    <row r="196" spans="1:42">
      <c r="A196" s="1573"/>
      <c r="B196" s="1570"/>
      <c r="C196" s="1574"/>
      <c r="D196" s="1574"/>
      <c r="E196" s="1574"/>
      <c r="F196" s="1644"/>
      <c r="G196" s="1573"/>
      <c r="H196" s="1649"/>
      <c r="I196" s="1540"/>
      <c r="J196" s="1525"/>
      <c r="K196" s="1561"/>
      <c r="L196" s="1540"/>
      <c r="M196" s="1540"/>
      <c r="N196" s="1540"/>
      <c r="O196" s="1540"/>
      <c r="P196" s="1540"/>
      <c r="Q196" s="1540"/>
      <c r="R196" s="1540"/>
      <c r="S196" s="1559"/>
      <c r="T196" s="1491" t="e">
        <f>IF((#REF!+#REF!)&lt;&gt;0,_xll.SERIE.JOUR.OUVRE(#REF!,#REF!,#REF!)-1,"En cours")</f>
        <v>#REF!</v>
      </c>
      <c r="U196" s="1540"/>
      <c r="V196" s="1541"/>
      <c r="W196" s="1541"/>
      <c r="X196" s="1570"/>
      <c r="Y196" s="1556"/>
      <c r="Z196" s="1557"/>
      <c r="AA196" s="1557"/>
      <c r="AB196" s="1646"/>
      <c r="AC196" s="1540"/>
      <c r="AD196" s="1540"/>
      <c r="AE196" s="1733"/>
      <c r="AF196" s="1733"/>
      <c r="AG196" s="1570"/>
      <c r="AH196" s="1574"/>
      <c r="AI196" s="1433" t="str">
        <f t="shared" si="16"/>
        <v>Sans objet</v>
      </c>
      <c r="AJ196" s="1434" t="str">
        <f t="shared" si="18"/>
        <v>En cours</v>
      </c>
      <c r="AK196" s="1435" t="str">
        <f t="shared" si="19"/>
        <v>Sans objet</v>
      </c>
      <c r="AL196" s="1352"/>
    </row>
    <row r="197" spans="1:42">
      <c r="A197" s="1573"/>
      <c r="B197" s="1570"/>
      <c r="C197" s="1574"/>
      <c r="D197" s="1574"/>
      <c r="E197" s="1574"/>
      <c r="F197" s="1644"/>
      <c r="G197" s="1573"/>
      <c r="H197" s="1649"/>
      <c r="I197" s="1540"/>
      <c r="J197" s="1525"/>
      <c r="K197" s="1561"/>
      <c r="L197" s="1540"/>
      <c r="M197" s="1540"/>
      <c r="N197" s="1540"/>
      <c r="O197" s="1540"/>
      <c r="P197" s="1525"/>
      <c r="Q197" s="1525"/>
      <c r="R197" s="1525"/>
      <c r="S197" s="1732"/>
      <c r="T197" s="1491" t="e">
        <f>IF((#REF!+#REF!)&lt;&gt;0,_xll.SERIE.JOUR.OUVRE(#REF!,#REF!,#REF!)-1,"En cours")</f>
        <v>#REF!</v>
      </c>
      <c r="U197" s="1540"/>
      <c r="V197" s="1541"/>
      <c r="W197" s="1541"/>
      <c r="X197" s="1570"/>
      <c r="Y197" s="1556"/>
      <c r="Z197" s="1557"/>
      <c r="AA197" s="1557"/>
      <c r="AB197" s="1646"/>
      <c r="AC197" s="1540"/>
      <c r="AD197" s="1540"/>
      <c r="AE197" s="1733"/>
      <c r="AF197" s="1733"/>
      <c r="AG197" s="1570"/>
      <c r="AH197" s="1574"/>
      <c r="AI197" s="1433" t="str">
        <f t="shared" si="16"/>
        <v>Sans objet</v>
      </c>
      <c r="AJ197" s="1434" t="str">
        <f t="shared" si="18"/>
        <v>En cours</v>
      </c>
      <c r="AK197" s="1435" t="str">
        <f t="shared" si="19"/>
        <v>Sans objet</v>
      </c>
      <c r="AL197" s="1352"/>
    </row>
    <row r="198" spans="1:42">
      <c r="A198" s="1573"/>
      <c r="B198" s="1570"/>
      <c r="C198" s="1574"/>
      <c r="D198" s="1574"/>
      <c r="E198" s="1574"/>
      <c r="F198" s="1644"/>
      <c r="G198" s="1573"/>
      <c r="H198" s="1649"/>
      <c r="I198" s="1540"/>
      <c r="J198" s="1525"/>
      <c r="K198" s="1561"/>
      <c r="L198" s="1540"/>
      <c r="M198" s="1540"/>
      <c r="N198" s="1540"/>
      <c r="O198" s="1540"/>
      <c r="P198" s="1525"/>
      <c r="Q198" s="1525"/>
      <c r="R198" s="1525"/>
      <c r="S198" s="1732"/>
      <c r="T198" s="1491" t="e">
        <f>IF((#REF!+#REF!)&lt;&gt;0,_xll.SERIE.JOUR.OUVRE(#REF!,#REF!,#REF!)-1,"En cours")</f>
        <v>#REF!</v>
      </c>
      <c r="U198" s="1540"/>
      <c r="V198" s="1541"/>
      <c r="W198" s="1541"/>
      <c r="X198" s="1570"/>
      <c r="Y198" s="1556"/>
      <c r="Z198" s="1557"/>
      <c r="AA198" s="1557"/>
      <c r="AB198" s="1646"/>
      <c r="AC198" s="1540"/>
      <c r="AD198" s="1540"/>
      <c r="AE198" s="1733"/>
      <c r="AF198" s="1733"/>
      <c r="AG198" s="1570"/>
      <c r="AH198" s="1574"/>
      <c r="AI198" s="1433" t="str">
        <f t="shared" si="16"/>
        <v>Sans objet</v>
      </c>
      <c r="AJ198" s="1434" t="str">
        <f t="shared" si="18"/>
        <v>En cours</v>
      </c>
      <c r="AK198" s="1435" t="str">
        <f t="shared" si="19"/>
        <v>Sans objet</v>
      </c>
      <c r="AL198" s="1352"/>
    </row>
    <row r="199" spans="1:42">
      <c r="A199" s="1573"/>
      <c r="B199" s="1570"/>
      <c r="C199" s="1574"/>
      <c r="D199" s="1574"/>
      <c r="E199" s="1574"/>
      <c r="F199" s="1644"/>
      <c r="G199" s="1573"/>
      <c r="H199" s="1649"/>
      <c r="I199" s="1540"/>
      <c r="J199" s="1525"/>
      <c r="K199" s="1561"/>
      <c r="L199" s="1540"/>
      <c r="M199" s="1540"/>
      <c r="N199" s="1540"/>
      <c r="O199" s="1540"/>
      <c r="P199" s="1525"/>
      <c r="Q199" s="1525"/>
      <c r="R199" s="1525"/>
      <c r="S199" s="1732"/>
      <c r="T199" s="1491" t="e">
        <f>IF((#REF!+#REF!)&lt;&gt;0,_xll.SERIE.JOUR.OUVRE(#REF!,#REF!,#REF!)-1,"En cours")</f>
        <v>#REF!</v>
      </c>
      <c r="U199" s="1540"/>
      <c r="V199" s="1541"/>
      <c r="W199" s="1541"/>
      <c r="X199" s="1570"/>
      <c r="Y199" s="1556"/>
      <c r="Z199" s="1557"/>
      <c r="AA199" s="1557"/>
      <c r="AB199" s="1646"/>
      <c r="AC199" s="1540"/>
      <c r="AD199" s="1540"/>
      <c r="AE199" s="1733"/>
      <c r="AF199" s="1733"/>
      <c r="AG199" s="1570"/>
      <c r="AH199" s="1574"/>
      <c r="AI199" s="1433" t="str">
        <f t="shared" si="16"/>
        <v>Sans objet</v>
      </c>
      <c r="AJ199" s="1434" t="str">
        <f t="shared" si="18"/>
        <v>En cours</v>
      </c>
      <c r="AK199" s="1435" t="str">
        <f t="shared" si="19"/>
        <v>Sans objet</v>
      </c>
      <c r="AL199" s="1352"/>
    </row>
    <row r="200" spans="1:42">
      <c r="A200" s="1573"/>
      <c r="B200" s="1570"/>
      <c r="C200" s="1574"/>
      <c r="D200" s="1574"/>
      <c r="E200" s="1574"/>
      <c r="F200" s="1644"/>
      <c r="G200" s="1573"/>
      <c r="H200" s="1649"/>
      <c r="I200" s="1540"/>
      <c r="J200" s="1525"/>
      <c r="K200" s="1561"/>
      <c r="L200" s="1540"/>
      <c r="M200" s="1540"/>
      <c r="N200" s="1540"/>
      <c r="O200" s="1540"/>
      <c r="P200" s="1525"/>
      <c r="Q200" s="1525"/>
      <c r="R200" s="1525"/>
      <c r="S200" s="1732"/>
      <c r="T200" s="1491" t="e">
        <f>IF((#REF!+#REF!)&lt;&gt;0,_xll.SERIE.JOUR.OUVRE(#REF!,#REF!,#REF!)-1,"En cours")</f>
        <v>#REF!</v>
      </c>
      <c r="U200" s="1540"/>
      <c r="V200" s="1541"/>
      <c r="W200" s="1541"/>
      <c r="X200" s="1570"/>
      <c r="Y200" s="1556"/>
      <c r="Z200" s="1557"/>
      <c r="AA200" s="1557"/>
      <c r="AB200" s="1646"/>
      <c r="AC200" s="1540"/>
      <c r="AD200" s="1540"/>
      <c r="AE200" s="1733"/>
      <c r="AF200" s="1733"/>
      <c r="AG200" s="1570"/>
      <c r="AH200" s="1574"/>
      <c r="AI200" s="1433" t="str">
        <f t="shared" si="16"/>
        <v>Sans objet</v>
      </c>
      <c r="AJ200" s="1434" t="str">
        <f t="shared" si="18"/>
        <v>En cours</v>
      </c>
      <c r="AK200" s="1435" t="str">
        <f t="shared" si="19"/>
        <v>Sans objet</v>
      </c>
      <c r="AL200" s="1352"/>
    </row>
    <row r="201" spans="1:42">
      <c r="A201" s="1573"/>
      <c r="B201" s="1570"/>
      <c r="C201" s="1574"/>
      <c r="D201" s="1574"/>
      <c r="E201" s="1574"/>
      <c r="F201" s="1644"/>
      <c r="G201" s="1573"/>
      <c r="H201" s="1649"/>
      <c r="I201" s="1540"/>
      <c r="J201" s="1525"/>
      <c r="K201" s="1561"/>
      <c r="L201" s="1540"/>
      <c r="M201" s="1540"/>
      <c r="N201" s="1540"/>
      <c r="O201" s="1540"/>
      <c r="P201" s="1525"/>
      <c r="Q201" s="1525"/>
      <c r="R201" s="1525"/>
      <c r="S201" s="1732"/>
      <c r="T201" s="1491" t="e">
        <f>IF((#REF!+#REF!)&lt;&gt;0,_xll.SERIE.JOUR.OUVRE(#REF!,#REF!,#REF!)-1,"En cours")</f>
        <v>#REF!</v>
      </c>
      <c r="U201" s="1540"/>
      <c r="V201" s="1541"/>
      <c r="W201" s="1541"/>
      <c r="X201" s="1570"/>
      <c r="Y201" s="1556"/>
      <c r="Z201" s="1557"/>
      <c r="AA201" s="1557"/>
      <c r="AB201" s="1646"/>
      <c r="AC201" s="1540"/>
      <c r="AD201" s="1540"/>
      <c r="AE201" s="1733"/>
      <c r="AF201" s="1733"/>
      <c r="AG201" s="1570"/>
      <c r="AH201" s="1574"/>
      <c r="AI201" s="1433" t="str">
        <f t="shared" si="16"/>
        <v>Sans objet</v>
      </c>
      <c r="AJ201" s="1434" t="str">
        <f t="shared" si="18"/>
        <v>En cours</v>
      </c>
      <c r="AK201" s="1435" t="str">
        <f t="shared" si="19"/>
        <v>Sans objet</v>
      </c>
      <c r="AL201" s="1352"/>
    </row>
    <row r="202" spans="1:42">
      <c r="A202" s="1573"/>
      <c r="B202" s="1570"/>
      <c r="C202" s="1574"/>
      <c r="D202" s="1648"/>
      <c r="E202" s="1574"/>
      <c r="F202" s="1644"/>
      <c r="G202" s="1573"/>
      <c r="H202" s="1649"/>
      <c r="I202" s="1540"/>
      <c r="J202" s="1525"/>
      <c r="K202" s="1561"/>
      <c r="L202" s="1540"/>
      <c r="M202" s="1540"/>
      <c r="N202" s="1540"/>
      <c r="O202" s="1540"/>
      <c r="P202" s="1525"/>
      <c r="Q202" s="1525"/>
      <c r="R202" s="1525"/>
      <c r="S202" s="1732"/>
      <c r="T202" s="1491" t="e">
        <f>IF((#REF!+#REF!)&lt;&gt;0,_xll.SERIE.JOUR.OUVRE(#REF!,#REF!,#REF!)-1,"En cours")</f>
        <v>#REF!</v>
      </c>
      <c r="U202" s="1540"/>
      <c r="V202" s="1541"/>
      <c r="W202" s="1541"/>
      <c r="X202" s="1570"/>
      <c r="Y202" s="1556"/>
      <c r="Z202" s="1557"/>
      <c r="AA202" s="1557"/>
      <c r="AB202" s="1646"/>
      <c r="AC202" s="1540"/>
      <c r="AD202" s="1540"/>
      <c r="AE202" s="1733"/>
      <c r="AF202" s="1733"/>
      <c r="AG202" s="1570"/>
      <c r="AH202" s="1648"/>
      <c r="AI202" s="1433" t="str">
        <f t="shared" si="16"/>
        <v>Sans objet</v>
      </c>
      <c r="AJ202" s="1434" t="str">
        <f t="shared" si="18"/>
        <v>En cours</v>
      </c>
      <c r="AK202" s="1435" t="str">
        <f t="shared" si="19"/>
        <v>Sans objet</v>
      </c>
      <c r="AL202" s="1352"/>
    </row>
    <row r="203" spans="1:42">
      <c r="A203" s="1573"/>
      <c r="B203" s="1570"/>
      <c r="C203" s="1574"/>
      <c r="D203" s="1648"/>
      <c r="E203" s="1574"/>
      <c r="F203" s="1644"/>
      <c r="G203" s="1573"/>
      <c r="H203" s="1649"/>
      <c r="I203" s="1540"/>
      <c r="J203" s="1525"/>
      <c r="K203" s="1561"/>
      <c r="L203" s="1540"/>
      <c r="M203" s="1540"/>
      <c r="N203" s="1540"/>
      <c r="O203" s="1540"/>
      <c r="P203" s="1525"/>
      <c r="Q203" s="1525"/>
      <c r="R203" s="1525"/>
      <c r="S203" s="1732"/>
      <c r="T203" s="1491" t="e">
        <f>IF((#REF!+#REF!)&lt;&gt;0,_xll.SERIE.JOUR.OUVRE(#REF!,#REF!,#REF!)-1,"En cours")</f>
        <v>#REF!</v>
      </c>
      <c r="U203" s="1540"/>
      <c r="V203" s="1541"/>
      <c r="W203" s="1541"/>
      <c r="X203" s="1570"/>
      <c r="Y203" s="1556"/>
      <c r="Z203" s="1557"/>
      <c r="AA203" s="1557"/>
      <c r="AB203" s="1646"/>
      <c r="AC203" s="1540"/>
      <c r="AD203" s="1540"/>
      <c r="AE203" s="1733"/>
      <c r="AF203" s="1733"/>
      <c r="AG203" s="1570"/>
      <c r="AH203" s="1648"/>
      <c r="AI203" s="1433" t="str">
        <f t="shared" si="16"/>
        <v>Sans objet</v>
      </c>
      <c r="AJ203" s="1434" t="str">
        <f t="shared" si="18"/>
        <v>En cours</v>
      </c>
      <c r="AK203" s="1435" t="str">
        <f t="shared" si="19"/>
        <v>Sans objet</v>
      </c>
      <c r="AL203" s="1352"/>
    </row>
    <row r="204" spans="1:42">
      <c r="A204" s="1573"/>
      <c r="B204" s="1570"/>
      <c r="C204" s="1574"/>
      <c r="D204" s="1648"/>
      <c r="E204" s="1574"/>
      <c r="F204" s="1644"/>
      <c r="G204" s="1573"/>
      <c r="H204" s="1649"/>
      <c r="I204" s="1540"/>
      <c r="J204" s="1525"/>
      <c r="K204" s="1561"/>
      <c r="L204" s="1540"/>
      <c r="M204" s="1540"/>
      <c r="N204" s="1540"/>
      <c r="O204" s="1540"/>
      <c r="P204" s="1525"/>
      <c r="Q204" s="1525"/>
      <c r="R204" s="1525"/>
      <c r="S204" s="1732"/>
      <c r="T204" s="1491" t="e">
        <f>IF((#REF!+#REF!)&lt;&gt;0,_xll.SERIE.JOUR.OUVRE(#REF!,#REF!,#REF!)-1,"En cours")</f>
        <v>#REF!</v>
      </c>
      <c r="U204" s="1540"/>
      <c r="V204" s="1541"/>
      <c r="W204" s="1541"/>
      <c r="X204" s="1570"/>
      <c r="Y204" s="1556"/>
      <c r="Z204" s="1557"/>
      <c r="AA204" s="1557"/>
      <c r="AB204" s="1646"/>
      <c r="AC204" s="1540"/>
      <c r="AD204" s="1540"/>
      <c r="AE204" s="1733"/>
      <c r="AF204" s="1733"/>
      <c r="AG204" s="1570"/>
      <c r="AH204" s="1648"/>
      <c r="AI204" s="1433" t="str">
        <f t="shared" si="16"/>
        <v>Sans objet</v>
      </c>
      <c r="AJ204" s="1434" t="str">
        <f t="shared" si="18"/>
        <v>En cours</v>
      </c>
      <c r="AK204" s="1435" t="str">
        <f t="shared" si="19"/>
        <v>Sans objet</v>
      </c>
      <c r="AL204" s="1352"/>
    </row>
    <row r="205" spans="1:42">
      <c r="A205" s="1573"/>
      <c r="B205" s="1570"/>
      <c r="C205" s="1574"/>
      <c r="D205" s="1574"/>
      <c r="E205" s="1574"/>
      <c r="F205" s="1644"/>
      <c r="G205" s="1573"/>
      <c r="H205" s="1649"/>
      <c r="I205" s="1540"/>
      <c r="J205" s="1525"/>
      <c r="K205" s="1561"/>
      <c r="L205" s="1540"/>
      <c r="M205" s="1540"/>
      <c r="N205" s="1540"/>
      <c r="O205" s="1540"/>
      <c r="P205" s="1525"/>
      <c r="Q205" s="1525"/>
      <c r="R205" s="1525"/>
      <c r="S205" s="1732"/>
      <c r="T205" s="1491" t="e">
        <f>IF((#REF!+#REF!)&lt;&gt;0,_xll.SERIE.JOUR.OUVRE(#REF!,#REF!,#REF!)-1,"En cours")</f>
        <v>#REF!</v>
      </c>
      <c r="U205" s="1540"/>
      <c r="V205" s="1541"/>
      <c r="W205" s="1541"/>
      <c r="X205" s="1570"/>
      <c r="Y205" s="1556"/>
      <c r="Z205" s="1557"/>
      <c r="AA205" s="1557"/>
      <c r="AB205" s="1646"/>
      <c r="AC205" s="1540"/>
      <c r="AD205" s="1540"/>
      <c r="AE205" s="1733"/>
      <c r="AF205" s="1733"/>
      <c r="AG205" s="1570"/>
      <c r="AH205" s="1574"/>
      <c r="AI205" s="1433" t="str">
        <f t="shared" si="16"/>
        <v>Sans objet</v>
      </c>
      <c r="AJ205" s="1434" t="str">
        <f t="shared" si="18"/>
        <v>En cours</v>
      </c>
      <c r="AK205" s="1435" t="str">
        <f t="shared" si="19"/>
        <v>Sans objet</v>
      </c>
      <c r="AL205" s="1352"/>
      <c r="AM205" s="1655"/>
      <c r="AN205" s="1655"/>
      <c r="AO205" s="1655"/>
      <c r="AP205" s="1655"/>
    </row>
    <row r="206" spans="1:42">
      <c r="A206" s="1573"/>
      <c r="B206" s="1570"/>
      <c r="C206" s="1574"/>
      <c r="D206" s="1574"/>
      <c r="E206" s="1574"/>
      <c r="F206" s="1644"/>
      <c r="G206" s="1573"/>
      <c r="H206" s="1649"/>
      <c r="I206" s="1540"/>
      <c r="J206" s="1525"/>
      <c r="K206" s="1561"/>
      <c r="L206" s="1540"/>
      <c r="M206" s="1540"/>
      <c r="N206" s="1540"/>
      <c r="O206" s="1540"/>
      <c r="P206" s="1525"/>
      <c r="Q206" s="1525"/>
      <c r="R206" s="1525"/>
      <c r="S206" s="1732"/>
      <c r="T206" s="1491" t="e">
        <f>IF((#REF!+#REF!)&lt;&gt;0,_xll.SERIE.JOUR.OUVRE(#REF!,#REF!,#REF!)-1,"En cours")</f>
        <v>#REF!</v>
      </c>
      <c r="U206" s="1540"/>
      <c r="V206" s="1541"/>
      <c r="W206" s="1541"/>
      <c r="X206" s="1570"/>
      <c r="Y206" s="1556"/>
      <c r="Z206" s="1557"/>
      <c r="AA206" s="1557"/>
      <c r="AB206" s="1646"/>
      <c r="AC206" s="1540"/>
      <c r="AD206" s="1540"/>
      <c r="AE206" s="1733"/>
      <c r="AF206" s="1733"/>
      <c r="AG206" s="1570"/>
      <c r="AH206" s="1574"/>
      <c r="AI206" s="1433" t="str">
        <f t="shared" si="16"/>
        <v>Sans objet</v>
      </c>
      <c r="AJ206" s="1434" t="str">
        <f t="shared" si="18"/>
        <v>En cours</v>
      </c>
      <c r="AK206" s="1435" t="str">
        <f t="shared" si="19"/>
        <v>Sans objet</v>
      </c>
      <c r="AL206" s="1352"/>
      <c r="AM206" s="1655"/>
      <c r="AN206" s="1655"/>
      <c r="AO206" s="1655"/>
      <c r="AP206" s="1655"/>
    </row>
    <row r="207" spans="1:42" s="1655" customFormat="1" ht="12.75" customHeight="1">
      <c r="A207" s="1573"/>
      <c r="B207" s="1570"/>
      <c r="C207" s="1574"/>
      <c r="D207" s="1574"/>
      <c r="E207" s="1574"/>
      <c r="F207" s="1644"/>
      <c r="G207" s="1573"/>
      <c r="H207" s="1649"/>
      <c r="I207" s="1540"/>
      <c r="J207" s="1525"/>
      <c r="K207" s="1561"/>
      <c r="L207" s="1540"/>
      <c r="M207" s="1540"/>
      <c r="N207" s="1540"/>
      <c r="O207" s="1540"/>
      <c r="P207" s="1525"/>
      <c r="Q207" s="1525"/>
      <c r="R207" s="1525"/>
      <c r="S207" s="1732"/>
      <c r="T207" s="1491" t="e">
        <f>IF((#REF!+#REF!)&lt;&gt;0,_xll.SERIE.JOUR.OUVRE(#REF!,#REF!,#REF!)-1,"En cours")</f>
        <v>#REF!</v>
      </c>
      <c r="U207" s="1540"/>
      <c r="V207" s="1541"/>
      <c r="W207" s="1541"/>
      <c r="X207" s="1570"/>
      <c r="Y207" s="1556"/>
      <c r="Z207" s="1557"/>
      <c r="AA207" s="1557"/>
      <c r="AB207" s="1646"/>
      <c r="AC207" s="1540"/>
      <c r="AD207" s="1540"/>
      <c r="AE207" s="1733"/>
      <c r="AF207" s="1733"/>
      <c r="AG207" s="1570"/>
      <c r="AH207" s="1574"/>
      <c r="AI207" s="1433" t="str">
        <f t="shared" si="16"/>
        <v>Sans objet</v>
      </c>
      <c r="AJ207" s="1434" t="str">
        <f t="shared" si="18"/>
        <v>En cours</v>
      </c>
      <c r="AK207" s="1435" t="str">
        <f t="shared" si="19"/>
        <v>Sans objet</v>
      </c>
      <c r="AL207" s="1352"/>
      <c r="AM207" s="1656"/>
      <c r="AN207" s="1656"/>
      <c r="AO207" s="1656"/>
      <c r="AP207" s="1656"/>
    </row>
    <row r="208" spans="1:42" s="1655" customFormat="1" ht="12.75" customHeight="1">
      <c r="A208" s="1573"/>
      <c r="B208" s="1570"/>
      <c r="C208" s="1574"/>
      <c r="D208" s="1574"/>
      <c r="E208" s="1574"/>
      <c r="F208" s="1644"/>
      <c r="G208" s="1573"/>
      <c r="H208" s="1649"/>
      <c r="I208" s="1540"/>
      <c r="J208" s="1525"/>
      <c r="K208" s="1561"/>
      <c r="L208" s="1540"/>
      <c r="M208" s="1540"/>
      <c r="N208" s="1540"/>
      <c r="O208" s="1540"/>
      <c r="P208" s="1525"/>
      <c r="Q208" s="1525"/>
      <c r="R208" s="1525"/>
      <c r="S208" s="1732"/>
      <c r="T208" s="1491" t="e">
        <f>IF((#REF!+#REF!)&lt;&gt;0,_xll.SERIE.JOUR.OUVRE(#REF!,#REF!,#REF!)-1,"En cours")</f>
        <v>#REF!</v>
      </c>
      <c r="U208" s="1540"/>
      <c r="V208" s="1541"/>
      <c r="W208" s="1541"/>
      <c r="X208" s="1570"/>
      <c r="Y208" s="1556"/>
      <c r="Z208" s="1557"/>
      <c r="AA208" s="1557"/>
      <c r="AB208" s="1646"/>
      <c r="AC208" s="1540"/>
      <c r="AD208" s="1540"/>
      <c r="AE208" s="1733"/>
      <c r="AF208" s="1733"/>
      <c r="AG208" s="1570"/>
      <c r="AH208" s="1574"/>
      <c r="AI208" s="1433" t="str">
        <f t="shared" ref="AI208:AI242" si="20" xml:space="preserve"> IF(B208,IF(R208&lt;&gt;0,IF(Q208&gt;=R208,"oui","non"),"En cours"),"Sans objet")</f>
        <v>Sans objet</v>
      </c>
      <c r="AJ208" s="1434" t="str">
        <f t="shared" si="18"/>
        <v>En cours</v>
      </c>
      <c r="AK208" s="1435" t="str">
        <f t="shared" si="19"/>
        <v>Sans objet</v>
      </c>
      <c r="AL208" s="1352"/>
      <c r="AM208" s="1656"/>
      <c r="AN208" s="1656"/>
      <c r="AO208" s="1656"/>
      <c r="AP208" s="1656"/>
    </row>
    <row r="209" spans="1:42" s="1655" customFormat="1" ht="12.75" customHeight="1">
      <c r="A209" s="1573"/>
      <c r="B209" s="1570"/>
      <c r="C209" s="1574"/>
      <c r="D209" s="1574"/>
      <c r="E209" s="1574"/>
      <c r="F209" s="1644"/>
      <c r="G209" s="1573"/>
      <c r="H209" s="1649"/>
      <c r="I209" s="1540"/>
      <c r="J209" s="1525"/>
      <c r="K209" s="1561"/>
      <c r="L209" s="1540"/>
      <c r="M209" s="1540"/>
      <c r="N209" s="1540"/>
      <c r="O209" s="1540"/>
      <c r="P209" s="1525"/>
      <c r="Q209" s="1525"/>
      <c r="R209" s="1525"/>
      <c r="S209" s="1732"/>
      <c r="T209" s="1491" t="e">
        <f>IF((#REF!+#REF!)&lt;&gt;0,_xll.SERIE.JOUR.OUVRE(#REF!,#REF!,#REF!)-1,"En cours")</f>
        <v>#REF!</v>
      </c>
      <c r="U209" s="1540"/>
      <c r="V209" s="1541"/>
      <c r="W209" s="1541"/>
      <c r="X209" s="1570"/>
      <c r="Y209" s="1556"/>
      <c r="Z209" s="1557"/>
      <c r="AA209" s="1557"/>
      <c r="AB209" s="1646"/>
      <c r="AC209" s="1540"/>
      <c r="AD209" s="1540"/>
      <c r="AE209" s="1733"/>
      <c r="AF209" s="1733"/>
      <c r="AG209" s="1570"/>
      <c r="AH209" s="1574"/>
      <c r="AI209" s="1433" t="str">
        <f t="shared" si="20"/>
        <v>Sans objet</v>
      </c>
      <c r="AJ209" s="1434" t="str">
        <f t="shared" si="18"/>
        <v>En cours</v>
      </c>
      <c r="AK209" s="1435" t="str">
        <f t="shared" si="19"/>
        <v>Sans objet</v>
      </c>
      <c r="AL209" s="1352"/>
      <c r="AM209" s="1656"/>
      <c r="AN209" s="1656"/>
      <c r="AO209" s="1656"/>
      <c r="AP209" s="1656"/>
    </row>
    <row r="210" spans="1:42" s="1655" customFormat="1" ht="12.75" customHeight="1">
      <c r="A210" s="1573"/>
      <c r="B210" s="1570"/>
      <c r="C210" s="1574"/>
      <c r="D210" s="1574"/>
      <c r="E210" s="1574"/>
      <c r="F210" s="1644"/>
      <c r="G210" s="1573"/>
      <c r="H210" s="1649"/>
      <c r="I210" s="1540"/>
      <c r="J210" s="1525"/>
      <c r="K210" s="1561"/>
      <c r="L210" s="1540"/>
      <c r="M210" s="1540"/>
      <c r="N210" s="1540"/>
      <c r="O210" s="1540"/>
      <c r="P210" s="1525"/>
      <c r="Q210" s="1525"/>
      <c r="R210" s="1525"/>
      <c r="S210" s="1732"/>
      <c r="T210" s="1491" t="e">
        <f>IF((#REF!+#REF!)&lt;&gt;0,_xll.SERIE.JOUR.OUVRE(#REF!,#REF!,#REF!)-1,"En cours")</f>
        <v>#REF!</v>
      </c>
      <c r="U210" s="1540"/>
      <c r="V210" s="1541"/>
      <c r="W210" s="1541"/>
      <c r="X210" s="1570"/>
      <c r="Y210" s="1556"/>
      <c r="Z210" s="1557"/>
      <c r="AA210" s="1557"/>
      <c r="AB210" s="1646"/>
      <c r="AC210" s="1540"/>
      <c r="AD210" s="1540"/>
      <c r="AE210" s="1733"/>
      <c r="AF210" s="1733"/>
      <c r="AG210" s="1570"/>
      <c r="AH210" s="1574"/>
      <c r="AI210" s="1433" t="str">
        <f t="shared" si="20"/>
        <v>Sans objet</v>
      </c>
      <c r="AJ210" s="1434" t="str">
        <f t="shared" si="18"/>
        <v>En cours</v>
      </c>
      <c r="AK210" s="1435" t="str">
        <f t="shared" si="19"/>
        <v>Sans objet</v>
      </c>
      <c r="AL210" s="1352"/>
      <c r="AM210" s="1656"/>
      <c r="AN210" s="1656"/>
      <c r="AO210" s="1656"/>
      <c r="AP210" s="1656"/>
    </row>
    <row r="211" spans="1:42" s="1655" customFormat="1" ht="12.75" customHeight="1">
      <c r="A211" s="2155"/>
      <c r="B211" s="1574"/>
      <c r="C211" s="1574"/>
      <c r="D211" s="1574"/>
      <c r="E211" s="1574"/>
      <c r="F211" s="1574"/>
      <c r="G211" s="1574"/>
      <c r="H211" s="1574"/>
      <c r="I211" s="1574"/>
      <c r="J211" s="1574"/>
      <c r="K211" s="1574"/>
      <c r="L211" s="1574"/>
      <c r="M211" s="1574"/>
      <c r="N211" s="1574"/>
      <c r="O211" s="1574"/>
      <c r="P211" s="1574"/>
      <c r="Q211" s="1574"/>
      <c r="R211" s="1574"/>
      <c r="S211" s="1574"/>
      <c r="T211" s="2156" t="e">
        <f>IF((#REF!+#REF!)&lt;&gt;0,_xll.SERIE.JOUR.OUVRE(#REF!,#REF!,#REF!)-1,"En cours")</f>
        <v>#REF!</v>
      </c>
      <c r="U211" s="1574"/>
      <c r="V211" s="1574"/>
      <c r="W211" s="1574"/>
      <c r="X211" s="1574"/>
      <c r="Y211" s="1574"/>
      <c r="Z211" s="1574"/>
      <c r="AA211" s="1574"/>
      <c r="AB211" s="1574"/>
      <c r="AC211" s="1574"/>
      <c r="AD211" s="1574"/>
      <c r="AE211" s="1574"/>
      <c r="AF211" s="1574"/>
      <c r="AG211" s="1574"/>
      <c r="AH211" s="1574"/>
      <c r="AI211" s="1433" t="str">
        <f t="shared" si="20"/>
        <v>Sans objet</v>
      </c>
      <c r="AJ211" s="1434" t="str">
        <f t="shared" si="18"/>
        <v>En cours</v>
      </c>
      <c r="AK211" s="1435" t="str">
        <f t="shared" si="19"/>
        <v>Sans objet</v>
      </c>
      <c r="AL211" s="1352"/>
      <c r="AM211" s="1656"/>
      <c r="AN211" s="1656"/>
      <c r="AO211" s="1656"/>
      <c r="AP211" s="1656"/>
    </row>
    <row r="212" spans="1:42" s="1655" customFormat="1" ht="12.75" customHeight="1">
      <c r="A212" s="1573"/>
      <c r="B212" s="1570"/>
      <c r="C212" s="1574"/>
      <c r="D212" s="1648"/>
      <c r="E212" s="1574"/>
      <c r="F212" s="1644"/>
      <c r="G212" s="1573"/>
      <c r="H212" s="1649"/>
      <c r="I212" s="1540"/>
      <c r="J212" s="1525"/>
      <c r="K212" s="1561"/>
      <c r="L212" s="1540"/>
      <c r="M212" s="1540"/>
      <c r="N212" s="1540"/>
      <c r="O212" s="1540"/>
      <c r="P212" s="1525"/>
      <c r="Q212" s="1525"/>
      <c r="R212" s="1525"/>
      <c r="S212" s="1732"/>
      <c r="T212" s="1491" t="e">
        <f>IF((#REF!+#REF!)&lt;&gt;0,_xll.SERIE.JOUR.OUVRE(#REF!,#REF!,#REF!)-1,"En cours")</f>
        <v>#REF!</v>
      </c>
      <c r="U212" s="1540"/>
      <c r="V212" s="1541"/>
      <c r="W212" s="1541"/>
      <c r="X212" s="1570"/>
      <c r="Y212" s="1556"/>
      <c r="Z212" s="1557"/>
      <c r="AA212" s="1557"/>
      <c r="AB212" s="1646"/>
      <c r="AC212" s="1540"/>
      <c r="AD212" s="1540"/>
      <c r="AE212" s="1733"/>
      <c r="AF212" s="1733"/>
      <c r="AG212" s="1570"/>
      <c r="AH212" s="1648"/>
      <c r="AI212" s="1433" t="str">
        <f t="shared" si="20"/>
        <v>Sans objet</v>
      </c>
      <c r="AJ212" s="1434" t="str">
        <f t="shared" si="18"/>
        <v>En cours</v>
      </c>
      <c r="AK212" s="1435" t="str">
        <f t="shared" si="19"/>
        <v>Sans objet</v>
      </c>
      <c r="AL212" s="1352"/>
      <c r="AM212" s="1656"/>
      <c r="AN212" s="1656"/>
      <c r="AO212" s="1656"/>
      <c r="AP212" s="1656"/>
    </row>
    <row r="213" spans="1:42" s="1655" customFormat="1" ht="12.75" customHeight="1">
      <c r="A213" s="1573"/>
      <c r="B213" s="1570"/>
      <c r="C213" s="1574"/>
      <c r="D213" s="1574"/>
      <c r="E213" s="1574"/>
      <c r="F213" s="1644"/>
      <c r="G213" s="1573"/>
      <c r="H213" s="1649"/>
      <c r="I213" s="1540"/>
      <c r="J213" s="1525"/>
      <c r="K213" s="1561"/>
      <c r="L213" s="1540"/>
      <c r="M213" s="1540"/>
      <c r="N213" s="1540"/>
      <c r="O213" s="1540"/>
      <c r="P213" s="1525"/>
      <c r="Q213" s="1525"/>
      <c r="R213" s="1525"/>
      <c r="S213" s="1732"/>
      <c r="T213" s="1491" t="e">
        <f>IF((#REF!+#REF!)&lt;&gt;0,_xll.SERIE.JOUR.OUVRE(#REF!,#REF!,#REF!)-1,"En cours")</f>
        <v>#REF!</v>
      </c>
      <c r="U213" s="1540"/>
      <c r="V213" s="1541"/>
      <c r="W213" s="1541"/>
      <c r="X213" s="1570"/>
      <c r="Y213" s="1556"/>
      <c r="Z213" s="1557"/>
      <c r="AA213" s="1557"/>
      <c r="AB213" s="1646"/>
      <c r="AC213" s="1540"/>
      <c r="AD213" s="1540"/>
      <c r="AE213" s="1733"/>
      <c r="AF213" s="1733"/>
      <c r="AG213" s="1570"/>
      <c r="AH213" s="1574"/>
      <c r="AI213" s="1433" t="str">
        <f t="shared" si="20"/>
        <v>Sans objet</v>
      </c>
      <c r="AJ213" s="1434" t="str">
        <f t="shared" si="18"/>
        <v>En cours</v>
      </c>
      <c r="AK213" s="1435" t="str">
        <f t="shared" si="19"/>
        <v>Sans objet</v>
      </c>
      <c r="AL213" s="1352"/>
      <c r="AM213" s="1656"/>
      <c r="AN213" s="1656"/>
      <c r="AO213" s="1656"/>
      <c r="AP213" s="1656"/>
    </row>
    <row r="214" spans="1:42" s="1655" customFormat="1" ht="12.75" customHeight="1">
      <c r="A214" s="1573"/>
      <c r="B214" s="1570"/>
      <c r="C214" s="1574"/>
      <c r="D214" s="1574"/>
      <c r="E214" s="1574"/>
      <c r="F214" s="1644"/>
      <c r="G214" s="1573"/>
      <c r="H214" s="1649"/>
      <c r="I214" s="1540"/>
      <c r="J214" s="1525"/>
      <c r="K214" s="1561"/>
      <c r="L214" s="1540"/>
      <c r="M214" s="1540"/>
      <c r="N214" s="1540"/>
      <c r="O214" s="1540"/>
      <c r="P214" s="1525"/>
      <c r="Q214" s="1525"/>
      <c r="R214" s="1525"/>
      <c r="S214" s="1732"/>
      <c r="T214" s="1491" t="e">
        <f>IF((#REF!+#REF!)&lt;&gt;0,_xll.SERIE.JOUR.OUVRE(#REF!,#REF!,#REF!)-1,"En cours")</f>
        <v>#REF!</v>
      </c>
      <c r="U214" s="1540"/>
      <c r="V214" s="1541"/>
      <c r="W214" s="1541"/>
      <c r="X214" s="1570"/>
      <c r="Y214" s="1556"/>
      <c r="Z214" s="1557"/>
      <c r="AA214" s="1557"/>
      <c r="AB214" s="1646"/>
      <c r="AC214" s="1540"/>
      <c r="AD214" s="1540"/>
      <c r="AE214" s="1733"/>
      <c r="AF214" s="1733"/>
      <c r="AG214" s="1570"/>
      <c r="AH214" s="1574"/>
      <c r="AI214" s="1433" t="str">
        <f t="shared" si="20"/>
        <v>Sans objet</v>
      </c>
      <c r="AJ214" s="1434" t="str">
        <f t="shared" si="18"/>
        <v>En cours</v>
      </c>
      <c r="AK214" s="1435" t="str">
        <f t="shared" si="19"/>
        <v>Sans objet</v>
      </c>
      <c r="AL214" s="1352"/>
      <c r="AM214" s="1656"/>
      <c r="AN214" s="1656"/>
      <c r="AO214" s="1656"/>
      <c r="AP214" s="1656"/>
    </row>
    <row r="215" spans="1:42" s="1655" customFormat="1" ht="12.75" customHeight="1">
      <c r="A215" s="1573"/>
      <c r="B215" s="1570"/>
      <c r="C215" s="1574"/>
      <c r="D215" s="1648"/>
      <c r="E215" s="1574"/>
      <c r="F215" s="1644"/>
      <c r="G215" s="1573"/>
      <c r="H215" s="1649"/>
      <c r="I215" s="1540"/>
      <c r="J215" s="1525"/>
      <c r="K215" s="1561"/>
      <c r="L215" s="1540"/>
      <c r="M215" s="1540"/>
      <c r="N215" s="1540"/>
      <c r="O215" s="1540"/>
      <c r="P215" s="1525"/>
      <c r="Q215" s="1525"/>
      <c r="R215" s="1525"/>
      <c r="S215" s="1732"/>
      <c r="T215" s="1491" t="e">
        <f>IF((#REF!+#REF!)&lt;&gt;0,_xll.SERIE.JOUR.OUVRE(#REF!,#REF!,#REF!)-1,"En cours")</f>
        <v>#REF!</v>
      </c>
      <c r="U215" s="1540"/>
      <c r="V215" s="1541"/>
      <c r="W215" s="1541"/>
      <c r="X215" s="1570"/>
      <c r="Y215" s="1556"/>
      <c r="Z215" s="1557"/>
      <c r="AA215" s="1557"/>
      <c r="AB215" s="1646"/>
      <c r="AC215" s="1540"/>
      <c r="AD215" s="1540"/>
      <c r="AE215" s="1733"/>
      <c r="AF215" s="1733"/>
      <c r="AG215" s="1570"/>
      <c r="AH215" s="1648"/>
      <c r="AI215" s="1433" t="str">
        <f t="shared" si="20"/>
        <v>Sans objet</v>
      </c>
      <c r="AJ215" s="1434" t="str">
        <f t="shared" si="18"/>
        <v>En cours</v>
      </c>
      <c r="AK215" s="1435" t="str">
        <f t="shared" si="19"/>
        <v>Sans objet</v>
      </c>
      <c r="AL215" s="1352"/>
      <c r="AM215" s="1656"/>
      <c r="AN215" s="1656"/>
      <c r="AO215" s="1656"/>
      <c r="AP215" s="1656"/>
    </row>
    <row r="216" spans="1:42" s="1655" customFormat="1" ht="12.75" customHeight="1">
      <c r="A216" s="1573"/>
      <c r="B216" s="1570"/>
      <c r="C216" s="1574"/>
      <c r="D216" s="1574"/>
      <c r="E216" s="1575"/>
      <c r="F216" s="1644"/>
      <c r="G216" s="1573"/>
      <c r="H216" s="1649"/>
      <c r="I216" s="1540"/>
      <c r="J216" s="1525"/>
      <c r="K216" s="1561"/>
      <c r="L216" s="1540"/>
      <c r="M216" s="1540"/>
      <c r="N216" s="1540"/>
      <c r="O216" s="1540"/>
      <c r="P216" s="1525"/>
      <c r="Q216" s="1525"/>
      <c r="R216" s="1525"/>
      <c r="S216" s="1732"/>
      <c r="T216" s="1491" t="e">
        <f>IF((#REF!+#REF!)&lt;&gt;0,_xll.SERIE.JOUR.OUVRE(#REF!,#REF!,#REF!)-1,"En cours")</f>
        <v>#REF!</v>
      </c>
      <c r="U216" s="1540"/>
      <c r="V216" s="1541"/>
      <c r="W216" s="1541"/>
      <c r="X216" s="1570"/>
      <c r="Y216" s="1556"/>
      <c r="Z216" s="1557"/>
      <c r="AA216" s="1557"/>
      <c r="AB216" s="1646"/>
      <c r="AC216" s="1540"/>
      <c r="AD216" s="1540"/>
      <c r="AE216" s="1733"/>
      <c r="AF216" s="1733"/>
      <c r="AG216" s="1570"/>
      <c r="AH216" s="1574"/>
      <c r="AI216" s="1433" t="str">
        <f t="shared" si="20"/>
        <v>Sans objet</v>
      </c>
      <c r="AJ216" s="1434" t="str">
        <f t="shared" si="18"/>
        <v>En cours</v>
      </c>
      <c r="AK216" s="1435" t="str">
        <f t="shared" si="19"/>
        <v>Sans objet</v>
      </c>
      <c r="AL216" s="1352"/>
      <c r="AM216" s="1656"/>
      <c r="AN216" s="1656"/>
      <c r="AO216" s="1656"/>
      <c r="AP216" s="1656"/>
    </row>
    <row r="217" spans="1:42" s="1655" customFormat="1" ht="12.75" customHeight="1">
      <c r="A217" s="1573"/>
      <c r="B217" s="1570"/>
      <c r="C217" s="1574"/>
      <c r="D217" s="1574"/>
      <c r="E217" s="1574"/>
      <c r="F217" s="1644"/>
      <c r="G217" s="1573"/>
      <c r="H217" s="1649"/>
      <c r="I217" s="1540"/>
      <c r="J217" s="1525"/>
      <c r="K217" s="1561"/>
      <c r="L217" s="1540"/>
      <c r="M217" s="1540"/>
      <c r="N217" s="1540"/>
      <c r="O217" s="1540"/>
      <c r="P217" s="1525"/>
      <c r="Q217" s="1525"/>
      <c r="R217" s="1525"/>
      <c r="S217" s="1732"/>
      <c r="T217" s="1491" t="e">
        <f>IF((#REF!+#REF!)&lt;&gt;0,_xll.SERIE.JOUR.OUVRE(#REF!,#REF!,#REF!)-1,"En cours")</f>
        <v>#REF!</v>
      </c>
      <c r="U217" s="1540"/>
      <c r="V217" s="1541"/>
      <c r="W217" s="1541"/>
      <c r="X217" s="1570"/>
      <c r="Y217" s="1556"/>
      <c r="Z217" s="1557"/>
      <c r="AA217" s="1557"/>
      <c r="AB217" s="1646"/>
      <c r="AC217" s="1540"/>
      <c r="AD217" s="1540"/>
      <c r="AE217" s="1733"/>
      <c r="AF217" s="1733"/>
      <c r="AG217" s="1570"/>
      <c r="AH217" s="1574"/>
      <c r="AI217" s="1433" t="str">
        <f t="shared" si="20"/>
        <v>Sans objet</v>
      </c>
      <c r="AJ217" s="1434" t="str">
        <f t="shared" si="18"/>
        <v>En cours</v>
      </c>
      <c r="AK217" s="1435" t="str">
        <f t="shared" si="19"/>
        <v>Sans objet</v>
      </c>
      <c r="AL217" s="1352"/>
      <c r="AM217" s="1656"/>
      <c r="AN217" s="1656"/>
      <c r="AO217" s="1656"/>
      <c r="AP217" s="1656"/>
    </row>
    <row r="218" spans="1:42" s="1655" customFormat="1" ht="12.75" customHeight="1">
      <c r="A218" s="1573"/>
      <c r="B218" s="1570"/>
      <c r="C218" s="1574"/>
      <c r="D218" s="1574"/>
      <c r="E218" s="1574"/>
      <c r="F218" s="1644"/>
      <c r="G218" s="1573"/>
      <c r="H218" s="1649"/>
      <c r="I218" s="1540"/>
      <c r="J218" s="1525"/>
      <c r="K218" s="1561"/>
      <c r="L218" s="1540"/>
      <c r="M218" s="1540"/>
      <c r="N218" s="1540"/>
      <c r="O218" s="1540"/>
      <c r="P218" s="1525"/>
      <c r="Q218" s="1525"/>
      <c r="R218" s="1525"/>
      <c r="S218" s="1732"/>
      <c r="T218" s="1491" t="e">
        <f>IF((#REF!+#REF!)&lt;&gt;0,_xll.SERIE.JOUR.OUVRE(#REF!,#REF!,#REF!)-1,"En cours")</f>
        <v>#REF!</v>
      </c>
      <c r="U218" s="1540"/>
      <c r="V218" s="1541"/>
      <c r="W218" s="1541"/>
      <c r="X218" s="1570"/>
      <c r="Y218" s="1556"/>
      <c r="Z218" s="1557"/>
      <c r="AA218" s="1557"/>
      <c r="AB218" s="1646"/>
      <c r="AC218" s="1540"/>
      <c r="AD218" s="1540"/>
      <c r="AE218" s="1733"/>
      <c r="AF218" s="1733"/>
      <c r="AG218" s="1570"/>
      <c r="AH218" s="1574"/>
      <c r="AI218" s="1433" t="str">
        <f t="shared" si="20"/>
        <v>Sans objet</v>
      </c>
      <c r="AJ218" s="1434" t="str">
        <f t="shared" si="18"/>
        <v>En cours</v>
      </c>
      <c r="AK218" s="1435" t="str">
        <f t="shared" si="19"/>
        <v>Sans objet</v>
      </c>
      <c r="AL218" s="1352"/>
      <c r="AM218" s="1656"/>
      <c r="AN218" s="1656"/>
      <c r="AO218" s="1656"/>
      <c r="AP218" s="1656"/>
    </row>
    <row r="219" spans="1:42" s="1655" customFormat="1" ht="12.75" customHeight="1">
      <c r="A219" s="1573"/>
      <c r="B219" s="1570"/>
      <c r="C219" s="1574"/>
      <c r="D219" s="1574"/>
      <c r="E219" s="1574"/>
      <c r="F219" s="1644"/>
      <c r="G219" s="1573"/>
      <c r="H219" s="1649"/>
      <c r="I219" s="1540"/>
      <c r="J219" s="1525"/>
      <c r="K219" s="1561"/>
      <c r="L219" s="1540"/>
      <c r="M219" s="1540"/>
      <c r="N219" s="1540"/>
      <c r="O219" s="1540"/>
      <c r="P219" s="1525"/>
      <c r="Q219" s="1525"/>
      <c r="R219" s="1525"/>
      <c r="S219" s="1732"/>
      <c r="T219" s="1491" t="e">
        <f>IF((#REF!+#REF!)&lt;&gt;0,_xll.SERIE.JOUR.OUVRE(#REF!,#REF!,#REF!)-1,"En cours")</f>
        <v>#REF!</v>
      </c>
      <c r="U219" s="1540"/>
      <c r="V219" s="1541"/>
      <c r="W219" s="1541"/>
      <c r="X219" s="1570"/>
      <c r="Y219" s="1556"/>
      <c r="Z219" s="1557"/>
      <c r="AA219" s="1557"/>
      <c r="AB219" s="1646"/>
      <c r="AC219" s="1540"/>
      <c r="AD219" s="1540"/>
      <c r="AE219" s="1733"/>
      <c r="AF219" s="1733"/>
      <c r="AG219" s="1570"/>
      <c r="AH219" s="1574"/>
      <c r="AI219" s="1433" t="str">
        <f t="shared" si="20"/>
        <v>Sans objet</v>
      </c>
      <c r="AJ219" s="1434" t="str">
        <f t="shared" si="18"/>
        <v>En cours</v>
      </c>
      <c r="AK219" s="1435" t="str">
        <f t="shared" si="19"/>
        <v>Sans objet</v>
      </c>
      <c r="AL219" s="1352"/>
      <c r="AM219" s="1656"/>
      <c r="AN219" s="1656"/>
      <c r="AO219" s="1656"/>
      <c r="AP219" s="1656"/>
    </row>
    <row r="220" spans="1:42" s="1655" customFormat="1" ht="12.75" customHeight="1">
      <c r="A220" s="1573"/>
      <c r="B220" s="1570"/>
      <c r="C220" s="1574"/>
      <c r="D220" s="1574"/>
      <c r="E220" s="1574"/>
      <c r="F220" s="1644"/>
      <c r="G220" s="1573"/>
      <c r="H220" s="1649"/>
      <c r="I220" s="1540"/>
      <c r="J220" s="1525"/>
      <c r="K220" s="1561"/>
      <c r="L220" s="1540"/>
      <c r="M220" s="1540"/>
      <c r="N220" s="1540"/>
      <c r="O220" s="1540"/>
      <c r="P220" s="1525"/>
      <c r="Q220" s="1525"/>
      <c r="R220" s="1525"/>
      <c r="S220" s="1732"/>
      <c r="T220" s="1491" t="e">
        <f>IF((#REF!+#REF!)&lt;&gt;0,_xll.SERIE.JOUR.OUVRE(#REF!,#REF!,#REF!)-1,"En cours")</f>
        <v>#REF!</v>
      </c>
      <c r="U220" s="1540"/>
      <c r="V220" s="1541"/>
      <c r="W220" s="1541"/>
      <c r="X220" s="1570"/>
      <c r="Y220" s="1556"/>
      <c r="Z220" s="1557"/>
      <c r="AA220" s="1557"/>
      <c r="AB220" s="1646"/>
      <c r="AC220" s="1540"/>
      <c r="AD220" s="1540"/>
      <c r="AE220" s="1733"/>
      <c r="AF220" s="1733"/>
      <c r="AG220" s="1570"/>
      <c r="AH220" s="1574"/>
      <c r="AI220" s="1433" t="str">
        <f t="shared" si="20"/>
        <v>Sans objet</v>
      </c>
      <c r="AJ220" s="1434" t="str">
        <f t="shared" si="18"/>
        <v>En cours</v>
      </c>
      <c r="AK220" s="1435" t="str">
        <f t="shared" si="19"/>
        <v>Sans objet</v>
      </c>
      <c r="AL220" s="1352"/>
      <c r="AM220" s="1656"/>
      <c r="AN220" s="1656"/>
      <c r="AO220" s="1656"/>
      <c r="AP220" s="1656"/>
    </row>
    <row r="221" spans="1:42" s="1655" customFormat="1" ht="12.75" customHeight="1">
      <c r="A221" s="1573"/>
      <c r="B221" s="1570"/>
      <c r="C221" s="1574"/>
      <c r="D221" s="1574"/>
      <c r="E221" s="1574"/>
      <c r="F221" s="1644"/>
      <c r="G221" s="1573"/>
      <c r="H221" s="1649"/>
      <c r="I221" s="1540"/>
      <c r="J221" s="1525"/>
      <c r="K221" s="1561"/>
      <c r="L221" s="1540"/>
      <c r="M221" s="1540"/>
      <c r="N221" s="1540"/>
      <c r="O221" s="1540"/>
      <c r="P221" s="1525"/>
      <c r="Q221" s="1525"/>
      <c r="R221" s="1525"/>
      <c r="S221" s="1732"/>
      <c r="T221" s="1491" t="e">
        <f>IF((#REF!+#REF!)&lt;&gt;0,_xll.SERIE.JOUR.OUVRE(#REF!,#REF!,#REF!)-1,"En cours")</f>
        <v>#REF!</v>
      </c>
      <c r="U221" s="1540"/>
      <c r="V221" s="1541"/>
      <c r="W221" s="1541"/>
      <c r="X221" s="1570"/>
      <c r="Y221" s="1556"/>
      <c r="Z221" s="1557"/>
      <c r="AA221" s="1557"/>
      <c r="AB221" s="1646"/>
      <c r="AC221" s="1540"/>
      <c r="AD221" s="1540"/>
      <c r="AE221" s="1733"/>
      <c r="AF221" s="1733"/>
      <c r="AG221" s="1570"/>
      <c r="AH221" s="1574"/>
      <c r="AI221" s="1433" t="str">
        <f t="shared" si="20"/>
        <v>Sans objet</v>
      </c>
      <c r="AJ221" s="1434" t="str">
        <f t="shared" si="18"/>
        <v>En cours</v>
      </c>
      <c r="AK221" s="1435" t="str">
        <f t="shared" si="19"/>
        <v>Sans objet</v>
      </c>
      <c r="AL221" s="1352"/>
      <c r="AM221" s="1656"/>
      <c r="AN221" s="1656"/>
      <c r="AO221" s="1656"/>
      <c r="AP221" s="1656"/>
    </row>
    <row r="222" spans="1:42" s="1655" customFormat="1" ht="12.75" customHeight="1">
      <c r="A222" s="1573"/>
      <c r="B222" s="1570"/>
      <c r="C222" s="1574"/>
      <c r="D222" s="1574"/>
      <c r="E222" s="1574"/>
      <c r="F222" s="1644"/>
      <c r="G222" s="1573"/>
      <c r="H222" s="1649"/>
      <c r="I222" s="1540"/>
      <c r="J222" s="1525"/>
      <c r="K222" s="1561"/>
      <c r="L222" s="1540"/>
      <c r="M222" s="1540"/>
      <c r="N222" s="1540"/>
      <c r="O222" s="1540"/>
      <c r="P222" s="1525"/>
      <c r="Q222" s="1525"/>
      <c r="R222" s="1525"/>
      <c r="S222" s="1732"/>
      <c r="T222" s="1491" t="e">
        <f>IF((#REF!+#REF!)&lt;&gt;0,_xll.SERIE.JOUR.OUVRE(#REF!,#REF!,#REF!)-1,"En cours")</f>
        <v>#REF!</v>
      </c>
      <c r="U222" s="1540"/>
      <c r="V222" s="1541"/>
      <c r="W222" s="1541"/>
      <c r="X222" s="1570"/>
      <c r="Y222" s="1556"/>
      <c r="Z222" s="1557"/>
      <c r="AA222" s="1557"/>
      <c r="AB222" s="1646"/>
      <c r="AC222" s="1540"/>
      <c r="AD222" s="1540"/>
      <c r="AE222" s="1733"/>
      <c r="AF222" s="1733"/>
      <c r="AG222" s="1570"/>
      <c r="AH222" s="1574"/>
      <c r="AI222" s="1433" t="str">
        <f t="shared" si="20"/>
        <v>Sans objet</v>
      </c>
      <c r="AJ222" s="1434" t="str">
        <f t="shared" si="18"/>
        <v>En cours</v>
      </c>
      <c r="AK222" s="1435" t="str">
        <f t="shared" si="19"/>
        <v>Sans objet</v>
      </c>
      <c r="AL222" s="1352"/>
      <c r="AM222" s="1656"/>
      <c r="AN222" s="1656"/>
      <c r="AO222" s="1656"/>
      <c r="AP222" s="1656"/>
    </row>
    <row r="223" spans="1:42" s="1655" customFormat="1" ht="12.75" customHeight="1">
      <c r="A223" s="1573"/>
      <c r="B223" s="1570"/>
      <c r="C223" s="1574"/>
      <c r="D223" s="1574"/>
      <c r="E223" s="1574"/>
      <c r="F223" s="1644"/>
      <c r="G223" s="1573"/>
      <c r="H223" s="1649"/>
      <c r="I223" s="1540"/>
      <c r="J223" s="1525"/>
      <c r="K223" s="1561"/>
      <c r="L223" s="1540"/>
      <c r="M223" s="1540"/>
      <c r="N223" s="1540"/>
      <c r="O223" s="1540"/>
      <c r="P223" s="1525"/>
      <c r="Q223" s="1525"/>
      <c r="R223" s="1525"/>
      <c r="S223" s="1732"/>
      <c r="T223" s="1491" t="e">
        <f>IF((#REF!+#REF!)&lt;&gt;0,_xll.SERIE.JOUR.OUVRE(#REF!,#REF!,#REF!)-1,"En cours")</f>
        <v>#REF!</v>
      </c>
      <c r="U223" s="1540"/>
      <c r="V223" s="1541"/>
      <c r="W223" s="1541"/>
      <c r="X223" s="1570"/>
      <c r="Y223" s="1556"/>
      <c r="Z223" s="1557"/>
      <c r="AA223" s="1557"/>
      <c r="AB223" s="1646"/>
      <c r="AC223" s="1540"/>
      <c r="AD223" s="1540"/>
      <c r="AE223" s="1733"/>
      <c r="AF223" s="1733"/>
      <c r="AG223" s="1570"/>
      <c r="AH223" s="1574"/>
      <c r="AI223" s="1433" t="str">
        <f t="shared" si="20"/>
        <v>Sans objet</v>
      </c>
      <c r="AJ223" s="1434" t="str">
        <f t="shared" si="18"/>
        <v>En cours</v>
      </c>
      <c r="AK223" s="1435" t="str">
        <f t="shared" si="19"/>
        <v>Sans objet</v>
      </c>
      <c r="AL223" s="1352"/>
      <c r="AM223" s="1656"/>
      <c r="AN223" s="1656"/>
      <c r="AO223" s="1656"/>
      <c r="AP223" s="1656"/>
    </row>
    <row r="224" spans="1:42" s="1655" customFormat="1" ht="12.75" customHeight="1">
      <c r="A224" s="1573"/>
      <c r="B224" s="1570"/>
      <c r="C224" s="1574"/>
      <c r="D224" s="1648"/>
      <c r="E224" s="1574"/>
      <c r="F224" s="1644"/>
      <c r="G224" s="1573"/>
      <c r="H224" s="1649"/>
      <c r="I224" s="1540"/>
      <c r="J224" s="1525"/>
      <c r="K224" s="1561"/>
      <c r="L224" s="1540"/>
      <c r="M224" s="1540"/>
      <c r="N224" s="1540"/>
      <c r="O224" s="1540"/>
      <c r="P224" s="1525"/>
      <c r="Q224" s="1525"/>
      <c r="R224" s="1525"/>
      <c r="S224" s="1732"/>
      <c r="T224" s="1491" t="e">
        <f>IF((#REF!+#REF!)&lt;&gt;0,_xll.SERIE.JOUR.OUVRE(#REF!,#REF!,#REF!)-1,"En cours")</f>
        <v>#REF!</v>
      </c>
      <c r="U224" s="1540"/>
      <c r="V224" s="1541"/>
      <c r="W224" s="1541"/>
      <c r="X224" s="1570"/>
      <c r="Y224" s="1556"/>
      <c r="Z224" s="1557"/>
      <c r="AA224" s="1557"/>
      <c r="AB224" s="1646"/>
      <c r="AC224" s="1540"/>
      <c r="AD224" s="1540"/>
      <c r="AE224" s="1733"/>
      <c r="AF224" s="1733"/>
      <c r="AG224" s="1570"/>
      <c r="AH224" s="1648"/>
      <c r="AI224" s="1433" t="str">
        <f t="shared" si="20"/>
        <v>Sans objet</v>
      </c>
      <c r="AJ224" s="1434" t="str">
        <f t="shared" si="18"/>
        <v>En cours</v>
      </c>
      <c r="AK224" s="1435" t="str">
        <f t="shared" si="19"/>
        <v>Sans objet</v>
      </c>
      <c r="AL224" s="1352"/>
      <c r="AM224" s="1656"/>
      <c r="AN224" s="1656"/>
      <c r="AO224" s="1656"/>
      <c r="AP224" s="1656"/>
    </row>
    <row r="225" spans="1:42" s="1655" customFormat="1" ht="12.75" customHeight="1">
      <c r="A225" s="1573"/>
      <c r="B225" s="1570"/>
      <c r="C225" s="1574"/>
      <c r="D225" s="1574"/>
      <c r="E225" s="1574"/>
      <c r="F225" s="1644"/>
      <c r="G225" s="1573"/>
      <c r="H225" s="1649"/>
      <c r="I225" s="1540"/>
      <c r="J225" s="1525"/>
      <c r="K225" s="1561"/>
      <c r="L225" s="1540"/>
      <c r="M225" s="1540"/>
      <c r="N225" s="1540"/>
      <c r="O225" s="1540"/>
      <c r="P225" s="1525"/>
      <c r="Q225" s="1525"/>
      <c r="R225" s="1525"/>
      <c r="S225" s="1732"/>
      <c r="T225" s="1491" t="e">
        <f>IF((#REF!+#REF!)&lt;&gt;0,_xll.SERIE.JOUR.OUVRE(#REF!,#REF!,#REF!)-1,"En cours")</f>
        <v>#REF!</v>
      </c>
      <c r="U225" s="1540"/>
      <c r="V225" s="1541"/>
      <c r="W225" s="1541"/>
      <c r="X225" s="1570"/>
      <c r="Y225" s="1556"/>
      <c r="Z225" s="1557"/>
      <c r="AA225" s="1557"/>
      <c r="AB225" s="1646"/>
      <c r="AC225" s="1540"/>
      <c r="AD225" s="1540"/>
      <c r="AE225" s="1733"/>
      <c r="AF225" s="1733"/>
      <c r="AG225" s="1570"/>
      <c r="AH225" s="1574"/>
      <c r="AI225" s="1433" t="str">
        <f t="shared" si="20"/>
        <v>Sans objet</v>
      </c>
      <c r="AJ225" s="1434" t="str">
        <f t="shared" ref="AJ225:AJ242" si="21">IF(V225=0,"En cours",IF(V225&lt;=T225,"oui","non"))</f>
        <v>En cours</v>
      </c>
      <c r="AK225" s="1435" t="str">
        <f t="shared" si="19"/>
        <v>Sans objet</v>
      </c>
      <c r="AL225" s="1352"/>
      <c r="AM225" s="1656"/>
      <c r="AN225" s="1656"/>
      <c r="AO225" s="1656"/>
      <c r="AP225" s="1656"/>
    </row>
    <row r="226" spans="1:42" s="1655" customFormat="1" ht="12.75" customHeight="1">
      <c r="A226" s="1573"/>
      <c r="B226" s="1570"/>
      <c r="C226" s="1574"/>
      <c r="D226" s="1648"/>
      <c r="E226" s="1574"/>
      <c r="F226" s="1644"/>
      <c r="G226" s="1573"/>
      <c r="H226" s="1649"/>
      <c r="I226" s="1540"/>
      <c r="J226" s="1525"/>
      <c r="K226" s="1561"/>
      <c r="L226" s="1540"/>
      <c r="M226" s="1540"/>
      <c r="N226" s="1540"/>
      <c r="O226" s="1540"/>
      <c r="P226" s="1525"/>
      <c r="Q226" s="1525"/>
      <c r="R226" s="1525"/>
      <c r="S226" s="1732"/>
      <c r="T226" s="1491" t="s">
        <v>191</v>
      </c>
      <c r="U226" s="1540"/>
      <c r="V226" s="1541"/>
      <c r="W226" s="1541"/>
      <c r="X226" s="1570"/>
      <c r="Y226" s="1556"/>
      <c r="Z226" s="1557"/>
      <c r="AA226" s="1557"/>
      <c r="AB226" s="1646"/>
      <c r="AC226" s="1540"/>
      <c r="AD226" s="1540"/>
      <c r="AE226" s="1733"/>
      <c r="AF226" s="1733"/>
      <c r="AG226" s="1570"/>
      <c r="AH226" s="1648"/>
      <c r="AI226" s="1433" t="str">
        <f t="shared" si="20"/>
        <v>Sans objet</v>
      </c>
      <c r="AJ226" s="1434" t="str">
        <f t="shared" si="21"/>
        <v>En cours</v>
      </c>
      <c r="AK226" s="1435" t="str">
        <f t="shared" si="19"/>
        <v>Sans objet</v>
      </c>
      <c r="AL226" s="1352"/>
      <c r="AM226" s="1656"/>
      <c r="AN226" s="1656"/>
      <c r="AO226" s="1656"/>
      <c r="AP226" s="1656"/>
    </row>
    <row r="227" spans="1:42" s="1655" customFormat="1" ht="12.75" customHeight="1">
      <c r="A227" s="1573"/>
      <c r="B227" s="1570"/>
      <c r="C227" s="1574"/>
      <c r="D227" s="1574"/>
      <c r="E227" s="1574"/>
      <c r="F227" s="1644"/>
      <c r="G227" s="1573"/>
      <c r="H227" s="1649"/>
      <c r="I227" s="1540"/>
      <c r="J227" s="1525"/>
      <c r="K227" s="1561"/>
      <c r="L227" s="1540"/>
      <c r="M227" s="1540"/>
      <c r="N227" s="1540"/>
      <c r="O227" s="1540"/>
      <c r="P227" s="1525"/>
      <c r="Q227" s="1525"/>
      <c r="R227" s="1525"/>
      <c r="S227" s="1732"/>
      <c r="T227" s="1491" t="e">
        <f>IF((#REF!+#REF!)&lt;&gt;0,_xll.SERIE.JOUR.OUVRE(#REF!,#REF!,#REF!)-1,"En cours")</f>
        <v>#REF!</v>
      </c>
      <c r="U227" s="1540"/>
      <c r="V227" s="1541"/>
      <c r="W227" s="1541"/>
      <c r="X227" s="1570"/>
      <c r="Y227" s="1556"/>
      <c r="Z227" s="1557"/>
      <c r="AA227" s="1557"/>
      <c r="AB227" s="1646"/>
      <c r="AC227" s="1540"/>
      <c r="AD227" s="1540"/>
      <c r="AE227" s="1733"/>
      <c r="AF227" s="1733"/>
      <c r="AG227" s="1570"/>
      <c r="AH227" s="1574"/>
      <c r="AI227" s="1433" t="str">
        <f t="shared" si="20"/>
        <v>Sans objet</v>
      </c>
      <c r="AJ227" s="1434" t="str">
        <f t="shared" si="21"/>
        <v>En cours</v>
      </c>
      <c r="AK227" s="1435" t="str">
        <f t="shared" si="19"/>
        <v>Sans objet</v>
      </c>
      <c r="AL227" s="1352"/>
      <c r="AM227" s="1656"/>
      <c r="AN227" s="1656"/>
      <c r="AO227" s="1656"/>
      <c r="AP227" s="1656"/>
    </row>
    <row r="228" spans="1:42" s="1655" customFormat="1" ht="12.75" customHeight="1">
      <c r="A228" s="1573"/>
      <c r="B228" s="1570"/>
      <c r="C228" s="1574"/>
      <c r="D228" s="1574"/>
      <c r="E228" s="1574"/>
      <c r="F228" s="1644"/>
      <c r="G228" s="1573"/>
      <c r="H228" s="1649"/>
      <c r="I228" s="1540"/>
      <c r="J228" s="1525"/>
      <c r="K228" s="1561"/>
      <c r="L228" s="1540"/>
      <c r="M228" s="1540"/>
      <c r="N228" s="1540"/>
      <c r="O228" s="1540"/>
      <c r="P228" s="1525"/>
      <c r="Q228" s="1525"/>
      <c r="R228" s="1525"/>
      <c r="S228" s="1732"/>
      <c r="T228" s="1491" t="e">
        <f>IF((#REF!+#REF!)&lt;&gt;0,_xll.SERIE.JOUR.OUVRE(#REF!,#REF!,#REF!)-1,"En cours")</f>
        <v>#REF!</v>
      </c>
      <c r="U228" s="1540"/>
      <c r="V228" s="1541"/>
      <c r="W228" s="1541"/>
      <c r="X228" s="1570"/>
      <c r="Y228" s="1556"/>
      <c r="Z228" s="1557"/>
      <c r="AA228" s="1557"/>
      <c r="AB228" s="1646"/>
      <c r="AC228" s="1540"/>
      <c r="AD228" s="1540"/>
      <c r="AE228" s="1733"/>
      <c r="AF228" s="1733"/>
      <c r="AG228" s="1570"/>
      <c r="AH228" s="1574"/>
      <c r="AI228" s="1433" t="str">
        <f t="shared" si="20"/>
        <v>Sans objet</v>
      </c>
      <c r="AJ228" s="1434" t="str">
        <f t="shared" si="21"/>
        <v>En cours</v>
      </c>
      <c r="AK228" s="1435" t="str">
        <f t="shared" si="19"/>
        <v>Sans objet</v>
      </c>
      <c r="AL228" s="1352"/>
      <c r="AM228" s="1656"/>
      <c r="AN228" s="1656"/>
      <c r="AO228" s="1656"/>
      <c r="AP228" s="1656"/>
    </row>
    <row r="229" spans="1:42" s="1655" customFormat="1" ht="12.75" customHeight="1">
      <c r="A229" s="1573"/>
      <c r="B229" s="1570"/>
      <c r="C229" s="1574"/>
      <c r="D229" s="1574"/>
      <c r="E229" s="1574"/>
      <c r="F229" s="1644"/>
      <c r="G229" s="1573"/>
      <c r="H229" s="1649"/>
      <c r="I229" s="1540"/>
      <c r="J229" s="1525"/>
      <c r="K229" s="1561"/>
      <c r="L229" s="1540"/>
      <c r="M229" s="1540"/>
      <c r="N229" s="1540"/>
      <c r="O229" s="1540"/>
      <c r="P229" s="1525"/>
      <c r="Q229" s="1525"/>
      <c r="R229" s="1525"/>
      <c r="S229" s="1732"/>
      <c r="T229" s="1491" t="e">
        <f>IF((#REF!+#REF!)&lt;&gt;0,_xll.SERIE.JOUR.OUVRE(#REF!,#REF!,#REF!)-1,"En cours")</f>
        <v>#REF!</v>
      </c>
      <c r="U229" s="1540"/>
      <c r="V229" s="1541"/>
      <c r="W229" s="1541"/>
      <c r="X229" s="1570"/>
      <c r="Y229" s="1556"/>
      <c r="Z229" s="1557"/>
      <c r="AA229" s="1557"/>
      <c r="AB229" s="1646"/>
      <c r="AC229" s="1540"/>
      <c r="AD229" s="1540"/>
      <c r="AE229" s="1733"/>
      <c r="AF229" s="1733"/>
      <c r="AG229" s="1570"/>
      <c r="AH229" s="1574"/>
      <c r="AI229" s="1433" t="str">
        <f t="shared" si="20"/>
        <v>Sans objet</v>
      </c>
      <c r="AJ229" s="1434" t="str">
        <f t="shared" si="21"/>
        <v>En cours</v>
      </c>
      <c r="AK229" s="1435" t="str">
        <f t="shared" si="19"/>
        <v>Sans objet</v>
      </c>
      <c r="AL229" s="1352"/>
      <c r="AM229" s="1656"/>
      <c r="AN229" s="1656"/>
      <c r="AO229" s="1656"/>
      <c r="AP229" s="1656"/>
    </row>
    <row r="230" spans="1:42" s="1655" customFormat="1" ht="12.75" customHeight="1">
      <c r="A230" s="1573"/>
      <c r="B230" s="1570"/>
      <c r="C230" s="1574"/>
      <c r="D230" s="1574"/>
      <c r="E230" s="1574"/>
      <c r="F230" s="1644"/>
      <c r="G230" s="1573"/>
      <c r="H230" s="1649"/>
      <c r="I230" s="1540"/>
      <c r="J230" s="1525"/>
      <c r="K230" s="1561"/>
      <c r="L230" s="1540"/>
      <c r="M230" s="1540"/>
      <c r="N230" s="1540"/>
      <c r="O230" s="1540"/>
      <c r="P230" s="1525"/>
      <c r="Q230" s="1525"/>
      <c r="R230" s="1525"/>
      <c r="S230" s="1732"/>
      <c r="T230" s="1491" t="e">
        <f>IF((#REF!+#REF!)&lt;&gt;0,_xll.SERIE.JOUR.OUVRE(#REF!,#REF!,#REF!)-1,"En cours")</f>
        <v>#REF!</v>
      </c>
      <c r="U230" s="1540"/>
      <c r="V230" s="1541"/>
      <c r="W230" s="1541"/>
      <c r="X230" s="1570"/>
      <c r="Y230" s="1556"/>
      <c r="Z230" s="1557"/>
      <c r="AA230" s="1557"/>
      <c r="AB230" s="1646"/>
      <c r="AC230" s="1540"/>
      <c r="AD230" s="1540"/>
      <c r="AE230" s="1733"/>
      <c r="AF230" s="1733"/>
      <c r="AG230" s="1570"/>
      <c r="AH230" s="1574"/>
      <c r="AI230" s="1433" t="str">
        <f t="shared" si="20"/>
        <v>Sans objet</v>
      </c>
      <c r="AJ230" s="1434" t="str">
        <f t="shared" si="21"/>
        <v>En cours</v>
      </c>
      <c r="AK230" s="1435" t="str">
        <f t="shared" si="19"/>
        <v>Sans objet</v>
      </c>
      <c r="AL230" s="1352"/>
      <c r="AM230" s="1656"/>
      <c r="AN230" s="1656"/>
      <c r="AO230" s="1656"/>
      <c r="AP230" s="1656"/>
    </row>
    <row r="231" spans="1:42" s="1655" customFormat="1" ht="12.75" customHeight="1">
      <c r="A231" s="1573"/>
      <c r="B231" s="1570"/>
      <c r="C231" s="1574"/>
      <c r="D231" s="1574"/>
      <c r="E231" s="1574"/>
      <c r="F231" s="1644"/>
      <c r="G231" s="1573"/>
      <c r="H231" s="1649"/>
      <c r="I231" s="1540"/>
      <c r="J231" s="1525"/>
      <c r="K231" s="1561"/>
      <c r="L231" s="1540"/>
      <c r="M231" s="1540"/>
      <c r="N231" s="1540"/>
      <c r="O231" s="1540"/>
      <c r="P231" s="1525"/>
      <c r="Q231" s="1525"/>
      <c r="R231" s="1525"/>
      <c r="S231" s="1732"/>
      <c r="T231" s="1491" t="s">
        <v>191</v>
      </c>
      <c r="U231" s="1540"/>
      <c r="V231" s="1541"/>
      <c r="W231" s="1541"/>
      <c r="X231" s="1570"/>
      <c r="Y231" s="1556"/>
      <c r="Z231" s="1557"/>
      <c r="AA231" s="1557"/>
      <c r="AB231" s="1646"/>
      <c r="AC231" s="1540"/>
      <c r="AD231" s="1540"/>
      <c r="AE231" s="1733"/>
      <c r="AF231" s="1733"/>
      <c r="AG231" s="1570"/>
      <c r="AH231" s="1574"/>
      <c r="AI231" s="1433" t="str">
        <f t="shared" si="20"/>
        <v>Sans objet</v>
      </c>
      <c r="AJ231" s="1434" t="str">
        <f t="shared" si="21"/>
        <v>En cours</v>
      </c>
      <c r="AK231" s="1435" t="str">
        <f t="shared" si="19"/>
        <v>Sans objet</v>
      </c>
      <c r="AL231" s="1352"/>
      <c r="AM231" s="1656"/>
      <c r="AN231" s="1656"/>
      <c r="AO231" s="1656"/>
      <c r="AP231" s="1656"/>
    </row>
    <row r="232" spans="1:42" s="1655" customFormat="1" ht="12.75" customHeight="1">
      <c r="A232" s="1573"/>
      <c r="B232" s="1570"/>
      <c r="C232" s="1574"/>
      <c r="D232" s="1648"/>
      <c r="E232" s="1574"/>
      <c r="F232" s="1644"/>
      <c r="G232" s="1573"/>
      <c r="H232" s="1649"/>
      <c r="I232" s="1540"/>
      <c r="J232" s="1525"/>
      <c r="K232" s="1561"/>
      <c r="L232" s="1540"/>
      <c r="M232" s="1540"/>
      <c r="N232" s="1540"/>
      <c r="O232" s="1540"/>
      <c r="P232" s="1525"/>
      <c r="Q232" s="1525"/>
      <c r="R232" s="1525"/>
      <c r="S232" s="1732"/>
      <c r="T232" s="1491" t="e">
        <f>IF((#REF!+#REF!)&lt;&gt;0,_xll.SERIE.JOUR.OUVRE(#REF!,#REF!,#REF!)-1,"En cours")</f>
        <v>#REF!</v>
      </c>
      <c r="U232" s="1540"/>
      <c r="V232" s="1541"/>
      <c r="W232" s="1541"/>
      <c r="X232" s="1570"/>
      <c r="Y232" s="1556"/>
      <c r="Z232" s="1557"/>
      <c r="AA232" s="1557"/>
      <c r="AB232" s="1646"/>
      <c r="AC232" s="1540"/>
      <c r="AD232" s="1540"/>
      <c r="AE232" s="1733"/>
      <c r="AF232" s="1733"/>
      <c r="AG232" s="1570"/>
      <c r="AH232" s="1648"/>
      <c r="AI232" s="1433" t="str">
        <f t="shared" si="20"/>
        <v>Sans objet</v>
      </c>
      <c r="AJ232" s="1434" t="str">
        <f t="shared" si="21"/>
        <v>En cours</v>
      </c>
      <c r="AK232" s="1435" t="str">
        <f t="shared" si="19"/>
        <v>Sans objet</v>
      </c>
      <c r="AL232" s="1352"/>
      <c r="AM232" s="1656"/>
      <c r="AN232" s="1656"/>
      <c r="AO232" s="1656"/>
      <c r="AP232" s="1656"/>
    </row>
    <row r="233" spans="1:42" s="1655" customFormat="1" ht="12.75" customHeight="1">
      <c r="A233" s="1573"/>
      <c r="B233" s="1570"/>
      <c r="C233" s="1574"/>
      <c r="D233" s="1648"/>
      <c r="E233" s="1574"/>
      <c r="F233" s="1644"/>
      <c r="G233" s="1573"/>
      <c r="H233" s="1649"/>
      <c r="I233" s="1540"/>
      <c r="J233" s="1525"/>
      <c r="K233" s="1561"/>
      <c r="L233" s="1540"/>
      <c r="M233" s="1540"/>
      <c r="N233" s="1540"/>
      <c r="O233" s="1540"/>
      <c r="P233" s="1525"/>
      <c r="Q233" s="1525"/>
      <c r="R233" s="1525"/>
      <c r="S233" s="1732"/>
      <c r="T233" s="1491" t="e">
        <f>IF((#REF!+#REF!)&lt;&gt;0,_xll.SERIE.JOUR.OUVRE(#REF!,#REF!,#REF!)-1,"En cours")</f>
        <v>#REF!</v>
      </c>
      <c r="U233" s="1540"/>
      <c r="V233" s="1541"/>
      <c r="W233" s="1541"/>
      <c r="X233" s="1570"/>
      <c r="Y233" s="1556"/>
      <c r="Z233" s="1557"/>
      <c r="AA233" s="1557"/>
      <c r="AB233" s="1646"/>
      <c r="AC233" s="1540"/>
      <c r="AD233" s="1540"/>
      <c r="AE233" s="1733"/>
      <c r="AF233" s="1733"/>
      <c r="AG233" s="1570"/>
      <c r="AH233" s="1648"/>
      <c r="AI233" s="1433" t="str">
        <f t="shared" si="20"/>
        <v>Sans objet</v>
      </c>
      <c r="AJ233" s="1434" t="str">
        <f t="shared" si="21"/>
        <v>En cours</v>
      </c>
      <c r="AK233" s="1435" t="str">
        <f t="shared" si="19"/>
        <v>Sans objet</v>
      </c>
      <c r="AL233" s="1352"/>
      <c r="AM233" s="1656"/>
      <c r="AN233" s="1656"/>
      <c r="AO233" s="1656"/>
      <c r="AP233" s="1656"/>
    </row>
    <row r="234" spans="1:42" s="1655" customFormat="1" ht="12.75" customHeight="1">
      <c r="A234" s="1573"/>
      <c r="B234" s="1570"/>
      <c r="C234" s="1574"/>
      <c r="D234" s="1648"/>
      <c r="E234" s="1574"/>
      <c r="F234" s="1644"/>
      <c r="G234" s="1573"/>
      <c r="H234" s="1649"/>
      <c r="I234" s="1540"/>
      <c r="J234" s="1525"/>
      <c r="K234" s="1561"/>
      <c r="L234" s="1540"/>
      <c r="M234" s="1540"/>
      <c r="N234" s="1540"/>
      <c r="O234" s="1540"/>
      <c r="P234" s="1525"/>
      <c r="Q234" s="1525"/>
      <c r="R234" s="1525"/>
      <c r="S234" s="1732"/>
      <c r="T234" s="1491" t="s">
        <v>191</v>
      </c>
      <c r="U234" s="1540"/>
      <c r="V234" s="1541"/>
      <c r="W234" s="1541"/>
      <c r="X234" s="1570"/>
      <c r="Y234" s="1556"/>
      <c r="Z234" s="1557"/>
      <c r="AA234" s="1557"/>
      <c r="AB234" s="1646"/>
      <c r="AC234" s="1540"/>
      <c r="AD234" s="1540"/>
      <c r="AE234" s="1733"/>
      <c r="AF234" s="1733"/>
      <c r="AG234" s="1570"/>
      <c r="AH234" s="1648"/>
      <c r="AI234" s="1433" t="str">
        <f t="shared" si="20"/>
        <v>Sans objet</v>
      </c>
      <c r="AJ234" s="1434" t="str">
        <f t="shared" si="21"/>
        <v>En cours</v>
      </c>
      <c r="AK234" s="1435" t="str">
        <f t="shared" si="19"/>
        <v>Sans objet</v>
      </c>
      <c r="AL234" s="1352"/>
      <c r="AM234" s="1656"/>
      <c r="AN234" s="1656"/>
      <c r="AO234" s="1656"/>
      <c r="AP234" s="1656"/>
    </row>
    <row r="235" spans="1:42" s="1655" customFormat="1" ht="12.75" customHeight="1">
      <c r="A235" s="1573"/>
      <c r="B235" s="1570"/>
      <c r="C235" s="1574"/>
      <c r="D235" s="1648"/>
      <c r="E235" s="1574"/>
      <c r="F235" s="1644"/>
      <c r="G235" s="1573"/>
      <c r="H235" s="1649"/>
      <c r="I235" s="1540"/>
      <c r="J235" s="1525"/>
      <c r="K235" s="1561"/>
      <c r="L235" s="1540"/>
      <c r="M235" s="1540"/>
      <c r="N235" s="1540"/>
      <c r="O235" s="1540"/>
      <c r="P235" s="1525"/>
      <c r="Q235" s="1525"/>
      <c r="R235" s="1525"/>
      <c r="S235" s="1732"/>
      <c r="T235" s="1491" t="e">
        <f>IF((#REF!+#REF!)&lt;&gt;0,_xll.SERIE.JOUR.OUVRE(#REF!,#REF!,#REF!)-1,"En cours")</f>
        <v>#REF!</v>
      </c>
      <c r="U235" s="1540"/>
      <c r="V235" s="1541"/>
      <c r="W235" s="1541"/>
      <c r="X235" s="1570"/>
      <c r="Y235" s="1556"/>
      <c r="Z235" s="1557"/>
      <c r="AA235" s="1557"/>
      <c r="AB235" s="1646"/>
      <c r="AC235" s="1540"/>
      <c r="AD235" s="1540"/>
      <c r="AE235" s="1733"/>
      <c r="AF235" s="1733"/>
      <c r="AG235" s="1570"/>
      <c r="AH235" s="1648"/>
      <c r="AI235" s="1433" t="str">
        <f t="shared" si="20"/>
        <v>Sans objet</v>
      </c>
      <c r="AJ235" s="1434" t="str">
        <f t="shared" si="21"/>
        <v>En cours</v>
      </c>
      <c r="AK235" s="1435" t="str">
        <f t="shared" si="19"/>
        <v>Sans objet</v>
      </c>
      <c r="AL235" s="1352"/>
      <c r="AM235" s="1656"/>
      <c r="AN235" s="1656"/>
      <c r="AO235" s="1656"/>
      <c r="AP235" s="1656"/>
    </row>
    <row r="236" spans="1:42" s="1655" customFormat="1" ht="12.75" customHeight="1">
      <c r="A236" s="1573"/>
      <c r="B236" s="1570"/>
      <c r="C236" s="1574"/>
      <c r="D236" s="1648"/>
      <c r="E236" s="1574"/>
      <c r="F236" s="1644"/>
      <c r="G236" s="1573"/>
      <c r="H236" s="1649"/>
      <c r="I236" s="1540"/>
      <c r="J236" s="1525"/>
      <c r="K236" s="1561"/>
      <c r="L236" s="1540"/>
      <c r="M236" s="1540"/>
      <c r="N236" s="1540"/>
      <c r="O236" s="1540"/>
      <c r="P236" s="1525"/>
      <c r="Q236" s="1525"/>
      <c r="R236" s="1525"/>
      <c r="S236" s="1732"/>
      <c r="T236" s="1491" t="e">
        <f>IF((#REF!+#REF!)&lt;&gt;0,_xll.SERIE.JOUR.OUVRE(#REF!,#REF!,#REF!)-1,"En cours")</f>
        <v>#REF!</v>
      </c>
      <c r="U236" s="1540"/>
      <c r="V236" s="1541"/>
      <c r="W236" s="1541"/>
      <c r="X236" s="1570"/>
      <c r="Y236" s="1556"/>
      <c r="Z236" s="1557"/>
      <c r="AA236" s="1557"/>
      <c r="AB236" s="1646"/>
      <c r="AC236" s="1540"/>
      <c r="AD236" s="1540"/>
      <c r="AE236" s="1733"/>
      <c r="AF236" s="1733"/>
      <c r="AG236" s="1570"/>
      <c r="AH236" s="1648"/>
      <c r="AI236" s="1433" t="str">
        <f t="shared" si="20"/>
        <v>Sans objet</v>
      </c>
      <c r="AJ236" s="1434" t="str">
        <f t="shared" si="21"/>
        <v>En cours</v>
      </c>
      <c r="AK236" s="1435" t="str">
        <f t="shared" si="19"/>
        <v>Sans objet</v>
      </c>
      <c r="AL236" s="1352"/>
      <c r="AM236" s="1656"/>
      <c r="AN236" s="1656"/>
      <c r="AO236" s="1656"/>
      <c r="AP236" s="1656"/>
    </row>
    <row r="237" spans="1:42" s="1655" customFormat="1" ht="12.75" customHeight="1">
      <c r="A237" s="1573"/>
      <c r="B237" s="1570"/>
      <c r="C237" s="1574"/>
      <c r="D237" s="1648"/>
      <c r="E237" s="1574"/>
      <c r="F237" s="1644"/>
      <c r="G237" s="1573"/>
      <c r="H237" s="1649"/>
      <c r="I237" s="1540"/>
      <c r="J237" s="1525"/>
      <c r="K237" s="1561"/>
      <c r="L237" s="1540"/>
      <c r="M237" s="1540"/>
      <c r="N237" s="1540"/>
      <c r="O237" s="1540"/>
      <c r="P237" s="1525"/>
      <c r="Q237" s="1525"/>
      <c r="R237" s="1525"/>
      <c r="S237" s="1732"/>
      <c r="T237" s="1491" t="e">
        <f>IF((#REF!+#REF!)&lt;&gt;0,_xll.SERIE.JOUR.OUVRE(#REF!,#REF!,#REF!)-1,"En cours")</f>
        <v>#REF!</v>
      </c>
      <c r="U237" s="1540"/>
      <c r="V237" s="1541"/>
      <c r="W237" s="1541"/>
      <c r="X237" s="1570"/>
      <c r="Y237" s="1556"/>
      <c r="Z237" s="1557"/>
      <c r="AA237" s="1557"/>
      <c r="AB237" s="1646"/>
      <c r="AC237" s="1540"/>
      <c r="AD237" s="1540"/>
      <c r="AE237" s="1733"/>
      <c r="AF237" s="1733"/>
      <c r="AG237" s="1570"/>
      <c r="AH237" s="1648"/>
      <c r="AI237" s="1433" t="str">
        <f t="shared" si="20"/>
        <v>Sans objet</v>
      </c>
      <c r="AJ237" s="1434" t="str">
        <f t="shared" si="21"/>
        <v>En cours</v>
      </c>
      <c r="AK237" s="1435" t="str">
        <f t="shared" si="19"/>
        <v>Sans objet</v>
      </c>
      <c r="AL237" s="1352"/>
      <c r="AM237" s="1656"/>
      <c r="AN237" s="1656"/>
      <c r="AO237" s="1656"/>
      <c r="AP237" s="1656"/>
    </row>
    <row r="238" spans="1:42" s="1655" customFormat="1" ht="12.75" customHeight="1">
      <c r="A238" s="1573"/>
      <c r="B238" s="1570"/>
      <c r="C238" s="1574"/>
      <c r="D238" s="1648"/>
      <c r="E238" s="1574"/>
      <c r="F238" s="1644"/>
      <c r="G238" s="1573"/>
      <c r="H238" s="1649"/>
      <c r="I238" s="1540"/>
      <c r="J238" s="1525"/>
      <c r="K238" s="1561"/>
      <c r="L238" s="1540"/>
      <c r="M238" s="1540"/>
      <c r="N238" s="1540"/>
      <c r="O238" s="1540"/>
      <c r="P238" s="1525"/>
      <c r="Q238" s="1525"/>
      <c r="R238" s="1525"/>
      <c r="S238" s="1732"/>
      <c r="T238" s="1491" t="s">
        <v>191</v>
      </c>
      <c r="U238" s="1540"/>
      <c r="V238" s="1541"/>
      <c r="W238" s="1541"/>
      <c r="X238" s="1570"/>
      <c r="Y238" s="1556"/>
      <c r="Z238" s="1557"/>
      <c r="AA238" s="1557"/>
      <c r="AB238" s="1646"/>
      <c r="AC238" s="1540"/>
      <c r="AD238" s="1540"/>
      <c r="AE238" s="1733"/>
      <c r="AF238" s="1733"/>
      <c r="AG238" s="1570"/>
      <c r="AH238" s="1648"/>
      <c r="AI238" s="1433" t="str">
        <f t="shared" si="20"/>
        <v>Sans objet</v>
      </c>
      <c r="AJ238" s="1434" t="str">
        <f t="shared" si="21"/>
        <v>En cours</v>
      </c>
      <c r="AK238" s="1435" t="str">
        <f t="shared" si="19"/>
        <v>Sans objet</v>
      </c>
      <c r="AL238" s="1352"/>
      <c r="AM238" s="1656"/>
      <c r="AN238" s="1656"/>
      <c r="AO238" s="1656"/>
      <c r="AP238" s="1656"/>
    </row>
    <row r="239" spans="1:42" s="1655" customFormat="1" ht="12.75" customHeight="1">
      <c r="A239" s="1573"/>
      <c r="B239" s="1570"/>
      <c r="C239" s="1574"/>
      <c r="D239" s="1648"/>
      <c r="E239" s="1574"/>
      <c r="F239" s="1644"/>
      <c r="G239" s="1573"/>
      <c r="H239" s="1649"/>
      <c r="I239" s="1540"/>
      <c r="J239" s="1525"/>
      <c r="K239" s="1561"/>
      <c r="L239" s="1540"/>
      <c r="M239" s="1540"/>
      <c r="N239" s="1540"/>
      <c r="O239" s="1540"/>
      <c r="P239" s="1525"/>
      <c r="Q239" s="1525"/>
      <c r="R239" s="1525"/>
      <c r="S239" s="1732"/>
      <c r="T239" s="1491" t="e">
        <f>IF((#REF!+#REF!)&lt;&gt;0,_xll.SERIE.JOUR.OUVRE(#REF!,#REF!,#REF!)-1,"En cours")</f>
        <v>#REF!</v>
      </c>
      <c r="U239" s="1540"/>
      <c r="V239" s="1541"/>
      <c r="W239" s="1541"/>
      <c r="X239" s="1570"/>
      <c r="Y239" s="1556"/>
      <c r="Z239" s="1557"/>
      <c r="AA239" s="1557"/>
      <c r="AB239" s="1646"/>
      <c r="AC239" s="1540"/>
      <c r="AD239" s="1540"/>
      <c r="AE239" s="1733"/>
      <c r="AF239" s="1733"/>
      <c r="AG239" s="1570"/>
      <c r="AH239" s="1648"/>
      <c r="AI239" s="1433" t="str">
        <f t="shared" si="20"/>
        <v>Sans objet</v>
      </c>
      <c r="AJ239" s="1434" t="str">
        <f t="shared" si="21"/>
        <v>En cours</v>
      </c>
      <c r="AK239" s="1435" t="str">
        <f t="shared" si="19"/>
        <v>Sans objet</v>
      </c>
      <c r="AL239" s="1352"/>
      <c r="AM239" s="1656"/>
      <c r="AN239" s="1656"/>
      <c r="AO239" s="1656"/>
      <c r="AP239" s="1656"/>
    </row>
    <row r="240" spans="1:42">
      <c r="A240" s="1573"/>
      <c r="B240" s="1570"/>
      <c r="C240" s="1574"/>
      <c r="D240" s="1648"/>
      <c r="E240" s="1574"/>
      <c r="F240" s="1644"/>
      <c r="G240" s="1573"/>
      <c r="H240" s="1649"/>
      <c r="I240" s="1540"/>
      <c r="J240" s="1525"/>
      <c r="K240" s="1561"/>
      <c r="L240" s="1540"/>
      <c r="M240" s="1540"/>
      <c r="N240" s="1540"/>
      <c r="O240" s="1540"/>
      <c r="P240" s="1525"/>
      <c r="Q240" s="1525"/>
      <c r="R240" s="1525"/>
      <c r="S240" s="1732"/>
      <c r="T240" s="1491" t="e">
        <f>IF((#REF!+#REF!)&lt;&gt;0,_xll.SERIE.JOUR.OUVRE(#REF!,#REF!,#REF!)-1,"En cours")</f>
        <v>#REF!</v>
      </c>
      <c r="U240" s="1540"/>
      <c r="V240" s="1541"/>
      <c r="W240" s="1541"/>
      <c r="X240" s="1570"/>
      <c r="Y240" s="1556"/>
      <c r="Z240" s="1557"/>
      <c r="AA240" s="1557"/>
      <c r="AB240" s="1646"/>
      <c r="AC240" s="1540"/>
      <c r="AD240" s="1540"/>
      <c r="AE240" s="1733"/>
      <c r="AF240" s="1733"/>
      <c r="AG240" s="1570"/>
      <c r="AH240" s="1648"/>
      <c r="AI240" s="1433" t="str">
        <f t="shared" si="20"/>
        <v>Sans objet</v>
      </c>
      <c r="AJ240" s="1434" t="str">
        <f t="shared" si="21"/>
        <v>En cours</v>
      </c>
      <c r="AK240" s="1435" t="str">
        <f t="shared" si="19"/>
        <v>Sans objet</v>
      </c>
      <c r="AL240" s="1352"/>
      <c r="AM240" s="1657" t="s">
        <v>192</v>
      </c>
      <c r="AN240" s="1658">
        <f>COUNTIF(AI12:AI244,"oui")</f>
        <v>0</v>
      </c>
      <c r="AO240" s="1658">
        <f>COUNTIF(AJ12:AJ244,"oui")</f>
        <v>3</v>
      </c>
      <c r="AP240" s="1658">
        <f>COUNTIF(AK12:AK244,"oui")</f>
        <v>2</v>
      </c>
    </row>
    <row r="241" spans="1:42">
      <c r="A241" s="1573"/>
      <c r="B241" s="1570"/>
      <c r="C241" s="1574"/>
      <c r="D241" s="1648"/>
      <c r="E241" s="1574"/>
      <c r="F241" s="1644"/>
      <c r="G241" s="1573"/>
      <c r="H241" s="1649"/>
      <c r="I241" s="1540"/>
      <c r="J241" s="1525"/>
      <c r="K241" s="1561"/>
      <c r="L241" s="1540"/>
      <c r="M241" s="1540"/>
      <c r="N241" s="1540"/>
      <c r="O241" s="1540"/>
      <c r="P241" s="1525"/>
      <c r="Q241" s="1525"/>
      <c r="R241" s="1525"/>
      <c r="S241" s="1732"/>
      <c r="T241" s="1491" t="e">
        <f>IF((#REF!+#REF!)&lt;&gt;0,_xll.SERIE.JOUR.OUVRE(#REF!,#REF!,#REF!)-1,"En cours")</f>
        <v>#REF!</v>
      </c>
      <c r="U241" s="1540"/>
      <c r="V241" s="1541"/>
      <c r="W241" s="1541"/>
      <c r="X241" s="1570"/>
      <c r="Y241" s="1556"/>
      <c r="Z241" s="1557"/>
      <c r="AA241" s="1557"/>
      <c r="AB241" s="1646"/>
      <c r="AC241" s="1540"/>
      <c r="AD241" s="1540"/>
      <c r="AE241" s="1733"/>
      <c r="AF241" s="1733"/>
      <c r="AG241" s="1570"/>
      <c r="AH241" s="1648"/>
      <c r="AI241" s="1433" t="str">
        <f t="shared" si="20"/>
        <v>Sans objet</v>
      </c>
      <c r="AJ241" s="1434" t="str">
        <f t="shared" si="21"/>
        <v>En cours</v>
      </c>
      <c r="AK241" s="1435" t="str">
        <f t="shared" si="19"/>
        <v>Sans objet</v>
      </c>
      <c r="AL241" s="1352"/>
      <c r="AM241" s="1657"/>
      <c r="AN241" s="1658"/>
      <c r="AO241" s="1658"/>
      <c r="AP241" s="1658"/>
    </row>
    <row r="242" spans="1:42">
      <c r="A242" s="1573"/>
      <c r="B242" s="1570"/>
      <c r="C242" s="1574"/>
      <c r="D242" s="1648"/>
      <c r="E242" s="1574"/>
      <c r="F242" s="1644"/>
      <c r="G242" s="1573"/>
      <c r="H242" s="1649"/>
      <c r="I242" s="1540"/>
      <c r="J242" s="1525"/>
      <c r="K242" s="1561"/>
      <c r="L242" s="1540"/>
      <c r="M242" s="1540"/>
      <c r="N242" s="1540"/>
      <c r="O242" s="1540"/>
      <c r="P242" s="1525"/>
      <c r="Q242" s="1525"/>
      <c r="R242" s="1525"/>
      <c r="S242" s="1732"/>
      <c r="T242" s="1491" t="e">
        <f>IF((#REF!+#REF!)&lt;&gt;0,_xll.SERIE.JOUR.OUVRE(#REF!,#REF!,#REF!)-1,"En cours")</f>
        <v>#REF!</v>
      </c>
      <c r="U242" s="1540"/>
      <c r="V242" s="1541"/>
      <c r="W242" s="1541"/>
      <c r="X242" s="1570"/>
      <c r="Y242" s="1556"/>
      <c r="Z242" s="1557"/>
      <c r="AA242" s="1557"/>
      <c r="AB242" s="1646"/>
      <c r="AC242" s="1540"/>
      <c r="AD242" s="1540"/>
      <c r="AE242" s="1733"/>
      <c r="AF242" s="1733"/>
      <c r="AG242" s="1570"/>
      <c r="AH242" s="1648"/>
      <c r="AI242" s="1433" t="str">
        <f t="shared" si="20"/>
        <v>Sans objet</v>
      </c>
      <c r="AJ242" s="1434" t="str">
        <f t="shared" si="21"/>
        <v>En cours</v>
      </c>
      <c r="AK242" s="1435" t="str">
        <f t="shared" si="19"/>
        <v>Sans objet</v>
      </c>
      <c r="AL242" s="1352"/>
      <c r="AM242" s="1657"/>
      <c r="AN242" s="1658"/>
      <c r="AO242" s="1658"/>
      <c r="AP242" s="1658"/>
    </row>
    <row r="243" spans="1:42">
      <c r="A243" s="1573"/>
      <c r="B243" s="1570"/>
      <c r="C243" s="1574"/>
      <c r="D243" s="1648"/>
      <c r="E243" s="1574"/>
      <c r="F243" s="1644"/>
      <c r="G243" s="1573"/>
      <c r="H243" s="1649"/>
      <c r="I243" s="1540"/>
      <c r="J243" s="1525"/>
      <c r="K243" s="1561"/>
      <c r="L243" s="1540"/>
      <c r="M243" s="1540"/>
      <c r="N243" s="1540"/>
      <c r="O243" s="1540"/>
      <c r="P243" s="1525"/>
      <c r="Q243" s="1525"/>
      <c r="R243" s="1525"/>
      <c r="S243" s="1732"/>
      <c r="T243" s="1491"/>
      <c r="U243" s="1540"/>
      <c r="V243" s="1541"/>
      <c r="W243" s="1541"/>
      <c r="X243" s="1570"/>
      <c r="Y243" s="1556"/>
      <c r="Z243" s="1557"/>
      <c r="AA243" s="1557"/>
      <c r="AB243" s="1646"/>
      <c r="AC243" s="1540"/>
      <c r="AD243" s="1540"/>
      <c r="AE243" s="1733"/>
      <c r="AF243" s="1733"/>
      <c r="AG243" s="1570"/>
      <c r="AH243" s="1648"/>
      <c r="AI243" s="1433"/>
      <c r="AJ243" s="1434"/>
      <c r="AK243" s="1435"/>
      <c r="AL243" s="1352"/>
      <c r="AM243" s="1659" t="s">
        <v>193</v>
      </c>
      <c r="AN243" s="1660">
        <f>COUNTIF(AI12:AI244,"non")</f>
        <v>11</v>
      </c>
      <c r="AO243" s="1660">
        <f>COUNTIF(AJ12:AJ244,"non")</f>
        <v>0</v>
      </c>
      <c r="AP243" s="1660">
        <f>COUNTIF(AK12:AK244,"non")</f>
        <v>0</v>
      </c>
    </row>
    <row r="244" spans="1:42" ht="13.5" thickBot="1">
      <c r="A244" s="1661"/>
      <c r="B244" s="1662"/>
      <c r="C244" s="1663"/>
      <c r="D244" s="1664"/>
      <c r="E244" s="1663"/>
      <c r="F244" s="1665"/>
      <c r="G244" s="1661"/>
      <c r="H244" s="1666"/>
      <c r="I244" s="1667"/>
      <c r="J244" s="1668"/>
      <c r="K244" s="1669"/>
      <c r="L244" s="1667"/>
      <c r="M244" s="1667"/>
      <c r="N244" s="1667"/>
      <c r="O244" s="1667"/>
      <c r="P244" s="1668"/>
      <c r="Q244" s="1668"/>
      <c r="R244" s="1668"/>
      <c r="S244" s="1736"/>
      <c r="T244" s="1671"/>
      <c r="U244" s="1667"/>
      <c r="V244" s="1672"/>
      <c r="W244" s="1672"/>
      <c r="X244" s="1662"/>
      <c r="Y244" s="1673"/>
      <c r="Z244" s="1674"/>
      <c r="AA244" s="1674"/>
      <c r="AB244" s="1676"/>
      <c r="AC244" s="1667"/>
      <c r="AD244" s="1667"/>
      <c r="AE244" s="1737"/>
      <c r="AF244" s="1737"/>
      <c r="AG244" s="1662"/>
      <c r="AH244" s="1664"/>
      <c r="AI244" s="1433"/>
      <c r="AJ244" s="1434"/>
      <c r="AK244" s="1435"/>
      <c r="AL244" s="1352"/>
      <c r="AM244" s="1659" t="s">
        <v>194</v>
      </c>
      <c r="AN244" s="1660">
        <f>COUNTIF(AI12:AI244,"Sans objet")</f>
        <v>195</v>
      </c>
      <c r="AO244" s="1660"/>
      <c r="AP244" s="1660">
        <f>COUNTIF(AK12:AK244,"Sans objet")</f>
        <v>194</v>
      </c>
    </row>
    <row r="245" spans="1:42" ht="33">
      <c r="A245" s="1678"/>
      <c r="B245" s="1679"/>
      <c r="C245" s="1680"/>
      <c r="D245" s="1681"/>
      <c r="E245" s="1680"/>
      <c r="F245" s="1682"/>
      <c r="G245" s="1678"/>
      <c r="H245" s="1683"/>
      <c r="I245" s="1684"/>
      <c r="J245" s="1683"/>
      <c r="K245" s="1678"/>
      <c r="L245" s="1684"/>
      <c r="M245" s="1684"/>
      <c r="N245" s="1684"/>
      <c r="O245" s="1684"/>
      <c r="P245" s="1683"/>
      <c r="Q245" s="1683"/>
      <c r="R245" s="1683"/>
      <c r="S245" s="1738"/>
      <c r="T245" s="1684"/>
      <c r="U245" s="1684"/>
      <c r="V245" s="1684"/>
      <c r="W245" s="1684"/>
      <c r="X245" s="1679"/>
      <c r="Y245" s="1686"/>
      <c r="Z245" s="1687"/>
      <c r="AA245" s="1687"/>
      <c r="AB245" s="1689"/>
      <c r="AC245" s="1684"/>
      <c r="AD245" s="1684"/>
      <c r="AE245" s="1739"/>
      <c r="AF245" s="1684"/>
      <c r="AG245" s="1679"/>
      <c r="AH245" s="1681"/>
      <c r="AL245" s="1352"/>
      <c r="AM245" s="1691" t="s">
        <v>195</v>
      </c>
      <c r="AN245" s="1692">
        <f>AN240+AN243</f>
        <v>11</v>
      </c>
      <c r="AO245" s="1692">
        <f>AO243+AO240</f>
        <v>3</v>
      </c>
      <c r="AP245" s="1692">
        <f>AP243+AP240</f>
        <v>2</v>
      </c>
    </row>
    <row r="246" spans="1:42" ht="20.25">
      <c r="C246" s="1693"/>
      <c r="E246" s="1693"/>
      <c r="AC246" s="1700"/>
      <c r="AE246" s="1740"/>
      <c r="AL246" s="1352"/>
      <c r="AM246" s="1701" t="s">
        <v>196</v>
      </c>
      <c r="AN246" s="1702">
        <f>AN240/AN245</f>
        <v>0</v>
      </c>
      <c r="AO246" s="1702">
        <f>AO240/AO245</f>
        <v>1</v>
      </c>
      <c r="AP246" s="1702">
        <f>AP240/AP245</f>
        <v>1</v>
      </c>
    </row>
    <row r="247" spans="1:42">
      <c r="C247" s="1693"/>
      <c r="E247" s="1693"/>
      <c r="AC247" s="1700"/>
      <c r="AE247" s="1740"/>
      <c r="AL247" s="1352"/>
    </row>
    <row r="248" spans="1:42">
      <c r="C248" s="1693"/>
      <c r="E248" s="1693"/>
      <c r="AC248" s="1700"/>
      <c r="AE248" s="1740"/>
    </row>
  </sheetData>
  <autoFilter ref="A1:AK246"/>
  <customSheetViews>
    <customSheetView guid="{E5AD3A25-7B78-4971-8B1F-BDF976C6ABA1}" showAutoFilter="1" hiddenColumns="1">
      <pane ySplit="1" topLeftCell="A32" activePane="bottomLeft" state="frozen"/>
      <selection pane="bottomLeft" sqref="A1:IV65536"/>
      <pageMargins left="0" right="0" top="0" bottom="0" header="0" footer="0"/>
      <pageSetup paperSize="9" orientation="portrait" r:id="rId1"/>
      <headerFooter alignWithMargins="0"/>
      <autoFilter ref="B1:AL1"/>
    </customSheetView>
  </customSheetViews>
  <mergeCells count="1">
    <mergeCell ref="AH113:AH116"/>
  </mergeCells>
  <pageMargins left="0.78740157499999996" right="0.78740157499999996" top="0.984251969" bottom="0.984251969" header="0.4921259845" footer="0.4921259845"/>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sheetPr codeName="Feuil3"/>
  <dimension ref="A1:AP341"/>
  <sheetViews>
    <sheetView zoomScale="85" zoomScaleNormal="85" workbookViewId="0">
      <pane ySplit="1" topLeftCell="A226" activePane="bottomLeft" state="frozen"/>
      <selection sqref="A1:IV1"/>
      <selection pane="bottomLeft" activeCell="K223" sqref="K223"/>
    </sheetView>
  </sheetViews>
  <sheetFormatPr baseColWidth="10" defaultColWidth="11.42578125" defaultRowHeight="12.75"/>
  <cols>
    <col min="1" max="1" width="11.28515625" style="1442" customWidth="1"/>
    <col min="2" max="2" width="11.7109375" style="1436" customWidth="1"/>
    <col min="3" max="3" width="29.5703125" style="1436" customWidth="1"/>
    <col min="4" max="4" width="65.28515625" style="1694" customWidth="1"/>
    <col min="5" max="5" width="32.140625" style="1436" customWidth="1"/>
    <col min="6" max="6" width="17.5703125" style="1695" customWidth="1"/>
    <col min="7" max="7" width="14.28515625" style="1442" hidden="1" customWidth="1"/>
    <col min="8" max="8" width="13.85546875" style="1442" customWidth="1"/>
    <col min="9" max="9" width="11.42578125" style="1442"/>
    <col min="10" max="10" width="13.85546875" style="1442" hidden="1" customWidth="1"/>
    <col min="11" max="11" width="17.140625" style="1442" customWidth="1"/>
    <col min="12" max="12" width="18.42578125" style="1442" hidden="1" customWidth="1"/>
    <col min="13" max="14" width="15.28515625" style="1442" hidden="1" customWidth="1"/>
    <col min="15" max="15" width="17.42578125" style="1442" customWidth="1"/>
    <col min="16" max="16" width="15.5703125" style="1442" customWidth="1"/>
    <col min="17" max="17" width="17.7109375" style="1442" bestFit="1" customWidth="1"/>
    <col min="18" max="18" width="11.42578125" style="1442"/>
    <col min="19" max="19" width="11.42578125" style="1696"/>
    <col min="20" max="20" width="17.140625" style="1697" customWidth="1"/>
    <col min="21" max="21" width="13" style="1442" customWidth="1"/>
    <col min="22" max="22" width="11.42578125" style="1442"/>
    <col min="23" max="23" width="12.85546875" style="1442" customWidth="1"/>
    <col min="24" max="24" width="18.7109375" style="1698" customWidth="1"/>
    <col min="25" max="25" width="17.28515625" style="1442" customWidth="1"/>
    <col min="26" max="26" width="11.42578125" style="1442"/>
    <col min="27" max="27" width="12.85546875" style="1699" customWidth="1"/>
    <col min="28" max="28" width="14.28515625" style="1442" customWidth="1"/>
    <col min="29" max="29" width="13" style="1442" customWidth="1"/>
    <col min="30" max="30" width="15.140625" style="1442" hidden="1" customWidth="1"/>
    <col min="31" max="31" width="12.85546875" style="1699" customWidth="1"/>
    <col min="32" max="32" width="13.85546875" style="1699" customWidth="1"/>
    <col min="33" max="33" width="17" style="1698" bestFit="1" customWidth="1"/>
    <col min="34" max="34" width="65.28515625" style="1694" customWidth="1"/>
    <col min="35" max="35" width="20.7109375" style="1442" customWidth="1"/>
    <col min="36" max="36" width="24.7109375" style="1690" customWidth="1"/>
    <col min="37" max="37" width="15.7109375" style="1442" customWidth="1"/>
    <col min="38" max="38" width="11.42578125" style="1436"/>
    <col min="39" max="39" width="27.85546875" style="1436" customWidth="1"/>
    <col min="40" max="42" width="18" style="1436" customWidth="1"/>
    <col min="43" max="16384" width="11.42578125" style="1436"/>
  </cols>
  <sheetData>
    <row r="1" spans="1:38" s="1353" customFormat="1" ht="76.5">
      <c r="A1" s="1334" t="s">
        <v>0</v>
      </c>
      <c r="B1" s="1335" t="s">
        <v>1</v>
      </c>
      <c r="C1" s="1336" t="s">
        <v>2</v>
      </c>
      <c r="D1" s="1337" t="s">
        <v>3</v>
      </c>
      <c r="E1" s="1338" t="s">
        <v>4</v>
      </c>
      <c r="F1" s="1339" t="s">
        <v>5</v>
      </c>
      <c r="G1" s="1334" t="s">
        <v>6</v>
      </c>
      <c r="H1" s="1340" t="s">
        <v>7</v>
      </c>
      <c r="I1" s="1335" t="s">
        <v>8</v>
      </c>
      <c r="J1" s="1335" t="s">
        <v>9</v>
      </c>
      <c r="K1" s="1340" t="s">
        <v>10</v>
      </c>
      <c r="L1" s="1335" t="s">
        <v>11</v>
      </c>
      <c r="M1" s="1335" t="s">
        <v>12</v>
      </c>
      <c r="N1" s="1335" t="s">
        <v>13</v>
      </c>
      <c r="O1" s="1340" t="s">
        <v>14</v>
      </c>
      <c r="P1" s="1341" t="s">
        <v>15</v>
      </c>
      <c r="Q1" s="1341" t="s">
        <v>16</v>
      </c>
      <c r="R1" s="1341" t="s">
        <v>17</v>
      </c>
      <c r="S1" s="1342" t="s">
        <v>18</v>
      </c>
      <c r="T1" s="1343" t="s">
        <v>19</v>
      </c>
      <c r="U1" s="1335" t="s">
        <v>20</v>
      </c>
      <c r="V1" s="1344" t="s">
        <v>21</v>
      </c>
      <c r="W1" s="1344" t="s">
        <v>22</v>
      </c>
      <c r="X1" s="1345" t="s">
        <v>23</v>
      </c>
      <c r="Y1" s="1340" t="s">
        <v>24</v>
      </c>
      <c r="Z1" s="1340" t="s">
        <v>25</v>
      </c>
      <c r="AA1" s="1346" t="s">
        <v>26</v>
      </c>
      <c r="AB1" s="1347" t="s">
        <v>27</v>
      </c>
      <c r="AC1" s="1347" t="s">
        <v>28</v>
      </c>
      <c r="AD1" s="1347" t="s">
        <v>29</v>
      </c>
      <c r="AE1" s="1348" t="s">
        <v>30</v>
      </c>
      <c r="AF1" s="1348" t="s">
        <v>31</v>
      </c>
      <c r="AG1" s="1349" t="s">
        <v>32</v>
      </c>
      <c r="AH1" s="1337" t="s">
        <v>3</v>
      </c>
      <c r="AI1" s="1341" t="s">
        <v>33</v>
      </c>
      <c r="AJ1" s="1350" t="s">
        <v>34</v>
      </c>
      <c r="AK1" s="1351" t="s">
        <v>35</v>
      </c>
      <c r="AL1" s="1352"/>
    </row>
    <row r="2" spans="1:38" s="1354" customFormat="1" ht="76.5">
      <c r="A2" s="2157">
        <v>2</v>
      </c>
      <c r="B2" s="2157">
        <v>1</v>
      </c>
      <c r="C2" s="2158" t="s">
        <v>197</v>
      </c>
      <c r="D2" s="2150" t="s">
        <v>198</v>
      </c>
      <c r="E2" s="2158" t="s">
        <v>199</v>
      </c>
      <c r="F2" s="2159" t="s">
        <v>200</v>
      </c>
      <c r="G2" s="2157"/>
      <c r="H2" s="2157">
        <v>1</v>
      </c>
      <c r="I2" s="1409">
        <v>41641</v>
      </c>
      <c r="J2" s="2157"/>
      <c r="K2" s="2157" t="s">
        <v>47</v>
      </c>
      <c r="L2" s="2157"/>
      <c r="M2" s="2157"/>
      <c r="N2" s="2157"/>
      <c r="O2" s="2157" t="s">
        <v>43</v>
      </c>
      <c r="P2" s="2157"/>
      <c r="Q2" s="2157"/>
      <c r="R2" s="1409">
        <v>41669</v>
      </c>
      <c r="S2" s="1509">
        <v>5304.99</v>
      </c>
      <c r="T2" s="1409" t="s">
        <v>201</v>
      </c>
      <c r="U2" s="1409">
        <v>41694</v>
      </c>
      <c r="V2" s="1409">
        <v>41695</v>
      </c>
      <c r="W2" s="2157">
        <v>2</v>
      </c>
      <c r="X2" s="1496">
        <v>1</v>
      </c>
      <c r="Y2" s="2157" t="s">
        <v>202</v>
      </c>
      <c r="Z2" s="2157">
        <v>4</v>
      </c>
      <c r="AA2" s="1504">
        <v>5304.99</v>
      </c>
      <c r="AB2" s="2157">
        <v>9530</v>
      </c>
      <c r="AC2" s="1409">
        <v>41694</v>
      </c>
      <c r="AD2" s="2157"/>
      <c r="AE2" s="1504">
        <v>4034.5</v>
      </c>
      <c r="AF2" s="1504">
        <v>5304.99</v>
      </c>
      <c r="AG2" s="1496" t="s">
        <v>203</v>
      </c>
      <c r="AH2" s="2158"/>
      <c r="AI2" s="2157" t="s">
        <v>204</v>
      </c>
      <c r="AJ2" s="2157" t="s">
        <v>204</v>
      </c>
      <c r="AK2" s="2157" t="s">
        <v>204</v>
      </c>
      <c r="AL2" s="2160"/>
    </row>
    <row r="3" spans="1:38" s="1355" customFormat="1" ht="51">
      <c r="A3" s="2161">
        <v>3</v>
      </c>
      <c r="B3" s="2161">
        <v>1</v>
      </c>
      <c r="C3" s="2162" t="s">
        <v>205</v>
      </c>
      <c r="D3" s="2163" t="s">
        <v>206</v>
      </c>
      <c r="E3" s="2164" t="s">
        <v>207</v>
      </c>
      <c r="F3" s="2165" t="s">
        <v>58</v>
      </c>
      <c r="G3" s="1598"/>
      <c r="H3" s="1598">
        <v>1</v>
      </c>
      <c r="I3" s="1477">
        <v>41646</v>
      </c>
      <c r="J3" s="2161"/>
      <c r="K3" s="1598" t="s">
        <v>47</v>
      </c>
      <c r="L3" s="2161"/>
      <c r="M3" s="2161"/>
      <c r="N3" s="2161"/>
      <c r="O3" s="1598" t="s">
        <v>48</v>
      </c>
      <c r="P3" s="2161"/>
      <c r="Q3" s="2161"/>
      <c r="R3" s="1477">
        <v>41673</v>
      </c>
      <c r="S3" s="2166">
        <v>4071.38</v>
      </c>
      <c r="T3" s="1477" t="s">
        <v>208</v>
      </c>
      <c r="U3" s="2161"/>
      <c r="V3" s="2167"/>
      <c r="W3" s="2167"/>
      <c r="X3" s="1585">
        <v>0</v>
      </c>
      <c r="Y3" s="1598"/>
      <c r="Z3" s="1598"/>
      <c r="AA3" s="1638"/>
      <c r="AB3" s="2161"/>
      <c r="AC3" s="2161"/>
      <c r="AD3" s="2161"/>
      <c r="AE3" s="1639"/>
      <c r="AF3" s="1639"/>
      <c r="AG3" s="2168"/>
      <c r="AH3" s="2163" t="s">
        <v>209</v>
      </c>
      <c r="AI3" s="2161"/>
      <c r="AJ3" s="2161"/>
      <c r="AK3" s="2167"/>
      <c r="AL3" s="2169"/>
    </row>
    <row r="4" spans="1:38" s="1356" customFormat="1" ht="38.25">
      <c r="A4" s="2161">
        <v>4</v>
      </c>
      <c r="B4" s="2161">
        <v>1</v>
      </c>
      <c r="C4" s="2162" t="s">
        <v>210</v>
      </c>
      <c r="D4" s="2163" t="s">
        <v>211</v>
      </c>
      <c r="E4" s="2170" t="s">
        <v>212</v>
      </c>
      <c r="F4" s="2171" t="s">
        <v>213</v>
      </c>
      <c r="G4" s="1584"/>
      <c r="H4" s="1598">
        <v>1</v>
      </c>
      <c r="I4" s="1477">
        <v>41646</v>
      </c>
      <c r="J4" s="2161"/>
      <c r="K4" s="1598" t="s">
        <v>47</v>
      </c>
      <c r="L4" s="2161"/>
      <c r="M4" s="2161"/>
      <c r="N4" s="2161"/>
      <c r="O4" s="1598" t="s">
        <v>63</v>
      </c>
      <c r="P4" s="2161"/>
      <c r="Q4" s="2161"/>
      <c r="R4" s="1477"/>
      <c r="S4" s="2166"/>
      <c r="T4" s="1477"/>
      <c r="U4" s="2161"/>
      <c r="V4" s="2167"/>
      <c r="W4" s="2167"/>
      <c r="X4" s="1585">
        <v>0</v>
      </c>
      <c r="Y4" s="1598"/>
      <c r="Z4" s="1598"/>
      <c r="AA4" s="1638"/>
      <c r="AB4" s="2161"/>
      <c r="AC4" s="2161"/>
      <c r="AD4" s="2161"/>
      <c r="AE4" s="1639"/>
      <c r="AF4" s="1639"/>
      <c r="AG4" s="2168"/>
      <c r="AH4" s="2163" t="s">
        <v>214</v>
      </c>
      <c r="AI4" s="2161"/>
      <c r="AJ4" s="2161"/>
      <c r="AK4" s="2172"/>
      <c r="AL4" s="2173"/>
    </row>
    <row r="5" spans="1:38" s="1357" customFormat="1" ht="25.5">
      <c r="A5" s="2108">
        <v>7</v>
      </c>
      <c r="B5" s="2108">
        <v>1</v>
      </c>
      <c r="C5" s="2109" t="s">
        <v>215</v>
      </c>
      <c r="D5" s="2117" t="s">
        <v>216</v>
      </c>
      <c r="E5" s="2124" t="s">
        <v>217</v>
      </c>
      <c r="F5" s="2119" t="s">
        <v>46</v>
      </c>
      <c r="G5" s="2125"/>
      <c r="H5" s="2120">
        <v>1</v>
      </c>
      <c r="I5" s="2126">
        <v>41646</v>
      </c>
      <c r="J5" s="2108"/>
      <c r="K5" s="2120" t="s">
        <v>218</v>
      </c>
      <c r="L5" s="2108"/>
      <c r="M5" s="2108"/>
      <c r="N5" s="2108"/>
      <c r="O5" s="2120"/>
      <c r="P5" s="1524"/>
      <c r="Q5" s="1524"/>
      <c r="R5" s="1430"/>
      <c r="S5" s="1516"/>
      <c r="T5" s="1491"/>
      <c r="U5" s="2108"/>
      <c r="V5" s="2121"/>
      <c r="W5" s="2121"/>
      <c r="X5" s="2112"/>
      <c r="Y5" s="2120"/>
      <c r="Z5" s="2120"/>
      <c r="AA5" s="2174"/>
      <c r="AB5" s="2113"/>
      <c r="AC5" s="2113"/>
      <c r="AD5" s="2113"/>
      <c r="AE5" s="2175"/>
      <c r="AF5" s="2175"/>
      <c r="AG5" s="2122"/>
      <c r="AH5" s="2117"/>
      <c r="AI5" s="2111"/>
      <c r="AJ5" s="2115"/>
      <c r="AK5" s="2128"/>
      <c r="AL5" s="2129"/>
    </row>
    <row r="6" spans="1:38" s="1358" customFormat="1" ht="38.25">
      <c r="A6" s="2157">
        <v>8</v>
      </c>
      <c r="B6" s="2157">
        <v>1</v>
      </c>
      <c r="C6" s="2158" t="s">
        <v>219</v>
      </c>
      <c r="D6" s="2150" t="s">
        <v>220</v>
      </c>
      <c r="E6" s="1508" t="s">
        <v>221</v>
      </c>
      <c r="F6" s="2176" t="s">
        <v>46</v>
      </c>
      <c r="G6" s="1526"/>
      <c r="H6" s="1452">
        <v>1</v>
      </c>
      <c r="I6" s="1409">
        <v>41647</v>
      </c>
      <c r="J6" s="2157"/>
      <c r="K6" s="1452" t="s">
        <v>47</v>
      </c>
      <c r="L6" s="2157"/>
      <c r="M6" s="2157"/>
      <c r="N6" s="2157"/>
      <c r="O6" s="1452"/>
      <c r="P6" s="2157"/>
      <c r="Q6" s="2157"/>
      <c r="R6" s="1409">
        <v>41666</v>
      </c>
      <c r="S6" s="1509">
        <v>1106.29</v>
      </c>
      <c r="T6" s="1409"/>
      <c r="U6" s="2157"/>
      <c r="V6" s="2177"/>
      <c r="W6" s="2177"/>
      <c r="X6" s="1496"/>
      <c r="Y6" s="1452"/>
      <c r="Z6" s="1452">
        <v>10</v>
      </c>
      <c r="AA6" s="2178"/>
      <c r="AB6" s="2157"/>
      <c r="AC6" s="2157"/>
      <c r="AD6" s="2157"/>
      <c r="AE6" s="1504"/>
      <c r="AF6" s="1504"/>
      <c r="AG6" s="1505"/>
      <c r="AH6" s="2150"/>
      <c r="AI6" s="2157"/>
      <c r="AJ6" s="2157"/>
      <c r="AK6" s="2179"/>
      <c r="AL6" s="2180"/>
    </row>
    <row r="7" spans="1:38" s="1358" customFormat="1" ht="63.75">
      <c r="A7" s="2157">
        <v>11</v>
      </c>
      <c r="B7" s="2157">
        <v>1</v>
      </c>
      <c r="C7" s="2158" t="s">
        <v>222</v>
      </c>
      <c r="D7" s="2150" t="s">
        <v>223</v>
      </c>
      <c r="E7" s="1508" t="s">
        <v>224</v>
      </c>
      <c r="F7" s="2176" t="s">
        <v>46</v>
      </c>
      <c r="G7" s="1526"/>
      <c r="H7" s="1452">
        <v>1</v>
      </c>
      <c r="I7" s="1409">
        <v>41652</v>
      </c>
      <c r="J7" s="2157"/>
      <c r="K7" s="1452" t="s">
        <v>47</v>
      </c>
      <c r="L7" s="2157"/>
      <c r="M7" s="2157"/>
      <c r="N7" s="2157"/>
      <c r="O7" s="1452" t="s">
        <v>142</v>
      </c>
      <c r="P7" s="2157"/>
      <c r="Q7" s="2157"/>
      <c r="R7" s="1409">
        <v>41666</v>
      </c>
      <c r="S7" s="1509">
        <v>5345.4</v>
      </c>
      <c r="T7" s="1409">
        <v>41680</v>
      </c>
      <c r="U7" s="2157"/>
      <c r="V7" s="1500">
        <v>41680</v>
      </c>
      <c r="W7" s="2177">
        <v>2</v>
      </c>
      <c r="X7" s="1496">
        <v>1</v>
      </c>
      <c r="Y7" s="1452" t="s">
        <v>225</v>
      </c>
      <c r="Z7" s="1452">
        <v>25</v>
      </c>
      <c r="AA7" s="2178">
        <v>5345.4</v>
      </c>
      <c r="AB7" s="2157" t="s">
        <v>226</v>
      </c>
      <c r="AC7" s="1409" t="s">
        <v>227</v>
      </c>
      <c r="AD7" s="2157"/>
      <c r="AE7" s="1504" t="s">
        <v>228</v>
      </c>
      <c r="AF7" s="1504">
        <v>2620.34</v>
      </c>
      <c r="AG7" s="1505">
        <v>20140031</v>
      </c>
      <c r="AH7" s="2150"/>
      <c r="AI7" s="2157" t="s">
        <v>204</v>
      </c>
      <c r="AJ7" s="2157" t="s">
        <v>204</v>
      </c>
      <c r="AK7" s="2179" t="s">
        <v>204</v>
      </c>
      <c r="AL7" s="2180"/>
    </row>
    <row r="8" spans="1:38" s="1354" customFormat="1" ht="63.75">
      <c r="A8" s="2181">
        <v>12</v>
      </c>
      <c r="B8" s="2182">
        <v>1</v>
      </c>
      <c r="C8" s="2158" t="s">
        <v>229</v>
      </c>
      <c r="D8" s="2150" t="s">
        <v>230</v>
      </c>
      <c r="E8" s="2183" t="s">
        <v>231</v>
      </c>
      <c r="F8" s="2184" t="s">
        <v>46</v>
      </c>
      <c r="G8" s="2181"/>
      <c r="H8" s="2182">
        <v>1</v>
      </c>
      <c r="I8" s="2185">
        <v>41652</v>
      </c>
      <c r="J8" s="2182"/>
      <c r="K8" s="1452" t="s">
        <v>47</v>
      </c>
      <c r="L8" s="2157"/>
      <c r="M8" s="2157"/>
      <c r="N8" s="2157"/>
      <c r="O8" s="1452" t="s">
        <v>232</v>
      </c>
      <c r="P8" s="2182"/>
      <c r="Q8" s="2182"/>
      <c r="R8" s="2185">
        <v>41666</v>
      </c>
      <c r="S8" s="2186">
        <v>4960.34</v>
      </c>
      <c r="T8" s="2185">
        <v>41680</v>
      </c>
      <c r="U8" s="2182"/>
      <c r="V8" s="2187">
        <v>41680</v>
      </c>
      <c r="W8" s="2157">
        <v>2</v>
      </c>
      <c r="X8" s="2188">
        <v>1</v>
      </c>
      <c r="Y8" s="1452" t="s">
        <v>233</v>
      </c>
      <c r="Z8" s="2189">
        <v>20</v>
      </c>
      <c r="AA8" s="2190">
        <v>4960.34</v>
      </c>
      <c r="AB8" s="2182" t="s">
        <v>234</v>
      </c>
      <c r="AC8" s="1409" t="s">
        <v>227</v>
      </c>
      <c r="AD8" s="2182"/>
      <c r="AE8" s="2191" t="s">
        <v>235</v>
      </c>
      <c r="AF8" s="2191">
        <v>2651.9</v>
      </c>
      <c r="AG8" s="2192">
        <v>20140029</v>
      </c>
      <c r="AH8" s="2193"/>
      <c r="AI8" s="2182" t="s">
        <v>204</v>
      </c>
      <c r="AJ8" s="2182" t="s">
        <v>204</v>
      </c>
      <c r="AK8" s="2194" t="s">
        <v>204</v>
      </c>
      <c r="AL8" s="2160"/>
    </row>
    <row r="9" spans="1:38" s="1358" customFormat="1" ht="38.25">
      <c r="A9" s="2157">
        <v>13</v>
      </c>
      <c r="B9" s="2157">
        <v>1</v>
      </c>
      <c r="C9" s="2158" t="s">
        <v>236</v>
      </c>
      <c r="D9" s="2150" t="s">
        <v>237</v>
      </c>
      <c r="E9" s="1508" t="s">
        <v>238</v>
      </c>
      <c r="F9" s="2176" t="s">
        <v>200</v>
      </c>
      <c r="G9" s="1526"/>
      <c r="H9" s="1452">
        <v>1</v>
      </c>
      <c r="I9" s="1409">
        <v>41652</v>
      </c>
      <c r="J9" s="2157"/>
      <c r="K9" s="2189" t="s">
        <v>47</v>
      </c>
      <c r="L9" s="2157"/>
      <c r="M9" s="2157"/>
      <c r="N9" s="2157"/>
      <c r="O9" s="1452" t="s">
        <v>63</v>
      </c>
      <c r="P9" s="2157"/>
      <c r="Q9" s="2157"/>
      <c r="R9" s="2185">
        <v>41666</v>
      </c>
      <c r="S9" s="1509">
        <v>1082.98</v>
      </c>
      <c r="T9" s="1409"/>
      <c r="U9" s="2157"/>
      <c r="V9" s="2177"/>
      <c r="W9" s="2195">
        <v>2</v>
      </c>
      <c r="X9" s="1496">
        <v>2</v>
      </c>
      <c r="Y9" s="1452"/>
      <c r="Z9" s="1452">
        <v>2</v>
      </c>
      <c r="AA9" s="2178"/>
      <c r="AB9" s="2157"/>
      <c r="AC9" s="2157"/>
      <c r="AD9" s="2157"/>
      <c r="AE9" s="1504"/>
      <c r="AF9" s="1504"/>
      <c r="AG9" s="1505" t="s">
        <v>239</v>
      </c>
      <c r="AH9" s="2150"/>
      <c r="AI9" s="2157"/>
      <c r="AJ9" s="2157"/>
      <c r="AK9" s="2179"/>
      <c r="AL9" s="2180"/>
    </row>
    <row r="10" spans="1:38" s="1358" customFormat="1" ht="38.25">
      <c r="A10" s="2157">
        <v>14</v>
      </c>
      <c r="B10" s="2157">
        <v>1</v>
      </c>
      <c r="C10" s="2158" t="s">
        <v>240</v>
      </c>
      <c r="D10" s="2150" t="s">
        <v>241</v>
      </c>
      <c r="E10" s="1508" t="s">
        <v>238</v>
      </c>
      <c r="F10" s="2176" t="s">
        <v>200</v>
      </c>
      <c r="G10" s="1526"/>
      <c r="H10" s="1452">
        <v>1</v>
      </c>
      <c r="I10" s="1409">
        <v>41652</v>
      </c>
      <c r="J10" s="2157"/>
      <c r="K10" s="2157" t="s">
        <v>47</v>
      </c>
      <c r="L10" s="2157"/>
      <c r="M10" s="2157"/>
      <c r="N10" s="2157"/>
      <c r="O10" s="1452" t="s">
        <v>63</v>
      </c>
      <c r="P10" s="2157"/>
      <c r="Q10" s="2157"/>
      <c r="R10" s="1409">
        <v>41675</v>
      </c>
      <c r="S10" s="1509">
        <v>1435.74</v>
      </c>
      <c r="T10" s="1359" t="s">
        <v>242</v>
      </c>
      <c r="U10" s="2157"/>
      <c r="V10" s="1500">
        <v>41718</v>
      </c>
      <c r="W10" s="2177">
        <v>3</v>
      </c>
      <c r="X10" s="1496">
        <v>1</v>
      </c>
      <c r="Y10" s="1452" t="s">
        <v>243</v>
      </c>
      <c r="Z10" s="1452">
        <v>4</v>
      </c>
      <c r="AA10" s="2178">
        <v>1435.74</v>
      </c>
      <c r="AB10" s="2157">
        <v>9827</v>
      </c>
      <c r="AC10" s="1409">
        <v>41705</v>
      </c>
      <c r="AD10" s="2157"/>
      <c r="AE10" s="1504">
        <v>890.94</v>
      </c>
      <c r="AF10" s="1504">
        <v>1435.74</v>
      </c>
      <c r="AG10" s="1505" t="s">
        <v>244</v>
      </c>
      <c r="AH10" s="2150"/>
      <c r="AI10" s="2157" t="s">
        <v>204</v>
      </c>
      <c r="AJ10" s="2157" t="s">
        <v>204</v>
      </c>
      <c r="AK10" s="2179" t="s">
        <v>204</v>
      </c>
      <c r="AL10" s="2180"/>
    </row>
    <row r="11" spans="1:38" s="1357" customFormat="1" ht="38.25">
      <c r="A11" s="2108">
        <v>15</v>
      </c>
      <c r="B11" s="2108">
        <v>1</v>
      </c>
      <c r="C11" s="2109" t="s">
        <v>245</v>
      </c>
      <c r="D11" s="2117" t="s">
        <v>246</v>
      </c>
      <c r="E11" s="2124" t="s">
        <v>247</v>
      </c>
      <c r="F11" s="2119" t="s">
        <v>213</v>
      </c>
      <c r="G11" s="2125"/>
      <c r="H11" s="2120">
        <v>1</v>
      </c>
      <c r="I11" s="2126">
        <v>41653</v>
      </c>
      <c r="J11" s="2108"/>
      <c r="K11" s="2108" t="s">
        <v>47</v>
      </c>
      <c r="L11" s="2108"/>
      <c r="M11" s="2108"/>
      <c r="N11" s="2108"/>
      <c r="O11" s="2120" t="s">
        <v>63</v>
      </c>
      <c r="P11" s="1524"/>
      <c r="Q11" s="1524"/>
      <c r="R11" s="1430">
        <v>41719</v>
      </c>
      <c r="S11" s="1516">
        <v>3338.41</v>
      </c>
      <c r="T11" s="1360" t="s">
        <v>130</v>
      </c>
      <c r="U11" s="2108"/>
      <c r="V11" s="2121"/>
      <c r="W11" s="2121"/>
      <c r="X11" s="2112"/>
      <c r="Y11" s="2120"/>
      <c r="Z11" s="2120">
        <v>6</v>
      </c>
      <c r="AA11" s="2174"/>
      <c r="AB11" s="2113"/>
      <c r="AC11" s="2113"/>
      <c r="AD11" s="2113"/>
      <c r="AE11" s="2175"/>
      <c r="AF11" s="2175"/>
      <c r="AG11" s="2122"/>
      <c r="AH11" s="2117"/>
      <c r="AI11" s="2111"/>
      <c r="AJ11" s="2115"/>
      <c r="AK11" s="2128"/>
      <c r="AL11" s="2129"/>
    </row>
    <row r="12" spans="1:38" s="1357" customFormat="1" ht="25.5">
      <c r="A12" s="2108">
        <v>16</v>
      </c>
      <c r="B12" s="2108">
        <v>1</v>
      </c>
      <c r="C12" s="2109" t="s">
        <v>248</v>
      </c>
      <c r="D12" s="2117" t="s">
        <v>185</v>
      </c>
      <c r="E12" s="2124" t="s">
        <v>153</v>
      </c>
      <c r="F12" s="2119" t="s">
        <v>46</v>
      </c>
      <c r="G12" s="2125"/>
      <c r="H12" s="2120">
        <v>1</v>
      </c>
      <c r="I12" s="2126">
        <v>41654</v>
      </c>
      <c r="J12" s="2108"/>
      <c r="K12" s="2120" t="s">
        <v>187</v>
      </c>
      <c r="L12" s="2108"/>
      <c r="M12" s="2108"/>
      <c r="N12" s="2108"/>
      <c r="O12" s="2120"/>
      <c r="P12" s="1524"/>
      <c r="Q12" s="1524"/>
      <c r="R12" s="1430"/>
      <c r="S12" s="1516"/>
      <c r="T12" s="1491"/>
      <c r="U12" s="2108"/>
      <c r="V12" s="2147"/>
      <c r="W12" s="2121"/>
      <c r="X12" s="2112"/>
      <c r="Y12" s="2120"/>
      <c r="Z12" s="2120"/>
      <c r="AA12" s="2174"/>
      <c r="AB12" s="2113"/>
      <c r="AC12" s="2113"/>
      <c r="AD12" s="2113"/>
      <c r="AE12" s="2175"/>
      <c r="AF12" s="2175"/>
      <c r="AG12" s="2122"/>
      <c r="AH12" s="2117"/>
      <c r="AI12" s="2111"/>
      <c r="AJ12" s="2115"/>
      <c r="AK12" s="2128"/>
      <c r="AL12" s="2129"/>
    </row>
    <row r="13" spans="1:38" s="1357" customFormat="1" ht="25.5">
      <c r="A13" s="2108">
        <v>17</v>
      </c>
      <c r="B13" s="2108">
        <v>1</v>
      </c>
      <c r="C13" s="2109" t="s">
        <v>249</v>
      </c>
      <c r="D13" s="2117" t="s">
        <v>185</v>
      </c>
      <c r="E13" s="2124" t="s">
        <v>153</v>
      </c>
      <c r="F13" s="2119" t="s">
        <v>46</v>
      </c>
      <c r="G13" s="2125"/>
      <c r="H13" s="2120">
        <v>1</v>
      </c>
      <c r="I13" s="2126">
        <v>41654</v>
      </c>
      <c r="J13" s="2108"/>
      <c r="K13" s="2120" t="s">
        <v>187</v>
      </c>
      <c r="L13" s="2108"/>
      <c r="M13" s="2108"/>
      <c r="N13" s="2108"/>
      <c r="O13" s="2120"/>
      <c r="P13" s="1524"/>
      <c r="Q13" s="1524"/>
      <c r="R13" s="1430"/>
      <c r="S13" s="1516"/>
      <c r="T13" s="1491"/>
      <c r="U13" s="2108"/>
      <c r="V13" s="2121"/>
      <c r="W13" s="2121"/>
      <c r="X13" s="2112"/>
      <c r="Y13" s="2120"/>
      <c r="Z13" s="2120"/>
      <c r="AA13" s="2174"/>
      <c r="AB13" s="2113"/>
      <c r="AC13" s="2113"/>
      <c r="AD13" s="2113"/>
      <c r="AE13" s="2175"/>
      <c r="AF13" s="2175"/>
      <c r="AG13" s="2122"/>
      <c r="AH13" s="2117"/>
      <c r="AI13" s="2111"/>
      <c r="AJ13" s="2115"/>
      <c r="AK13" s="2128"/>
      <c r="AL13" s="2129"/>
    </row>
    <row r="14" spans="1:38" s="1380" customFormat="1" ht="25.5">
      <c r="A14" s="1361">
        <v>18</v>
      </c>
      <c r="B14" s="1362">
        <v>1</v>
      </c>
      <c r="C14" s="1363" t="s">
        <v>250</v>
      </c>
      <c r="D14" s="1363" t="s">
        <v>251</v>
      </c>
      <c r="E14" s="1364" t="s">
        <v>252</v>
      </c>
      <c r="F14" s="1365" t="s">
        <v>253</v>
      </c>
      <c r="G14" s="1361"/>
      <c r="H14" s="1366">
        <v>1</v>
      </c>
      <c r="I14" s="1367">
        <v>41655</v>
      </c>
      <c r="J14" s="1368"/>
      <c r="K14" s="1366" t="s">
        <v>47</v>
      </c>
      <c r="L14" s="1367"/>
      <c r="M14" s="1367"/>
      <c r="N14" s="1367"/>
      <c r="O14" s="1367"/>
      <c r="P14" s="1367"/>
      <c r="Q14" s="1367"/>
      <c r="R14" s="1367">
        <v>41655</v>
      </c>
      <c r="S14" s="1369">
        <v>2242.61</v>
      </c>
      <c r="T14" s="1367">
        <v>41681</v>
      </c>
      <c r="U14" s="1367">
        <v>41953</v>
      </c>
      <c r="V14" s="1370">
        <v>41681</v>
      </c>
      <c r="W14" s="1370"/>
      <c r="X14" s="1362">
        <v>1</v>
      </c>
      <c r="Y14" s="1371"/>
      <c r="Z14" s="1372"/>
      <c r="AA14" s="1373"/>
      <c r="AB14" s="1374"/>
      <c r="AC14" s="1375"/>
      <c r="AD14" s="1367"/>
      <c r="AE14" s="1376"/>
      <c r="AF14" s="1376"/>
      <c r="AG14" s="1377"/>
      <c r="AH14" s="2196"/>
      <c r="AI14" s="1368"/>
      <c r="AJ14" s="1368"/>
      <c r="AK14" s="1378"/>
      <c r="AL14" s="1379"/>
    </row>
    <row r="15" spans="1:38" s="1380" customFormat="1" ht="38.25">
      <c r="A15" s="1381">
        <v>19</v>
      </c>
      <c r="B15" s="1382">
        <v>1</v>
      </c>
      <c r="C15" s="1383" t="s">
        <v>254</v>
      </c>
      <c r="D15" s="2150" t="s">
        <v>255</v>
      </c>
      <c r="E15" s="1384" t="s">
        <v>256</v>
      </c>
      <c r="F15" s="1385" t="s">
        <v>253</v>
      </c>
      <c r="G15" s="1381"/>
      <c r="H15" s="1366">
        <v>1</v>
      </c>
      <c r="I15" s="1359">
        <v>41655</v>
      </c>
      <c r="J15" s="1359"/>
      <c r="K15" s="1366" t="s">
        <v>47</v>
      </c>
      <c r="L15" s="1359"/>
      <c r="M15" s="1359"/>
      <c r="N15" s="1359"/>
      <c r="O15" s="1359"/>
      <c r="P15" s="1359"/>
      <c r="Q15" s="1359"/>
      <c r="R15" s="1359">
        <v>41698</v>
      </c>
      <c r="S15" s="1386">
        <v>2147.42</v>
      </c>
      <c r="T15" s="1359" t="s">
        <v>242</v>
      </c>
      <c r="U15" s="1359"/>
      <c r="V15" s="1387"/>
      <c r="W15" s="1387"/>
      <c r="X15" s="1382">
        <v>2</v>
      </c>
      <c r="Y15" s="1388"/>
      <c r="Z15" s="1389">
        <v>12</v>
      </c>
      <c r="AA15" s="1390">
        <v>2147.42</v>
      </c>
      <c r="AB15" s="1391"/>
      <c r="AC15" s="1392"/>
      <c r="AD15" s="1359"/>
      <c r="AE15" s="1393"/>
      <c r="AF15" s="1393"/>
      <c r="AG15" s="1394"/>
      <c r="AH15" s="2196"/>
      <c r="AI15" s="1395" t="str">
        <f xml:space="preserve"> IF(B15,IF(R15&lt;&gt;0,IF(Q15&gt;=R15,"oui","non"),"En cours"),"Sans objet")</f>
        <v>non</v>
      </c>
      <c r="AJ15" s="1368" t="str">
        <f>IF(V15=0,"En cours",IF(V15&lt;=T15,"oui","non"))</f>
        <v>En cours</v>
      </c>
      <c r="AK15" s="1378" t="str">
        <f>IF(B15,IF(X15=1,IF(S15&gt;=AF15,"oui","non"),"En cours"),"Sans objet")</f>
        <v>En cours</v>
      </c>
      <c r="AL15" s="1379"/>
    </row>
    <row r="16" spans="1:38" s="1380" customFormat="1" ht="25.5">
      <c r="A16" s="1381">
        <v>20</v>
      </c>
      <c r="B16" s="1382">
        <v>1</v>
      </c>
      <c r="C16" s="1383" t="s">
        <v>257</v>
      </c>
      <c r="D16" s="2196" t="s">
        <v>258</v>
      </c>
      <c r="E16" s="1384" t="s">
        <v>259</v>
      </c>
      <c r="F16" s="1385" t="s">
        <v>260</v>
      </c>
      <c r="G16" s="1381"/>
      <c r="H16" s="1366">
        <v>1</v>
      </c>
      <c r="I16" s="1359">
        <v>41655</v>
      </c>
      <c r="J16" s="1359"/>
      <c r="K16" s="1396" t="s">
        <v>47</v>
      </c>
      <c r="L16" s="1359"/>
      <c r="M16" s="1359"/>
      <c r="N16" s="1359"/>
      <c r="O16" s="1359"/>
      <c r="P16" s="1359"/>
      <c r="Q16" s="1359"/>
      <c r="R16" s="1359">
        <v>41676</v>
      </c>
      <c r="S16" s="1386">
        <v>678.25</v>
      </c>
      <c r="T16" s="1359" t="s">
        <v>261</v>
      </c>
      <c r="U16" s="1359"/>
      <c r="V16" s="1387"/>
      <c r="W16" s="1387"/>
      <c r="X16" s="1382">
        <v>1</v>
      </c>
      <c r="Y16" s="1388"/>
      <c r="Z16" s="1397"/>
      <c r="AA16" s="1390"/>
      <c r="AB16" s="1391"/>
      <c r="AC16" s="1392"/>
      <c r="AD16" s="1359"/>
      <c r="AE16" s="1393"/>
      <c r="AF16" s="1393"/>
      <c r="AG16" s="1394"/>
      <c r="AH16" s="2196"/>
      <c r="AI16" s="1395" t="str">
        <f xml:space="preserve"> IF(B16,IF(R16&lt;&gt;0,IF(Q16&gt;=R16,"oui","non"),"En cours"),"Sans objet")</f>
        <v>non</v>
      </c>
      <c r="AJ16" s="1368" t="str">
        <f>IF(V16=0,"En cours",IF(V16&lt;=T16,"oui","non"))</f>
        <v>En cours</v>
      </c>
      <c r="AK16" s="1378" t="str">
        <f>IF(B16,IF(X16=1,IF(S16&gt;=AF16,"oui","non"),"En cours"),"Sans objet")</f>
        <v>oui</v>
      </c>
      <c r="AL16" s="1379"/>
    </row>
    <row r="17" spans="1:38" s="1414" customFormat="1" ht="38.25">
      <c r="A17" s="1398">
        <v>21</v>
      </c>
      <c r="B17" s="1382">
        <v>1</v>
      </c>
      <c r="C17" s="1399" t="s">
        <v>262</v>
      </c>
      <c r="D17" s="2197" t="s">
        <v>263</v>
      </c>
      <c r="E17" s="1384" t="s">
        <v>264</v>
      </c>
      <c r="F17" s="1385" t="s">
        <v>265</v>
      </c>
      <c r="G17" s="1398"/>
      <c r="H17" s="1400">
        <v>1</v>
      </c>
      <c r="I17" s="1401">
        <v>41655</v>
      </c>
      <c r="J17" s="1402"/>
      <c r="K17" s="1403" t="s">
        <v>47</v>
      </c>
      <c r="L17" s="1401"/>
      <c r="M17" s="1401"/>
      <c r="N17" s="1401"/>
      <c r="O17" s="1401" t="s">
        <v>266</v>
      </c>
      <c r="P17" s="1401"/>
      <c r="Q17" s="1401"/>
      <c r="R17" s="1401">
        <v>41809</v>
      </c>
      <c r="S17" s="1386">
        <v>5772.13</v>
      </c>
      <c r="T17" s="1401"/>
      <c r="U17" s="1401"/>
      <c r="V17" s="1404"/>
      <c r="W17" s="1404"/>
      <c r="X17" s="1382"/>
      <c r="Y17" s="1405"/>
      <c r="Z17" s="1406"/>
      <c r="AA17" s="1407"/>
      <c r="AB17" s="1408"/>
      <c r="AC17" s="1409"/>
      <c r="AD17" s="1401"/>
      <c r="AE17" s="1410"/>
      <c r="AF17" s="1410"/>
      <c r="AG17" s="1394"/>
      <c r="AH17" s="2197"/>
      <c r="AI17" s="1402" t="str">
        <f xml:space="preserve"> IF(B17,IF(R17&lt;&gt;0,IF(Q17&gt;=R17,"oui","non"),"En cours"),"Sans objet")</f>
        <v>non</v>
      </c>
      <c r="AJ17" s="1411" t="str">
        <f>IF(V17=0,"En cours",IF(V17&lt;=T17,"oui","non"))</f>
        <v>En cours</v>
      </c>
      <c r="AK17" s="1412" t="str">
        <f>IF(B17,IF(X17=1,IF(S17&gt;=AF17,"oui","non"),"En cours"),"Sans objet")</f>
        <v>En cours</v>
      </c>
      <c r="AL17" s="1413"/>
    </row>
    <row r="18" spans="1:38" ht="38.25">
      <c r="A18" s="1415">
        <v>22</v>
      </c>
      <c r="B18" s="1416">
        <v>1</v>
      </c>
      <c r="C18" s="1417" t="s">
        <v>267</v>
      </c>
      <c r="D18" s="2117" t="s">
        <v>268</v>
      </c>
      <c r="E18" s="1418" t="s">
        <v>46</v>
      </c>
      <c r="F18" s="1419" t="s">
        <v>269</v>
      </c>
      <c r="G18" s="1415"/>
      <c r="H18" s="1420">
        <v>1</v>
      </c>
      <c r="I18" s="1421">
        <v>41656</v>
      </c>
      <c r="J18" s="1422"/>
      <c r="K18" s="1423" t="s">
        <v>47</v>
      </c>
      <c r="L18" s="1421"/>
      <c r="M18" s="1421"/>
      <c r="N18" s="1421"/>
      <c r="O18" s="1421"/>
      <c r="P18" s="1421"/>
      <c r="Q18" s="1421"/>
      <c r="R18" s="1421"/>
      <c r="S18" s="1424"/>
      <c r="T18" s="1360"/>
      <c r="U18" s="1421"/>
      <c r="V18" s="1425"/>
      <c r="W18" s="1425"/>
      <c r="X18" s="1416"/>
      <c r="Y18" s="1426"/>
      <c r="Z18" s="1427"/>
      <c r="AA18" s="1428"/>
      <c r="AB18" s="1429"/>
      <c r="AC18" s="1430"/>
      <c r="AD18" s="1421"/>
      <c r="AE18" s="1431"/>
      <c r="AF18" s="1431"/>
      <c r="AG18" s="1432"/>
      <c r="AH18" s="1519"/>
      <c r="AI18" s="1433"/>
      <c r="AJ18" s="1434"/>
      <c r="AK18" s="1435"/>
      <c r="AL18" s="1352"/>
    </row>
    <row r="19" spans="1:38" ht="51">
      <c r="A19" s="1415">
        <v>23</v>
      </c>
      <c r="B19" s="1416">
        <v>1</v>
      </c>
      <c r="C19" s="1417" t="s">
        <v>270</v>
      </c>
      <c r="D19" s="2117" t="s">
        <v>271</v>
      </c>
      <c r="E19" s="1418" t="s">
        <v>199</v>
      </c>
      <c r="F19" s="1419" t="s">
        <v>213</v>
      </c>
      <c r="G19" s="1415"/>
      <c r="H19" s="1420">
        <v>1</v>
      </c>
      <c r="I19" s="1421">
        <v>41656</v>
      </c>
      <c r="J19" s="1422"/>
      <c r="K19" s="1423" t="s">
        <v>47</v>
      </c>
      <c r="L19" s="1421"/>
      <c r="M19" s="1421"/>
      <c r="N19" s="1421"/>
      <c r="O19" s="1421"/>
      <c r="P19" s="1421"/>
      <c r="Q19" s="1421"/>
      <c r="R19" s="1421"/>
      <c r="S19" s="1424"/>
      <c r="T19" s="1360"/>
      <c r="U19" s="1421"/>
      <c r="V19" s="1425"/>
      <c r="W19" s="1425"/>
      <c r="X19" s="1416"/>
      <c r="Y19" s="1426"/>
      <c r="Z19" s="1427"/>
      <c r="AA19" s="1428"/>
      <c r="AB19" s="1429"/>
      <c r="AC19" s="1430"/>
      <c r="AD19" s="1421"/>
      <c r="AE19" s="1431"/>
      <c r="AF19" s="1431"/>
      <c r="AG19" s="1432"/>
      <c r="AH19" s="1519"/>
      <c r="AI19" s="1433"/>
      <c r="AJ19" s="1434"/>
      <c r="AK19" s="1435"/>
      <c r="AL19" s="1352"/>
    </row>
    <row r="20" spans="1:38" s="1380" customFormat="1" ht="38.25">
      <c r="A20" s="1381">
        <v>24</v>
      </c>
      <c r="B20" s="1382">
        <v>1</v>
      </c>
      <c r="C20" s="1383" t="s">
        <v>272</v>
      </c>
      <c r="D20" s="2196" t="s">
        <v>273</v>
      </c>
      <c r="E20" s="1384" t="s">
        <v>199</v>
      </c>
      <c r="F20" s="1385" t="s">
        <v>200</v>
      </c>
      <c r="G20" s="1381"/>
      <c r="H20" s="1366">
        <v>1</v>
      </c>
      <c r="I20" s="1359">
        <v>41656</v>
      </c>
      <c r="J20" s="1359"/>
      <c r="K20" s="1395" t="s">
        <v>47</v>
      </c>
      <c r="L20" s="1359"/>
      <c r="M20" s="1359"/>
      <c r="N20" s="1359"/>
      <c r="O20" s="1359" t="s">
        <v>43</v>
      </c>
      <c r="P20" s="1359"/>
      <c r="Q20" s="1359"/>
      <c r="R20" s="1359">
        <v>41669</v>
      </c>
      <c r="S20" s="1386">
        <v>3133.15</v>
      </c>
      <c r="T20" s="1359" t="s">
        <v>130</v>
      </c>
      <c r="U20" s="1359">
        <v>41711</v>
      </c>
      <c r="V20" s="1387">
        <v>41711</v>
      </c>
      <c r="W20" s="1387"/>
      <c r="X20" s="1382">
        <v>2</v>
      </c>
      <c r="Y20" s="1388"/>
      <c r="Z20" s="1389">
        <v>4</v>
      </c>
      <c r="AA20" s="1390">
        <v>3133.15</v>
      </c>
      <c r="AB20" s="1391">
        <v>10360</v>
      </c>
      <c r="AC20" s="1392">
        <v>41725</v>
      </c>
      <c r="AD20" s="1359"/>
      <c r="AE20" s="1393">
        <v>2270</v>
      </c>
      <c r="AF20" s="1393">
        <v>3133.15</v>
      </c>
      <c r="AG20" s="1394" t="s">
        <v>274</v>
      </c>
      <c r="AH20" s="1437"/>
      <c r="AI20" s="1395" t="s">
        <v>204</v>
      </c>
      <c r="AJ20" s="1368" t="s">
        <v>204</v>
      </c>
      <c r="AK20" s="1378" t="s">
        <v>204</v>
      </c>
      <c r="AL20" s="1379"/>
    </row>
    <row r="21" spans="1:38" ht="38.25">
      <c r="A21" s="1415">
        <v>25</v>
      </c>
      <c r="B21" s="1416">
        <v>1</v>
      </c>
      <c r="C21" s="1417" t="s">
        <v>275</v>
      </c>
      <c r="D21" s="2117" t="s">
        <v>276</v>
      </c>
      <c r="E21" s="2124" t="s">
        <v>238</v>
      </c>
      <c r="F21" s="1419" t="s">
        <v>213</v>
      </c>
      <c r="G21" s="1415"/>
      <c r="H21" s="1420">
        <v>1</v>
      </c>
      <c r="I21" s="1421">
        <v>41656</v>
      </c>
      <c r="J21" s="1421"/>
      <c r="K21" s="1438" t="s">
        <v>47</v>
      </c>
      <c r="L21" s="1421"/>
      <c r="M21" s="1421"/>
      <c r="N21" s="1421"/>
      <c r="O21" s="1421"/>
      <c r="P21" s="1421"/>
      <c r="Q21" s="1421"/>
      <c r="R21" s="1421"/>
      <c r="S21" s="1424"/>
      <c r="T21" s="1360"/>
      <c r="U21" s="1421"/>
      <c r="V21" s="1425"/>
      <c r="W21" s="1425"/>
      <c r="X21" s="1416"/>
      <c r="Y21" s="1426"/>
      <c r="Z21" s="1427"/>
      <c r="AA21" s="1428"/>
      <c r="AB21" s="1429"/>
      <c r="AC21" s="1430"/>
      <c r="AD21" s="1421"/>
      <c r="AE21" s="1431"/>
      <c r="AF21" s="1431"/>
      <c r="AG21" s="1432"/>
      <c r="AH21" s="1519"/>
      <c r="AI21" s="1433" t="str">
        <f xml:space="preserve"> IF(B21,IF(R21&lt;&gt;0,IF(Q21&gt;=R21,"oui","non"),"En cours"),"Sans objet")</f>
        <v>En cours</v>
      </c>
      <c r="AJ21" s="1434" t="str">
        <f>IF(V21=0,"En cours",IF(V21&lt;=T21,"oui","non"))</f>
        <v>En cours</v>
      </c>
      <c r="AK21" s="1435" t="str">
        <f>IF(B21,IF(X21=1,IF(S21&gt;=AF21,"oui","non"),"En cours"),"Sans objet")</f>
        <v>En cours</v>
      </c>
      <c r="AL21" s="1352"/>
    </row>
    <row r="22" spans="1:38" s="1380" customFormat="1" ht="38.25">
      <c r="A22" s="1381">
        <v>26</v>
      </c>
      <c r="B22" s="1382">
        <v>1</v>
      </c>
      <c r="C22" s="1383" t="s">
        <v>277</v>
      </c>
      <c r="D22" s="2196" t="s">
        <v>278</v>
      </c>
      <c r="E22" s="1508" t="s">
        <v>221</v>
      </c>
      <c r="F22" s="1385" t="s">
        <v>46</v>
      </c>
      <c r="G22" s="1381"/>
      <c r="H22" s="1366">
        <v>1</v>
      </c>
      <c r="I22" s="1359">
        <v>41660</v>
      </c>
      <c r="J22" s="1359"/>
      <c r="K22" s="1439" t="s">
        <v>47</v>
      </c>
      <c r="L22" s="1440"/>
      <c r="M22" s="1440"/>
      <c r="N22" s="1440"/>
      <c r="O22" s="1359"/>
      <c r="P22" s="1359"/>
      <c r="Q22" s="1359"/>
      <c r="R22" s="1359">
        <v>41667</v>
      </c>
      <c r="S22" s="1386">
        <v>682.38</v>
      </c>
      <c r="T22" s="1359" t="s">
        <v>279</v>
      </c>
      <c r="U22" s="1359"/>
      <c r="V22" s="1387"/>
      <c r="W22" s="1387"/>
      <c r="X22" s="1382">
        <v>2</v>
      </c>
      <c r="Y22" s="1388"/>
      <c r="Z22" s="1389"/>
      <c r="AA22" s="1390"/>
      <c r="AB22" s="1391"/>
      <c r="AC22" s="1392"/>
      <c r="AD22" s="1359"/>
      <c r="AE22" s="1393"/>
      <c r="AF22" s="1393"/>
      <c r="AG22" s="1394"/>
      <c r="AH22" s="2150"/>
      <c r="AI22" s="1395"/>
      <c r="AJ22" s="1368"/>
      <c r="AK22" s="1378"/>
      <c r="AL22" s="1379"/>
    </row>
    <row r="23" spans="1:38" ht="38.25">
      <c r="A23" s="1415">
        <v>27</v>
      </c>
      <c r="B23" s="1416">
        <v>1</v>
      </c>
      <c r="C23" s="1441" t="s">
        <v>280</v>
      </c>
      <c r="D23" s="2148" t="s">
        <v>281</v>
      </c>
      <c r="E23" s="1418" t="s">
        <v>282</v>
      </c>
      <c r="F23" s="1419" t="s">
        <v>54</v>
      </c>
      <c r="G23" s="1415"/>
      <c r="H23" s="1420">
        <v>1</v>
      </c>
      <c r="I23" s="1421">
        <v>41662</v>
      </c>
      <c r="J23" s="1421"/>
      <c r="K23" s="1422" t="s">
        <v>47</v>
      </c>
      <c r="O23" s="1421" t="s">
        <v>48</v>
      </c>
      <c r="P23" s="1421"/>
      <c r="Q23" s="1421"/>
      <c r="R23" s="1421"/>
      <c r="S23" s="1424"/>
      <c r="T23" s="1360"/>
      <c r="U23" s="1421"/>
      <c r="V23" s="1425"/>
      <c r="W23" s="1425"/>
      <c r="X23" s="1416"/>
      <c r="Y23" s="1426"/>
      <c r="Z23" s="1427"/>
      <c r="AA23" s="1428"/>
      <c r="AB23" s="1429"/>
      <c r="AC23" s="1430"/>
      <c r="AD23" s="1421"/>
      <c r="AE23" s="1431"/>
      <c r="AF23" s="1431"/>
      <c r="AG23" s="1432"/>
      <c r="AH23" s="1519"/>
      <c r="AI23" s="1433" t="str">
        <f xml:space="preserve"> IF(B23,IF(R23&lt;&gt;0,IF(Q23&gt;=R23,"oui","non"),"En cours"),"Sans objet")</f>
        <v>En cours</v>
      </c>
      <c r="AJ23" s="1434" t="str">
        <f>IF(V23=0,"En cours",IF(V23&lt;=T23,"oui","non"))</f>
        <v>En cours</v>
      </c>
      <c r="AK23" s="1435" t="str">
        <f>IF(B23,IF(X23=1,IF(S23&gt;=AF23,"oui","non"),"En cours"),"Sans objet")</f>
        <v>En cours</v>
      </c>
      <c r="AL23" s="1352"/>
    </row>
    <row r="24" spans="1:38" s="1414" customFormat="1" ht="51">
      <c r="A24" s="1402">
        <v>28</v>
      </c>
      <c r="B24" s="1382">
        <v>1</v>
      </c>
      <c r="C24" s="1399" t="s">
        <v>283</v>
      </c>
      <c r="D24" s="2197" t="s">
        <v>284</v>
      </c>
      <c r="E24" s="1384" t="s">
        <v>285</v>
      </c>
      <c r="F24" s="1385" t="s">
        <v>58</v>
      </c>
      <c r="G24" s="1443"/>
      <c r="H24" s="1400">
        <v>1</v>
      </c>
      <c r="I24" s="1401">
        <v>41666</v>
      </c>
      <c r="J24" s="1444"/>
      <c r="K24" s="1402" t="s">
        <v>47</v>
      </c>
      <c r="L24" s="1402" t="s">
        <v>47</v>
      </c>
      <c r="M24" s="1402" t="s">
        <v>47</v>
      </c>
      <c r="N24" s="1402" t="s">
        <v>47</v>
      </c>
      <c r="O24" s="1404"/>
      <c r="P24" s="1401"/>
      <c r="Q24" s="1401"/>
      <c r="R24" s="1401">
        <v>41785</v>
      </c>
      <c r="S24" s="1386">
        <v>1460</v>
      </c>
      <c r="T24" s="1401"/>
      <c r="U24" s="1401"/>
      <c r="V24" s="1401"/>
      <c r="W24" s="1409" t="s">
        <v>286</v>
      </c>
      <c r="X24" s="1382"/>
      <c r="Y24" s="1405"/>
      <c r="Z24" s="1445"/>
      <c r="AA24" s="1410"/>
      <c r="AB24" s="1408"/>
      <c r="AC24" s="1409"/>
      <c r="AD24" s="1401"/>
      <c r="AE24" s="1410"/>
      <c r="AF24" s="1410"/>
      <c r="AG24" s="1382"/>
      <c r="AH24" s="2158"/>
      <c r="AI24" s="1402" t="str">
        <f xml:space="preserve"> IF(B24,IF(R24&lt;&gt;0,IF(Q24&gt;=R24,"oui","non"),"En cours"),"Sans objet")</f>
        <v>non</v>
      </c>
      <c r="AJ24" s="1411" t="str">
        <f>IF(V24=0,"En cours",IF(V24&lt;=T24,"oui","non"))</f>
        <v>En cours</v>
      </c>
      <c r="AK24" s="1412" t="str">
        <f>IF(B24,IF(X24=1,IF(S24&gt;=AF24,"oui","non"),"En cours"),"Sans objet")</f>
        <v>En cours</v>
      </c>
      <c r="AL24" s="1413"/>
    </row>
    <row r="25" spans="1:38" ht="38.25">
      <c r="A25" s="1423">
        <v>29</v>
      </c>
      <c r="B25" s="1416">
        <v>1</v>
      </c>
      <c r="C25" s="1417" t="s">
        <v>287</v>
      </c>
      <c r="D25" s="2148" t="s">
        <v>288</v>
      </c>
      <c r="E25" s="1446" t="s">
        <v>54</v>
      </c>
      <c r="F25" s="1419" t="s">
        <v>54</v>
      </c>
      <c r="G25" s="1447"/>
      <c r="H25" s="1420">
        <v>1</v>
      </c>
      <c r="I25" s="1421">
        <v>41667</v>
      </c>
      <c r="J25" s="1448"/>
      <c r="K25" s="1422" t="s">
        <v>47</v>
      </c>
      <c r="L25" s="1449"/>
      <c r="M25" s="1421"/>
      <c r="N25" s="1425"/>
      <c r="O25" s="1425" t="s">
        <v>48</v>
      </c>
      <c r="P25" s="1421"/>
      <c r="Q25" s="1421"/>
      <c r="R25" s="1421">
        <v>41693</v>
      </c>
      <c r="S25" s="1424">
        <v>2290</v>
      </c>
      <c r="T25" s="1360" t="s">
        <v>242</v>
      </c>
      <c r="U25" s="1421"/>
      <c r="V25" s="1425"/>
      <c r="W25" s="1425"/>
      <c r="X25" s="1416">
        <v>2</v>
      </c>
      <c r="Y25" s="1426"/>
      <c r="Z25" s="1427"/>
      <c r="AA25" s="1428"/>
      <c r="AB25" s="1429"/>
      <c r="AC25" s="1430"/>
      <c r="AD25" s="1421"/>
      <c r="AE25" s="1431"/>
      <c r="AF25" s="1431"/>
      <c r="AG25" s="1432"/>
      <c r="AH25" s="2148"/>
      <c r="AI25" s="1433"/>
      <c r="AJ25" s="1434"/>
      <c r="AK25" s="1435" t="str">
        <f>IF(B25,IF(X25=1,IF(S25&gt;=AF25,"oui","non"),"En cours"),"Sans objet")</f>
        <v>En cours</v>
      </c>
      <c r="AL25" s="1352"/>
    </row>
    <row r="26" spans="1:38" ht="38.25">
      <c r="A26" s="1423">
        <v>30</v>
      </c>
      <c r="B26" s="1416">
        <v>1</v>
      </c>
      <c r="C26" s="1417" t="s">
        <v>289</v>
      </c>
      <c r="D26" s="2117" t="s">
        <v>290</v>
      </c>
      <c r="E26" s="2124" t="s">
        <v>238</v>
      </c>
      <c r="F26" s="1419" t="s">
        <v>291</v>
      </c>
      <c r="G26" s="1447"/>
      <c r="H26" s="1420">
        <v>1</v>
      </c>
      <c r="I26" s="1421">
        <v>41667</v>
      </c>
      <c r="J26" s="1448"/>
      <c r="K26" s="1422" t="s">
        <v>47</v>
      </c>
      <c r="L26" s="1449"/>
      <c r="M26" s="1421"/>
      <c r="N26" s="1425"/>
      <c r="O26" s="1425" t="s">
        <v>63</v>
      </c>
      <c r="P26" s="1421"/>
      <c r="Q26" s="1421"/>
      <c r="R26" s="1421"/>
      <c r="S26" s="1424"/>
      <c r="T26" s="1360" t="s">
        <v>242</v>
      </c>
      <c r="U26" s="1421"/>
      <c r="V26" s="1425"/>
      <c r="W26" s="1425"/>
      <c r="X26" s="1416"/>
      <c r="Y26" s="1426"/>
      <c r="Z26" s="1427"/>
      <c r="AA26" s="1428"/>
      <c r="AB26" s="1429"/>
      <c r="AC26" s="1430"/>
      <c r="AD26" s="1421"/>
      <c r="AE26" s="1431"/>
      <c r="AF26" s="1431"/>
      <c r="AG26" s="1432"/>
      <c r="AH26" s="2148"/>
      <c r="AI26" s="1433" t="str">
        <f xml:space="preserve"> IF(B26,IF(R26&lt;&gt;0,IF(Q26&gt;=R26,"oui","non"),"En cours"),"Sans objet")</f>
        <v>En cours</v>
      </c>
      <c r="AJ26" s="1434"/>
      <c r="AK26" s="1435" t="str">
        <f>IF(B26,IF(X26=1,IF(S26&gt;=AF26,"oui","non"),"En cours"),"Sans objet")</f>
        <v>En cours</v>
      </c>
      <c r="AL26" s="1352"/>
    </row>
    <row r="27" spans="1:38" ht="38.25">
      <c r="A27" s="1423">
        <v>32</v>
      </c>
      <c r="B27" s="1416">
        <v>1</v>
      </c>
      <c r="C27" s="1417" t="s">
        <v>292</v>
      </c>
      <c r="D27" s="2148" t="s">
        <v>293</v>
      </c>
      <c r="E27" s="1450" t="s">
        <v>294</v>
      </c>
      <c r="F27" s="1419" t="s">
        <v>200</v>
      </c>
      <c r="G27" s="1447"/>
      <c r="H27" s="1451">
        <v>1</v>
      </c>
      <c r="I27" s="1421">
        <v>41668</v>
      </c>
      <c r="J27" s="1448"/>
      <c r="K27" s="1422" t="s">
        <v>47</v>
      </c>
      <c r="L27" s="1449"/>
      <c r="M27" s="1421"/>
      <c r="N27" s="1425"/>
      <c r="O27" s="1425" t="s">
        <v>63</v>
      </c>
      <c r="P27" s="1421"/>
      <c r="Q27" s="1421"/>
      <c r="R27" s="1421">
        <v>41703</v>
      </c>
      <c r="S27" s="1424">
        <v>1971</v>
      </c>
      <c r="T27" s="1360" t="s">
        <v>242</v>
      </c>
      <c r="U27" s="1421"/>
      <c r="V27" s="1425"/>
      <c r="W27" s="1425"/>
      <c r="X27" s="1416">
        <v>2</v>
      </c>
      <c r="Y27" s="1426"/>
      <c r="Z27" s="1427"/>
      <c r="AA27" s="1428"/>
      <c r="AB27" s="1429"/>
      <c r="AC27" s="1430"/>
      <c r="AD27" s="1421"/>
      <c r="AE27" s="1431"/>
      <c r="AF27" s="1431"/>
      <c r="AG27" s="1432" t="s">
        <v>295</v>
      </c>
      <c r="AH27" s="2148"/>
      <c r="AI27" s="1433" t="str">
        <f xml:space="preserve"> IF(B27,IF(R27&lt;&gt;0,IF(Q27&gt;=R27,"oui","non"),"En cours"),"Sans objet")</f>
        <v>non</v>
      </c>
      <c r="AJ27" s="1434"/>
      <c r="AK27" s="1435" t="str">
        <f>IF(B27,IF(X27=1,IF(S27&gt;=AF27,"oui","non"),"En cours"),"Sans objet")</f>
        <v>En cours</v>
      </c>
      <c r="AL27" s="1352"/>
    </row>
    <row r="28" spans="1:38" s="1380" customFormat="1" ht="38.25">
      <c r="A28" s="1396">
        <v>33</v>
      </c>
      <c r="B28" s="1382">
        <v>1</v>
      </c>
      <c r="C28" s="1383" t="s">
        <v>296</v>
      </c>
      <c r="D28" s="2196" t="s">
        <v>297</v>
      </c>
      <c r="E28" s="1364" t="s">
        <v>298</v>
      </c>
      <c r="F28" s="1385" t="s">
        <v>213</v>
      </c>
      <c r="G28" s="1443"/>
      <c r="H28" s="1452">
        <v>1</v>
      </c>
      <c r="I28" s="1359">
        <v>41668</v>
      </c>
      <c r="J28" s="1444"/>
      <c r="K28" s="1395" t="s">
        <v>47</v>
      </c>
      <c r="L28" s="1397"/>
      <c r="M28" s="1359"/>
      <c r="N28" s="1387"/>
      <c r="O28" s="1387" t="s">
        <v>48</v>
      </c>
      <c r="P28" s="1359"/>
      <c r="Q28" s="1359"/>
      <c r="R28" s="1359">
        <v>41717</v>
      </c>
      <c r="S28" s="1386">
        <v>3143.17</v>
      </c>
      <c r="T28" s="1359" t="s">
        <v>242</v>
      </c>
      <c r="U28" s="1359"/>
      <c r="V28" s="1387"/>
      <c r="W28" s="1387"/>
      <c r="X28" s="1382">
        <v>2</v>
      </c>
      <c r="Y28" s="1388"/>
      <c r="Z28" s="1389">
        <v>5</v>
      </c>
      <c r="AA28" s="1390">
        <v>3143.17</v>
      </c>
      <c r="AB28" s="1391">
        <v>10322</v>
      </c>
      <c r="AC28" s="1392">
        <v>41724</v>
      </c>
      <c r="AD28" s="1359"/>
      <c r="AE28" s="1393">
        <v>2209.2600000000002</v>
      </c>
      <c r="AF28" s="1393">
        <v>3143.17</v>
      </c>
      <c r="AG28" s="1394" t="s">
        <v>299</v>
      </c>
      <c r="AH28" s="2196"/>
      <c r="AI28" s="1395" t="s">
        <v>204</v>
      </c>
      <c r="AJ28" s="1368" t="s">
        <v>204</v>
      </c>
      <c r="AK28" s="1378" t="s">
        <v>204</v>
      </c>
      <c r="AL28" s="1379"/>
    </row>
    <row r="29" spans="1:38">
      <c r="A29" s="1423">
        <v>11155</v>
      </c>
      <c r="B29" s="1416">
        <v>1</v>
      </c>
      <c r="C29" s="1417" t="s">
        <v>300</v>
      </c>
      <c r="D29" s="2148" t="s">
        <v>301</v>
      </c>
      <c r="E29" s="2124" t="s">
        <v>238</v>
      </c>
      <c r="F29" s="1419" t="s">
        <v>213</v>
      </c>
      <c r="G29" s="1447"/>
      <c r="H29" s="2137">
        <v>1</v>
      </c>
      <c r="I29" s="1421">
        <v>41673</v>
      </c>
      <c r="J29" s="1448"/>
      <c r="K29" s="1422" t="s">
        <v>218</v>
      </c>
      <c r="L29" s="1449"/>
      <c r="M29" s="1421"/>
      <c r="N29" s="1425"/>
      <c r="O29" s="1425"/>
      <c r="P29" s="1421"/>
      <c r="Q29" s="1421"/>
      <c r="R29" s="1421"/>
      <c r="S29" s="1424"/>
      <c r="T29" s="1360"/>
      <c r="U29" s="1421"/>
      <c r="V29" s="1425"/>
      <c r="W29" s="1425"/>
      <c r="X29" s="1416"/>
      <c r="Y29" s="1426"/>
      <c r="Z29" s="1427"/>
      <c r="AA29" s="1428"/>
      <c r="AB29" s="1429"/>
      <c r="AC29" s="1430"/>
      <c r="AD29" s="1421"/>
      <c r="AE29" s="1431"/>
      <c r="AF29" s="1431"/>
      <c r="AG29" s="1432"/>
      <c r="AH29" s="2148"/>
      <c r="AI29" s="1433"/>
      <c r="AJ29" s="1434"/>
      <c r="AK29" s="1435"/>
      <c r="AL29" s="1352"/>
    </row>
    <row r="30" spans="1:38" ht="38.25">
      <c r="A30" s="1423">
        <v>11245</v>
      </c>
      <c r="B30" s="1416">
        <v>1</v>
      </c>
      <c r="C30" s="1417" t="s">
        <v>302</v>
      </c>
      <c r="D30" s="2148" t="s">
        <v>303</v>
      </c>
      <c r="E30" s="2198" t="s">
        <v>304</v>
      </c>
      <c r="F30" s="1419" t="s">
        <v>54</v>
      </c>
      <c r="G30" s="1447"/>
      <c r="H30" s="2199">
        <v>1</v>
      </c>
      <c r="I30" s="1421">
        <v>41673</v>
      </c>
      <c r="J30" s="1448"/>
      <c r="K30" s="1422" t="s">
        <v>47</v>
      </c>
      <c r="L30" s="1449"/>
      <c r="M30" s="1421"/>
      <c r="N30" s="1425"/>
      <c r="O30" s="1425" t="s">
        <v>142</v>
      </c>
      <c r="P30" s="1421"/>
      <c r="Q30" s="1421"/>
      <c r="R30" s="1421">
        <v>41758</v>
      </c>
      <c r="S30" s="1424">
        <v>3781.7</v>
      </c>
      <c r="T30" s="1360" t="s">
        <v>242</v>
      </c>
      <c r="U30" s="1421"/>
      <c r="V30" s="1425"/>
      <c r="W30" s="1425"/>
      <c r="X30" s="1416"/>
      <c r="Y30" s="1426"/>
      <c r="Z30" s="1427"/>
      <c r="AA30" s="1428"/>
      <c r="AB30" s="1429"/>
      <c r="AC30" s="1430"/>
      <c r="AD30" s="1421"/>
      <c r="AE30" s="1431"/>
      <c r="AF30" s="1431"/>
      <c r="AG30" s="1432"/>
      <c r="AH30" s="2148"/>
      <c r="AI30" s="1433"/>
      <c r="AJ30" s="1434"/>
      <c r="AK30" s="1435"/>
      <c r="AL30" s="1352"/>
    </row>
    <row r="31" spans="1:38" ht="25.5">
      <c r="A31" s="1423">
        <v>12641</v>
      </c>
      <c r="B31" s="1416">
        <v>1</v>
      </c>
      <c r="C31" s="2200" t="s">
        <v>305</v>
      </c>
      <c r="D31" s="2148" t="s">
        <v>306</v>
      </c>
      <c r="E31" s="2198" t="s">
        <v>212</v>
      </c>
      <c r="F31" s="1490" t="s">
        <v>307</v>
      </c>
      <c r="G31" s="1447"/>
      <c r="H31" s="2199">
        <v>1</v>
      </c>
      <c r="I31" s="1421">
        <v>41676</v>
      </c>
      <c r="J31" s="1448"/>
      <c r="K31" s="1524" t="s">
        <v>187</v>
      </c>
      <c r="L31" s="1449"/>
      <c r="M31" s="1421"/>
      <c r="N31" s="1425"/>
      <c r="O31" s="1486" t="s">
        <v>63</v>
      </c>
      <c r="P31" s="1421"/>
      <c r="Q31" s="1421"/>
      <c r="R31" s="1430" t="s">
        <v>308</v>
      </c>
      <c r="S31" s="1424">
        <v>11937</v>
      </c>
      <c r="T31" s="1360"/>
      <c r="U31" s="1421"/>
      <c r="V31" s="1425"/>
      <c r="W31" s="1425"/>
      <c r="X31" s="1416"/>
      <c r="Y31" s="1426"/>
      <c r="Z31" s="1427"/>
      <c r="AA31" s="1428"/>
      <c r="AB31" s="1429"/>
      <c r="AC31" s="1430"/>
      <c r="AD31" s="1421"/>
      <c r="AE31" s="1431"/>
      <c r="AF31" s="1431"/>
      <c r="AG31" s="1432"/>
      <c r="AH31" s="2148"/>
      <c r="AI31" s="1433"/>
      <c r="AJ31" s="1434"/>
      <c r="AK31" s="1435"/>
      <c r="AL31" s="1352"/>
    </row>
    <row r="32" spans="1:38" ht="51">
      <c r="A32" s="1415">
        <v>12933</v>
      </c>
      <c r="B32" s="1416">
        <v>1</v>
      </c>
      <c r="C32" s="1453" t="s">
        <v>309</v>
      </c>
      <c r="D32" s="2148" t="s">
        <v>310</v>
      </c>
      <c r="E32" s="1454" t="s">
        <v>311</v>
      </c>
      <c r="F32" s="1419" t="s">
        <v>67</v>
      </c>
      <c r="G32" s="1415"/>
      <c r="H32" s="1423">
        <v>1</v>
      </c>
      <c r="I32" s="1421">
        <v>41676</v>
      </c>
      <c r="J32" s="1422"/>
      <c r="K32" s="1422" t="s">
        <v>47</v>
      </c>
      <c r="L32" s="1421"/>
      <c r="M32" s="1421"/>
      <c r="N32" s="1421"/>
      <c r="O32" s="1421" t="s">
        <v>67</v>
      </c>
      <c r="P32" s="1421"/>
      <c r="Q32" s="1421"/>
      <c r="R32" s="1421">
        <v>41816</v>
      </c>
      <c r="S32" s="1424">
        <v>8542.42</v>
      </c>
      <c r="T32" s="1360"/>
      <c r="U32" s="1421"/>
      <c r="V32" s="1425"/>
      <c r="W32" s="1425"/>
      <c r="X32" s="1416"/>
      <c r="Y32" s="1426"/>
      <c r="Z32" s="1427"/>
      <c r="AA32" s="1428"/>
      <c r="AB32" s="1429"/>
      <c r="AC32" s="1430"/>
      <c r="AD32" s="1421"/>
      <c r="AE32" s="1431"/>
      <c r="AF32" s="1431"/>
      <c r="AG32" s="1432"/>
      <c r="AH32" s="2148"/>
      <c r="AI32" s="1433" t="str">
        <f xml:space="preserve"> IF(B32,IF(R32&lt;&gt;0,IF(Q32&gt;=R32,"oui","non"),"En cours"),"Sans objet")</f>
        <v>non</v>
      </c>
      <c r="AJ32" s="1434" t="str">
        <f>IF(V32=0,"En cours",IF(V32&lt;=T32,"oui","non"))</f>
        <v>En cours</v>
      </c>
      <c r="AK32" s="1435" t="str">
        <f>IF(B32,IF(X32=1,IF(S32&gt;=AF32,"oui","non"),"En cours"),"Sans objet")</f>
        <v>En cours</v>
      </c>
      <c r="AL32" s="1352"/>
    </row>
    <row r="33" spans="1:40" ht="25.5">
      <c r="A33" s="1423">
        <v>12973</v>
      </c>
      <c r="B33" s="1416">
        <v>1</v>
      </c>
      <c r="C33" s="1453" t="s">
        <v>312</v>
      </c>
      <c r="D33" s="2148"/>
      <c r="E33" s="1454" t="s">
        <v>175</v>
      </c>
      <c r="F33" s="1419"/>
      <c r="G33" s="1423"/>
      <c r="H33" s="1423">
        <v>1</v>
      </c>
      <c r="I33" s="1421">
        <v>41676</v>
      </c>
      <c r="J33" s="1447"/>
      <c r="K33" s="1422" t="s">
        <v>218</v>
      </c>
      <c r="L33" s="1449"/>
      <c r="M33" s="1421"/>
      <c r="N33" s="1425"/>
      <c r="O33" s="2138"/>
      <c r="P33" s="1421"/>
      <c r="Q33" s="1421"/>
      <c r="R33" s="1421"/>
      <c r="S33" s="1424"/>
      <c r="T33" s="1360"/>
      <c r="U33" s="1421"/>
      <c r="V33" s="1425"/>
      <c r="W33" s="1425"/>
      <c r="X33" s="1416"/>
      <c r="Y33" s="1426"/>
      <c r="Z33" s="1427"/>
      <c r="AA33" s="1428"/>
      <c r="AB33" s="1429"/>
      <c r="AC33" s="1430"/>
      <c r="AD33" s="1421"/>
      <c r="AE33" s="1431"/>
      <c r="AF33" s="1431"/>
      <c r="AG33" s="1432"/>
      <c r="AH33" s="2148"/>
      <c r="AI33" s="1433"/>
      <c r="AJ33" s="1434"/>
      <c r="AK33" s="1435"/>
      <c r="AL33" s="1352"/>
    </row>
    <row r="34" spans="1:40" ht="25.5">
      <c r="A34" s="1423">
        <v>12977</v>
      </c>
      <c r="B34" s="1416">
        <v>1</v>
      </c>
      <c r="C34" s="1453" t="s">
        <v>312</v>
      </c>
      <c r="D34" s="2148"/>
      <c r="E34" s="1454" t="s">
        <v>58</v>
      </c>
      <c r="F34" s="1419"/>
      <c r="G34" s="1423"/>
      <c r="H34" s="1423">
        <v>1</v>
      </c>
      <c r="I34" s="1421">
        <v>41676</v>
      </c>
      <c r="J34" s="1447"/>
      <c r="K34" s="1422" t="s">
        <v>218</v>
      </c>
      <c r="L34" s="1449"/>
      <c r="M34" s="1421"/>
      <c r="N34" s="1425"/>
      <c r="O34" s="1425"/>
      <c r="P34" s="1421"/>
      <c r="Q34" s="1421"/>
      <c r="R34" s="1421"/>
      <c r="S34" s="1424"/>
      <c r="T34" s="1360"/>
      <c r="U34" s="1421"/>
      <c r="V34" s="1425"/>
      <c r="W34" s="1425"/>
      <c r="X34" s="1416"/>
      <c r="Y34" s="1426"/>
      <c r="Z34" s="1427"/>
      <c r="AA34" s="1428"/>
      <c r="AB34" s="1429"/>
      <c r="AC34" s="1430"/>
      <c r="AD34" s="1421"/>
      <c r="AE34" s="1431"/>
      <c r="AF34" s="1431"/>
      <c r="AG34" s="1432"/>
      <c r="AH34" s="2148"/>
      <c r="AI34" s="1433"/>
      <c r="AJ34" s="1434"/>
      <c r="AK34" s="1435"/>
      <c r="AL34" s="1352"/>
    </row>
    <row r="35" spans="1:40" ht="25.5">
      <c r="A35" s="1423">
        <v>12980</v>
      </c>
      <c r="B35" s="1416">
        <v>1</v>
      </c>
      <c r="C35" s="1453" t="s">
        <v>312</v>
      </c>
      <c r="D35" s="2148"/>
      <c r="E35" s="1455" t="s">
        <v>313</v>
      </c>
      <c r="F35" s="1419"/>
      <c r="G35" s="1423"/>
      <c r="H35" s="1423">
        <v>1</v>
      </c>
      <c r="I35" s="1421">
        <v>41676</v>
      </c>
      <c r="J35" s="1447"/>
      <c r="K35" s="1422" t="s">
        <v>218</v>
      </c>
      <c r="L35" s="1449"/>
      <c r="M35" s="1421"/>
      <c r="N35" s="1425"/>
      <c r="O35" s="1425"/>
      <c r="P35" s="1421"/>
      <c r="Q35" s="1421"/>
      <c r="R35" s="1421"/>
      <c r="S35" s="1424"/>
      <c r="T35" s="1360"/>
      <c r="U35" s="1421"/>
      <c r="V35" s="1425"/>
      <c r="W35" s="1425"/>
      <c r="X35" s="1416"/>
      <c r="Y35" s="1426"/>
      <c r="Z35" s="1427"/>
      <c r="AA35" s="1428"/>
      <c r="AB35" s="1429"/>
      <c r="AC35" s="1430"/>
      <c r="AD35" s="1421"/>
      <c r="AE35" s="1431"/>
      <c r="AF35" s="1431"/>
      <c r="AG35" s="1432"/>
      <c r="AH35" s="2148"/>
      <c r="AI35" s="1433"/>
      <c r="AJ35" s="1434"/>
      <c r="AK35" s="1435"/>
      <c r="AL35" s="1352"/>
    </row>
    <row r="36" spans="1:40">
      <c r="A36" s="1422">
        <v>12984</v>
      </c>
      <c r="B36" s="1416">
        <v>1</v>
      </c>
      <c r="C36" s="1456" t="s">
        <v>314</v>
      </c>
      <c r="D36" s="1489"/>
      <c r="E36" s="1455" t="s">
        <v>315</v>
      </c>
      <c r="F36" s="1449"/>
      <c r="G36" s="1431"/>
      <c r="H36" s="1423">
        <v>1</v>
      </c>
      <c r="I36" s="1421">
        <v>41676</v>
      </c>
      <c r="J36" s="1457"/>
      <c r="K36" s="1422" t="s">
        <v>218</v>
      </c>
      <c r="L36" s="1449"/>
      <c r="M36" s="1421"/>
      <c r="N36" s="1425"/>
      <c r="O36" s="1425"/>
      <c r="P36" s="1421"/>
      <c r="Q36" s="1421"/>
      <c r="R36" s="1421"/>
      <c r="S36" s="1424"/>
      <c r="T36" s="1360"/>
      <c r="U36" s="1421"/>
      <c r="V36" s="1421"/>
      <c r="W36" s="1421"/>
      <c r="X36" s="1416"/>
      <c r="Y36" s="1458"/>
      <c r="Z36" s="1459"/>
      <c r="AA36" s="1431"/>
      <c r="AB36" s="1429"/>
      <c r="AC36" s="1430"/>
      <c r="AD36" s="1421"/>
      <c r="AE36" s="1431"/>
      <c r="AF36" s="1431"/>
      <c r="AG36" s="1416"/>
      <c r="AH36" s="1489"/>
      <c r="AI36" s="1433" t="str">
        <f xml:space="preserve"> IF(B36,IF(R36&lt;&gt;0,IF(Q36&gt;=R36,"oui","non"),"En cours"),"Sans objet")</f>
        <v>En cours</v>
      </c>
      <c r="AJ36" s="1434" t="str">
        <f>IF(V36=0,"En cours",IF(V36&lt;=T36,"oui","non"))</f>
        <v>En cours</v>
      </c>
      <c r="AK36" s="1435" t="str">
        <f>IF(B36,IF(X36=1,IF(S36&gt;=AF36,"oui","non"),"En cours"),"Sans objet")</f>
        <v>En cours</v>
      </c>
      <c r="AL36" s="1352"/>
      <c r="AN36" s="1460"/>
    </row>
    <row r="37" spans="1:40" ht="25.5">
      <c r="A37" s="1423">
        <v>13208</v>
      </c>
      <c r="B37" s="1416">
        <v>1</v>
      </c>
      <c r="C37" s="2153" t="s">
        <v>316</v>
      </c>
      <c r="D37" s="1489" t="s">
        <v>317</v>
      </c>
      <c r="E37" s="2201" t="s">
        <v>46</v>
      </c>
      <c r="F37" s="1515" t="s">
        <v>46</v>
      </c>
      <c r="G37" s="1431"/>
      <c r="H37" s="1423">
        <v>1</v>
      </c>
      <c r="I37" s="1421">
        <v>41677</v>
      </c>
      <c r="J37" s="1457"/>
      <c r="K37" s="1422" t="s">
        <v>47</v>
      </c>
      <c r="L37" s="1449"/>
      <c r="M37" s="1421"/>
      <c r="N37" s="1425"/>
      <c r="O37" s="1486" t="s">
        <v>48</v>
      </c>
      <c r="P37" s="1421"/>
      <c r="Q37" s="1421"/>
      <c r="R37" s="1421">
        <v>41766</v>
      </c>
      <c r="S37" s="1424">
        <v>5144.83</v>
      </c>
      <c r="T37" s="1360"/>
      <c r="U37" s="1421"/>
      <c r="V37" s="1425"/>
      <c r="W37" s="1425"/>
      <c r="X37" s="1416"/>
      <c r="Y37" s="1426"/>
      <c r="Z37" s="1427"/>
      <c r="AA37" s="1428"/>
      <c r="AB37" s="1429"/>
      <c r="AC37" s="1430"/>
      <c r="AD37" s="1421"/>
      <c r="AE37" s="1431"/>
      <c r="AF37" s="1431"/>
      <c r="AG37" s="1432"/>
      <c r="AH37" s="1489"/>
      <c r="AI37" s="1433"/>
      <c r="AJ37" s="1434"/>
      <c r="AK37" s="1435"/>
      <c r="AL37" s="1352"/>
      <c r="AN37" s="1460"/>
    </row>
    <row r="38" spans="1:40" ht="25.5">
      <c r="A38" s="1423">
        <v>13221</v>
      </c>
      <c r="B38" s="1416">
        <v>1</v>
      </c>
      <c r="C38" s="2153" t="s">
        <v>318</v>
      </c>
      <c r="D38" s="1489" t="s">
        <v>319</v>
      </c>
      <c r="E38" s="2201" t="s">
        <v>320</v>
      </c>
      <c r="F38" s="1515" t="s">
        <v>46</v>
      </c>
      <c r="G38" s="1431"/>
      <c r="H38" s="1423">
        <v>1</v>
      </c>
      <c r="I38" s="1421">
        <v>41677</v>
      </c>
      <c r="J38" s="1457"/>
      <c r="K38" s="1422" t="s">
        <v>47</v>
      </c>
      <c r="L38" s="1449"/>
      <c r="M38" s="1421"/>
      <c r="N38" s="1425"/>
      <c r="O38" s="1486" t="s">
        <v>48</v>
      </c>
      <c r="P38" s="1421"/>
      <c r="Q38" s="1421"/>
      <c r="R38" s="1421">
        <v>41766</v>
      </c>
      <c r="S38" s="1424">
        <v>2792.79</v>
      </c>
      <c r="T38" s="1360"/>
      <c r="U38" s="1421"/>
      <c r="V38" s="1425"/>
      <c r="W38" s="1425"/>
      <c r="X38" s="1416"/>
      <c r="Y38" s="1426"/>
      <c r="Z38" s="1427"/>
      <c r="AA38" s="1428"/>
      <c r="AB38" s="1429"/>
      <c r="AC38" s="1430"/>
      <c r="AD38" s="1421"/>
      <c r="AE38" s="1431"/>
      <c r="AF38" s="1431"/>
      <c r="AG38" s="1432"/>
      <c r="AH38" s="1489"/>
      <c r="AI38" s="1433"/>
      <c r="AJ38" s="1434"/>
      <c r="AK38" s="1435"/>
      <c r="AL38" s="1352"/>
      <c r="AN38" s="1460"/>
    </row>
    <row r="39" spans="1:40" s="1482" customFormat="1" ht="25.5">
      <c r="A39" s="1461">
        <v>13288</v>
      </c>
      <c r="B39" s="1462">
        <v>1</v>
      </c>
      <c r="C39" s="1463" t="s">
        <v>321</v>
      </c>
      <c r="D39" s="2162" t="s">
        <v>322</v>
      </c>
      <c r="E39" s="1464" t="s">
        <v>323</v>
      </c>
      <c r="F39" s="1465" t="s">
        <v>324</v>
      </c>
      <c r="G39" s="1466"/>
      <c r="H39" s="1467">
        <v>1</v>
      </c>
      <c r="I39" s="1468">
        <v>41677</v>
      </c>
      <c r="J39" s="1469"/>
      <c r="K39" s="1470" t="s">
        <v>47</v>
      </c>
      <c r="L39" s="1465"/>
      <c r="M39" s="1468"/>
      <c r="N39" s="1471"/>
      <c r="O39" s="1471"/>
      <c r="P39" s="1468"/>
      <c r="Q39" s="1468"/>
      <c r="R39" s="1468"/>
      <c r="S39" s="1472"/>
      <c r="T39" s="1468"/>
      <c r="U39" s="1468"/>
      <c r="V39" s="1471"/>
      <c r="W39" s="1471"/>
      <c r="X39" s="1462"/>
      <c r="Y39" s="1473"/>
      <c r="Z39" s="1474"/>
      <c r="AA39" s="1475"/>
      <c r="AB39" s="1476"/>
      <c r="AC39" s="1477"/>
      <c r="AD39" s="1468"/>
      <c r="AE39" s="1466"/>
      <c r="AF39" s="1466"/>
      <c r="AG39" s="1478"/>
      <c r="AH39" s="2162"/>
      <c r="AI39" s="1470" t="str">
        <f xml:space="preserve"> IF(B39,IF(R39&lt;&gt;0,IF(Q39&gt;=R39,"oui","non"),"En cours"),"Sans objet")</f>
        <v>En cours</v>
      </c>
      <c r="AJ39" s="1479" t="str">
        <f>IF(V39=0,"En cours",IF(V39&lt;=T39,"oui","non"))</f>
        <v>En cours</v>
      </c>
      <c r="AK39" s="1480" t="str">
        <f>IF(B39,IF(X39=1,IF(S39&gt;=AF39,"oui","non"),"En cours"),"Sans objet")</f>
        <v>En cours</v>
      </c>
      <c r="AL39" s="1481"/>
    </row>
    <row r="40" spans="1:40" ht="25.5">
      <c r="A40" s="1415">
        <v>13383</v>
      </c>
      <c r="B40" s="1416">
        <v>1</v>
      </c>
      <c r="C40" s="1421" t="s">
        <v>325</v>
      </c>
      <c r="D40" s="2133" t="s">
        <v>326</v>
      </c>
      <c r="E40" s="1455" t="s">
        <v>327</v>
      </c>
      <c r="F40" s="1419" t="s">
        <v>46</v>
      </c>
      <c r="G40" s="1428"/>
      <c r="H40" s="1423">
        <v>1</v>
      </c>
      <c r="I40" s="1421">
        <v>41677</v>
      </c>
      <c r="J40" s="1457"/>
      <c r="K40" s="1422" t="s">
        <v>47</v>
      </c>
      <c r="L40" s="1449"/>
      <c r="M40" s="1421"/>
      <c r="N40" s="1425"/>
      <c r="O40" s="1425"/>
      <c r="P40" s="1421"/>
      <c r="Q40" s="1421"/>
      <c r="R40" s="1421"/>
      <c r="S40" s="1424"/>
      <c r="T40" s="1360"/>
      <c r="U40" s="1421"/>
      <c r="V40" s="1425"/>
      <c r="W40" s="1457"/>
      <c r="X40" s="1416"/>
      <c r="Y40" s="1426"/>
      <c r="Z40" s="1427"/>
      <c r="AA40" s="1428"/>
      <c r="AB40" s="1429"/>
      <c r="AC40" s="1430"/>
      <c r="AD40" s="1421"/>
      <c r="AE40" s="1431"/>
      <c r="AF40" s="1431"/>
      <c r="AG40" s="1432"/>
      <c r="AH40" s="1519"/>
      <c r="AI40" s="1433"/>
      <c r="AJ40" s="1434"/>
      <c r="AK40" s="1435"/>
      <c r="AL40" s="1352"/>
    </row>
    <row r="41" spans="1:40" s="1380" customFormat="1" ht="25.5">
      <c r="A41" s="1381">
        <v>14600</v>
      </c>
      <c r="B41" s="1382">
        <v>1</v>
      </c>
      <c r="C41" s="1359" t="s">
        <v>328</v>
      </c>
      <c r="D41" s="2158" t="s">
        <v>329</v>
      </c>
      <c r="E41" s="1483" t="s">
        <v>330</v>
      </c>
      <c r="F41" s="1385" t="s">
        <v>200</v>
      </c>
      <c r="G41" s="1390"/>
      <c r="H41" s="1396">
        <v>1</v>
      </c>
      <c r="I41" s="1359">
        <v>41681</v>
      </c>
      <c r="J41" s="1484"/>
      <c r="K41" s="1395" t="s">
        <v>47</v>
      </c>
      <c r="L41" s="1397"/>
      <c r="M41" s="1359"/>
      <c r="N41" s="1387"/>
      <c r="O41" s="1387"/>
      <c r="P41" s="1359"/>
      <c r="Q41" s="1359"/>
      <c r="R41" s="1359">
        <v>41683</v>
      </c>
      <c r="S41" s="1386">
        <v>1140.3</v>
      </c>
      <c r="T41" s="1359">
        <v>41688</v>
      </c>
      <c r="U41" s="1359">
        <v>41688</v>
      </c>
      <c r="V41" s="1387">
        <v>41688</v>
      </c>
      <c r="W41" s="1484"/>
      <c r="X41" s="1382"/>
      <c r="Y41" s="1388"/>
      <c r="Z41" s="1389"/>
      <c r="AA41" s="1390"/>
      <c r="AB41" s="1391"/>
      <c r="AC41" s="1392"/>
      <c r="AD41" s="1359"/>
      <c r="AE41" s="1393"/>
      <c r="AF41" s="1393"/>
      <c r="AG41" s="1394"/>
      <c r="AH41" s="2150"/>
      <c r="AI41" s="1395"/>
      <c r="AJ41" s="1368"/>
      <c r="AK41" s="1378"/>
      <c r="AL41" s="1379"/>
    </row>
    <row r="42" spans="1:40" ht="31.9" customHeight="1">
      <c r="A42" s="1415">
        <v>14931</v>
      </c>
      <c r="B42" s="1416">
        <v>1</v>
      </c>
      <c r="C42" s="1430" t="s">
        <v>331</v>
      </c>
      <c r="D42" s="2117" t="s">
        <v>332</v>
      </c>
      <c r="E42" s="2201" t="s">
        <v>333</v>
      </c>
      <c r="F42" s="1490" t="s">
        <v>330</v>
      </c>
      <c r="G42" s="1428"/>
      <c r="H42" s="1423">
        <v>1</v>
      </c>
      <c r="I42" s="1421">
        <v>41682</v>
      </c>
      <c r="J42" s="1457"/>
      <c r="K42" s="1422" t="s">
        <v>47</v>
      </c>
      <c r="L42" s="1449"/>
      <c r="M42" s="1421"/>
      <c r="N42" s="1425"/>
      <c r="O42" s="1425" t="s">
        <v>63</v>
      </c>
      <c r="P42" s="1421"/>
      <c r="Q42" s="1421"/>
      <c r="R42" s="1421">
        <v>41809</v>
      </c>
      <c r="S42" s="1424">
        <v>3059.5</v>
      </c>
      <c r="T42" s="1360"/>
      <c r="U42" s="1421"/>
      <c r="V42" s="1425"/>
      <c r="W42" s="1457"/>
      <c r="X42" s="1416"/>
      <c r="Y42" s="1426"/>
      <c r="Z42" s="1427"/>
      <c r="AA42" s="1428"/>
      <c r="AB42" s="1429"/>
      <c r="AC42" s="1430"/>
      <c r="AD42" s="1421"/>
      <c r="AE42" s="1431"/>
      <c r="AF42" s="1431"/>
      <c r="AG42" s="1432"/>
      <c r="AH42" s="1519"/>
      <c r="AI42" s="1433"/>
      <c r="AJ42" s="1434"/>
      <c r="AK42" s="1435"/>
      <c r="AL42" s="1352"/>
    </row>
    <row r="43" spans="1:40">
      <c r="A43" s="1415">
        <v>14999</v>
      </c>
      <c r="B43" s="1416">
        <v>1</v>
      </c>
      <c r="C43" s="1453" t="s">
        <v>334</v>
      </c>
      <c r="D43" s="1519" t="s">
        <v>335</v>
      </c>
      <c r="E43" s="1485" t="s">
        <v>58</v>
      </c>
      <c r="F43" s="1419" t="s">
        <v>58</v>
      </c>
      <c r="G43" s="1415"/>
      <c r="H43" s="1423">
        <v>1</v>
      </c>
      <c r="I43" s="1421">
        <v>41682</v>
      </c>
      <c r="J43" s="1421"/>
      <c r="K43" s="1422" t="s">
        <v>47</v>
      </c>
      <c r="L43" s="1421"/>
      <c r="M43" s="1421"/>
      <c r="N43" s="1421"/>
      <c r="O43" s="1421" t="s">
        <v>336</v>
      </c>
      <c r="P43" s="1421"/>
      <c r="Q43" s="1421"/>
      <c r="R43" s="1421">
        <v>41901</v>
      </c>
      <c r="S43" s="1424">
        <v>3918</v>
      </c>
      <c r="T43" s="1360"/>
      <c r="U43" s="1421"/>
      <c r="V43" s="1421"/>
      <c r="W43" s="1423"/>
      <c r="X43" s="1416"/>
      <c r="Y43" s="1426"/>
      <c r="Z43" s="1427"/>
      <c r="AA43" s="1428"/>
      <c r="AB43" s="1429"/>
      <c r="AC43" s="1430"/>
      <c r="AD43" s="1421"/>
      <c r="AE43" s="1431"/>
      <c r="AF43" s="1431"/>
      <c r="AG43" s="1432"/>
      <c r="AH43" s="1519"/>
      <c r="AI43" s="1433" t="str">
        <f xml:space="preserve"> IF(B43,IF(R43&lt;&gt;0,IF(Q43&gt;=R43,"oui","non"),"En cours"),"Sans objet")</f>
        <v>non</v>
      </c>
      <c r="AJ43" s="1434" t="str">
        <f>IF(V43=0,"En cours",IF(V43&lt;=T43,"oui","non"))</f>
        <v>En cours</v>
      </c>
      <c r="AK43" s="1435" t="s">
        <v>145</v>
      </c>
      <c r="AL43" s="1352"/>
    </row>
    <row r="44" spans="1:40">
      <c r="A44" s="1415">
        <v>15469</v>
      </c>
      <c r="B44" s="1416">
        <v>1</v>
      </c>
      <c r="C44" s="1453" t="s">
        <v>337</v>
      </c>
      <c r="D44" s="1519"/>
      <c r="E44" s="2124" t="s">
        <v>238</v>
      </c>
      <c r="F44" s="1419" t="s">
        <v>307</v>
      </c>
      <c r="G44" s="1415"/>
      <c r="H44" s="1423">
        <v>1</v>
      </c>
      <c r="I44" s="1421">
        <v>41683</v>
      </c>
      <c r="J44" s="1421"/>
      <c r="K44" s="1422" t="s">
        <v>47</v>
      </c>
      <c r="L44" s="1421"/>
      <c r="M44" s="1421"/>
      <c r="N44" s="1421"/>
      <c r="O44" s="1421"/>
      <c r="P44" s="1421"/>
      <c r="Q44" s="1421"/>
      <c r="R44" s="1421"/>
      <c r="S44" s="1424"/>
      <c r="T44" s="1360"/>
      <c r="U44" s="1421"/>
      <c r="V44" s="1425"/>
      <c r="W44" s="1486"/>
      <c r="X44" s="1487"/>
      <c r="Y44" s="1426"/>
      <c r="Z44" s="1427"/>
      <c r="AA44" s="1428"/>
      <c r="AB44" s="1429"/>
      <c r="AC44" s="1430"/>
      <c r="AD44" s="1421"/>
      <c r="AE44" s="1431"/>
      <c r="AF44" s="1431"/>
      <c r="AG44" s="1432"/>
      <c r="AH44" s="1519"/>
      <c r="AI44" s="1433" t="str">
        <f xml:space="preserve"> IF(B44,IF(R44&lt;&gt;0,IF(Q44&gt;=R44,"oui","non"),"En cours"),"Sans objet")</f>
        <v>En cours</v>
      </c>
      <c r="AJ44" s="1434" t="str">
        <f>IF(V44=0,"En cours",IF(V44&lt;=T44,"oui","non"))</f>
        <v>En cours</v>
      </c>
      <c r="AK44" s="1435" t="str">
        <f>IF(B44,IF(X44=1,IF(S44&gt;=AF44,"oui","non"),"En cours"),"Sans objet")</f>
        <v>En cours</v>
      </c>
      <c r="AL44" s="1352"/>
    </row>
    <row r="45" spans="1:40" ht="25.5">
      <c r="A45" s="1488">
        <v>16851</v>
      </c>
      <c r="B45" s="1487">
        <v>1</v>
      </c>
      <c r="C45" s="1489" t="s">
        <v>338</v>
      </c>
      <c r="D45" s="1519" t="s">
        <v>339</v>
      </c>
      <c r="E45" s="1485" t="s">
        <v>46</v>
      </c>
      <c r="F45" s="1490" t="s">
        <v>46</v>
      </c>
      <c r="G45" s="1488"/>
      <c r="H45" s="1423">
        <v>1</v>
      </c>
      <c r="I45" s="1430">
        <v>41688</v>
      </c>
      <c r="J45" s="1421"/>
      <c r="K45" s="1422" t="s">
        <v>47</v>
      </c>
      <c r="L45" s="1430"/>
      <c r="M45" s="1430"/>
      <c r="N45" s="1430"/>
      <c r="O45" s="1425"/>
      <c r="P45" s="1421"/>
      <c r="Q45" s="1421"/>
      <c r="R45" s="1421"/>
      <c r="S45" s="1424"/>
      <c r="T45" s="1491"/>
      <c r="U45" s="1430"/>
      <c r="V45" s="1486"/>
      <c r="W45" s="1486"/>
      <c r="X45" s="1487"/>
      <c r="Y45" s="1426"/>
      <c r="Z45" s="1492"/>
      <c r="AA45" s="1493"/>
      <c r="AB45" s="1429"/>
      <c r="AC45" s="1430"/>
      <c r="AD45" s="1430"/>
      <c r="AE45" s="1494"/>
      <c r="AF45" s="1494"/>
      <c r="AG45" s="1495"/>
      <c r="AH45" s="1519"/>
      <c r="AI45" s="1433" t="str">
        <f xml:space="preserve"> IF(B45,IF(R45&lt;&gt;0,IF(Q45&gt;=R45,"oui","non"),"En cours"),"Sans objet")</f>
        <v>En cours</v>
      </c>
      <c r="AJ45" s="1434" t="str">
        <f>IF(V45=0,"En cours",IF(V45&lt;=T45,"oui","non"))</f>
        <v>En cours</v>
      </c>
      <c r="AK45" s="1435" t="str">
        <f>IF(B45,IF(X45=1,IF(S45&gt;=AF45,"oui","non"),"En cours"),"Sans objet")</f>
        <v>En cours</v>
      </c>
      <c r="AL45" s="1352"/>
    </row>
    <row r="46" spans="1:40" s="1380" customFormat="1" ht="25.5">
      <c r="A46" s="1452">
        <v>16915</v>
      </c>
      <c r="B46" s="1496">
        <v>1</v>
      </c>
      <c r="C46" s="1497" t="s">
        <v>340</v>
      </c>
      <c r="D46" s="2150" t="s">
        <v>341</v>
      </c>
      <c r="E46" s="1498" t="s">
        <v>307</v>
      </c>
      <c r="F46" s="1385" t="s">
        <v>200</v>
      </c>
      <c r="G46" s="1444"/>
      <c r="H46" s="1396">
        <v>1</v>
      </c>
      <c r="I46" s="1392">
        <v>41689</v>
      </c>
      <c r="J46" s="1484"/>
      <c r="K46" s="1395" t="s">
        <v>47</v>
      </c>
      <c r="L46" s="1499"/>
      <c r="M46" s="1392"/>
      <c r="N46" s="1500"/>
      <c r="O46" s="1387"/>
      <c r="P46" s="1359"/>
      <c r="Q46" s="1359"/>
      <c r="R46" s="1359"/>
      <c r="S46" s="1386"/>
      <c r="T46" s="1392"/>
      <c r="U46" s="1392"/>
      <c r="V46" s="1500"/>
      <c r="W46" s="1501"/>
      <c r="X46" s="1496"/>
      <c r="Y46" s="1388"/>
      <c r="Z46" s="1502"/>
      <c r="AA46" s="1503"/>
      <c r="AB46" s="1391"/>
      <c r="AC46" s="1392"/>
      <c r="AD46" s="1392"/>
      <c r="AE46" s="1504"/>
      <c r="AF46" s="1504"/>
      <c r="AG46" s="1505"/>
      <c r="AH46" s="2150"/>
      <c r="AI46" s="1395"/>
      <c r="AJ46" s="1368"/>
      <c r="AK46" s="1378"/>
      <c r="AL46" s="1379"/>
    </row>
    <row r="47" spans="1:40" s="1380" customFormat="1" ht="38.25">
      <c r="A47" s="1452">
        <v>17655</v>
      </c>
      <c r="B47" s="1496">
        <v>1</v>
      </c>
      <c r="C47" s="1497" t="s">
        <v>342</v>
      </c>
      <c r="D47" s="2150" t="s">
        <v>343</v>
      </c>
      <c r="E47" s="1498" t="s">
        <v>344</v>
      </c>
      <c r="F47" s="1385" t="s">
        <v>320</v>
      </c>
      <c r="G47" s="1444"/>
      <c r="H47" s="1396">
        <v>1</v>
      </c>
      <c r="I47" s="1392">
        <v>41690</v>
      </c>
      <c r="J47" s="1484"/>
      <c r="K47" s="1395" t="s">
        <v>47</v>
      </c>
      <c r="L47" s="1499"/>
      <c r="M47" s="1392"/>
      <c r="N47" s="1500"/>
      <c r="O47" s="1387"/>
      <c r="P47" s="1359"/>
      <c r="Q47" s="1359"/>
      <c r="R47" s="1359"/>
      <c r="S47" s="1386"/>
      <c r="T47" s="1392"/>
      <c r="U47" s="1392"/>
      <c r="V47" s="1500"/>
      <c r="W47" s="1501"/>
      <c r="X47" s="1496"/>
      <c r="Y47" s="1388"/>
      <c r="Z47" s="1502"/>
      <c r="AA47" s="1503"/>
      <c r="AB47" s="1391"/>
      <c r="AC47" s="1392"/>
      <c r="AD47" s="1392"/>
      <c r="AE47" s="1504"/>
      <c r="AF47" s="1504"/>
      <c r="AG47" s="1505"/>
      <c r="AH47" s="2150"/>
      <c r="AI47" s="1395"/>
      <c r="AJ47" s="1368"/>
      <c r="AK47" s="1378"/>
      <c r="AL47" s="1379"/>
    </row>
    <row r="48" spans="1:40" s="1380" customFormat="1" ht="25.5">
      <c r="A48" s="1506">
        <v>17685</v>
      </c>
      <c r="B48" s="1496">
        <v>1</v>
      </c>
      <c r="C48" s="1507" t="s">
        <v>345</v>
      </c>
      <c r="D48" s="2158" t="s">
        <v>346</v>
      </c>
      <c r="E48" s="1508" t="s">
        <v>46</v>
      </c>
      <c r="F48" s="1385" t="s">
        <v>46</v>
      </c>
      <c r="G48" s="1444"/>
      <c r="H48" s="1396">
        <v>1</v>
      </c>
      <c r="I48" s="1392">
        <v>41690</v>
      </c>
      <c r="J48" s="1501"/>
      <c r="K48" s="1395" t="s">
        <v>47</v>
      </c>
      <c r="L48" s="1499"/>
      <c r="M48" s="1392"/>
      <c r="N48" s="1500"/>
      <c r="O48" s="1387"/>
      <c r="P48" s="1359"/>
      <c r="Q48" s="1392"/>
      <c r="R48" s="1392"/>
      <c r="S48" s="1509"/>
      <c r="T48" s="1392"/>
      <c r="U48" s="1392"/>
      <c r="V48" s="1392"/>
      <c r="W48" s="1396"/>
      <c r="X48" s="1496"/>
      <c r="Y48" s="1510"/>
      <c r="Z48" s="1511"/>
      <c r="AA48" s="1504"/>
      <c r="AB48" s="1391"/>
      <c r="AC48" s="1392"/>
      <c r="AD48" s="1392"/>
      <c r="AE48" s="1504"/>
      <c r="AF48" s="1504"/>
      <c r="AG48" s="1496"/>
      <c r="AH48" s="2158"/>
      <c r="AI48" s="1395" t="str">
        <f xml:space="preserve"> IF(B48,IF(R48&lt;&gt;0,IF(Q48&gt;=R48,"oui","non"),"En cours"),"Sans objet")</f>
        <v>En cours</v>
      </c>
      <c r="AJ48" s="1368" t="str">
        <f>IF(V48=0,"En cours",IF(V48&lt;=T48,"oui","non"))</f>
        <v>En cours</v>
      </c>
      <c r="AK48" s="1378" t="str">
        <f>IF(B48,IF(X48=1,IF(S48&gt;=AF48,"oui","non"),"En cours"),"Sans objet")</f>
        <v>En cours</v>
      </c>
      <c r="AL48" s="1379"/>
    </row>
    <row r="49" spans="1:38" s="1380" customFormat="1" ht="63.75">
      <c r="A49" s="1452">
        <v>17702</v>
      </c>
      <c r="B49" s="1496">
        <v>1</v>
      </c>
      <c r="C49" s="1497" t="s">
        <v>347</v>
      </c>
      <c r="D49" s="2150" t="s">
        <v>348</v>
      </c>
      <c r="E49" s="1498" t="s">
        <v>46</v>
      </c>
      <c r="F49" s="1385" t="s">
        <v>46</v>
      </c>
      <c r="G49" s="1444"/>
      <c r="H49" s="1366">
        <v>1</v>
      </c>
      <c r="I49" s="1392">
        <v>41690</v>
      </c>
      <c r="J49" s="1501"/>
      <c r="K49" s="1395" t="s">
        <v>47</v>
      </c>
      <c r="L49" s="1499"/>
      <c r="M49" s="1392"/>
      <c r="N49" s="1500"/>
      <c r="O49" s="1387"/>
      <c r="P49" s="1359"/>
      <c r="Q49" s="1392"/>
      <c r="R49" s="1392">
        <v>41710</v>
      </c>
      <c r="S49" s="1509">
        <v>546.99</v>
      </c>
      <c r="T49" s="1392"/>
      <c r="U49" s="1392"/>
      <c r="V49" s="1392"/>
      <c r="W49" s="1443"/>
      <c r="X49" s="1496"/>
      <c r="Y49" s="1388"/>
      <c r="Z49" s="1502"/>
      <c r="AA49" s="1503"/>
      <c r="AB49" s="1391"/>
      <c r="AC49" s="1392"/>
      <c r="AD49" s="1392"/>
      <c r="AE49" s="1504"/>
      <c r="AF49" s="1504"/>
      <c r="AG49" s="1505"/>
      <c r="AH49" s="2150"/>
      <c r="AI49" s="1395" t="str">
        <f xml:space="preserve"> IF(B49,IF(R49&lt;&gt;0,IF(Q49&gt;=R49,"oui","non"),"En cours"),"Sans objet")</f>
        <v>non</v>
      </c>
      <c r="AJ49" s="1368"/>
      <c r="AK49" s="1378"/>
      <c r="AL49" s="1379"/>
    </row>
    <row r="50" spans="1:38" s="1380" customFormat="1" ht="51">
      <c r="A50" s="1452">
        <v>17842</v>
      </c>
      <c r="B50" s="1496">
        <v>1</v>
      </c>
      <c r="C50" s="1497" t="s">
        <v>349</v>
      </c>
      <c r="D50" s="2150" t="s">
        <v>350</v>
      </c>
      <c r="E50" s="1498" t="s">
        <v>307</v>
      </c>
      <c r="F50" s="1385" t="s">
        <v>307</v>
      </c>
      <c r="G50" s="1444"/>
      <c r="H50" s="1366">
        <v>1</v>
      </c>
      <c r="I50" s="1392">
        <v>41690</v>
      </c>
      <c r="J50" s="1501"/>
      <c r="K50" s="1395" t="s">
        <v>47</v>
      </c>
      <c r="L50" s="1499"/>
      <c r="M50" s="1392"/>
      <c r="N50" s="1500"/>
      <c r="O50" s="1387" t="s">
        <v>63</v>
      </c>
      <c r="P50" s="1359"/>
      <c r="Q50" s="1392"/>
      <c r="R50" s="1392"/>
      <c r="S50" s="1509"/>
      <c r="T50" s="1392"/>
      <c r="U50" s="1392"/>
      <c r="V50" s="1392"/>
      <c r="W50" s="1443"/>
      <c r="X50" s="1496"/>
      <c r="Y50" s="1388"/>
      <c r="Z50" s="1502"/>
      <c r="AA50" s="1503"/>
      <c r="AB50" s="1391"/>
      <c r="AC50" s="1392"/>
      <c r="AD50" s="1392"/>
      <c r="AE50" s="1504"/>
      <c r="AF50" s="1504"/>
      <c r="AG50" s="1505"/>
      <c r="AH50" s="2150"/>
      <c r="AI50" s="1395" t="str">
        <f xml:space="preserve"> IF(B50,IF(R50&lt;&gt;0,IF(Q50&gt;=R50,"oui","non"),"En cours"),"Sans objet")</f>
        <v>En cours</v>
      </c>
      <c r="AJ50" s="1368"/>
      <c r="AK50" s="1378"/>
      <c r="AL50" s="1379"/>
    </row>
    <row r="51" spans="1:38" s="1380" customFormat="1" ht="38.25">
      <c r="A51" s="1452">
        <v>17861</v>
      </c>
      <c r="B51" s="1496">
        <v>1</v>
      </c>
      <c r="C51" s="1497" t="s">
        <v>351</v>
      </c>
      <c r="D51" s="2150" t="s">
        <v>352</v>
      </c>
      <c r="E51" s="1498" t="s">
        <v>307</v>
      </c>
      <c r="F51" s="1385" t="s">
        <v>200</v>
      </c>
      <c r="G51" s="1444"/>
      <c r="H51" s="1366">
        <v>1</v>
      </c>
      <c r="I51" s="1392">
        <v>41690</v>
      </c>
      <c r="J51" s="1501"/>
      <c r="K51" s="1395" t="s">
        <v>47</v>
      </c>
      <c r="L51" s="1499"/>
      <c r="M51" s="1392"/>
      <c r="N51" s="1500"/>
      <c r="O51" s="1387"/>
      <c r="P51" s="1359"/>
      <c r="Q51" s="1392"/>
      <c r="R51" s="1392">
        <v>41698</v>
      </c>
      <c r="S51" s="1509">
        <v>2289.09</v>
      </c>
      <c r="T51" s="1392"/>
      <c r="U51" s="1392"/>
      <c r="V51" s="1392"/>
      <c r="W51" s="1443"/>
      <c r="X51" s="1496"/>
      <c r="Y51" s="1388"/>
      <c r="Z51" s="1502"/>
      <c r="AA51" s="1503"/>
      <c r="AB51" s="1391"/>
      <c r="AC51" s="1392"/>
      <c r="AD51" s="1392"/>
      <c r="AE51" s="1504"/>
      <c r="AF51" s="1504"/>
      <c r="AG51" s="1505"/>
      <c r="AH51" s="2150"/>
      <c r="AI51" s="1395" t="str">
        <f xml:space="preserve"> IF(B51,IF(R51&lt;&gt;0,IF(Q51&gt;=R51,"oui","non"),"En cours"),"Sans objet")</f>
        <v>non</v>
      </c>
      <c r="AJ51" s="1368"/>
      <c r="AK51" s="1378"/>
      <c r="AL51" s="1379"/>
    </row>
    <row r="52" spans="1:38" ht="25.5">
      <c r="A52" s="1512">
        <v>18594</v>
      </c>
      <c r="B52" s="1487">
        <v>1</v>
      </c>
      <c r="C52" s="1453" t="s">
        <v>353</v>
      </c>
      <c r="D52" s="1519" t="s">
        <v>303</v>
      </c>
      <c r="E52" s="1485" t="s">
        <v>354</v>
      </c>
      <c r="F52" s="1419" t="s">
        <v>54</v>
      </c>
      <c r="G52" s="1448"/>
      <c r="H52" s="1513">
        <v>1</v>
      </c>
      <c r="I52" s="1430">
        <v>41694</v>
      </c>
      <c r="J52" s="1514"/>
      <c r="K52" s="1422" t="s">
        <v>47</v>
      </c>
      <c r="L52" s="1515"/>
      <c r="M52" s="1430"/>
      <c r="N52" s="1486"/>
      <c r="O52" s="1425" t="s">
        <v>142</v>
      </c>
      <c r="P52" s="1421"/>
      <c r="Q52" s="1430"/>
      <c r="R52" s="1430">
        <v>41758</v>
      </c>
      <c r="S52" s="1516">
        <v>3762.34</v>
      </c>
      <c r="T52" s="1491"/>
      <c r="U52" s="1430"/>
      <c r="V52" s="1430"/>
      <c r="W52" s="1447"/>
      <c r="X52" s="1487"/>
      <c r="Y52" s="1426"/>
      <c r="Z52" s="1492"/>
      <c r="AA52" s="1493"/>
      <c r="AB52" s="1429"/>
      <c r="AC52" s="1430"/>
      <c r="AD52" s="1430"/>
      <c r="AE52" s="1494"/>
      <c r="AF52" s="1494"/>
      <c r="AG52" s="1495"/>
      <c r="AH52" s="1519"/>
      <c r="AI52" s="1433"/>
      <c r="AJ52" s="1434"/>
      <c r="AK52" s="1435"/>
      <c r="AL52" s="1352"/>
    </row>
    <row r="53" spans="1:38" ht="25.5">
      <c r="A53" s="1512">
        <v>18777</v>
      </c>
      <c r="B53" s="1487">
        <v>1</v>
      </c>
      <c r="C53" s="1489" t="s">
        <v>355</v>
      </c>
      <c r="D53" s="1519" t="s">
        <v>356</v>
      </c>
      <c r="E53" s="2124" t="s">
        <v>238</v>
      </c>
      <c r="F53" s="1419" t="s">
        <v>307</v>
      </c>
      <c r="G53" s="1448"/>
      <c r="H53" s="1517">
        <v>1</v>
      </c>
      <c r="I53" s="1430">
        <v>41695</v>
      </c>
      <c r="J53" s="1514"/>
      <c r="K53" s="1422" t="s">
        <v>218</v>
      </c>
      <c r="L53" s="1515"/>
      <c r="M53" s="1430"/>
      <c r="N53" s="1486"/>
      <c r="O53" s="1486"/>
      <c r="P53" s="1430"/>
      <c r="Q53" s="1430"/>
      <c r="R53" s="1430"/>
      <c r="S53" s="1516"/>
      <c r="T53" s="1491"/>
      <c r="U53" s="1430"/>
      <c r="V53" s="1430"/>
      <c r="W53" s="1486"/>
      <c r="X53" s="1487"/>
      <c r="Y53" s="1426"/>
      <c r="Z53" s="1492"/>
      <c r="AA53" s="1493"/>
      <c r="AB53" s="1429"/>
      <c r="AC53" s="1430"/>
      <c r="AD53" s="1430"/>
      <c r="AE53" s="1494"/>
      <c r="AF53" s="1494"/>
      <c r="AG53" s="1495"/>
      <c r="AH53" s="1519"/>
      <c r="AI53" s="1433" t="str">
        <f t="shared" ref="AI53:AI76" si="0" xml:space="preserve"> IF(B53,IF(R53&lt;&gt;0,IF(Q53&gt;=R53,"oui","non"),"En cours"),"Sans objet")</f>
        <v>En cours</v>
      </c>
      <c r="AJ53" s="1434" t="str">
        <f>IF(V53=0,"En cours",IF(V53&lt;=T53,"oui","non"))</f>
        <v>En cours</v>
      </c>
      <c r="AK53" s="1435" t="str">
        <f>IF(B53,IF(X53=1,IF(S53&gt;=AF53,"oui","non"),"En cours"),"Sans objet")</f>
        <v>En cours</v>
      </c>
      <c r="AL53" s="1352"/>
    </row>
    <row r="54" spans="1:38" s="1380" customFormat="1" ht="25.5">
      <c r="A54" s="1452">
        <v>19584</v>
      </c>
      <c r="B54" s="1496">
        <v>1</v>
      </c>
      <c r="C54" s="1497" t="s">
        <v>357</v>
      </c>
      <c r="D54" s="2150" t="s">
        <v>358</v>
      </c>
      <c r="E54" s="1508" t="s">
        <v>359</v>
      </c>
      <c r="F54" s="1385"/>
      <c r="G54" s="1444"/>
      <c r="H54" s="1518">
        <v>1</v>
      </c>
      <c r="I54" s="1392">
        <v>41697</v>
      </c>
      <c r="J54" s="1501"/>
      <c r="K54" s="1395" t="s">
        <v>47</v>
      </c>
      <c r="L54" s="1499"/>
      <c r="M54" s="1392"/>
      <c r="N54" s="1500"/>
      <c r="O54" s="1387" t="s">
        <v>63</v>
      </c>
      <c r="P54" s="1392"/>
      <c r="Q54" s="1392"/>
      <c r="R54" s="1392">
        <v>41743</v>
      </c>
      <c r="S54" s="1509">
        <v>1873</v>
      </c>
      <c r="T54" s="1392"/>
      <c r="U54" s="1392"/>
      <c r="V54" s="1392"/>
      <c r="W54" s="1500"/>
      <c r="X54" s="1496"/>
      <c r="Y54" s="1388"/>
      <c r="Z54" s="1502"/>
      <c r="AA54" s="1503"/>
      <c r="AB54" s="1391"/>
      <c r="AC54" s="1392"/>
      <c r="AD54" s="1392"/>
      <c r="AE54" s="1504"/>
      <c r="AF54" s="1504"/>
      <c r="AG54" s="1505"/>
      <c r="AH54" s="2150"/>
      <c r="AI54" s="1395" t="str">
        <f t="shared" si="0"/>
        <v>non</v>
      </c>
      <c r="AJ54" s="1368"/>
      <c r="AK54" s="1378"/>
      <c r="AL54" s="1379"/>
    </row>
    <row r="55" spans="1:38" ht="38.25">
      <c r="A55" s="1512">
        <v>20065</v>
      </c>
      <c r="B55" s="1487">
        <v>1</v>
      </c>
      <c r="C55" s="1489" t="s">
        <v>360</v>
      </c>
      <c r="D55" s="1519"/>
      <c r="E55" s="1520" t="s">
        <v>361</v>
      </c>
      <c r="F55" s="1490" t="s">
        <v>362</v>
      </c>
      <c r="G55" s="1448"/>
      <c r="H55" s="1517">
        <v>1</v>
      </c>
      <c r="I55" s="1430">
        <v>41698</v>
      </c>
      <c r="J55" s="1514"/>
      <c r="K55" s="1422" t="s">
        <v>47</v>
      </c>
      <c r="L55" s="1515"/>
      <c r="M55" s="1430"/>
      <c r="N55" s="1486"/>
      <c r="O55" s="1486"/>
      <c r="P55" s="1430"/>
      <c r="Q55" s="1430"/>
      <c r="R55" s="1430">
        <v>41708</v>
      </c>
      <c r="S55" s="1516">
        <v>678.25</v>
      </c>
      <c r="T55" s="1360" t="s">
        <v>242</v>
      </c>
      <c r="U55" s="1430"/>
      <c r="V55" s="1430"/>
      <c r="W55" s="1486"/>
      <c r="X55" s="1487"/>
      <c r="Y55" s="1515"/>
      <c r="Z55" s="1492"/>
      <c r="AA55" s="1493"/>
      <c r="AB55" s="1521"/>
      <c r="AC55" s="1430"/>
      <c r="AD55" s="1430"/>
      <c r="AE55" s="1494"/>
      <c r="AF55" s="1494"/>
      <c r="AG55" s="1495"/>
      <c r="AH55" s="1519"/>
      <c r="AI55" s="1433" t="str">
        <f t="shared" si="0"/>
        <v>non</v>
      </c>
      <c r="AJ55" s="1434" t="str">
        <f t="shared" ref="AJ55:AJ61" si="1">IF(V55=0,"En cours",IF(V55&lt;=T55,"oui","non"))</f>
        <v>En cours</v>
      </c>
      <c r="AK55" s="1435" t="str">
        <f t="shared" ref="AK55:AK76" si="2">IF(B55,IF(X55=1,IF(S55&gt;=AF55,"oui","non"),"En cours"),"Sans objet")</f>
        <v>En cours</v>
      </c>
      <c r="AL55" s="1352"/>
    </row>
    <row r="56" spans="1:38">
      <c r="A56" s="1488">
        <v>20750</v>
      </c>
      <c r="B56" s="1487">
        <v>1</v>
      </c>
      <c r="C56" s="1489" t="s">
        <v>363</v>
      </c>
      <c r="D56" s="1519" t="s">
        <v>364</v>
      </c>
      <c r="E56" s="1520" t="s">
        <v>224</v>
      </c>
      <c r="F56" s="1419" t="s">
        <v>46</v>
      </c>
      <c r="G56" s="1488"/>
      <c r="H56" s="1522">
        <v>1</v>
      </c>
      <c r="I56" s="1430">
        <v>41701</v>
      </c>
      <c r="J56" s="1421"/>
      <c r="K56" s="1422" t="s">
        <v>47</v>
      </c>
      <c r="L56" s="1430"/>
      <c r="M56" s="1430"/>
      <c r="N56" s="1430"/>
      <c r="O56" s="1430"/>
      <c r="P56" s="1421"/>
      <c r="Q56" s="1421"/>
      <c r="R56" s="1421"/>
      <c r="S56" s="1424"/>
      <c r="T56" s="1491"/>
      <c r="U56" s="1430"/>
      <c r="V56" s="1430"/>
      <c r="W56" s="1486"/>
      <c r="X56" s="1487"/>
      <c r="Y56" s="1426"/>
      <c r="Z56" s="1492"/>
      <c r="AA56" s="1493"/>
      <c r="AB56" s="1429"/>
      <c r="AC56" s="1430"/>
      <c r="AD56" s="1430"/>
      <c r="AE56" s="1494"/>
      <c r="AF56" s="1494"/>
      <c r="AG56" s="1495"/>
      <c r="AH56" s="1523"/>
      <c r="AI56" s="1433" t="str">
        <f t="shared" si="0"/>
        <v>En cours</v>
      </c>
      <c r="AJ56" s="1434" t="str">
        <f t="shared" si="1"/>
        <v>En cours</v>
      </c>
      <c r="AK56" s="1435" t="str">
        <f t="shared" si="2"/>
        <v>En cours</v>
      </c>
      <c r="AL56" s="1352"/>
    </row>
    <row r="57" spans="1:38" ht="25.5">
      <c r="A57" s="1488">
        <v>20879</v>
      </c>
      <c r="B57" s="1487">
        <v>1</v>
      </c>
      <c r="C57" s="1489" t="s">
        <v>365</v>
      </c>
      <c r="D57" s="1523"/>
      <c r="E57" s="1520" t="s">
        <v>46</v>
      </c>
      <c r="F57" s="1419" t="s">
        <v>46</v>
      </c>
      <c r="G57" s="1488"/>
      <c r="H57" s="1522">
        <v>1</v>
      </c>
      <c r="I57" s="1430">
        <v>41702</v>
      </c>
      <c r="J57" s="1421"/>
      <c r="K57" s="1422" t="s">
        <v>47</v>
      </c>
      <c r="L57" s="1430"/>
      <c r="M57" s="1430"/>
      <c r="N57" s="1430"/>
      <c r="O57" s="1430"/>
      <c r="P57" s="1421"/>
      <c r="Q57" s="1421"/>
      <c r="R57" s="1421"/>
      <c r="S57" s="1424"/>
      <c r="T57" s="1491"/>
      <c r="U57" s="1430"/>
      <c r="V57" s="1486"/>
      <c r="W57" s="1486"/>
      <c r="X57" s="1487"/>
      <c r="Y57" s="1426"/>
      <c r="Z57" s="1492"/>
      <c r="AA57" s="1493"/>
      <c r="AB57" s="1429"/>
      <c r="AC57" s="1430"/>
      <c r="AD57" s="1430"/>
      <c r="AE57" s="1494"/>
      <c r="AF57" s="1494"/>
      <c r="AG57" s="1495"/>
      <c r="AH57" s="1523"/>
      <c r="AI57" s="1433" t="str">
        <f t="shared" si="0"/>
        <v>En cours</v>
      </c>
      <c r="AJ57" s="1434" t="str">
        <f t="shared" si="1"/>
        <v>En cours</v>
      </c>
      <c r="AK57" s="1435" t="str">
        <f t="shared" si="2"/>
        <v>En cours</v>
      </c>
      <c r="AL57" s="1352"/>
    </row>
    <row r="58" spans="1:38">
      <c r="A58" s="1488">
        <v>20988</v>
      </c>
      <c r="B58" s="1487">
        <v>1</v>
      </c>
      <c r="C58" s="1489" t="s">
        <v>366</v>
      </c>
      <c r="D58" s="1519"/>
      <c r="E58" s="2124" t="s">
        <v>238</v>
      </c>
      <c r="F58" s="1419" t="s">
        <v>307</v>
      </c>
      <c r="G58" s="1488"/>
      <c r="H58" s="1522">
        <v>1</v>
      </c>
      <c r="I58" s="1430">
        <v>41702</v>
      </c>
      <c r="J58" s="1421"/>
      <c r="K58" s="1512" t="s">
        <v>187</v>
      </c>
      <c r="L58" s="1430"/>
      <c r="M58" s="1430"/>
      <c r="N58" s="1430"/>
      <c r="O58" s="1430"/>
      <c r="P58" s="1421"/>
      <c r="Q58" s="1421"/>
      <c r="R58" s="1421"/>
      <c r="S58" s="1424"/>
      <c r="T58" s="1491"/>
      <c r="U58" s="1430"/>
      <c r="V58" s="1486"/>
      <c r="W58" s="1486"/>
      <c r="X58" s="1487"/>
      <c r="Y58" s="1426"/>
      <c r="Z58" s="1492"/>
      <c r="AA58" s="1493"/>
      <c r="AB58" s="1429"/>
      <c r="AC58" s="1430"/>
      <c r="AD58" s="1430"/>
      <c r="AE58" s="1494"/>
      <c r="AF58" s="1494"/>
      <c r="AG58" s="1495"/>
      <c r="AH58" s="1519"/>
      <c r="AI58" s="1433" t="str">
        <f t="shared" si="0"/>
        <v>En cours</v>
      </c>
      <c r="AJ58" s="1434" t="str">
        <f t="shared" si="1"/>
        <v>En cours</v>
      </c>
      <c r="AK58" s="1435" t="str">
        <f t="shared" si="2"/>
        <v>En cours</v>
      </c>
      <c r="AL58" s="1352"/>
    </row>
    <row r="59" spans="1:38" ht="25.5">
      <c r="A59" s="1488">
        <v>21040</v>
      </c>
      <c r="B59" s="1487">
        <v>1</v>
      </c>
      <c r="C59" s="1489" t="s">
        <v>367</v>
      </c>
      <c r="D59" s="1519" t="s">
        <v>368</v>
      </c>
      <c r="E59" s="1520" t="s">
        <v>369</v>
      </c>
      <c r="F59" s="1490"/>
      <c r="G59" s="1488"/>
      <c r="H59" s="1495">
        <v>1</v>
      </c>
      <c r="I59" s="1430">
        <v>41702</v>
      </c>
      <c r="J59" s="1524"/>
      <c r="K59" s="1422" t="s">
        <v>47</v>
      </c>
      <c r="L59" s="1430"/>
      <c r="M59" s="1430"/>
      <c r="N59" s="1430"/>
      <c r="O59" s="1430"/>
      <c r="P59" s="1430"/>
      <c r="Q59" s="1430"/>
      <c r="R59" s="1421"/>
      <c r="S59" s="1424"/>
      <c r="T59" s="1491"/>
      <c r="U59" s="1430"/>
      <c r="V59" s="1486"/>
      <c r="W59" s="1486"/>
      <c r="X59" s="1487"/>
      <c r="Y59" s="1426"/>
      <c r="Z59" s="1492"/>
      <c r="AA59" s="1493"/>
      <c r="AB59" s="1429"/>
      <c r="AC59" s="1430"/>
      <c r="AD59" s="1430"/>
      <c r="AE59" s="1494"/>
      <c r="AF59" s="1494"/>
      <c r="AG59" s="1495"/>
      <c r="AH59" s="1519"/>
      <c r="AI59" s="1433" t="str">
        <f t="shared" si="0"/>
        <v>En cours</v>
      </c>
      <c r="AJ59" s="1434" t="str">
        <f t="shared" si="1"/>
        <v>En cours</v>
      </c>
      <c r="AK59" s="1435" t="str">
        <f t="shared" si="2"/>
        <v>En cours</v>
      </c>
      <c r="AL59" s="1352"/>
    </row>
    <row r="60" spans="1:38">
      <c r="A60" s="1488">
        <v>21146</v>
      </c>
      <c r="B60" s="1487">
        <v>1</v>
      </c>
      <c r="C60" s="1489" t="s">
        <v>370</v>
      </c>
      <c r="D60" s="1519"/>
      <c r="E60" s="1520" t="s">
        <v>371</v>
      </c>
      <c r="F60" s="1490"/>
      <c r="G60" s="1488"/>
      <c r="H60" s="1522">
        <v>1</v>
      </c>
      <c r="I60" s="1430">
        <v>41702</v>
      </c>
      <c r="J60" s="1421"/>
      <c r="K60" s="1422" t="s">
        <v>47</v>
      </c>
      <c r="L60" s="1430"/>
      <c r="M60" s="1430"/>
      <c r="N60" s="1430"/>
      <c r="O60" s="1430"/>
      <c r="P60" s="1421"/>
      <c r="Q60" s="1421"/>
      <c r="R60" s="1421"/>
      <c r="S60" s="1424"/>
      <c r="T60" s="1491"/>
      <c r="U60" s="1430"/>
      <c r="V60" s="1486"/>
      <c r="W60" s="1486"/>
      <c r="X60" s="1487"/>
      <c r="Y60" s="1426"/>
      <c r="Z60" s="1492"/>
      <c r="AA60" s="1493"/>
      <c r="AB60" s="1429"/>
      <c r="AC60" s="1430"/>
      <c r="AD60" s="1430"/>
      <c r="AE60" s="1494"/>
      <c r="AF60" s="1494"/>
      <c r="AG60" s="1495"/>
      <c r="AH60" s="1519"/>
      <c r="AI60" s="1433" t="str">
        <f t="shared" si="0"/>
        <v>En cours</v>
      </c>
      <c r="AJ60" s="1434" t="str">
        <f t="shared" si="1"/>
        <v>En cours</v>
      </c>
      <c r="AK60" s="1435" t="str">
        <f t="shared" si="2"/>
        <v>En cours</v>
      </c>
      <c r="AL60" s="1352"/>
    </row>
    <row r="61" spans="1:38" ht="38.25">
      <c r="A61" s="1488">
        <v>21954</v>
      </c>
      <c r="B61" s="1487">
        <v>1</v>
      </c>
      <c r="C61" s="1489" t="s">
        <v>372</v>
      </c>
      <c r="D61" s="1519"/>
      <c r="E61" s="1520" t="s">
        <v>373</v>
      </c>
      <c r="F61" s="1490" t="s">
        <v>46</v>
      </c>
      <c r="G61" s="1488"/>
      <c r="H61" s="1522">
        <v>1</v>
      </c>
      <c r="I61" s="1430">
        <v>41704</v>
      </c>
      <c r="J61" s="1421"/>
      <c r="K61" s="1422" t="s">
        <v>47</v>
      </c>
      <c r="L61" s="1430"/>
      <c r="M61" s="1430"/>
      <c r="N61" s="1430"/>
      <c r="O61" s="1430"/>
      <c r="P61" s="1421"/>
      <c r="Q61" s="1421"/>
      <c r="R61" s="1421"/>
      <c r="S61" s="1424"/>
      <c r="T61" s="1491"/>
      <c r="U61" s="1430"/>
      <c r="V61" s="1486"/>
      <c r="W61" s="1486"/>
      <c r="X61" s="1487"/>
      <c r="Y61" s="1426"/>
      <c r="Z61" s="1492"/>
      <c r="AA61" s="1493"/>
      <c r="AB61" s="1429"/>
      <c r="AC61" s="1430"/>
      <c r="AD61" s="1430"/>
      <c r="AE61" s="1494"/>
      <c r="AF61" s="1494"/>
      <c r="AG61" s="1495"/>
      <c r="AH61" s="1519"/>
      <c r="AI61" s="1433" t="str">
        <f t="shared" si="0"/>
        <v>En cours</v>
      </c>
      <c r="AJ61" s="1434" t="str">
        <f t="shared" si="1"/>
        <v>En cours</v>
      </c>
      <c r="AK61" s="1435" t="str">
        <f t="shared" si="2"/>
        <v>En cours</v>
      </c>
      <c r="AL61" s="1352"/>
    </row>
    <row r="62" spans="1:38" ht="38.25">
      <c r="A62" s="1488">
        <v>22032</v>
      </c>
      <c r="B62" s="1487">
        <v>1</v>
      </c>
      <c r="C62" s="1453" t="s">
        <v>374</v>
      </c>
      <c r="D62" s="1519"/>
      <c r="E62" s="1485" t="s">
        <v>58</v>
      </c>
      <c r="F62" s="1419" t="s">
        <v>58</v>
      </c>
      <c r="G62" s="1488"/>
      <c r="H62" s="1522">
        <v>1</v>
      </c>
      <c r="I62" s="1430">
        <v>41704</v>
      </c>
      <c r="J62" s="1421"/>
      <c r="K62" s="1422" t="s">
        <v>47</v>
      </c>
      <c r="L62" s="1430"/>
      <c r="M62" s="1430"/>
      <c r="N62" s="1430"/>
      <c r="O62" s="1430"/>
      <c r="P62" s="1421"/>
      <c r="Q62" s="1525"/>
      <c r="R62" s="1421">
        <v>41708</v>
      </c>
      <c r="S62" s="1424">
        <v>847.81</v>
      </c>
      <c r="T62" s="1491"/>
      <c r="U62" s="1430"/>
      <c r="V62" s="1486"/>
      <c r="W62" s="1486"/>
      <c r="X62" s="1487"/>
      <c r="Y62" s="1426"/>
      <c r="Z62" s="1492"/>
      <c r="AA62" s="1493"/>
      <c r="AB62" s="1429"/>
      <c r="AC62" s="1430"/>
      <c r="AD62" s="1430"/>
      <c r="AE62" s="1494"/>
      <c r="AF62" s="1494"/>
      <c r="AG62" s="1495"/>
      <c r="AH62" s="1519"/>
      <c r="AI62" s="1433" t="str">
        <f t="shared" si="0"/>
        <v>non</v>
      </c>
      <c r="AJ62" s="1434"/>
      <c r="AK62" s="1435" t="str">
        <f t="shared" si="2"/>
        <v>En cours</v>
      </c>
      <c r="AL62" s="1352"/>
    </row>
    <row r="63" spans="1:38" s="1380" customFormat="1" ht="25.5">
      <c r="A63" s="1526">
        <v>22180</v>
      </c>
      <c r="B63" s="1496">
        <v>1</v>
      </c>
      <c r="C63" s="1497" t="s">
        <v>375</v>
      </c>
      <c r="D63" s="2150" t="s">
        <v>376</v>
      </c>
      <c r="E63" s="1498" t="s">
        <v>377</v>
      </c>
      <c r="F63" s="1385" t="s">
        <v>46</v>
      </c>
      <c r="G63" s="1526"/>
      <c r="H63" s="1377">
        <v>1</v>
      </c>
      <c r="I63" s="1392">
        <v>41704</v>
      </c>
      <c r="J63" s="1359"/>
      <c r="K63" s="1395" t="s">
        <v>47</v>
      </c>
      <c r="L63" s="1392"/>
      <c r="M63" s="1392"/>
      <c r="N63" s="1392"/>
      <c r="O63" s="1392"/>
      <c r="P63" s="1359"/>
      <c r="Q63" s="1527"/>
      <c r="R63" s="1359"/>
      <c r="S63" s="1386"/>
      <c r="T63" s="1392"/>
      <c r="U63" s="1392"/>
      <c r="V63" s="1500"/>
      <c r="W63" s="1500"/>
      <c r="X63" s="1496"/>
      <c r="Y63" s="1388"/>
      <c r="Z63" s="1502"/>
      <c r="AA63" s="1503"/>
      <c r="AB63" s="1391"/>
      <c r="AC63" s="1392"/>
      <c r="AD63" s="1392"/>
      <c r="AE63" s="1504"/>
      <c r="AF63" s="1504"/>
      <c r="AG63" s="1505"/>
      <c r="AH63" s="2150"/>
      <c r="AI63" s="1395" t="str">
        <f t="shared" si="0"/>
        <v>En cours</v>
      </c>
      <c r="AJ63" s="1368"/>
      <c r="AK63" s="1378" t="str">
        <f t="shared" si="2"/>
        <v>En cours</v>
      </c>
      <c r="AL63" s="1379"/>
    </row>
    <row r="64" spans="1:38" ht="25.5">
      <c r="A64" s="1488">
        <v>22551</v>
      </c>
      <c r="B64" s="1487">
        <v>1</v>
      </c>
      <c r="C64" s="1489" t="s">
        <v>378</v>
      </c>
      <c r="D64" s="1519" t="s">
        <v>379</v>
      </c>
      <c r="E64" s="1520" t="s">
        <v>221</v>
      </c>
      <c r="F64" s="1528" t="s">
        <v>46</v>
      </c>
      <c r="G64" s="1488"/>
      <c r="H64" s="1522">
        <v>1</v>
      </c>
      <c r="I64" s="1430">
        <v>41705</v>
      </c>
      <c r="J64" s="1421"/>
      <c r="K64" s="1422" t="s">
        <v>47</v>
      </c>
      <c r="L64" s="1430"/>
      <c r="M64" s="1430"/>
      <c r="N64" s="1430"/>
      <c r="O64" s="1430"/>
      <c r="P64" s="1421"/>
      <c r="Q64" s="1525"/>
      <c r="R64" s="1421">
        <v>41814</v>
      </c>
      <c r="S64" s="1424">
        <v>22563.84</v>
      </c>
      <c r="T64" s="1491"/>
      <c r="U64" s="1430"/>
      <c r="V64" s="1486"/>
      <c r="W64" s="1486"/>
      <c r="X64" s="1487"/>
      <c r="Y64" s="1426"/>
      <c r="Z64" s="1492"/>
      <c r="AA64" s="1493"/>
      <c r="AB64" s="1429"/>
      <c r="AC64" s="1430"/>
      <c r="AD64" s="1430"/>
      <c r="AE64" s="1494"/>
      <c r="AF64" s="1494"/>
      <c r="AG64" s="1495"/>
      <c r="AH64" s="1519"/>
      <c r="AI64" s="1433" t="str">
        <f t="shared" si="0"/>
        <v>non</v>
      </c>
      <c r="AJ64" s="1434" t="str">
        <f>IF(V64=0,"En cours",IF(V64&lt;=T64,"oui","non"))</f>
        <v>En cours</v>
      </c>
      <c r="AK64" s="1435" t="str">
        <f t="shared" si="2"/>
        <v>En cours</v>
      </c>
      <c r="AL64" s="1352"/>
    </row>
    <row r="65" spans="1:38" ht="25.5">
      <c r="A65" s="1488">
        <v>22878</v>
      </c>
      <c r="B65" s="1487">
        <v>1</v>
      </c>
      <c r="C65" s="1489" t="s">
        <v>380</v>
      </c>
      <c r="D65" s="1519" t="s">
        <v>381</v>
      </c>
      <c r="E65" s="1520" t="s">
        <v>382</v>
      </c>
      <c r="F65" s="1528" t="s">
        <v>383</v>
      </c>
      <c r="G65" s="1488"/>
      <c r="H65" s="1522">
        <v>1</v>
      </c>
      <c r="I65" s="1430">
        <v>41708</v>
      </c>
      <c r="J65" s="1421"/>
      <c r="K65" s="1422" t="s">
        <v>47</v>
      </c>
      <c r="L65" s="1430"/>
      <c r="M65" s="1430"/>
      <c r="N65" s="1430"/>
      <c r="O65" s="1430"/>
      <c r="P65" s="1421"/>
      <c r="Q65" s="1421"/>
      <c r="R65" s="1421">
        <v>41803</v>
      </c>
      <c r="S65" s="1424">
        <v>5574</v>
      </c>
      <c r="T65" s="1491" t="e">
        <f>IF((#REF!+#REF!)&lt;&gt;0,_xll.SERIE.JOUR.OUVRE(#REF!,#REF!,#REF!)-1,"En cours")</f>
        <v>#REF!</v>
      </c>
      <c r="U65" s="1430"/>
      <c r="V65" s="1486"/>
      <c r="W65" s="1486"/>
      <c r="X65" s="1487"/>
      <c r="Y65" s="1426"/>
      <c r="Z65" s="1492"/>
      <c r="AA65" s="1493"/>
      <c r="AB65" s="1429"/>
      <c r="AC65" s="1430"/>
      <c r="AD65" s="1430"/>
      <c r="AE65" s="1494"/>
      <c r="AF65" s="1494"/>
      <c r="AG65" s="1495"/>
      <c r="AH65" s="1523"/>
      <c r="AI65" s="1433" t="str">
        <f t="shared" si="0"/>
        <v>non</v>
      </c>
      <c r="AJ65" s="1434" t="str">
        <f>IF(V65=0,"En cours",IF(V65&lt;=T65,"oui","non"))</f>
        <v>En cours</v>
      </c>
      <c r="AK65" s="1435" t="str">
        <f t="shared" si="2"/>
        <v>En cours</v>
      </c>
      <c r="AL65" s="1352"/>
    </row>
    <row r="66" spans="1:38" ht="25.5">
      <c r="A66" s="1488">
        <v>23003</v>
      </c>
      <c r="B66" s="1487">
        <v>1</v>
      </c>
      <c r="C66" s="1453" t="s">
        <v>384</v>
      </c>
      <c r="D66" s="1519"/>
      <c r="E66" s="1485" t="s">
        <v>212</v>
      </c>
      <c r="F66" s="1529" t="s">
        <v>385</v>
      </c>
      <c r="G66" s="1512"/>
      <c r="H66" s="1522">
        <v>1</v>
      </c>
      <c r="I66" s="1430">
        <v>41708</v>
      </c>
      <c r="J66" s="1421"/>
      <c r="K66" s="1422" t="s">
        <v>47</v>
      </c>
      <c r="L66" s="1430"/>
      <c r="M66" s="1430"/>
      <c r="N66" s="1430"/>
      <c r="O66" s="1430"/>
      <c r="P66" s="1421"/>
      <c r="Q66" s="1421"/>
      <c r="R66" s="1421">
        <v>41717</v>
      </c>
      <c r="S66" s="1424">
        <v>1476</v>
      </c>
      <c r="T66" s="1491"/>
      <c r="U66" s="1430"/>
      <c r="V66" s="1486"/>
      <c r="W66" s="1486"/>
      <c r="X66" s="1487"/>
      <c r="Y66" s="1426"/>
      <c r="Z66" s="1492"/>
      <c r="AA66" s="1493"/>
      <c r="AB66" s="1429"/>
      <c r="AC66" s="1430"/>
      <c r="AD66" s="1430"/>
      <c r="AE66" s="1494"/>
      <c r="AF66" s="1494"/>
      <c r="AG66" s="1495"/>
      <c r="AH66" s="1523"/>
      <c r="AI66" s="1433" t="str">
        <f t="shared" si="0"/>
        <v>non</v>
      </c>
      <c r="AJ66" s="1434"/>
      <c r="AK66" s="1435" t="str">
        <f t="shared" si="2"/>
        <v>En cours</v>
      </c>
      <c r="AL66" s="1352"/>
    </row>
    <row r="67" spans="1:38" ht="25.5">
      <c r="A67" s="1488">
        <v>23120</v>
      </c>
      <c r="B67" s="1487">
        <v>1</v>
      </c>
      <c r="C67" s="1489" t="s">
        <v>386</v>
      </c>
      <c r="D67" s="1519" t="s">
        <v>387</v>
      </c>
      <c r="E67" s="1485" t="s">
        <v>58</v>
      </c>
      <c r="F67" s="1415" t="s">
        <v>58</v>
      </c>
      <c r="G67" s="1512"/>
      <c r="H67" s="1522">
        <v>1</v>
      </c>
      <c r="I67" s="1430">
        <v>41708</v>
      </c>
      <c r="J67" s="1421"/>
      <c r="K67" s="1422" t="s">
        <v>47</v>
      </c>
      <c r="L67" s="1430"/>
      <c r="M67" s="1430"/>
      <c r="N67" s="1430"/>
      <c r="O67" s="1430" t="s">
        <v>336</v>
      </c>
      <c r="P67" s="1421"/>
      <c r="Q67" s="1421"/>
      <c r="R67" s="1421">
        <v>41816</v>
      </c>
      <c r="S67" s="1424">
        <v>8970</v>
      </c>
      <c r="T67" s="1491" t="e">
        <f>IF((#REF!+#REF!)&lt;&gt;0,_xll.SERIE.JOUR.OUVRE(#REF!,#REF!,#REF!)-1,"En cours")</f>
        <v>#REF!</v>
      </c>
      <c r="U67" s="1430"/>
      <c r="V67" s="1486"/>
      <c r="W67" s="1486"/>
      <c r="X67" s="1487"/>
      <c r="Y67" s="1426"/>
      <c r="Z67" s="1492"/>
      <c r="AA67" s="1493"/>
      <c r="AB67" s="1429"/>
      <c r="AC67" s="1430"/>
      <c r="AD67" s="1430"/>
      <c r="AE67" s="1494"/>
      <c r="AF67" s="1494"/>
      <c r="AG67" s="1495"/>
      <c r="AH67" s="1523"/>
      <c r="AI67" s="1433" t="str">
        <f t="shared" si="0"/>
        <v>non</v>
      </c>
      <c r="AJ67" s="1434" t="str">
        <f>IF(V67=0,"En cours",IF(V67&lt;=T67,"oui","non"))</f>
        <v>En cours</v>
      </c>
      <c r="AK67" s="1435" t="str">
        <f t="shared" si="2"/>
        <v>En cours</v>
      </c>
      <c r="AL67" s="1352"/>
    </row>
    <row r="68" spans="1:38" s="1380" customFormat="1" ht="25.5">
      <c r="A68" s="1526">
        <v>23239</v>
      </c>
      <c r="B68" s="1496">
        <v>1</v>
      </c>
      <c r="C68" s="1497" t="s">
        <v>388</v>
      </c>
      <c r="D68" s="2150" t="s">
        <v>389</v>
      </c>
      <c r="E68" s="1498" t="s">
        <v>307</v>
      </c>
      <c r="F68" s="1381" t="s">
        <v>390</v>
      </c>
      <c r="G68" s="1452"/>
      <c r="H68" s="1377">
        <v>1</v>
      </c>
      <c r="I68" s="1392">
        <v>41708</v>
      </c>
      <c r="J68" s="1359"/>
      <c r="K68" s="1395" t="s">
        <v>47</v>
      </c>
      <c r="L68" s="1392"/>
      <c r="M68" s="1392"/>
      <c r="N68" s="1392"/>
      <c r="O68" s="1392"/>
      <c r="P68" s="1359"/>
      <c r="Q68" s="1359"/>
      <c r="R68" s="1359">
        <v>41711</v>
      </c>
      <c r="S68" s="1386">
        <v>847.81</v>
      </c>
      <c r="T68" s="1392"/>
      <c r="U68" s="1392"/>
      <c r="V68" s="1500"/>
      <c r="W68" s="1500"/>
      <c r="X68" s="1496"/>
      <c r="Y68" s="1388"/>
      <c r="Z68" s="1502"/>
      <c r="AA68" s="1503"/>
      <c r="AB68" s="1391"/>
      <c r="AC68" s="1392"/>
      <c r="AD68" s="1392"/>
      <c r="AE68" s="1504"/>
      <c r="AF68" s="1504"/>
      <c r="AG68" s="1505"/>
      <c r="AH68" s="1437"/>
      <c r="AI68" s="1395" t="str">
        <f t="shared" si="0"/>
        <v>non</v>
      </c>
      <c r="AJ68" s="1368"/>
      <c r="AK68" s="1378" t="str">
        <f t="shared" si="2"/>
        <v>En cours</v>
      </c>
      <c r="AL68" s="1379"/>
    </row>
    <row r="69" spans="1:38" s="1414" customFormat="1" ht="38.25">
      <c r="A69" s="1526">
        <v>24231</v>
      </c>
      <c r="B69" s="1530">
        <v>1</v>
      </c>
      <c r="C69" s="1531" t="s">
        <v>391</v>
      </c>
      <c r="D69" s="2197" t="s">
        <v>392</v>
      </c>
      <c r="E69" s="1532" t="s">
        <v>58</v>
      </c>
      <c r="F69" s="1398" t="s">
        <v>58</v>
      </c>
      <c r="G69" s="1533"/>
      <c r="H69" s="1377">
        <v>1</v>
      </c>
      <c r="I69" s="1409">
        <v>41710</v>
      </c>
      <c r="J69" s="1401"/>
      <c r="K69" s="1402" t="s">
        <v>47</v>
      </c>
      <c r="L69" s="1409"/>
      <c r="M69" s="1409"/>
      <c r="N69" s="1409"/>
      <c r="O69" s="1534" t="s">
        <v>67</v>
      </c>
      <c r="P69" s="1401"/>
      <c r="Q69" s="1401"/>
      <c r="R69" s="1401"/>
      <c r="S69" s="1386"/>
      <c r="T69" s="1409" t="e">
        <f>IF((#REF!+#REF!)&lt;&gt;0,_xll.SERIE.JOUR.OUVRE(#REF!,#REF!,#REF!)-1,"En cours")</f>
        <v>#REF!</v>
      </c>
      <c r="U69" s="1409"/>
      <c r="V69" s="1535"/>
      <c r="W69" s="1535"/>
      <c r="X69" s="1530"/>
      <c r="Y69" s="1405"/>
      <c r="Z69" s="1536"/>
      <c r="AA69" s="1503"/>
      <c r="AB69" s="1408"/>
      <c r="AC69" s="1409"/>
      <c r="AD69" s="1409"/>
      <c r="AE69" s="1537"/>
      <c r="AF69" s="1537"/>
      <c r="AG69" s="1538"/>
      <c r="AH69" s="2197"/>
      <c r="AI69" s="1402" t="str">
        <f t="shared" si="0"/>
        <v>En cours</v>
      </c>
      <c r="AJ69" s="1411" t="str">
        <f>IF(V69=0,"En cours",IF(V69&lt;=T69,"oui","non"))</f>
        <v>En cours</v>
      </c>
      <c r="AK69" s="1412" t="str">
        <f t="shared" si="2"/>
        <v>En cours</v>
      </c>
      <c r="AL69" s="1413"/>
    </row>
    <row r="70" spans="1:38">
      <c r="A70" s="1524">
        <v>24234</v>
      </c>
      <c r="B70" s="1487">
        <v>1</v>
      </c>
      <c r="C70" s="1489" t="s">
        <v>393</v>
      </c>
      <c r="D70" s="1489" t="s">
        <v>394</v>
      </c>
      <c r="E70" s="1485" t="s">
        <v>58</v>
      </c>
      <c r="F70" s="1415" t="s">
        <v>58</v>
      </c>
      <c r="G70" s="1448"/>
      <c r="H70" s="1416">
        <v>1</v>
      </c>
      <c r="I70" s="1430">
        <v>41710</v>
      </c>
      <c r="J70" s="1457"/>
      <c r="K70" s="1422" t="s">
        <v>47</v>
      </c>
      <c r="L70" s="1539"/>
      <c r="M70" s="1540"/>
      <c r="N70" s="1541"/>
      <c r="O70" s="1542" t="s">
        <v>67</v>
      </c>
      <c r="P70" s="1421"/>
      <c r="Q70" s="1421"/>
      <c r="R70" s="1421"/>
      <c r="S70" s="1424"/>
      <c r="T70" s="1491" t="e">
        <f>IF((#REF!+#REF!)&lt;&gt;0,_xll.SERIE.JOUR.OUVRE(#REF!,#REF!,#REF!)-1,"En cours")</f>
        <v>#REF!</v>
      </c>
      <c r="U70" s="1430"/>
      <c r="V70" s="1430"/>
      <c r="W70" s="1430"/>
      <c r="X70" s="1487"/>
      <c r="Y70" s="1458"/>
      <c r="Z70" s="1543"/>
      <c r="AA70" s="1494"/>
      <c r="AB70" s="1429"/>
      <c r="AC70" s="1430"/>
      <c r="AD70" s="1430"/>
      <c r="AE70" s="1494"/>
      <c r="AF70" s="1494"/>
      <c r="AG70" s="1487"/>
      <c r="AH70" s="1489"/>
      <c r="AI70" s="1433" t="str">
        <f t="shared" si="0"/>
        <v>En cours</v>
      </c>
      <c r="AJ70" s="1434" t="str">
        <f>IF(V70=0,"En cours",IF(V70&lt;=T70,"oui","non"))</f>
        <v>En cours</v>
      </c>
      <c r="AK70" s="1435" t="str">
        <f t="shared" si="2"/>
        <v>En cours</v>
      </c>
      <c r="AL70" s="1352"/>
    </row>
    <row r="71" spans="1:38" s="1380" customFormat="1" ht="25.5">
      <c r="A71" s="1452">
        <v>25052</v>
      </c>
      <c r="B71" s="1496">
        <v>1</v>
      </c>
      <c r="C71" s="1497" t="s">
        <v>395</v>
      </c>
      <c r="D71" s="2150" t="s">
        <v>396</v>
      </c>
      <c r="E71" s="1498" t="s">
        <v>307</v>
      </c>
      <c r="F71" s="1381" t="s">
        <v>200</v>
      </c>
      <c r="G71" s="1444"/>
      <c r="H71" s="1377">
        <v>1</v>
      </c>
      <c r="I71" s="1544">
        <v>41712</v>
      </c>
      <c r="J71" s="1484"/>
      <c r="K71" s="1395" t="s">
        <v>47</v>
      </c>
      <c r="L71" s="1545"/>
      <c r="M71" s="1544"/>
      <c r="N71" s="1546"/>
      <c r="O71" s="1547" t="s">
        <v>63</v>
      </c>
      <c r="P71" s="1527"/>
      <c r="Q71" s="1527"/>
      <c r="R71" s="1527">
        <v>41744</v>
      </c>
      <c r="S71" s="1548">
        <v>5023.7299999999996</v>
      </c>
      <c r="T71" s="1544"/>
      <c r="U71" s="1544"/>
      <c r="V71" s="1546"/>
      <c r="W71" s="1546"/>
      <c r="X71" s="1496"/>
      <c r="Y71" s="1549"/>
      <c r="Z71" s="1550"/>
      <c r="AA71" s="1551"/>
      <c r="AB71" s="1391"/>
      <c r="AC71" s="1544"/>
      <c r="AD71" s="1544"/>
      <c r="AE71" s="1552"/>
      <c r="AF71" s="1552"/>
      <c r="AG71" s="1553"/>
      <c r="AH71" s="2150"/>
      <c r="AI71" s="1395" t="str">
        <f t="shared" si="0"/>
        <v>non</v>
      </c>
      <c r="AJ71" s="1368"/>
      <c r="AK71" s="1378" t="str">
        <f t="shared" si="2"/>
        <v>En cours</v>
      </c>
      <c r="AL71" s="1379"/>
    </row>
    <row r="72" spans="1:38" ht="25.5">
      <c r="A72" s="1488">
        <v>25149</v>
      </c>
      <c r="B72" s="1487">
        <v>1</v>
      </c>
      <c r="C72" s="1489" t="s">
        <v>397</v>
      </c>
      <c r="D72" s="1519" t="s">
        <v>398</v>
      </c>
      <c r="E72" s="2124" t="s">
        <v>133</v>
      </c>
      <c r="F72" s="1419" t="s">
        <v>307</v>
      </c>
      <c r="G72" s="1488"/>
      <c r="H72" s="1522">
        <v>1</v>
      </c>
      <c r="I72" s="1540">
        <v>41715</v>
      </c>
      <c r="J72" s="1421"/>
      <c r="K72" s="1422" t="s">
        <v>47</v>
      </c>
      <c r="L72" s="1540"/>
      <c r="M72" s="1540"/>
      <c r="N72" s="1540"/>
      <c r="O72" s="1540"/>
      <c r="P72" s="1525"/>
      <c r="Q72" s="1525"/>
      <c r="R72" s="1525"/>
      <c r="S72" s="1554"/>
      <c r="T72" s="1555" t="e">
        <f>IF((#REF!+#REF!)&lt;&gt;0,_xll.SERIE.JOUR.OUVRE(#REF!,#REF!,#REF!)-1,"En cours")</f>
        <v>#REF!</v>
      </c>
      <c r="U72" s="1540"/>
      <c r="V72" s="1541"/>
      <c r="W72" s="1541"/>
      <c r="X72" s="1487"/>
      <c r="Y72" s="1556"/>
      <c r="Z72" s="1557"/>
      <c r="AA72" s="1558"/>
      <c r="AB72" s="1429"/>
      <c r="AC72" s="1540"/>
      <c r="AD72" s="1540"/>
      <c r="AE72" s="1559"/>
      <c r="AF72" s="1559"/>
      <c r="AG72" s="1560"/>
      <c r="AH72" s="1519"/>
      <c r="AI72" s="1433" t="str">
        <f t="shared" si="0"/>
        <v>En cours</v>
      </c>
      <c r="AJ72" s="1434" t="str">
        <f>IF(V72=0,"En cours",IF(V72&lt;=T72,"oui","non"))</f>
        <v>En cours</v>
      </c>
      <c r="AK72" s="1435" t="str">
        <f t="shared" si="2"/>
        <v>En cours</v>
      </c>
      <c r="AL72" s="1352"/>
    </row>
    <row r="73" spans="1:38" ht="38.25">
      <c r="A73" s="1488">
        <v>25371</v>
      </c>
      <c r="B73" s="1487">
        <v>1</v>
      </c>
      <c r="C73" s="1489" t="s">
        <v>399</v>
      </c>
      <c r="D73" s="1519" t="s">
        <v>400</v>
      </c>
      <c r="E73" s="1520" t="s">
        <v>54</v>
      </c>
      <c r="F73" s="1490" t="s">
        <v>54</v>
      </c>
      <c r="G73" s="1488"/>
      <c r="H73" s="1522">
        <v>1</v>
      </c>
      <c r="I73" s="1540">
        <v>41715</v>
      </c>
      <c r="J73" s="1421"/>
      <c r="K73" s="1561" t="s">
        <v>47</v>
      </c>
      <c r="L73" s="1540"/>
      <c r="M73" s="1540"/>
      <c r="N73" s="1540"/>
      <c r="O73" s="1540"/>
      <c r="P73" s="1525"/>
      <c r="Q73" s="1525"/>
      <c r="R73" s="1525"/>
      <c r="S73" s="1554"/>
      <c r="T73" s="1555" t="e">
        <f>IF((#REF!+#REF!)&lt;&gt;0,_xll.SERIE.JOUR.OUVRE(#REF!,#REF!,#REF!)-1,"En cours")</f>
        <v>#REF!</v>
      </c>
      <c r="U73" s="1540"/>
      <c r="V73" s="1540"/>
      <c r="W73" s="1541"/>
      <c r="X73" s="1487"/>
      <c r="Y73" s="1556"/>
      <c r="Z73" s="1557"/>
      <c r="AA73" s="1558"/>
      <c r="AB73" s="1429"/>
      <c r="AC73" s="1540"/>
      <c r="AD73" s="1540"/>
      <c r="AE73" s="1559"/>
      <c r="AF73" s="1559"/>
      <c r="AG73" s="1560"/>
      <c r="AH73" s="1519"/>
      <c r="AI73" s="1433" t="str">
        <f t="shared" si="0"/>
        <v>En cours</v>
      </c>
      <c r="AJ73" s="1434" t="str">
        <f>IF(V73=0,"En cours",IF(V73&lt;=T73,"oui","non"))</f>
        <v>En cours</v>
      </c>
      <c r="AK73" s="1435" t="str">
        <f t="shared" si="2"/>
        <v>En cours</v>
      </c>
      <c r="AL73" s="1352"/>
    </row>
    <row r="74" spans="1:38" s="1414" customFormat="1" ht="38.25">
      <c r="A74" s="1533">
        <v>25392</v>
      </c>
      <c r="B74" s="1530">
        <v>1</v>
      </c>
      <c r="C74" s="1531" t="s">
        <v>401</v>
      </c>
      <c r="D74" s="2197" t="s">
        <v>402</v>
      </c>
      <c r="E74" s="1562" t="s">
        <v>320</v>
      </c>
      <c r="F74" s="1563" t="s">
        <v>46</v>
      </c>
      <c r="G74" s="1564"/>
      <c r="H74" s="1377">
        <v>1</v>
      </c>
      <c r="I74" s="1544">
        <v>41715</v>
      </c>
      <c r="J74" s="1565"/>
      <c r="K74" s="1566" t="s">
        <v>47</v>
      </c>
      <c r="L74" s="1545"/>
      <c r="M74" s="1544"/>
      <c r="N74" s="1546"/>
      <c r="O74" s="1546"/>
      <c r="P74" s="1527"/>
      <c r="Q74" s="1527"/>
      <c r="R74" s="1527"/>
      <c r="S74" s="1548"/>
      <c r="T74" s="1544"/>
      <c r="U74" s="1544"/>
      <c r="V74" s="1544"/>
      <c r="W74" s="1546"/>
      <c r="X74" s="1530"/>
      <c r="Y74" s="1549"/>
      <c r="Z74" s="1550"/>
      <c r="AA74" s="1551"/>
      <c r="AB74" s="1408"/>
      <c r="AC74" s="1544"/>
      <c r="AD74" s="1544"/>
      <c r="AE74" s="1552"/>
      <c r="AF74" s="1552"/>
      <c r="AG74" s="1567"/>
      <c r="AH74" s="2197"/>
      <c r="AI74" s="1402" t="str">
        <f t="shared" si="0"/>
        <v>En cours</v>
      </c>
      <c r="AJ74" s="1411"/>
      <c r="AK74" s="1412" t="str">
        <f t="shared" si="2"/>
        <v>En cours</v>
      </c>
      <c r="AL74" s="1413"/>
    </row>
    <row r="75" spans="1:38" s="1380" customFormat="1" ht="38.25">
      <c r="A75" s="1452">
        <v>26000</v>
      </c>
      <c r="B75" s="1496">
        <v>1</v>
      </c>
      <c r="C75" s="2158" t="s">
        <v>403</v>
      </c>
      <c r="D75" s="2150" t="s">
        <v>404</v>
      </c>
      <c r="E75" s="1508" t="s">
        <v>54</v>
      </c>
      <c r="F75" s="2176" t="s">
        <v>54</v>
      </c>
      <c r="G75" s="1564"/>
      <c r="H75" s="1377">
        <v>1</v>
      </c>
      <c r="I75" s="1544">
        <v>41717</v>
      </c>
      <c r="J75" s="1484"/>
      <c r="K75" s="1566" t="s">
        <v>47</v>
      </c>
      <c r="L75" s="1545"/>
      <c r="M75" s="1544"/>
      <c r="N75" s="1546"/>
      <c r="O75" s="1546" t="s">
        <v>142</v>
      </c>
      <c r="P75" s="1527"/>
      <c r="Q75" s="1527"/>
      <c r="R75" s="1527">
        <v>41758</v>
      </c>
      <c r="S75" s="1548">
        <v>2278.77</v>
      </c>
      <c r="T75" s="1544"/>
      <c r="U75" s="1544"/>
      <c r="V75" s="1544"/>
      <c r="W75" s="1546"/>
      <c r="X75" s="1496"/>
      <c r="Y75" s="1549"/>
      <c r="Z75" s="1550"/>
      <c r="AA75" s="1551"/>
      <c r="AB75" s="1391"/>
      <c r="AC75" s="1544"/>
      <c r="AD75" s="1544"/>
      <c r="AE75" s="1552"/>
      <c r="AF75" s="1552"/>
      <c r="AG75" s="1553"/>
      <c r="AH75" s="2150"/>
      <c r="AI75" s="1395" t="str">
        <f t="shared" si="0"/>
        <v>non</v>
      </c>
      <c r="AJ75" s="1368"/>
      <c r="AK75" s="1378" t="str">
        <f t="shared" si="2"/>
        <v>En cours</v>
      </c>
      <c r="AL75" s="1379"/>
    </row>
    <row r="76" spans="1:38" s="1414" customFormat="1" ht="63.75">
      <c r="A76" s="1506">
        <v>26095</v>
      </c>
      <c r="B76" s="1530">
        <v>1</v>
      </c>
      <c r="C76" s="2158" t="s">
        <v>405</v>
      </c>
      <c r="D76" s="2158" t="s">
        <v>406</v>
      </c>
      <c r="E76" s="1568" t="s">
        <v>66</v>
      </c>
      <c r="F76" s="1569"/>
      <c r="G76" s="1564"/>
      <c r="H76" s="1382">
        <v>1</v>
      </c>
      <c r="I76" s="1409">
        <v>41717</v>
      </c>
      <c r="J76" s="1565"/>
      <c r="K76" s="1566" t="s">
        <v>47</v>
      </c>
      <c r="L76" s="1545"/>
      <c r="M76" s="1544"/>
      <c r="N76" s="1546"/>
      <c r="O76" s="1546" t="s">
        <v>142</v>
      </c>
      <c r="P76" s="1401"/>
      <c r="Q76" s="1401"/>
      <c r="R76" s="1401">
        <v>41779</v>
      </c>
      <c r="S76" s="1386">
        <v>4051.03</v>
      </c>
      <c r="T76" s="1409" t="e">
        <f>IF((#REF!+#REF!)&lt;&gt;0,_xll.SERIE.JOUR.OUVRE(#REF!,#REF!,#REF!)-1,"En cours")</f>
        <v>#REF!</v>
      </c>
      <c r="U76" s="1544"/>
      <c r="V76" s="1544"/>
      <c r="W76" s="1546"/>
      <c r="X76" s="1530"/>
      <c r="Y76" s="1510"/>
      <c r="Z76" s="1511"/>
      <c r="AA76" s="1537"/>
      <c r="AB76" s="1408"/>
      <c r="AC76" s="1409"/>
      <c r="AD76" s="1409"/>
      <c r="AE76" s="1537"/>
      <c r="AF76" s="1537"/>
      <c r="AG76" s="1530"/>
      <c r="AH76" s="2158"/>
      <c r="AI76" s="1402" t="str">
        <f t="shared" si="0"/>
        <v>non</v>
      </c>
      <c r="AJ76" s="1411" t="str">
        <f>IF(V76=0,"En cours",IF(V76&lt;=T76,"oui","non"))</f>
        <v>En cours</v>
      </c>
      <c r="AK76" s="1412" t="str">
        <f t="shared" si="2"/>
        <v>En cours</v>
      </c>
      <c r="AL76" s="1413"/>
    </row>
    <row r="77" spans="1:38" ht="25.5">
      <c r="A77" s="1561">
        <v>26662</v>
      </c>
      <c r="B77" s="1570">
        <v>1</v>
      </c>
      <c r="C77" s="1574" t="s">
        <v>407</v>
      </c>
      <c r="D77" s="1519" t="s">
        <v>408</v>
      </c>
      <c r="E77" s="1575" t="s">
        <v>307</v>
      </c>
      <c r="F77" s="1576" t="s">
        <v>294</v>
      </c>
      <c r="G77" s="1571"/>
      <c r="H77" s="1522">
        <v>1</v>
      </c>
      <c r="I77" s="1540">
        <v>41718</v>
      </c>
      <c r="J77" s="1457"/>
      <c r="K77" s="1561" t="s">
        <v>47</v>
      </c>
      <c r="L77" s="1539"/>
      <c r="M77" s="1540"/>
      <c r="N77" s="1541"/>
      <c r="O77" s="1572" t="s">
        <v>63</v>
      </c>
      <c r="P77" s="1525"/>
      <c r="Q77" s="1525"/>
      <c r="R77" s="1421">
        <v>41810</v>
      </c>
      <c r="S77" s="1554">
        <v>4896</v>
      </c>
      <c r="T77" s="1555"/>
      <c r="U77" s="1540"/>
      <c r="V77" s="1541"/>
      <c r="W77" s="1541"/>
      <c r="X77" s="1570"/>
      <c r="Y77" s="1556"/>
      <c r="Z77" s="1557"/>
      <c r="AA77" s="1558"/>
      <c r="AB77" s="1429"/>
      <c r="AC77" s="1540"/>
      <c r="AD77" s="1540"/>
      <c r="AE77" s="1559"/>
      <c r="AF77" s="1559"/>
      <c r="AG77" s="1560"/>
      <c r="AH77" s="1519"/>
      <c r="AI77" s="1433"/>
      <c r="AJ77" s="1434"/>
      <c r="AK77" s="1435"/>
      <c r="AL77" s="1352"/>
    </row>
    <row r="78" spans="1:38" ht="38.25">
      <c r="A78" s="1573">
        <v>26822</v>
      </c>
      <c r="B78" s="1570">
        <v>1</v>
      </c>
      <c r="C78" s="1574" t="s">
        <v>409</v>
      </c>
      <c r="D78" s="1519" t="s">
        <v>410</v>
      </c>
      <c r="E78" s="1575" t="s">
        <v>58</v>
      </c>
      <c r="F78" s="1576" t="s">
        <v>58</v>
      </c>
      <c r="G78" s="1573"/>
      <c r="H78" s="1522">
        <v>1</v>
      </c>
      <c r="I78" s="1540">
        <v>41719</v>
      </c>
      <c r="J78" s="1421"/>
      <c r="K78" s="1561" t="s">
        <v>47</v>
      </c>
      <c r="L78" s="1540"/>
      <c r="M78" s="1540"/>
      <c r="N78" s="1540"/>
      <c r="O78" s="1577" t="s">
        <v>336</v>
      </c>
      <c r="P78" s="1525"/>
      <c r="Q78" s="1525"/>
      <c r="R78" s="1421">
        <v>41921</v>
      </c>
      <c r="S78" s="1554">
        <v>1802.22</v>
      </c>
      <c r="T78" s="1555" t="e">
        <f>IF((#REF!+#REF!)&lt;&gt;0,_xll.SERIE.JOUR.OUVRE(#REF!,#REF!,#REF!)-1,"En cours")</f>
        <v>#REF!</v>
      </c>
      <c r="U78" s="1540"/>
      <c r="V78" s="1541"/>
      <c r="W78" s="1541"/>
      <c r="X78" s="1570"/>
      <c r="Y78" s="1556"/>
      <c r="Z78" s="1557"/>
      <c r="AA78" s="1558"/>
      <c r="AB78" s="1429"/>
      <c r="AC78" s="1540"/>
      <c r="AD78" s="1540"/>
      <c r="AE78" s="1559"/>
      <c r="AF78" s="1559"/>
      <c r="AG78" s="1560"/>
      <c r="AH78" s="1519"/>
      <c r="AI78" s="1433" t="str">
        <f t="shared" ref="AI78:AI90" si="3" xml:space="preserve"> IF(B78,IF(R78&lt;&gt;0,IF(Q78&gt;=R78,"oui","non"),"En cours"),"Sans objet")</f>
        <v>non</v>
      </c>
      <c r="AJ78" s="1434" t="str">
        <f>IF(V78=0,"En cours",IF(V78&lt;=T78,"oui","non"))</f>
        <v>En cours</v>
      </c>
      <c r="AK78" s="1435" t="str">
        <f t="shared" ref="AK78:AK90" si="4">IF(B78,IF(X78=1,IF(S78&gt;=AF78,"oui","non"),"En cours"),"Sans objet")</f>
        <v>En cours</v>
      </c>
      <c r="AL78" s="1352"/>
    </row>
    <row r="79" spans="1:38" ht="25.5">
      <c r="A79" s="1524">
        <v>27171</v>
      </c>
      <c r="B79" s="1487">
        <v>1</v>
      </c>
      <c r="C79" s="1489" t="s">
        <v>411</v>
      </c>
      <c r="D79" s="1519"/>
      <c r="E79" s="1520" t="s">
        <v>412</v>
      </c>
      <c r="F79" s="1490"/>
      <c r="G79" s="1448"/>
      <c r="H79" s="1416">
        <v>1</v>
      </c>
      <c r="I79" s="1430">
        <v>41722</v>
      </c>
      <c r="J79" s="1457"/>
      <c r="K79" s="1561" t="s">
        <v>47</v>
      </c>
      <c r="L79" s="1539"/>
      <c r="M79" s="1540"/>
      <c r="N79" s="1541"/>
      <c r="O79" s="1541"/>
      <c r="P79" s="1525"/>
      <c r="Q79" s="1525"/>
      <c r="R79" s="1525"/>
      <c r="S79" s="1554"/>
      <c r="T79" s="1491" t="e">
        <f>IF((#REF!+#REF!)&lt;&gt;0,_xll.SERIE.JOUR.OUVRE(#REF!,#REF!,#REF!)-1,"En cours")</f>
        <v>#REF!</v>
      </c>
      <c r="U79" s="1430"/>
      <c r="V79" s="1430"/>
      <c r="W79" s="1430"/>
      <c r="X79" s="1487"/>
      <c r="Y79" s="1458"/>
      <c r="Z79" s="1543"/>
      <c r="AA79" s="1494"/>
      <c r="AB79" s="1429"/>
      <c r="AC79" s="1430"/>
      <c r="AD79" s="1430"/>
      <c r="AE79" s="1494"/>
      <c r="AF79" s="1494"/>
      <c r="AG79" s="1487"/>
      <c r="AH79" s="1519"/>
      <c r="AI79" s="1433" t="str">
        <f t="shared" si="3"/>
        <v>En cours</v>
      </c>
      <c r="AJ79" s="1434" t="str">
        <f>IF(V79=0,"En cours",IF(V79&lt;=T79,"oui","non"))</f>
        <v>En cours</v>
      </c>
      <c r="AK79" s="1435" t="str">
        <f t="shared" si="4"/>
        <v>En cours</v>
      </c>
      <c r="AL79" s="1352"/>
    </row>
    <row r="80" spans="1:38" ht="25.5">
      <c r="A80" s="1488">
        <v>27357</v>
      </c>
      <c r="B80" s="1570">
        <v>1</v>
      </c>
      <c r="C80" s="1489" t="s">
        <v>413</v>
      </c>
      <c r="D80" s="1519" t="s">
        <v>414</v>
      </c>
      <c r="E80" s="1489" t="s">
        <v>224</v>
      </c>
      <c r="F80" s="1578" t="s">
        <v>46</v>
      </c>
      <c r="G80" s="1488"/>
      <c r="H80" s="1522">
        <v>1</v>
      </c>
      <c r="I80" s="1540">
        <v>41722</v>
      </c>
      <c r="J80" s="1421"/>
      <c r="K80" s="1561" t="s">
        <v>47</v>
      </c>
      <c r="L80" s="1540"/>
      <c r="M80" s="1540"/>
      <c r="N80" s="1540"/>
      <c r="O80" s="1421"/>
      <c r="P80" s="1525"/>
      <c r="Q80" s="1525"/>
      <c r="R80" s="1525"/>
      <c r="S80" s="1554"/>
      <c r="T80" s="1555" t="e">
        <f>IF((#REF!+#REF!)&lt;&gt;0,_xll.SERIE.JOUR.OUVRE(#REF!,#REF!,#REF!)-1,"En cours")</f>
        <v>#REF!</v>
      </c>
      <c r="U80" s="1540"/>
      <c r="V80" s="1541"/>
      <c r="W80" s="1541"/>
      <c r="X80" s="1487"/>
      <c r="Y80" s="1556"/>
      <c r="Z80" s="1557"/>
      <c r="AA80" s="1558"/>
      <c r="AB80" s="1429"/>
      <c r="AC80" s="1540"/>
      <c r="AD80" s="1540"/>
      <c r="AE80" s="1559"/>
      <c r="AF80" s="1559"/>
      <c r="AG80" s="1560"/>
      <c r="AH80" s="1519"/>
      <c r="AI80" s="1433" t="str">
        <f t="shared" si="3"/>
        <v>En cours</v>
      </c>
      <c r="AJ80" s="1434" t="str">
        <f>IF(V80=0,"En cours",IF(V80&lt;=T80,"oui","non"))</f>
        <v>En cours</v>
      </c>
      <c r="AK80" s="1435" t="str">
        <f t="shared" si="4"/>
        <v>En cours</v>
      </c>
      <c r="AL80" s="1352"/>
    </row>
    <row r="81" spans="1:38">
      <c r="A81" s="1488">
        <v>27650</v>
      </c>
      <c r="B81" s="1487">
        <v>1</v>
      </c>
      <c r="C81" s="1489" t="s">
        <v>415</v>
      </c>
      <c r="D81" s="1519"/>
      <c r="E81" s="1520" t="s">
        <v>221</v>
      </c>
      <c r="F81" s="1578" t="s">
        <v>320</v>
      </c>
      <c r="G81" s="1488"/>
      <c r="H81" s="1522">
        <v>1</v>
      </c>
      <c r="I81" s="1540"/>
      <c r="J81" s="1421"/>
      <c r="K81" s="1561" t="s">
        <v>187</v>
      </c>
      <c r="L81" s="1540"/>
      <c r="M81" s="1540"/>
      <c r="N81" s="1540"/>
      <c r="O81" s="1540"/>
      <c r="P81" s="1525"/>
      <c r="Q81" s="1525"/>
      <c r="R81" s="1525"/>
      <c r="S81" s="1554"/>
      <c r="T81" s="1555" t="e">
        <f>IF((#REF!+#REF!)&lt;&gt;0,_xll.SERIE.JOUR.OUVRE(#REF!,#REF!,#REF!)-1,"En cours")</f>
        <v>#REF!</v>
      </c>
      <c r="U81" s="1540"/>
      <c r="V81" s="1541"/>
      <c r="W81" s="1541"/>
      <c r="X81" s="1487"/>
      <c r="Y81" s="1556"/>
      <c r="Z81" s="1557"/>
      <c r="AA81" s="1558"/>
      <c r="AB81" s="1429"/>
      <c r="AC81" s="1540"/>
      <c r="AD81" s="1540"/>
      <c r="AE81" s="1559"/>
      <c r="AF81" s="1559"/>
      <c r="AG81" s="1560"/>
      <c r="AH81" s="1519"/>
      <c r="AI81" s="1433" t="str">
        <f t="shared" si="3"/>
        <v>En cours</v>
      </c>
      <c r="AJ81" s="1434" t="str">
        <f>IF(V81=0,"En cours",IF(V81&lt;=T81,"oui","non"))</f>
        <v>En cours</v>
      </c>
      <c r="AK81" s="1435" t="str">
        <f t="shared" si="4"/>
        <v>En cours</v>
      </c>
      <c r="AL81" s="1352"/>
    </row>
    <row r="82" spans="1:38">
      <c r="A82" s="1488">
        <v>28287</v>
      </c>
      <c r="B82" s="1487">
        <v>1</v>
      </c>
      <c r="C82" s="1453" t="s">
        <v>416</v>
      </c>
      <c r="D82" s="1519" t="s">
        <v>417</v>
      </c>
      <c r="E82" s="1485" t="s">
        <v>418</v>
      </c>
      <c r="F82" s="1578"/>
      <c r="G82" s="1488"/>
      <c r="H82" s="1522">
        <v>1</v>
      </c>
      <c r="I82" s="1540">
        <v>41724</v>
      </c>
      <c r="J82" s="1421"/>
      <c r="K82" s="1561" t="s">
        <v>47</v>
      </c>
      <c r="L82" s="1540"/>
      <c r="M82" s="1540"/>
      <c r="N82" s="1540"/>
      <c r="O82" s="1541" t="s">
        <v>142</v>
      </c>
      <c r="P82" s="1525"/>
      <c r="Q82" s="1525"/>
      <c r="R82" s="1525"/>
      <c r="S82" s="1554"/>
      <c r="T82" s="1555"/>
      <c r="U82" s="1540"/>
      <c r="V82" s="1541"/>
      <c r="W82" s="1541"/>
      <c r="X82" s="1487"/>
      <c r="Y82" s="1556"/>
      <c r="Z82" s="1557"/>
      <c r="AA82" s="1558"/>
      <c r="AB82" s="1429"/>
      <c r="AC82" s="1540"/>
      <c r="AD82" s="1540"/>
      <c r="AE82" s="1559"/>
      <c r="AF82" s="1559"/>
      <c r="AG82" s="1560"/>
      <c r="AH82" s="1519"/>
      <c r="AI82" s="1433" t="str">
        <f t="shared" si="3"/>
        <v>En cours</v>
      </c>
      <c r="AJ82" s="1434"/>
      <c r="AK82" s="1435" t="str">
        <f t="shared" si="4"/>
        <v>En cours</v>
      </c>
      <c r="AL82" s="1352"/>
    </row>
    <row r="83" spans="1:38" ht="38.25">
      <c r="A83" s="1488">
        <v>29460</v>
      </c>
      <c r="B83" s="1487">
        <v>1</v>
      </c>
      <c r="C83" s="1489" t="s">
        <v>419</v>
      </c>
      <c r="D83" s="1519" t="s">
        <v>420</v>
      </c>
      <c r="E83" s="1520" t="s">
        <v>221</v>
      </c>
      <c r="F83" s="1578" t="s">
        <v>46</v>
      </c>
      <c r="G83" s="1488"/>
      <c r="H83" s="1522">
        <v>1</v>
      </c>
      <c r="I83" s="1540">
        <v>41729</v>
      </c>
      <c r="J83" s="1421"/>
      <c r="K83" s="1561" t="s">
        <v>47</v>
      </c>
      <c r="L83" s="1540"/>
      <c r="M83" s="1540"/>
      <c r="N83" s="1540"/>
      <c r="O83" s="1540"/>
      <c r="P83" s="1525"/>
      <c r="Q83" s="1525"/>
      <c r="R83" s="1525"/>
      <c r="S83" s="1554"/>
      <c r="T83" s="1555" t="e">
        <f>IF((#REF!+#REF!)&lt;&gt;0,_xll.SERIE.JOUR.OUVRE(#REF!,#REF!,#REF!)-1,"En cours")</f>
        <v>#REF!</v>
      </c>
      <c r="U83" s="1540"/>
      <c r="V83" s="1541"/>
      <c r="W83" s="1541"/>
      <c r="X83" s="1487"/>
      <c r="Y83" s="1556"/>
      <c r="Z83" s="1557"/>
      <c r="AA83" s="1558"/>
      <c r="AB83" s="1494"/>
      <c r="AC83" s="1540"/>
      <c r="AD83" s="1540"/>
      <c r="AE83" s="1559"/>
      <c r="AF83" s="1559"/>
      <c r="AG83" s="1560"/>
      <c r="AH83" s="1523"/>
      <c r="AI83" s="1433" t="str">
        <f t="shared" si="3"/>
        <v>En cours</v>
      </c>
      <c r="AJ83" s="1434" t="str">
        <f>IF(V83=0,"En cours",IF(V83&lt;=T83,"oui","non"))</f>
        <v>En cours</v>
      </c>
      <c r="AK83" s="1435" t="str">
        <f t="shared" si="4"/>
        <v>En cours</v>
      </c>
      <c r="AL83" s="1352"/>
    </row>
    <row r="84" spans="1:38" ht="25.5">
      <c r="A84" s="1488">
        <v>29911</v>
      </c>
      <c r="B84" s="1487">
        <v>1</v>
      </c>
      <c r="C84" s="1489" t="s">
        <v>421</v>
      </c>
      <c r="D84" s="1519" t="s">
        <v>422</v>
      </c>
      <c r="E84" s="2124" t="s">
        <v>238</v>
      </c>
      <c r="F84" s="1578" t="s">
        <v>307</v>
      </c>
      <c r="G84" s="1488"/>
      <c r="H84" s="1522">
        <v>1</v>
      </c>
      <c r="I84" s="1540">
        <v>41730</v>
      </c>
      <c r="J84" s="1421"/>
      <c r="K84" s="1561" t="s">
        <v>47</v>
      </c>
      <c r="L84" s="1540"/>
      <c r="M84" s="1540"/>
      <c r="N84" s="1540"/>
      <c r="O84" s="1421" t="s">
        <v>63</v>
      </c>
      <c r="P84" s="1525"/>
      <c r="Q84" s="1525"/>
      <c r="R84" s="1525">
        <v>41775</v>
      </c>
      <c r="S84" s="1554">
        <v>4407.6400000000003</v>
      </c>
      <c r="T84" s="1555" t="e">
        <f>IF((#REF!+#REF!)&lt;&gt;0,_xll.SERIE.JOUR.OUVRE(#REF!,#REF!,#REF!)-1,"En cours")</f>
        <v>#REF!</v>
      </c>
      <c r="U84" s="1540"/>
      <c r="V84" s="1541"/>
      <c r="W84" s="1541"/>
      <c r="X84" s="1487"/>
      <c r="Y84" s="1556"/>
      <c r="Z84" s="1557"/>
      <c r="AA84" s="1558"/>
      <c r="AB84" s="1579"/>
      <c r="AC84" s="1540"/>
      <c r="AD84" s="1540"/>
      <c r="AE84" s="1559"/>
      <c r="AF84" s="1559"/>
      <c r="AG84" s="1560"/>
      <c r="AH84" s="1519"/>
      <c r="AI84" s="1433" t="str">
        <f t="shared" si="3"/>
        <v>non</v>
      </c>
      <c r="AJ84" s="1434" t="str">
        <f>IF(V84=0,"En cours",IF(V84&lt;=T84,"oui","non"))</f>
        <v>En cours</v>
      </c>
      <c r="AK84" s="1435" t="str">
        <f t="shared" si="4"/>
        <v>En cours</v>
      </c>
      <c r="AL84" s="1352"/>
    </row>
    <row r="85" spans="1:38" s="1380" customFormat="1" ht="25.5">
      <c r="A85" s="1526">
        <v>31621</v>
      </c>
      <c r="B85" s="1496">
        <v>1</v>
      </c>
      <c r="C85" s="1507" t="s">
        <v>423</v>
      </c>
      <c r="D85" s="2150" t="s">
        <v>424</v>
      </c>
      <c r="E85" s="1508" t="s">
        <v>315</v>
      </c>
      <c r="F85" s="1580" t="s">
        <v>58</v>
      </c>
      <c r="G85" s="1526"/>
      <c r="H85" s="1377">
        <v>4</v>
      </c>
      <c r="I85" s="1544">
        <v>41733</v>
      </c>
      <c r="J85" s="1359"/>
      <c r="K85" s="1566" t="s">
        <v>47</v>
      </c>
      <c r="L85" s="1544"/>
      <c r="M85" s="1544"/>
      <c r="N85" s="1544"/>
      <c r="O85" s="1359"/>
      <c r="P85" s="1527"/>
      <c r="Q85" s="1527"/>
      <c r="R85" s="1527"/>
      <c r="S85" s="1548"/>
      <c r="T85" s="1544"/>
      <c r="U85" s="1544"/>
      <c r="V85" s="1546"/>
      <c r="W85" s="1546"/>
      <c r="X85" s="1496"/>
      <c r="Y85" s="1549"/>
      <c r="Z85" s="1550"/>
      <c r="AA85" s="1551"/>
      <c r="AB85" s="1581"/>
      <c r="AC85" s="1544"/>
      <c r="AD85" s="1544"/>
      <c r="AE85" s="1552"/>
      <c r="AF85" s="1552"/>
      <c r="AG85" s="1553"/>
      <c r="AH85" s="2150"/>
      <c r="AI85" s="1395" t="str">
        <f t="shared" si="3"/>
        <v>En cours</v>
      </c>
      <c r="AJ85" s="1368"/>
      <c r="AK85" s="1378" t="str">
        <f t="shared" si="4"/>
        <v>En cours</v>
      </c>
      <c r="AL85" s="1379"/>
    </row>
    <row r="86" spans="1:38" ht="25.5">
      <c r="A86" s="1488">
        <v>32129</v>
      </c>
      <c r="B86" s="1487">
        <v>1</v>
      </c>
      <c r="C86" s="1453" t="s">
        <v>425</v>
      </c>
      <c r="D86" s="1519" t="s">
        <v>426</v>
      </c>
      <c r="E86" s="1520" t="s">
        <v>66</v>
      </c>
      <c r="F86" s="1578"/>
      <c r="G86" s="1488"/>
      <c r="H86" s="1522">
        <v>1</v>
      </c>
      <c r="I86" s="1540">
        <v>41736</v>
      </c>
      <c r="J86" s="1421"/>
      <c r="K86" s="1561" t="s">
        <v>47</v>
      </c>
      <c r="L86" s="1540"/>
      <c r="M86" s="1540"/>
      <c r="N86" s="1540"/>
      <c r="O86" s="1421" t="s">
        <v>48</v>
      </c>
      <c r="P86" s="1525"/>
      <c r="Q86" s="1525"/>
      <c r="R86" s="1525">
        <v>41766</v>
      </c>
      <c r="S86" s="1554">
        <v>4179.6899999999996</v>
      </c>
      <c r="T86" s="1555"/>
      <c r="U86" s="1540"/>
      <c r="V86" s="1541"/>
      <c r="W86" s="1541"/>
      <c r="X86" s="1487"/>
      <c r="Y86" s="1556"/>
      <c r="Z86" s="1557"/>
      <c r="AA86" s="1558"/>
      <c r="AB86" s="1579"/>
      <c r="AC86" s="1540"/>
      <c r="AD86" s="1540"/>
      <c r="AE86" s="1559"/>
      <c r="AF86" s="1559"/>
      <c r="AG86" s="1560"/>
      <c r="AH86" s="1519"/>
      <c r="AI86" s="1433" t="str">
        <f t="shared" si="3"/>
        <v>non</v>
      </c>
      <c r="AJ86" s="1434"/>
      <c r="AK86" s="1435" t="str">
        <f t="shared" si="4"/>
        <v>En cours</v>
      </c>
      <c r="AL86" s="1352"/>
    </row>
    <row r="87" spans="1:38" ht="25.5">
      <c r="A87" s="1488">
        <v>32223</v>
      </c>
      <c r="B87" s="1487">
        <v>1</v>
      </c>
      <c r="C87" s="1489" t="s">
        <v>427</v>
      </c>
      <c r="D87" s="1519" t="s">
        <v>428</v>
      </c>
      <c r="E87" s="1489" t="s">
        <v>212</v>
      </c>
      <c r="F87" s="1578" t="s">
        <v>307</v>
      </c>
      <c r="G87" s="1488"/>
      <c r="H87" s="1522">
        <v>1</v>
      </c>
      <c r="I87" s="1540">
        <v>41736</v>
      </c>
      <c r="J87" s="1421"/>
      <c r="K87" s="1561" t="s">
        <v>187</v>
      </c>
      <c r="L87" s="1540"/>
      <c r="M87" s="1540"/>
      <c r="N87" s="1540"/>
      <c r="O87" s="1421" t="s">
        <v>63</v>
      </c>
      <c r="P87" s="1525"/>
      <c r="Q87" s="1525"/>
      <c r="R87" s="1525"/>
      <c r="S87" s="1554"/>
      <c r="T87" s="1491" t="e">
        <f>IF((#REF!+#REF!)&lt;&gt;0,_xll.SERIE.JOUR.OUVRE(#REF!,#REF!,#REF!)-1,"En cours")</f>
        <v>#REF!</v>
      </c>
      <c r="U87" s="1540"/>
      <c r="V87" s="1541"/>
      <c r="W87" s="1541"/>
      <c r="X87" s="1487"/>
      <c r="Y87" s="1556"/>
      <c r="Z87" s="1557"/>
      <c r="AA87" s="1558"/>
      <c r="AB87" s="1579"/>
      <c r="AC87" s="1540"/>
      <c r="AD87" s="1540"/>
      <c r="AE87" s="1559"/>
      <c r="AF87" s="1559"/>
      <c r="AG87" s="1560"/>
      <c r="AH87" s="1519"/>
      <c r="AI87" s="1433" t="str">
        <f t="shared" si="3"/>
        <v>En cours</v>
      </c>
      <c r="AJ87" s="1434" t="str">
        <f>IF(V87=0,"En cours",IF(V87&lt;=T87,"oui","non"))</f>
        <v>En cours</v>
      </c>
      <c r="AK87" s="1435" t="str">
        <f t="shared" si="4"/>
        <v>En cours</v>
      </c>
      <c r="AL87" s="1352"/>
    </row>
    <row r="88" spans="1:38">
      <c r="A88" s="1488">
        <v>32229</v>
      </c>
      <c r="B88" s="1487">
        <v>1</v>
      </c>
      <c r="C88" s="1489" t="s">
        <v>429</v>
      </c>
      <c r="D88" s="1519" t="s">
        <v>428</v>
      </c>
      <c r="E88" s="1575" t="s">
        <v>58</v>
      </c>
      <c r="F88" s="1488" t="s">
        <v>58</v>
      </c>
      <c r="G88" s="1512"/>
      <c r="H88" s="1522">
        <v>1</v>
      </c>
      <c r="I88" s="1540">
        <v>41736</v>
      </c>
      <c r="J88" s="1421"/>
      <c r="K88" s="1561" t="s">
        <v>187</v>
      </c>
      <c r="L88" s="1540"/>
      <c r="M88" s="1540"/>
      <c r="N88" s="1540"/>
      <c r="O88" s="1540"/>
      <c r="P88" s="1525"/>
      <c r="Q88" s="1525"/>
      <c r="R88" s="1525"/>
      <c r="S88" s="1554"/>
      <c r="T88" s="1555" t="e">
        <f>IF((#REF!+#REF!)&lt;&gt;0,_xll.SERIE.JOUR.OUVRE(#REF!,#REF!,#REF!)-1,"En cours")</f>
        <v>#REF!</v>
      </c>
      <c r="U88" s="1540"/>
      <c r="V88" s="1541"/>
      <c r="W88" s="1541"/>
      <c r="X88" s="1487"/>
      <c r="Y88" s="1556"/>
      <c r="Z88" s="1557"/>
      <c r="AA88" s="1558"/>
      <c r="AB88" s="1579"/>
      <c r="AC88" s="1540"/>
      <c r="AD88" s="1540"/>
      <c r="AE88" s="1559"/>
      <c r="AF88" s="1559"/>
      <c r="AG88" s="1560"/>
      <c r="AH88" s="1519"/>
      <c r="AI88" s="1433" t="str">
        <f t="shared" si="3"/>
        <v>En cours</v>
      </c>
      <c r="AJ88" s="1434" t="str">
        <f>IF(V88=0,"En cours",IF(V88&lt;=T88,"oui","non"))</f>
        <v>En cours</v>
      </c>
      <c r="AK88" s="1435" t="str">
        <f t="shared" si="4"/>
        <v>En cours</v>
      </c>
      <c r="AL88" s="1352"/>
    </row>
    <row r="89" spans="1:38">
      <c r="A89" s="1488">
        <v>32413</v>
      </c>
      <c r="B89" s="1487">
        <v>1</v>
      </c>
      <c r="C89" s="1489" t="s">
        <v>430</v>
      </c>
      <c r="D89" s="1519" t="s">
        <v>431</v>
      </c>
      <c r="E89" s="1489" t="s">
        <v>330</v>
      </c>
      <c r="F89" s="1578" t="s">
        <v>432</v>
      </c>
      <c r="G89" s="1488"/>
      <c r="H89" s="1522">
        <v>1</v>
      </c>
      <c r="I89" s="1540">
        <v>41736</v>
      </c>
      <c r="J89" s="1421"/>
      <c r="K89" s="1561" t="s">
        <v>187</v>
      </c>
      <c r="L89" s="1540"/>
      <c r="M89" s="1540"/>
      <c r="N89" s="1540"/>
      <c r="O89" s="1540"/>
      <c r="P89" s="1525"/>
      <c r="Q89" s="1525"/>
      <c r="R89" s="1525"/>
      <c r="S89" s="1554"/>
      <c r="T89" s="1555" t="e">
        <f>IF((#REF!+#REF!)&lt;&gt;0,_xll.SERIE.JOUR.OUVRE(#REF!,#REF!,#REF!)-1,"En cours")</f>
        <v>#REF!</v>
      </c>
      <c r="U89" s="1540"/>
      <c r="V89" s="1541"/>
      <c r="W89" s="1541"/>
      <c r="X89" s="1487"/>
      <c r="Y89" s="1556"/>
      <c r="Z89" s="1557"/>
      <c r="AA89" s="1558"/>
      <c r="AB89" s="1579"/>
      <c r="AC89" s="1540"/>
      <c r="AD89" s="1540"/>
      <c r="AE89" s="1559"/>
      <c r="AF89" s="1559"/>
      <c r="AG89" s="1560"/>
      <c r="AH89" s="1519"/>
      <c r="AI89" s="1433" t="str">
        <f t="shared" si="3"/>
        <v>En cours</v>
      </c>
      <c r="AJ89" s="1434" t="str">
        <f>IF(V89=0,"En cours",IF(V89&lt;=T89,"oui","non"))</f>
        <v>En cours</v>
      </c>
      <c r="AK89" s="1435" t="str">
        <f t="shared" si="4"/>
        <v>En cours</v>
      </c>
      <c r="AL89" s="1352"/>
    </row>
    <row r="90" spans="1:38" ht="51">
      <c r="A90" s="1488">
        <v>32439</v>
      </c>
      <c r="B90" s="1487">
        <v>1</v>
      </c>
      <c r="C90" s="1453" t="s">
        <v>433</v>
      </c>
      <c r="D90" s="1519" t="s">
        <v>434</v>
      </c>
      <c r="E90" s="1582" t="s">
        <v>330</v>
      </c>
      <c r="F90" s="1529" t="s">
        <v>330</v>
      </c>
      <c r="G90" s="1512"/>
      <c r="H90" s="1416">
        <v>1</v>
      </c>
      <c r="I90" s="1540">
        <v>41737</v>
      </c>
      <c r="J90" s="1421"/>
      <c r="K90" s="1583" t="s">
        <v>47</v>
      </c>
      <c r="L90" s="1540"/>
      <c r="M90" s="1540"/>
      <c r="N90" s="1540"/>
      <c r="O90" s="1525" t="s">
        <v>435</v>
      </c>
      <c r="P90" s="1525"/>
      <c r="Q90" s="1525"/>
      <c r="R90" s="1525">
        <v>41858</v>
      </c>
      <c r="S90" s="1554">
        <v>20131</v>
      </c>
      <c r="T90" s="1555"/>
      <c r="U90" s="1540"/>
      <c r="V90" s="1541"/>
      <c r="W90" s="1541"/>
      <c r="X90" s="1487"/>
      <c r="Y90" s="1556"/>
      <c r="Z90" s="1557"/>
      <c r="AA90" s="1558"/>
      <c r="AB90" s="1579"/>
      <c r="AC90" s="1540"/>
      <c r="AD90" s="1540"/>
      <c r="AE90" s="1559"/>
      <c r="AF90" s="1559"/>
      <c r="AG90" s="1560"/>
      <c r="AH90" s="1519"/>
      <c r="AI90" s="1433" t="str">
        <f t="shared" si="3"/>
        <v>non</v>
      </c>
      <c r="AJ90" s="1434"/>
      <c r="AK90" s="1435" t="str">
        <f t="shared" si="4"/>
        <v>En cours</v>
      </c>
      <c r="AL90" s="1352"/>
    </row>
    <row r="91" spans="1:38" ht="25.5">
      <c r="A91" s="1488">
        <v>32702</v>
      </c>
      <c r="B91" s="1487">
        <v>1</v>
      </c>
      <c r="C91" s="1453" t="s">
        <v>436</v>
      </c>
      <c r="D91" s="1519"/>
      <c r="E91" s="1582" t="s">
        <v>437</v>
      </c>
      <c r="F91" s="1419"/>
      <c r="G91" s="1512"/>
      <c r="H91" s="1522">
        <v>1</v>
      </c>
      <c r="I91" s="1540">
        <v>41737</v>
      </c>
      <c r="J91" s="1421"/>
      <c r="K91" s="1583" t="s">
        <v>187</v>
      </c>
      <c r="L91" s="1540"/>
      <c r="M91" s="1540"/>
      <c r="N91" s="1540"/>
      <c r="O91" s="1525"/>
      <c r="P91" s="1525"/>
      <c r="Q91" s="1525"/>
      <c r="R91" s="1525"/>
      <c r="S91" s="1554"/>
      <c r="T91" s="1555"/>
      <c r="U91" s="1540"/>
      <c r="V91" s="1541"/>
      <c r="W91" s="1541"/>
      <c r="X91" s="1487"/>
      <c r="Y91" s="1556"/>
      <c r="Z91" s="1557"/>
      <c r="AA91" s="1558"/>
      <c r="AB91" s="1579"/>
      <c r="AC91" s="1540"/>
      <c r="AD91" s="1540"/>
      <c r="AE91" s="1559"/>
      <c r="AF91" s="1559"/>
      <c r="AG91" s="1560"/>
      <c r="AH91" s="1519"/>
      <c r="AI91" s="1433"/>
      <c r="AJ91" s="1434"/>
      <c r="AK91" s="1435"/>
      <c r="AL91" s="1352"/>
    </row>
    <row r="92" spans="1:38" ht="25.5">
      <c r="A92" s="1584">
        <v>32720</v>
      </c>
      <c r="B92" s="1585">
        <v>1</v>
      </c>
      <c r="C92" s="2162" t="s">
        <v>438</v>
      </c>
      <c r="D92" s="2163" t="s">
        <v>439</v>
      </c>
      <c r="E92" s="2164" t="s">
        <v>330</v>
      </c>
      <c r="F92" s="2171" t="s">
        <v>294</v>
      </c>
      <c r="G92" s="1584"/>
      <c r="H92" s="1586">
        <v>1</v>
      </c>
      <c r="I92" s="1587">
        <v>41737</v>
      </c>
      <c r="J92" s="1468"/>
      <c r="K92" s="1588" t="s">
        <v>47</v>
      </c>
      <c r="L92" s="1587"/>
      <c r="M92" s="1587"/>
      <c r="N92" s="1587"/>
      <c r="O92" s="1587"/>
      <c r="P92" s="1589"/>
      <c r="Q92" s="1589"/>
      <c r="R92" s="1589"/>
      <c r="S92" s="1590"/>
      <c r="T92" s="1587"/>
      <c r="U92" s="1587"/>
      <c r="V92" s="1591"/>
      <c r="W92" s="1591"/>
      <c r="X92" s="1585"/>
      <c r="Y92" s="1592"/>
      <c r="Z92" s="1593"/>
      <c r="AA92" s="1594"/>
      <c r="AB92" s="1595"/>
      <c r="AC92" s="1587"/>
      <c r="AD92" s="1587"/>
      <c r="AE92" s="1596"/>
      <c r="AF92" s="1596"/>
      <c r="AG92" s="1597"/>
      <c r="AH92" s="2163"/>
      <c r="AI92" s="1470" t="str">
        <f t="shared" ref="AI92:AI98" si="5" xml:space="preserve"> IF(B92,IF(R92&lt;&gt;0,IF(Q92&gt;=R92,"oui","non"),"En cours"),"Sans objet")</f>
        <v>En cours</v>
      </c>
      <c r="AJ92" s="1479"/>
      <c r="AK92" s="1480" t="str">
        <f t="shared" ref="AK92:AK98" si="6">IF(B92,IF(X92=1,IF(S92&gt;=AF92,"oui","non"),"En cours"),"Sans objet")</f>
        <v>En cours</v>
      </c>
      <c r="AL92" s="1352"/>
    </row>
    <row r="93" spans="1:38" s="1482" customFormat="1" ht="25.5">
      <c r="A93" s="1584">
        <v>33147</v>
      </c>
      <c r="B93" s="1585">
        <v>1</v>
      </c>
      <c r="C93" s="2162" t="s">
        <v>440</v>
      </c>
      <c r="D93" s="2163" t="s">
        <v>441</v>
      </c>
      <c r="E93" s="2164" t="s">
        <v>153</v>
      </c>
      <c r="F93" s="1635" t="s">
        <v>46</v>
      </c>
      <c r="G93" s="1598"/>
      <c r="H93" s="1586">
        <v>1</v>
      </c>
      <c r="I93" s="1587">
        <v>41738</v>
      </c>
      <c r="J93" s="1468"/>
      <c r="K93" s="1599" t="s">
        <v>47</v>
      </c>
      <c r="L93" s="1587"/>
      <c r="M93" s="1587"/>
      <c r="N93" s="1587"/>
      <c r="O93" s="1587"/>
      <c r="P93" s="1589"/>
      <c r="Q93" s="1589"/>
      <c r="R93" s="1589">
        <v>41814</v>
      </c>
      <c r="S93" s="1590">
        <v>1450.89</v>
      </c>
      <c r="T93" s="1587"/>
      <c r="U93" s="1587"/>
      <c r="V93" s="1591"/>
      <c r="W93" s="1591"/>
      <c r="X93" s="1585"/>
      <c r="Y93" s="1592"/>
      <c r="Z93" s="1593"/>
      <c r="AA93" s="1594"/>
      <c r="AB93" s="1595"/>
      <c r="AC93" s="1587"/>
      <c r="AD93" s="1587"/>
      <c r="AE93" s="1596"/>
      <c r="AF93" s="1596"/>
      <c r="AG93" s="1597"/>
      <c r="AH93" s="2163"/>
      <c r="AI93" s="1470" t="str">
        <f t="shared" si="5"/>
        <v>non</v>
      </c>
      <c r="AJ93" s="1479"/>
      <c r="AK93" s="1480" t="str">
        <f t="shared" si="6"/>
        <v>En cours</v>
      </c>
      <c r="AL93" s="1481"/>
    </row>
    <row r="94" spans="1:38" ht="25.5">
      <c r="A94" s="1600">
        <v>33153</v>
      </c>
      <c r="B94" s="1601">
        <v>1</v>
      </c>
      <c r="C94" s="2202" t="s">
        <v>442</v>
      </c>
      <c r="D94" s="2203" t="s">
        <v>443</v>
      </c>
      <c r="E94" s="2204" t="s">
        <v>153</v>
      </c>
      <c r="F94" s="2205" t="s">
        <v>46</v>
      </c>
      <c r="G94" s="1602"/>
      <c r="H94" s="1603">
        <v>1</v>
      </c>
      <c r="I94" s="1604">
        <v>41738</v>
      </c>
      <c r="J94" s="1605"/>
      <c r="K94" s="1583" t="s">
        <v>47</v>
      </c>
      <c r="L94" s="1604"/>
      <c r="M94" s="1604"/>
      <c r="N94" s="1604"/>
      <c r="O94" s="1604"/>
      <c r="P94" s="1606"/>
      <c r="Q94" s="1606"/>
      <c r="R94" s="1606">
        <v>41809</v>
      </c>
      <c r="S94" s="1607">
        <v>1450.89</v>
      </c>
      <c r="T94" s="1604"/>
      <c r="U94" s="1604"/>
      <c r="V94" s="1608"/>
      <c r="W94" s="1608"/>
      <c r="X94" s="1601"/>
      <c r="Y94" s="1609"/>
      <c r="Z94" s="1610"/>
      <c r="AA94" s="1611"/>
      <c r="AB94" s="1612"/>
      <c r="AC94" s="1604"/>
      <c r="AD94" s="1604"/>
      <c r="AE94" s="1613"/>
      <c r="AF94" s="1613"/>
      <c r="AG94" s="1614"/>
      <c r="AH94" s="2203"/>
      <c r="AI94" s="1615" t="str">
        <f t="shared" si="5"/>
        <v>non</v>
      </c>
      <c r="AJ94" s="1616"/>
      <c r="AK94" s="1617" t="str">
        <f t="shared" si="6"/>
        <v>En cours</v>
      </c>
      <c r="AL94" s="1352"/>
    </row>
    <row r="95" spans="1:38" s="1482" customFormat="1" ht="51">
      <c r="A95" s="1584">
        <v>33200</v>
      </c>
      <c r="B95" s="1585">
        <v>1</v>
      </c>
      <c r="C95" s="2162" t="s">
        <v>444</v>
      </c>
      <c r="D95" s="2163" t="s">
        <v>445</v>
      </c>
      <c r="E95" s="2164" t="s">
        <v>446</v>
      </c>
      <c r="F95" s="1635" t="s">
        <v>307</v>
      </c>
      <c r="G95" s="1598"/>
      <c r="H95" s="1586">
        <v>1</v>
      </c>
      <c r="I95" s="1587">
        <v>41738</v>
      </c>
      <c r="J95" s="1468"/>
      <c r="K95" s="1588" t="s">
        <v>47</v>
      </c>
      <c r="L95" s="1587"/>
      <c r="M95" s="1587"/>
      <c r="N95" s="1587"/>
      <c r="O95" s="1468" t="s">
        <v>63</v>
      </c>
      <c r="P95" s="1589"/>
      <c r="Q95" s="1589"/>
      <c r="R95" s="1589">
        <v>41814</v>
      </c>
      <c r="S95" s="1590">
        <v>3635.65</v>
      </c>
      <c r="T95" s="1587"/>
      <c r="U95" s="1587"/>
      <c r="V95" s="1591"/>
      <c r="W95" s="1591"/>
      <c r="X95" s="1585"/>
      <c r="Y95" s="1592"/>
      <c r="Z95" s="1593"/>
      <c r="AA95" s="1594"/>
      <c r="AB95" s="1595"/>
      <c r="AC95" s="1587"/>
      <c r="AD95" s="1587"/>
      <c r="AE95" s="1596"/>
      <c r="AF95" s="1596"/>
      <c r="AG95" s="1597"/>
      <c r="AH95" s="2163"/>
      <c r="AI95" s="1470" t="str">
        <f t="shared" si="5"/>
        <v>non</v>
      </c>
      <c r="AJ95" s="1479"/>
      <c r="AK95" s="1480" t="str">
        <f t="shared" si="6"/>
        <v>En cours</v>
      </c>
      <c r="AL95" s="1481"/>
    </row>
    <row r="96" spans="1:38" ht="25.5">
      <c r="A96" s="1488">
        <v>33225</v>
      </c>
      <c r="B96" s="1487">
        <v>1</v>
      </c>
      <c r="C96" s="1489" t="s">
        <v>447</v>
      </c>
      <c r="D96" s="1519" t="s">
        <v>448</v>
      </c>
      <c r="E96" s="2124" t="s">
        <v>238</v>
      </c>
      <c r="F96" s="1419" t="s">
        <v>307</v>
      </c>
      <c r="G96" s="1488"/>
      <c r="H96" s="1522">
        <v>1</v>
      </c>
      <c r="I96" s="1540">
        <v>41738</v>
      </c>
      <c r="J96" s="1421"/>
      <c r="K96" s="1561" t="s">
        <v>47</v>
      </c>
      <c r="L96" s="1540"/>
      <c r="M96" s="1540"/>
      <c r="N96" s="1540"/>
      <c r="O96" s="1540" t="s">
        <v>266</v>
      </c>
      <c r="P96" s="1525"/>
      <c r="Q96" s="1525"/>
      <c r="R96" s="1525">
        <v>41820</v>
      </c>
      <c r="S96" s="1554">
        <v>3491.31</v>
      </c>
      <c r="T96" s="1555" t="e">
        <f>IF((#REF!+#REF!)&lt;&gt;0,_xll.SERIE.JOUR.OUVRE(#REF!,#REF!,#REF!)-1,"En cours")</f>
        <v>#REF!</v>
      </c>
      <c r="U96" s="1540"/>
      <c r="V96" s="1541"/>
      <c r="W96" s="1541"/>
      <c r="X96" s="1487"/>
      <c r="Y96" s="1556"/>
      <c r="Z96" s="1557"/>
      <c r="AA96" s="1558"/>
      <c r="AB96" s="1579"/>
      <c r="AC96" s="1540"/>
      <c r="AD96" s="1540"/>
      <c r="AE96" s="1559"/>
      <c r="AF96" s="1559"/>
      <c r="AG96" s="1560"/>
      <c r="AH96" s="1519"/>
      <c r="AI96" s="1433" t="str">
        <f t="shared" si="5"/>
        <v>non</v>
      </c>
      <c r="AJ96" s="1434" t="str">
        <f>IF(V96=0,"En cours",IF(V96&lt;=T96,"oui","non"))</f>
        <v>En cours</v>
      </c>
      <c r="AK96" s="1435" t="str">
        <f t="shared" si="6"/>
        <v>En cours</v>
      </c>
      <c r="AL96" s="1352"/>
    </row>
    <row r="97" spans="1:38" ht="25.5">
      <c r="A97" s="1488">
        <v>33366</v>
      </c>
      <c r="B97" s="1487">
        <v>1</v>
      </c>
      <c r="C97" s="1489" t="s">
        <v>449</v>
      </c>
      <c r="D97" s="1519" t="s">
        <v>450</v>
      </c>
      <c r="E97" s="2206" t="s">
        <v>307</v>
      </c>
      <c r="F97" s="1576" t="s">
        <v>451</v>
      </c>
      <c r="G97" s="1573"/>
      <c r="H97" s="1522">
        <v>1</v>
      </c>
      <c r="I97" s="1540">
        <v>41738</v>
      </c>
      <c r="J97" s="1421"/>
      <c r="K97" s="1561" t="s">
        <v>47</v>
      </c>
      <c r="L97" s="1540"/>
      <c r="M97" s="1540"/>
      <c r="N97" s="1540"/>
      <c r="O97" s="1525" t="s">
        <v>63</v>
      </c>
      <c r="P97" s="1525"/>
      <c r="Q97" s="1525"/>
      <c r="R97" s="1525"/>
      <c r="S97" s="1554"/>
      <c r="T97" s="1555"/>
      <c r="U97" s="1540"/>
      <c r="V97" s="1541"/>
      <c r="W97" s="1541"/>
      <c r="X97" s="1487"/>
      <c r="Y97" s="1556"/>
      <c r="Z97" s="1557"/>
      <c r="AA97" s="1558"/>
      <c r="AB97" s="1579"/>
      <c r="AC97" s="1540"/>
      <c r="AD97" s="1540"/>
      <c r="AE97" s="1559"/>
      <c r="AF97" s="1559"/>
      <c r="AG97" s="1560"/>
      <c r="AH97" s="1519"/>
      <c r="AI97" s="1433" t="str">
        <f t="shared" si="5"/>
        <v>En cours</v>
      </c>
      <c r="AJ97" s="1434"/>
      <c r="AK97" s="1435" t="str">
        <f t="shared" si="6"/>
        <v>En cours</v>
      </c>
      <c r="AL97" s="1352"/>
    </row>
    <row r="98" spans="1:38" ht="25.5">
      <c r="A98" s="1488">
        <v>33591</v>
      </c>
      <c r="B98" s="1487">
        <v>1</v>
      </c>
      <c r="C98" s="1453" t="s">
        <v>452</v>
      </c>
      <c r="D98" s="1519" t="s">
        <v>453</v>
      </c>
      <c r="E98" s="2206" t="s">
        <v>38</v>
      </c>
      <c r="F98" s="1618" t="s">
        <v>307</v>
      </c>
      <c r="G98" s="1573"/>
      <c r="H98" s="1522">
        <v>1</v>
      </c>
      <c r="I98" s="1525" t="s">
        <v>454</v>
      </c>
      <c r="J98" s="1421"/>
      <c r="K98" s="1561" t="s">
        <v>47</v>
      </c>
      <c r="L98" s="1540"/>
      <c r="M98" s="1540"/>
      <c r="N98" s="1540"/>
      <c r="O98" s="1525" t="s">
        <v>63</v>
      </c>
      <c r="P98" s="1525"/>
      <c r="Q98" s="1525"/>
      <c r="R98" s="1525">
        <v>41766</v>
      </c>
      <c r="S98" s="1554">
        <v>7144.66</v>
      </c>
      <c r="T98" s="1555"/>
      <c r="U98" s="1540"/>
      <c r="V98" s="1541"/>
      <c r="W98" s="1541"/>
      <c r="X98" s="1487"/>
      <c r="Y98" s="1556"/>
      <c r="Z98" s="1557"/>
      <c r="AA98" s="1558"/>
      <c r="AB98" s="1579"/>
      <c r="AC98" s="1540"/>
      <c r="AD98" s="1540"/>
      <c r="AE98" s="1559"/>
      <c r="AF98" s="1559"/>
      <c r="AG98" s="1560"/>
      <c r="AH98" s="1519"/>
      <c r="AI98" s="1433" t="str">
        <f t="shared" si="5"/>
        <v>non</v>
      </c>
      <c r="AJ98" s="1434"/>
      <c r="AK98" s="1435" t="str">
        <f t="shared" si="6"/>
        <v>En cours</v>
      </c>
      <c r="AL98" s="1352"/>
    </row>
    <row r="99" spans="1:38" ht="25.5">
      <c r="A99" s="1488">
        <v>33691</v>
      </c>
      <c r="B99" s="1487">
        <v>1</v>
      </c>
      <c r="C99" s="1453" t="s">
        <v>455</v>
      </c>
      <c r="D99" s="1519" t="s">
        <v>456</v>
      </c>
      <c r="E99" s="2206" t="s">
        <v>307</v>
      </c>
      <c r="F99" s="2207" t="s">
        <v>307</v>
      </c>
      <c r="G99" s="1561"/>
      <c r="H99" s="1522">
        <v>1</v>
      </c>
      <c r="I99" s="1525">
        <v>41739</v>
      </c>
      <c r="J99" s="1421"/>
      <c r="K99" s="1561" t="s">
        <v>47</v>
      </c>
      <c r="L99" s="1540"/>
      <c r="M99" s="1540"/>
      <c r="N99" s="1540"/>
      <c r="O99" s="1525" t="s">
        <v>63</v>
      </c>
      <c r="P99" s="1525"/>
      <c r="Q99" s="1525"/>
      <c r="R99" s="1525">
        <v>41808</v>
      </c>
      <c r="S99" s="1554">
        <v>1473.21</v>
      </c>
      <c r="T99" s="1555"/>
      <c r="U99" s="1540"/>
      <c r="V99" s="1541"/>
      <c r="W99" s="1541"/>
      <c r="X99" s="1487"/>
      <c r="Y99" s="1556"/>
      <c r="Z99" s="1557"/>
      <c r="AA99" s="1558"/>
      <c r="AB99" s="1579"/>
      <c r="AC99" s="1540"/>
      <c r="AD99" s="1540"/>
      <c r="AE99" s="1559"/>
      <c r="AF99" s="1559"/>
      <c r="AG99" s="1560"/>
      <c r="AH99" s="1519"/>
      <c r="AI99" s="1433"/>
      <c r="AJ99" s="1434"/>
      <c r="AK99" s="1435"/>
      <c r="AL99" s="1352"/>
    </row>
    <row r="100" spans="1:38" s="1482" customFormat="1" ht="25.5">
      <c r="A100" s="1584">
        <v>34358</v>
      </c>
      <c r="B100" s="1585">
        <v>1</v>
      </c>
      <c r="C100" s="2162" t="s">
        <v>457</v>
      </c>
      <c r="D100" s="2163" t="s">
        <v>458</v>
      </c>
      <c r="E100" s="2208" t="s">
        <v>307</v>
      </c>
      <c r="F100" s="2209" t="s">
        <v>307</v>
      </c>
      <c r="G100" s="1619"/>
      <c r="H100" s="1586">
        <v>1</v>
      </c>
      <c r="I100" s="1589">
        <v>41743</v>
      </c>
      <c r="J100" s="1468"/>
      <c r="K100" s="1588" t="s">
        <v>47</v>
      </c>
      <c r="L100" s="1587"/>
      <c r="M100" s="1587"/>
      <c r="N100" s="1587"/>
      <c r="O100" s="1589" t="s">
        <v>63</v>
      </c>
      <c r="P100" s="1589"/>
      <c r="Q100" s="1589"/>
      <c r="R100" s="1589">
        <v>41816</v>
      </c>
      <c r="S100" s="1590">
        <v>1815.44</v>
      </c>
      <c r="T100" s="1587"/>
      <c r="U100" s="1587"/>
      <c r="V100" s="1591"/>
      <c r="W100" s="1591"/>
      <c r="X100" s="1585"/>
      <c r="Y100" s="1592"/>
      <c r="Z100" s="1593"/>
      <c r="AA100" s="1594"/>
      <c r="AB100" s="1595"/>
      <c r="AC100" s="1587"/>
      <c r="AD100" s="1587"/>
      <c r="AE100" s="1596"/>
      <c r="AF100" s="1596"/>
      <c r="AG100" s="1597"/>
      <c r="AH100" s="2163"/>
      <c r="AI100" s="1470"/>
      <c r="AJ100" s="1479"/>
      <c r="AK100" s="1480"/>
      <c r="AL100" s="1481"/>
    </row>
    <row r="101" spans="1:38" ht="25.5">
      <c r="A101" s="1488">
        <v>34502</v>
      </c>
      <c r="B101" s="1487">
        <v>1</v>
      </c>
      <c r="C101" s="1489" t="s">
        <v>459</v>
      </c>
      <c r="D101" s="1523"/>
      <c r="E101" s="1575" t="s">
        <v>58</v>
      </c>
      <c r="F101" s="1576" t="s">
        <v>58</v>
      </c>
      <c r="G101" s="1573"/>
      <c r="H101" s="1522">
        <v>1</v>
      </c>
      <c r="I101" s="1540">
        <v>41743</v>
      </c>
      <c r="J101" s="1421"/>
      <c r="K101" s="1561" t="s">
        <v>187</v>
      </c>
      <c r="L101" s="1540"/>
      <c r="M101" s="1540"/>
      <c r="N101" s="1540"/>
      <c r="O101" s="1540"/>
      <c r="P101" s="1525"/>
      <c r="Q101" s="1525"/>
      <c r="R101" s="1525"/>
      <c r="S101" s="1554"/>
      <c r="T101" s="1555" t="e">
        <f>IF((#REF!+#REF!)&lt;&gt;0,_xll.SERIE.JOUR.OUVRE(#REF!,#REF!,#REF!)-1,"En cours")</f>
        <v>#REF!</v>
      </c>
      <c r="U101" s="1540"/>
      <c r="V101" s="1541"/>
      <c r="W101" s="1541"/>
      <c r="X101" s="1487"/>
      <c r="Y101" s="1556"/>
      <c r="Z101" s="1557"/>
      <c r="AA101" s="1558"/>
      <c r="AB101" s="1579"/>
      <c r="AC101" s="1540"/>
      <c r="AD101" s="1540"/>
      <c r="AE101" s="1559"/>
      <c r="AF101" s="1559"/>
      <c r="AG101" s="1560"/>
      <c r="AH101" s="1523"/>
      <c r="AI101" s="1433" t="str">
        <f xml:space="preserve"> IF(B101,IF(R101&lt;&gt;0,IF(Q101&gt;=R101,"oui","non"),"En cours"),"Sans objet")</f>
        <v>En cours</v>
      </c>
      <c r="AJ101" s="1434" t="str">
        <f>IF(V101=0,"En cours",IF(V101&lt;=T101,"oui","non"))</f>
        <v>En cours</v>
      </c>
      <c r="AK101" s="1435" t="str">
        <f>IF(B101,IF(X101=1,IF(S101&gt;=AF101,"oui","non"),"En cours"),"Sans objet")</f>
        <v>En cours</v>
      </c>
      <c r="AL101" s="1352"/>
    </row>
    <row r="102" spans="1:38" ht="25.5">
      <c r="A102" s="1488">
        <v>35267</v>
      </c>
      <c r="B102" s="1487">
        <v>1</v>
      </c>
      <c r="C102" s="1489" t="s">
        <v>460</v>
      </c>
      <c r="D102" s="1519" t="s">
        <v>461</v>
      </c>
      <c r="E102" s="1520" t="s">
        <v>221</v>
      </c>
      <c r="F102" s="1490" t="s">
        <v>373</v>
      </c>
      <c r="G102" s="1488"/>
      <c r="H102" s="1522">
        <v>1</v>
      </c>
      <c r="I102" s="1540">
        <v>41745</v>
      </c>
      <c r="J102" s="1421"/>
      <c r="K102" s="1561" t="s">
        <v>187</v>
      </c>
      <c r="L102" s="1540"/>
      <c r="M102" s="1540"/>
      <c r="N102" s="1540"/>
      <c r="O102" s="1540"/>
      <c r="P102" s="1525"/>
      <c r="Q102" s="1525"/>
      <c r="R102" s="1525">
        <v>41818</v>
      </c>
      <c r="S102" s="1554">
        <v>34109</v>
      </c>
      <c r="T102" s="1360" t="e">
        <f>IF((#REF!+#REF!)&lt;&gt;0,_xll.SERIE.JOUR.OUVRE(#REF!,#REF!,#REF!)-1,"En cours")</f>
        <v>#REF!</v>
      </c>
      <c r="U102" s="1541"/>
      <c r="V102" s="1541"/>
      <c r="W102" s="1541"/>
      <c r="X102" s="1487"/>
      <c r="Y102" s="1556"/>
      <c r="Z102" s="1557"/>
      <c r="AA102" s="1558"/>
      <c r="AB102" s="1579"/>
      <c r="AC102" s="1540"/>
      <c r="AD102" s="1540"/>
      <c r="AE102" s="1559"/>
      <c r="AF102" s="1559"/>
      <c r="AG102" s="1560"/>
      <c r="AH102" s="1519"/>
      <c r="AI102" s="1433" t="str">
        <f xml:space="preserve"> IF(B102,IF(R102&lt;&gt;0,IF(Q102&gt;=R102,"oui","non"),"En cours"),"Sans objet")</f>
        <v>non</v>
      </c>
      <c r="AJ102" s="1434" t="str">
        <f>IF(V102=0,"En cours",IF(V102&lt;=T102,"oui","non"))</f>
        <v>En cours</v>
      </c>
      <c r="AK102" s="1435" t="str">
        <f>IF(B102,IF(X102=1,IF(S102&gt;=AF102,"oui","non"),"En cours"),"Sans objet")</f>
        <v>En cours</v>
      </c>
      <c r="AL102" s="1352"/>
    </row>
    <row r="103" spans="1:38" ht="38.25">
      <c r="A103" s="1488">
        <v>35642</v>
      </c>
      <c r="B103" s="1487">
        <v>1</v>
      </c>
      <c r="C103" s="1620" t="s">
        <v>462</v>
      </c>
      <c r="D103" s="1519" t="s">
        <v>463</v>
      </c>
      <c r="E103" s="1621" t="s">
        <v>344</v>
      </c>
      <c r="F103" s="1528" t="s">
        <v>320</v>
      </c>
      <c r="G103" s="1512"/>
      <c r="H103" s="1522">
        <v>1</v>
      </c>
      <c r="I103" s="1540">
        <v>41745</v>
      </c>
      <c r="J103" s="1421"/>
      <c r="K103" s="1561" t="s">
        <v>47</v>
      </c>
      <c r="L103" s="1540"/>
      <c r="M103" s="1540"/>
      <c r="N103" s="1540"/>
      <c r="O103" s="1577" t="s">
        <v>48</v>
      </c>
      <c r="P103" s="1525"/>
      <c r="Q103" s="1525"/>
      <c r="R103" s="1525">
        <v>41766</v>
      </c>
      <c r="S103" s="1554">
        <v>2923.49</v>
      </c>
      <c r="T103" s="1622"/>
      <c r="U103" s="1541"/>
      <c r="V103" s="1541"/>
      <c r="W103" s="1541"/>
      <c r="X103" s="1487"/>
      <c r="Y103" s="1556"/>
      <c r="Z103" s="1557"/>
      <c r="AA103" s="1558"/>
      <c r="AB103" s="1579"/>
      <c r="AC103" s="1540"/>
      <c r="AD103" s="1540"/>
      <c r="AE103" s="1559"/>
      <c r="AF103" s="1559"/>
      <c r="AG103" s="1560"/>
      <c r="AH103" s="1519"/>
      <c r="AI103" s="1433"/>
      <c r="AJ103" s="1434"/>
      <c r="AK103" s="1435"/>
      <c r="AL103" s="1352"/>
    </row>
    <row r="104" spans="1:38" ht="38.25">
      <c r="A104" s="1488">
        <v>35670</v>
      </c>
      <c r="B104" s="1487">
        <v>1</v>
      </c>
      <c r="C104" s="1489" t="s">
        <v>464</v>
      </c>
      <c r="D104" s="1519" t="s">
        <v>465</v>
      </c>
      <c r="E104" s="1623" t="s">
        <v>38</v>
      </c>
      <c r="F104" s="1529" t="s">
        <v>307</v>
      </c>
      <c r="G104" s="1512"/>
      <c r="H104" s="1522">
        <v>1</v>
      </c>
      <c r="I104" s="1540">
        <v>41745</v>
      </c>
      <c r="J104" s="1421"/>
      <c r="K104" s="1561" t="s">
        <v>47</v>
      </c>
      <c r="L104" s="1540"/>
      <c r="M104" s="1540"/>
      <c r="N104" s="1540"/>
      <c r="O104" s="1540"/>
      <c r="P104" s="1525"/>
      <c r="Q104" s="1525"/>
      <c r="R104" s="1525"/>
      <c r="S104" s="1554"/>
      <c r="T104" s="1555" t="e">
        <f>IF((#REF!+#REF!)&lt;&gt;0,_xll.SERIE.JOUR.OUVRE(#REF!,#REF!,#REF!)-1,"En cours")</f>
        <v>#REF!</v>
      </c>
      <c r="U104" s="1540"/>
      <c r="V104" s="1541"/>
      <c r="W104" s="1541"/>
      <c r="X104" s="1487"/>
      <c r="Y104" s="1556"/>
      <c r="Z104" s="1557"/>
      <c r="AA104" s="1558"/>
      <c r="AB104" s="1579"/>
      <c r="AC104" s="1540"/>
      <c r="AD104" s="1540"/>
      <c r="AE104" s="1559"/>
      <c r="AF104" s="1559"/>
      <c r="AG104" s="1560"/>
      <c r="AH104" s="1519"/>
      <c r="AI104" s="1433" t="str">
        <f xml:space="preserve"> IF(B104,IF(R104&lt;&gt;0,IF(Q104&gt;=R104,"oui","non"),"En cours"),"Sans objet")</f>
        <v>En cours</v>
      </c>
      <c r="AJ104" s="1434" t="str">
        <f>IF(V104=0,"En cours",IF(V104&lt;=T104,"oui","non"))</f>
        <v>En cours</v>
      </c>
      <c r="AK104" s="1435" t="str">
        <f>IF(B104,IF(X104=1,IF(S104&gt;=AF104,"oui","non"),"En cours"),"Sans objet")</f>
        <v>En cours</v>
      </c>
      <c r="AL104" s="1352"/>
    </row>
    <row r="105" spans="1:38" s="1482" customFormat="1" ht="38.25">
      <c r="A105" s="1584">
        <v>35764</v>
      </c>
      <c r="B105" s="1585">
        <v>1</v>
      </c>
      <c r="C105" s="1624" t="s">
        <v>466</v>
      </c>
      <c r="D105" s="2163" t="s">
        <v>467</v>
      </c>
      <c r="E105" s="1625" t="s">
        <v>468</v>
      </c>
      <c r="F105" s="1626"/>
      <c r="G105" s="1598"/>
      <c r="H105" s="1586">
        <v>1</v>
      </c>
      <c r="I105" s="1587">
        <v>41746</v>
      </c>
      <c r="J105" s="1468"/>
      <c r="K105" s="1588" t="s">
        <v>47</v>
      </c>
      <c r="L105" s="1587"/>
      <c r="M105" s="1587"/>
      <c r="N105" s="1587"/>
      <c r="O105" s="1587"/>
      <c r="P105" s="1589"/>
      <c r="Q105" s="1589"/>
      <c r="R105" s="1589"/>
      <c r="S105" s="1590"/>
      <c r="T105" s="1587"/>
      <c r="U105" s="1587"/>
      <c r="V105" s="1591"/>
      <c r="W105" s="1591"/>
      <c r="X105" s="1585"/>
      <c r="Y105" s="1592"/>
      <c r="Z105" s="1593"/>
      <c r="AA105" s="1594"/>
      <c r="AB105" s="1595"/>
      <c r="AC105" s="1587"/>
      <c r="AD105" s="1587"/>
      <c r="AE105" s="1596"/>
      <c r="AF105" s="1596"/>
      <c r="AG105" s="1597"/>
      <c r="AH105" s="2163"/>
      <c r="AI105" s="1470"/>
      <c r="AJ105" s="1479"/>
      <c r="AK105" s="1480"/>
      <c r="AL105" s="1481"/>
    </row>
    <row r="106" spans="1:38" ht="38.25">
      <c r="A106" s="1488">
        <v>35774</v>
      </c>
      <c r="B106" s="1487">
        <v>1</v>
      </c>
      <c r="C106" s="1489" t="s">
        <v>469</v>
      </c>
      <c r="D106" s="1489" t="s">
        <v>470</v>
      </c>
      <c r="E106" s="1489" t="s">
        <v>468</v>
      </c>
      <c r="F106" s="1578" t="s">
        <v>471</v>
      </c>
      <c r="G106" s="1488"/>
      <c r="H106" s="1522">
        <v>1</v>
      </c>
      <c r="I106" s="1540">
        <v>41746</v>
      </c>
      <c r="J106" s="1421"/>
      <c r="K106" s="1561" t="s">
        <v>47</v>
      </c>
      <c r="L106" s="1540"/>
      <c r="M106" s="1540"/>
      <c r="N106" s="1540"/>
      <c r="O106" s="1421"/>
      <c r="P106" s="1525"/>
      <c r="Q106" s="1525"/>
      <c r="R106" s="1525"/>
      <c r="S106" s="1554"/>
      <c r="T106" s="1555" t="e">
        <f>IF((#REF!+#REF!)&lt;&gt;0,_xll.SERIE.JOUR.OUVRE(#REF!,#REF!,#REF!)-1,"En cours")</f>
        <v>#REF!</v>
      </c>
      <c r="U106" s="1540"/>
      <c r="V106" s="1541"/>
      <c r="W106" s="1541"/>
      <c r="X106" s="1487"/>
      <c r="Y106" s="1556"/>
      <c r="Z106" s="1557"/>
      <c r="AA106" s="1558"/>
      <c r="AB106" s="1579"/>
      <c r="AC106" s="1540"/>
      <c r="AD106" s="1540"/>
      <c r="AE106" s="1559"/>
      <c r="AF106" s="1559"/>
      <c r="AG106" s="1570"/>
      <c r="AH106" s="1489"/>
      <c r="AI106" s="1433" t="str">
        <f t="shared" ref="AI106:AI119" si="7" xml:space="preserve"> IF(B106,IF(R106&lt;&gt;0,IF(Q106&gt;=R106,"oui","non"),"En cours"),"Sans objet")</f>
        <v>En cours</v>
      </c>
      <c r="AJ106" s="1434" t="str">
        <f>IF(V106=0,"En cours",IF(V106&lt;=T106,"oui","non"))</f>
        <v>En cours</v>
      </c>
      <c r="AK106" s="1435" t="str">
        <f t="shared" ref="AK106:AK143" si="8">IF(B106,IF(X106=1,IF(S106&gt;=AF106,"oui","non"),"En cours"),"Sans objet")</f>
        <v>En cours</v>
      </c>
      <c r="AL106" s="1352"/>
    </row>
    <row r="107" spans="1:38" ht="38.25">
      <c r="A107" s="1488">
        <v>35784</v>
      </c>
      <c r="B107" s="1487">
        <v>1</v>
      </c>
      <c r="C107" s="1489" t="s">
        <v>469</v>
      </c>
      <c r="D107" s="1489" t="s">
        <v>472</v>
      </c>
      <c r="E107" s="1489" t="s">
        <v>473</v>
      </c>
      <c r="F107" s="1578" t="s">
        <v>471</v>
      </c>
      <c r="G107" s="1488"/>
      <c r="H107" s="1522">
        <v>1</v>
      </c>
      <c r="I107" s="1540">
        <v>41746</v>
      </c>
      <c r="J107" s="1421"/>
      <c r="K107" s="1561" t="s">
        <v>47</v>
      </c>
      <c r="L107" s="1540"/>
      <c r="M107" s="1540"/>
      <c r="N107" s="1540"/>
      <c r="O107" s="1540"/>
      <c r="P107" s="1525"/>
      <c r="Q107" s="1525"/>
      <c r="R107" s="1525"/>
      <c r="S107" s="1554"/>
      <c r="T107" s="1555" t="e">
        <f>IF((#REF!+#REF!)&lt;&gt;0,_xll.SERIE.JOUR.OUVRE(#REF!,#REF!,#REF!)-1,"En cours")</f>
        <v>#REF!</v>
      </c>
      <c r="U107" s="1540"/>
      <c r="V107" s="1541"/>
      <c r="W107" s="1541"/>
      <c r="X107" s="1487"/>
      <c r="Y107" s="1556"/>
      <c r="Z107" s="1557"/>
      <c r="AA107" s="1558"/>
      <c r="AB107" s="1579"/>
      <c r="AC107" s="1540"/>
      <c r="AD107" s="1540"/>
      <c r="AE107" s="1559"/>
      <c r="AF107" s="1559"/>
      <c r="AG107" s="1570"/>
      <c r="AH107" s="1489"/>
      <c r="AI107" s="1433" t="str">
        <f t="shared" si="7"/>
        <v>En cours</v>
      </c>
      <c r="AJ107" s="1434" t="str">
        <f>IF(V107=0,"En cours",IF(V107&lt;=T107,"oui","non"))</f>
        <v>En cours</v>
      </c>
      <c r="AK107" s="1435" t="str">
        <f t="shared" si="8"/>
        <v>En cours</v>
      </c>
      <c r="AL107" s="1352"/>
    </row>
    <row r="108" spans="1:38" ht="51">
      <c r="A108" s="1488">
        <v>35940</v>
      </c>
      <c r="B108" s="1487">
        <v>1</v>
      </c>
      <c r="C108" s="1489" t="s">
        <v>474</v>
      </c>
      <c r="D108" s="1489" t="s">
        <v>475</v>
      </c>
      <c r="E108" s="1489" t="s">
        <v>285</v>
      </c>
      <c r="F108" s="1578" t="s">
        <v>58</v>
      </c>
      <c r="G108" s="1488"/>
      <c r="H108" s="1522">
        <v>1</v>
      </c>
      <c r="I108" s="1540">
        <v>41746</v>
      </c>
      <c r="J108" s="1421"/>
      <c r="K108" s="1561" t="s">
        <v>47</v>
      </c>
      <c r="L108" s="1540"/>
      <c r="M108" s="1540"/>
      <c r="N108" s="1540"/>
      <c r="O108" s="1525" t="s">
        <v>336</v>
      </c>
      <c r="P108" s="1525"/>
      <c r="Q108" s="1525"/>
      <c r="R108" s="1525">
        <v>41815</v>
      </c>
      <c r="S108" s="1554">
        <v>3376</v>
      </c>
      <c r="T108" s="1555" t="e">
        <f>IF((#REF!+#REF!)&lt;&gt;0,_xll.SERIE.JOUR.OUVRE(#REF!,#REF!,#REF!)-1,"En cours")</f>
        <v>#REF!</v>
      </c>
      <c r="U108" s="1540"/>
      <c r="V108" s="1541"/>
      <c r="W108" s="1541"/>
      <c r="X108" s="1487"/>
      <c r="Y108" s="1556"/>
      <c r="Z108" s="1557"/>
      <c r="AA108" s="1558"/>
      <c r="AB108" s="1579"/>
      <c r="AC108" s="1540"/>
      <c r="AD108" s="1540"/>
      <c r="AE108" s="1559"/>
      <c r="AF108" s="1559"/>
      <c r="AG108" s="1570"/>
      <c r="AH108" s="1489"/>
      <c r="AI108" s="1433" t="str">
        <f t="shared" si="7"/>
        <v>non</v>
      </c>
      <c r="AJ108" s="1434" t="str">
        <f>IF(V108=0,"En cours",IF(V108&lt;=T108,"oui","non"))</f>
        <v>En cours</v>
      </c>
      <c r="AK108" s="1435" t="str">
        <f t="shared" si="8"/>
        <v>En cours</v>
      </c>
      <c r="AL108" s="1352"/>
    </row>
    <row r="109" spans="1:38" s="1414" customFormat="1" ht="25.5">
      <c r="A109" s="1526">
        <v>36118</v>
      </c>
      <c r="B109" s="1530">
        <v>1</v>
      </c>
      <c r="C109" s="1497" t="s">
        <v>476</v>
      </c>
      <c r="D109" s="2158" t="s">
        <v>477</v>
      </c>
      <c r="E109" s="1532" t="s">
        <v>478</v>
      </c>
      <c r="F109" s="1385" t="s">
        <v>58</v>
      </c>
      <c r="G109" s="1526"/>
      <c r="H109" s="1377">
        <v>1</v>
      </c>
      <c r="I109" s="1544">
        <v>41746</v>
      </c>
      <c r="J109" s="1401"/>
      <c r="K109" s="1566" t="s">
        <v>47</v>
      </c>
      <c r="L109" s="1544"/>
      <c r="M109" s="1544"/>
      <c r="N109" s="1544"/>
      <c r="O109" s="1544"/>
      <c r="P109" s="1527"/>
      <c r="Q109" s="1527"/>
      <c r="R109" s="1527"/>
      <c r="S109" s="1548"/>
      <c r="T109" s="1544"/>
      <c r="U109" s="1544"/>
      <c r="V109" s="1546"/>
      <c r="W109" s="1546"/>
      <c r="X109" s="1530"/>
      <c r="Y109" s="1549"/>
      <c r="Z109" s="1550"/>
      <c r="AA109" s="1551"/>
      <c r="AB109" s="1581"/>
      <c r="AC109" s="1544"/>
      <c r="AD109" s="1544"/>
      <c r="AE109" s="1552"/>
      <c r="AF109" s="1552"/>
      <c r="AG109" s="1627"/>
      <c r="AH109" s="2158"/>
      <c r="AI109" s="1402" t="str">
        <f t="shared" si="7"/>
        <v>En cours</v>
      </c>
      <c r="AJ109" s="1411"/>
      <c r="AK109" s="1412" t="str">
        <f t="shared" si="8"/>
        <v>En cours</v>
      </c>
      <c r="AL109" s="1413"/>
    </row>
    <row r="110" spans="1:38" ht="25.5">
      <c r="A110" s="1488">
        <v>36230</v>
      </c>
      <c r="B110" s="1487">
        <v>1</v>
      </c>
      <c r="C110" s="1489" t="s">
        <v>479</v>
      </c>
      <c r="D110" s="1489"/>
      <c r="E110" s="2124" t="s">
        <v>238</v>
      </c>
      <c r="F110" s="1419" t="s">
        <v>307</v>
      </c>
      <c r="G110" s="1488"/>
      <c r="H110" s="1522">
        <v>1</v>
      </c>
      <c r="I110" s="1540">
        <v>41747</v>
      </c>
      <c r="J110" s="1421"/>
      <c r="K110" s="1561" t="s">
        <v>47</v>
      </c>
      <c r="L110" s="1540"/>
      <c r="M110" s="1540"/>
      <c r="N110" s="1540"/>
      <c r="O110" s="1421" t="s">
        <v>63</v>
      </c>
      <c r="P110" s="1525"/>
      <c r="Q110" s="1525"/>
      <c r="R110" s="1525"/>
      <c r="S110" s="1554"/>
      <c r="T110" s="1555" t="e">
        <f>IF((#REF!+#REF!)&lt;&gt;0,_xll.SERIE.JOUR.OUVRE(#REF!,#REF!,#REF!)-1,"En cours")</f>
        <v>#REF!</v>
      </c>
      <c r="U110" s="1540"/>
      <c r="V110" s="1541"/>
      <c r="W110" s="1541"/>
      <c r="X110" s="1487"/>
      <c r="Y110" s="1556"/>
      <c r="Z110" s="1557"/>
      <c r="AA110" s="1558"/>
      <c r="AB110" s="1579"/>
      <c r="AC110" s="1540"/>
      <c r="AD110" s="1540"/>
      <c r="AE110" s="1559"/>
      <c r="AF110" s="1559"/>
      <c r="AG110" s="1570"/>
      <c r="AH110" s="1489"/>
      <c r="AI110" s="1433" t="str">
        <f t="shared" si="7"/>
        <v>En cours</v>
      </c>
      <c r="AJ110" s="1434" t="str">
        <f>IF(V110=0,"En cours",IF(V110&lt;=T110,"oui","non"))</f>
        <v>En cours</v>
      </c>
      <c r="AK110" s="1435" t="str">
        <f t="shared" si="8"/>
        <v>En cours</v>
      </c>
      <c r="AL110" s="1352"/>
    </row>
    <row r="111" spans="1:38">
      <c r="A111" s="1488">
        <v>36317</v>
      </c>
      <c r="B111" s="1487">
        <v>1</v>
      </c>
      <c r="C111" s="1489" t="s">
        <v>480</v>
      </c>
      <c r="D111" s="1489"/>
      <c r="E111" s="2124" t="s">
        <v>238</v>
      </c>
      <c r="F111" s="1419" t="s">
        <v>307</v>
      </c>
      <c r="G111" s="1488"/>
      <c r="H111" s="1522">
        <v>1</v>
      </c>
      <c r="I111" s="1540">
        <v>41747</v>
      </c>
      <c r="J111" s="1421"/>
      <c r="K111" s="1422" t="s">
        <v>218</v>
      </c>
      <c r="L111" s="1540"/>
      <c r="M111" s="1540"/>
      <c r="N111" s="1540"/>
      <c r="O111" s="1540"/>
      <c r="P111" s="1525"/>
      <c r="Q111" s="1525"/>
      <c r="R111" s="1525"/>
      <c r="S111" s="1554"/>
      <c r="T111" s="1555" t="e">
        <f>IF((#REF!+#REF!)&lt;&gt;0,_xll.SERIE.JOUR.OUVRE(#REF!,#REF!,#REF!)-1,"En cours")</f>
        <v>#REF!</v>
      </c>
      <c r="U111" s="1540"/>
      <c r="V111" s="1541"/>
      <c r="W111" s="1541"/>
      <c r="X111" s="1487"/>
      <c r="Y111" s="1556"/>
      <c r="Z111" s="1557"/>
      <c r="AA111" s="1558"/>
      <c r="AB111" s="1579"/>
      <c r="AC111" s="1540"/>
      <c r="AD111" s="1540"/>
      <c r="AE111" s="1559"/>
      <c r="AF111" s="1559"/>
      <c r="AG111" s="1570"/>
      <c r="AH111" s="1489"/>
      <c r="AI111" s="1433" t="str">
        <f t="shared" si="7"/>
        <v>En cours</v>
      </c>
      <c r="AJ111" s="1434" t="str">
        <f>IF(V111=0,"En cours",IF(V111&lt;=T111,"oui","non"))</f>
        <v>En cours</v>
      </c>
      <c r="AK111" s="1435" t="str">
        <f t="shared" si="8"/>
        <v>En cours</v>
      </c>
      <c r="AL111" s="1352"/>
    </row>
    <row r="112" spans="1:38" ht="25.5">
      <c r="A112" s="1488">
        <v>36906</v>
      </c>
      <c r="B112" s="1487">
        <v>1</v>
      </c>
      <c r="C112" s="1489" t="s">
        <v>481</v>
      </c>
      <c r="D112" s="1489" t="s">
        <v>482</v>
      </c>
      <c r="E112" s="2118" t="s">
        <v>307</v>
      </c>
      <c r="F112" s="1578" t="s">
        <v>307</v>
      </c>
      <c r="G112" s="1512"/>
      <c r="H112" s="1522">
        <v>1</v>
      </c>
      <c r="I112" s="1540">
        <v>41751</v>
      </c>
      <c r="J112" s="1421"/>
      <c r="K112" s="1561" t="s">
        <v>47</v>
      </c>
      <c r="L112" s="1540"/>
      <c r="M112" s="1540"/>
      <c r="N112" s="1540"/>
      <c r="O112" s="1540"/>
      <c r="P112" s="1525"/>
      <c r="Q112" s="1525"/>
      <c r="R112" s="1525"/>
      <c r="S112" s="1554"/>
      <c r="T112" s="1555"/>
      <c r="U112" s="1540"/>
      <c r="V112" s="1541"/>
      <c r="W112" s="1541"/>
      <c r="X112" s="1487"/>
      <c r="Y112" s="1556"/>
      <c r="Z112" s="1557"/>
      <c r="AA112" s="1558"/>
      <c r="AB112" s="1579"/>
      <c r="AC112" s="1540"/>
      <c r="AD112" s="1540"/>
      <c r="AE112" s="1559"/>
      <c r="AF112" s="1559"/>
      <c r="AG112" s="1570"/>
      <c r="AH112" s="1489"/>
      <c r="AI112" s="1433" t="str">
        <f t="shared" si="7"/>
        <v>En cours</v>
      </c>
      <c r="AJ112" s="1434"/>
      <c r="AK112" s="1435" t="str">
        <f t="shared" si="8"/>
        <v>En cours</v>
      </c>
      <c r="AL112" s="1352"/>
    </row>
    <row r="113" spans="1:38" ht="25.5">
      <c r="A113" s="1488">
        <v>36915</v>
      </c>
      <c r="B113" s="1487">
        <v>1</v>
      </c>
      <c r="C113" s="1489" t="s">
        <v>483</v>
      </c>
      <c r="D113" s="1489" t="s">
        <v>484</v>
      </c>
      <c r="E113" s="1489" t="s">
        <v>175</v>
      </c>
      <c r="F113" s="1578" t="s">
        <v>58</v>
      </c>
      <c r="G113" s="1488"/>
      <c r="H113" s="1522">
        <v>1</v>
      </c>
      <c r="I113" s="1540">
        <v>41751</v>
      </c>
      <c r="J113" s="1421"/>
      <c r="K113" s="1561" t="s">
        <v>47</v>
      </c>
      <c r="L113" s="1540"/>
      <c r="M113" s="1540"/>
      <c r="N113" s="1540"/>
      <c r="O113" s="1540"/>
      <c r="P113" s="1525"/>
      <c r="Q113" s="1525"/>
      <c r="R113" s="1525"/>
      <c r="S113" s="1554"/>
      <c r="T113" s="1555" t="e">
        <f>IF((#REF!+#REF!)&lt;&gt;0,_xll.SERIE.JOUR.OUVRE(#REF!,#REF!,#REF!)-1,"En cours")</f>
        <v>#REF!</v>
      </c>
      <c r="U113" s="1540"/>
      <c r="V113" s="1541"/>
      <c r="W113" s="1541"/>
      <c r="X113" s="1487"/>
      <c r="Y113" s="1556"/>
      <c r="Z113" s="1557"/>
      <c r="AA113" s="1558"/>
      <c r="AB113" s="1579"/>
      <c r="AC113" s="1540"/>
      <c r="AD113" s="1540"/>
      <c r="AE113" s="1559"/>
      <c r="AF113" s="1559"/>
      <c r="AG113" s="1570"/>
      <c r="AH113" s="1489"/>
      <c r="AI113" s="1433" t="str">
        <f t="shared" si="7"/>
        <v>En cours</v>
      </c>
      <c r="AJ113" s="1434" t="str">
        <f>IF(V113=0,"En cours",IF(V113&lt;=T113,"oui","non"))</f>
        <v>En cours</v>
      </c>
      <c r="AK113" s="1435" t="str">
        <f t="shared" si="8"/>
        <v>En cours</v>
      </c>
      <c r="AL113" s="1352"/>
    </row>
    <row r="114" spans="1:38">
      <c r="A114" s="1488">
        <v>37097</v>
      </c>
      <c r="B114" s="1487">
        <v>1</v>
      </c>
      <c r="C114" s="1489" t="s">
        <v>485</v>
      </c>
      <c r="D114" s="1489" t="s">
        <v>486</v>
      </c>
      <c r="E114" s="1489" t="s">
        <v>487</v>
      </c>
      <c r="F114" s="1419" t="s">
        <v>307</v>
      </c>
      <c r="G114" s="1488"/>
      <c r="H114" s="1522">
        <v>1</v>
      </c>
      <c r="I114" s="1540">
        <v>41752</v>
      </c>
      <c r="J114" s="1421"/>
      <c r="K114" s="1561" t="s">
        <v>187</v>
      </c>
      <c r="L114" s="1540"/>
      <c r="M114" s="1540"/>
      <c r="N114" s="1540"/>
      <c r="O114" s="1540"/>
      <c r="P114" s="1525"/>
      <c r="Q114" s="1525"/>
      <c r="R114" s="1525">
        <v>41771</v>
      </c>
      <c r="S114" s="1554">
        <v>4146</v>
      </c>
      <c r="T114" s="1555" t="e">
        <f>IF((#REF!+#REF!)&lt;&gt;0,_xll.SERIE.JOUR.OUVRE(#REF!,#REF!,#REF!)-1,"En cours")</f>
        <v>#REF!</v>
      </c>
      <c r="U114" s="1540"/>
      <c r="V114" s="1541"/>
      <c r="W114" s="1541"/>
      <c r="X114" s="1487"/>
      <c r="Y114" s="1556"/>
      <c r="Z114" s="1557"/>
      <c r="AA114" s="1558"/>
      <c r="AB114" s="1579"/>
      <c r="AC114" s="1540"/>
      <c r="AD114" s="1540"/>
      <c r="AE114" s="1559"/>
      <c r="AF114" s="1559"/>
      <c r="AG114" s="1570"/>
      <c r="AH114" s="1489"/>
      <c r="AI114" s="1433" t="str">
        <f t="shared" si="7"/>
        <v>non</v>
      </c>
      <c r="AJ114" s="1434" t="str">
        <f>IF(V114=0,"En cours",IF(V114&lt;=T114,"oui","non"))</f>
        <v>En cours</v>
      </c>
      <c r="AK114" s="1435" t="str">
        <f t="shared" si="8"/>
        <v>En cours</v>
      </c>
      <c r="AL114" s="1352"/>
    </row>
    <row r="115" spans="1:38" ht="25.5">
      <c r="A115" s="1584">
        <v>37246</v>
      </c>
      <c r="B115" s="1585">
        <v>1</v>
      </c>
      <c r="C115" s="2162" t="s">
        <v>488</v>
      </c>
      <c r="D115" s="2162" t="s">
        <v>439</v>
      </c>
      <c r="E115" s="2162" t="s">
        <v>307</v>
      </c>
      <c r="F115" s="2171" t="s">
        <v>307</v>
      </c>
      <c r="G115" s="1584"/>
      <c r="H115" s="2210">
        <v>1</v>
      </c>
      <c r="I115" s="1587">
        <v>41752</v>
      </c>
      <c r="J115" s="1477"/>
      <c r="K115" s="1588" t="s">
        <v>47</v>
      </c>
      <c r="L115" s="1587"/>
      <c r="M115" s="1587"/>
      <c r="N115" s="1587"/>
      <c r="O115" s="1477" t="s">
        <v>63</v>
      </c>
      <c r="P115" s="1587"/>
      <c r="Q115" s="1587"/>
      <c r="R115" s="1587"/>
      <c r="S115" s="2211"/>
      <c r="T115" s="1587"/>
      <c r="U115" s="1587"/>
      <c r="V115" s="1591"/>
      <c r="W115" s="1591"/>
      <c r="X115" s="1585"/>
      <c r="Y115" s="2212"/>
      <c r="Z115" s="1593"/>
      <c r="AA115" s="1594"/>
      <c r="AB115" s="1595"/>
      <c r="AC115" s="1587"/>
      <c r="AD115" s="1587"/>
      <c r="AE115" s="1596"/>
      <c r="AF115" s="1594"/>
      <c r="AG115" s="1597"/>
      <c r="AH115" s="2162"/>
      <c r="AI115" s="2161" t="str">
        <f t="shared" si="7"/>
        <v>En cours</v>
      </c>
      <c r="AJ115" s="2213"/>
      <c r="AK115" s="2214" t="str">
        <f t="shared" si="8"/>
        <v>En cours</v>
      </c>
      <c r="AL115" s="1352"/>
    </row>
    <row r="116" spans="1:38" ht="38.25">
      <c r="A116" s="1488">
        <v>37296</v>
      </c>
      <c r="B116" s="1487">
        <v>1</v>
      </c>
      <c r="C116" s="1489" t="s">
        <v>489</v>
      </c>
      <c r="D116" s="1489" t="s">
        <v>490</v>
      </c>
      <c r="E116" s="1489" t="s">
        <v>344</v>
      </c>
      <c r="F116" s="1578" t="s">
        <v>213</v>
      </c>
      <c r="G116" s="1488"/>
      <c r="H116" s="1522">
        <v>1</v>
      </c>
      <c r="I116" s="1540">
        <v>41752</v>
      </c>
      <c r="J116" s="1421"/>
      <c r="K116" s="1561" t="s">
        <v>47</v>
      </c>
      <c r="L116" s="1540"/>
      <c r="M116" s="1540"/>
      <c r="N116" s="1540"/>
      <c r="O116" s="1540"/>
      <c r="P116" s="1525"/>
      <c r="Q116" s="1525"/>
      <c r="R116" s="1525"/>
      <c r="S116" s="1554"/>
      <c r="T116" s="1555" t="e">
        <f>IF((#REF!+#REF!)&lt;&gt;0,_xll.SERIE.JOUR.OUVRE(#REF!,#REF!,#REF!)-1,"En cours")</f>
        <v>#REF!</v>
      </c>
      <c r="U116" s="1540"/>
      <c r="V116" s="1541"/>
      <c r="W116" s="1541"/>
      <c r="X116" s="1487"/>
      <c r="Y116" s="1556"/>
      <c r="Z116" s="1557"/>
      <c r="AA116" s="1558"/>
      <c r="AB116" s="1579"/>
      <c r="AC116" s="1540"/>
      <c r="AD116" s="1540"/>
      <c r="AE116" s="1559"/>
      <c r="AF116" s="1558"/>
      <c r="AG116" s="1560"/>
      <c r="AH116" s="1628"/>
      <c r="AI116" s="1433" t="str">
        <f t="shared" si="7"/>
        <v>En cours</v>
      </c>
      <c r="AJ116" s="1434" t="str">
        <f>IF(V116=0,"En cours",IF(V116&lt;=T116,"oui","non"))</f>
        <v>En cours</v>
      </c>
      <c r="AK116" s="1435" t="str">
        <f t="shared" si="8"/>
        <v>En cours</v>
      </c>
      <c r="AL116" s="1352"/>
    </row>
    <row r="117" spans="1:38" ht="25.5">
      <c r="A117" s="1488">
        <v>37316</v>
      </c>
      <c r="B117" s="1487">
        <v>1</v>
      </c>
      <c r="C117" s="1489" t="s">
        <v>491</v>
      </c>
      <c r="D117" s="1489" t="s">
        <v>490</v>
      </c>
      <c r="E117" s="1489" t="s">
        <v>344</v>
      </c>
      <c r="F117" s="1578" t="s">
        <v>213</v>
      </c>
      <c r="G117" s="1488"/>
      <c r="H117" s="1522">
        <v>1</v>
      </c>
      <c r="I117" s="1540">
        <v>41752</v>
      </c>
      <c r="J117" s="1421"/>
      <c r="K117" s="1561" t="s">
        <v>47</v>
      </c>
      <c r="L117" s="1540"/>
      <c r="M117" s="1540"/>
      <c r="N117" s="1540"/>
      <c r="O117" s="1540"/>
      <c r="P117" s="1525"/>
      <c r="Q117" s="1525"/>
      <c r="R117" s="1525"/>
      <c r="S117" s="1554"/>
      <c r="T117" s="1555" t="e">
        <f>IF((#REF!+#REF!)&lt;&gt;0,_xll.SERIE.JOUR.OUVRE(#REF!,#REF!,#REF!)-1,"En cours")</f>
        <v>#REF!</v>
      </c>
      <c r="U117" s="1540"/>
      <c r="V117" s="1541"/>
      <c r="W117" s="1541"/>
      <c r="X117" s="1487"/>
      <c r="Y117" s="1556"/>
      <c r="Z117" s="1557"/>
      <c r="AA117" s="1558"/>
      <c r="AB117" s="1579"/>
      <c r="AC117" s="1540"/>
      <c r="AD117" s="1540"/>
      <c r="AE117" s="1559"/>
      <c r="AF117" s="1559"/>
      <c r="AG117" s="1570"/>
      <c r="AH117" s="1489"/>
      <c r="AI117" s="1433" t="str">
        <f t="shared" si="7"/>
        <v>En cours</v>
      </c>
      <c r="AJ117" s="1434" t="str">
        <f>IF(V117=0,"En cours",IF(V117&lt;=T117,"oui","non"))</f>
        <v>En cours</v>
      </c>
      <c r="AK117" s="1435" t="str">
        <f t="shared" si="8"/>
        <v>En cours</v>
      </c>
      <c r="AL117" s="1352"/>
    </row>
    <row r="118" spans="1:38" ht="25.5">
      <c r="A118" s="1488">
        <v>37369</v>
      </c>
      <c r="B118" s="1487">
        <v>1</v>
      </c>
      <c r="C118" s="1489" t="s">
        <v>492</v>
      </c>
      <c r="D118" s="1489" t="s">
        <v>490</v>
      </c>
      <c r="E118" s="1489" t="s">
        <v>344</v>
      </c>
      <c r="F118" s="1578" t="s">
        <v>213</v>
      </c>
      <c r="G118" s="1488"/>
      <c r="H118" s="1522">
        <v>1</v>
      </c>
      <c r="I118" s="1540">
        <v>41752</v>
      </c>
      <c r="J118" s="1421"/>
      <c r="K118" s="1561" t="s">
        <v>47</v>
      </c>
      <c r="L118" s="1540"/>
      <c r="M118" s="1540"/>
      <c r="N118" s="1540"/>
      <c r="O118" s="1540"/>
      <c r="P118" s="1525"/>
      <c r="Q118" s="1525"/>
      <c r="R118" s="1525"/>
      <c r="S118" s="1554"/>
      <c r="T118" s="1555" t="e">
        <f>IF((#REF!+#REF!)&lt;&gt;0,_xll.SERIE.JOUR.OUVRE(#REF!,#REF!,#REF!)-1,"En cours")</f>
        <v>#REF!</v>
      </c>
      <c r="U118" s="1540"/>
      <c r="V118" s="1541"/>
      <c r="W118" s="1541"/>
      <c r="X118" s="1487"/>
      <c r="Y118" s="1556"/>
      <c r="Z118" s="1557"/>
      <c r="AA118" s="1558"/>
      <c r="AB118" s="1579"/>
      <c r="AC118" s="1540"/>
      <c r="AD118" s="1540"/>
      <c r="AE118" s="1559"/>
      <c r="AF118" s="1559"/>
      <c r="AG118" s="1570"/>
      <c r="AH118" s="1628"/>
      <c r="AI118" s="1433" t="str">
        <f t="shared" si="7"/>
        <v>En cours</v>
      </c>
      <c r="AJ118" s="1434" t="str">
        <f>IF(V118=0,"En cours",IF(V118&lt;=T118,"oui","non"))</f>
        <v>En cours</v>
      </c>
      <c r="AK118" s="1435" t="str">
        <f t="shared" si="8"/>
        <v>En cours</v>
      </c>
      <c r="AL118" s="1352"/>
    </row>
    <row r="119" spans="1:38" ht="25.5">
      <c r="A119" s="1488">
        <v>37371</v>
      </c>
      <c r="B119" s="1487">
        <v>1</v>
      </c>
      <c r="C119" s="1489" t="s">
        <v>493</v>
      </c>
      <c r="D119" s="1489" t="s">
        <v>490</v>
      </c>
      <c r="E119" s="1489" t="s">
        <v>344</v>
      </c>
      <c r="F119" s="1578" t="s">
        <v>213</v>
      </c>
      <c r="G119" s="1488"/>
      <c r="H119" s="1522">
        <v>1</v>
      </c>
      <c r="I119" s="1540">
        <v>41752</v>
      </c>
      <c r="J119" s="1421"/>
      <c r="K119" s="1561" t="s">
        <v>47</v>
      </c>
      <c r="L119" s="1561" t="s">
        <v>47</v>
      </c>
      <c r="M119" s="1561" t="s">
        <v>47</v>
      </c>
      <c r="N119" s="1561" t="s">
        <v>47</v>
      </c>
      <c r="O119" s="1540"/>
      <c r="P119" s="1525"/>
      <c r="Q119" s="1525"/>
      <c r="R119" s="1525"/>
      <c r="S119" s="1554"/>
      <c r="T119" s="1555" t="e">
        <f>IF((#REF!+#REF!)&lt;&gt;0,_xll.SERIE.JOUR.OUVRE(#REF!,#REF!,#REF!)-1,"En cours")</f>
        <v>#REF!</v>
      </c>
      <c r="U119" s="1540"/>
      <c r="V119" s="1541"/>
      <c r="W119" s="1541"/>
      <c r="X119" s="1487"/>
      <c r="Y119" s="1556"/>
      <c r="Z119" s="1557"/>
      <c r="AA119" s="1558"/>
      <c r="AB119" s="1579"/>
      <c r="AC119" s="1540"/>
      <c r="AD119" s="1540"/>
      <c r="AE119" s="1559"/>
      <c r="AF119" s="1559"/>
      <c r="AG119" s="1570"/>
      <c r="AH119" s="1489"/>
      <c r="AI119" s="1433" t="str">
        <f t="shared" si="7"/>
        <v>En cours</v>
      </c>
      <c r="AJ119" s="1434" t="str">
        <f>IF(V119=0,"En cours",IF(V119&lt;=T119,"oui","non"))</f>
        <v>En cours</v>
      </c>
      <c r="AK119" s="1435" t="str">
        <f t="shared" si="8"/>
        <v>En cours</v>
      </c>
      <c r="AL119" s="1352"/>
    </row>
    <row r="120" spans="1:38" ht="25.5">
      <c r="A120" s="1488">
        <v>37373</v>
      </c>
      <c r="B120" s="1487">
        <v>1</v>
      </c>
      <c r="C120" s="1489" t="s">
        <v>492</v>
      </c>
      <c r="D120" s="1489" t="s">
        <v>490</v>
      </c>
      <c r="E120" s="1489" t="s">
        <v>344</v>
      </c>
      <c r="F120" s="1578" t="s">
        <v>213</v>
      </c>
      <c r="G120" s="1488"/>
      <c r="H120" s="1522">
        <v>1</v>
      </c>
      <c r="I120" s="1540">
        <v>41752</v>
      </c>
      <c r="J120" s="1421"/>
      <c r="K120" s="1561" t="s">
        <v>47</v>
      </c>
      <c r="L120" s="1540"/>
      <c r="M120" s="1540"/>
      <c r="N120" s="1540"/>
      <c r="O120" s="1540"/>
      <c r="P120" s="1525"/>
      <c r="Q120" s="1525"/>
      <c r="R120" s="1525"/>
      <c r="S120" s="1554"/>
      <c r="T120" s="1555" t="e">
        <f>IF((#REF!+#REF!)&lt;&gt;0,_xll.SERIE.JOUR.OUVRE(#REF!,#REF!,#REF!)-1,"En cours")</f>
        <v>#REF!</v>
      </c>
      <c r="U120" s="1540"/>
      <c r="V120" s="1541"/>
      <c r="W120" s="1541"/>
      <c r="X120" s="1487"/>
      <c r="Y120" s="1556"/>
      <c r="Z120" s="1557"/>
      <c r="AA120" s="1558"/>
      <c r="AB120" s="1579"/>
      <c r="AC120" s="1540"/>
      <c r="AD120" s="1540"/>
      <c r="AE120" s="1559"/>
      <c r="AF120" s="1559"/>
      <c r="AG120" s="1570"/>
      <c r="AH120" s="1489"/>
      <c r="AI120" s="1433" t="s">
        <v>190</v>
      </c>
      <c r="AJ120" s="1434" t="s">
        <v>145</v>
      </c>
      <c r="AK120" s="1435" t="str">
        <f t="shared" si="8"/>
        <v>En cours</v>
      </c>
      <c r="AL120" s="1352"/>
    </row>
    <row r="121" spans="1:38" ht="25.5">
      <c r="A121" s="1488">
        <v>37375</v>
      </c>
      <c r="B121" s="1487">
        <v>1</v>
      </c>
      <c r="C121" s="1453" t="s">
        <v>494</v>
      </c>
      <c r="D121" s="1489" t="s">
        <v>490</v>
      </c>
      <c r="E121" s="1520" t="s">
        <v>221</v>
      </c>
      <c r="F121" s="1578" t="s">
        <v>46</v>
      </c>
      <c r="G121" s="1488"/>
      <c r="H121" s="1522">
        <v>1</v>
      </c>
      <c r="I121" s="1540">
        <v>41752</v>
      </c>
      <c r="J121" s="1421"/>
      <c r="K121" s="1561" t="s">
        <v>47</v>
      </c>
      <c r="L121" s="1540"/>
      <c r="M121" s="1540"/>
      <c r="N121" s="1540"/>
      <c r="O121" s="1540"/>
      <c r="P121" s="1525"/>
      <c r="Q121" s="1525"/>
      <c r="R121" s="1525"/>
      <c r="S121" s="1554"/>
      <c r="T121" s="1555" t="e">
        <f>IF((#REF!+#REF!)&lt;&gt;0,_xll.SERIE.JOUR.OUVRE(#REF!,#REF!,#REF!)-1,"En cours")</f>
        <v>#REF!</v>
      </c>
      <c r="U121" s="1540"/>
      <c r="V121" s="1541"/>
      <c r="W121" s="1541"/>
      <c r="X121" s="1487"/>
      <c r="Y121" s="1556"/>
      <c r="Z121" s="1557"/>
      <c r="AA121" s="1558"/>
      <c r="AB121" s="1579"/>
      <c r="AC121" s="1540"/>
      <c r="AD121" s="1540"/>
      <c r="AE121" s="1559"/>
      <c r="AF121" s="1559"/>
      <c r="AG121" s="1570"/>
      <c r="AH121" s="1489"/>
      <c r="AI121" s="1433" t="str">
        <f t="shared" ref="AI121:AI143" si="9" xml:space="preserve"> IF(B121,IF(R121&lt;&gt;0,IF(Q121&gt;=R121,"oui","non"),"En cours"),"Sans objet")</f>
        <v>En cours</v>
      </c>
      <c r="AJ121" s="1434" t="str">
        <f t="shared" ref="AJ121:AJ126" si="10">IF(V121=0,"En cours",IF(V121&lt;=T121,"oui","non"))</f>
        <v>En cours</v>
      </c>
      <c r="AK121" s="1435" t="str">
        <f t="shared" si="8"/>
        <v>En cours</v>
      </c>
      <c r="AL121" s="1352"/>
    </row>
    <row r="122" spans="1:38" ht="25.5">
      <c r="A122" s="1488">
        <v>37730</v>
      </c>
      <c r="B122" s="1487">
        <v>1</v>
      </c>
      <c r="C122" s="1453" t="s">
        <v>495</v>
      </c>
      <c r="D122" s="1489"/>
      <c r="E122" s="1453" t="s">
        <v>496</v>
      </c>
      <c r="F122" s="1578"/>
      <c r="G122" s="1488"/>
      <c r="H122" s="1432">
        <v>1</v>
      </c>
      <c r="I122" s="1430">
        <v>41753</v>
      </c>
      <c r="J122" s="1421"/>
      <c r="K122" s="1561" t="s">
        <v>47</v>
      </c>
      <c r="L122" s="1430"/>
      <c r="M122" s="1430"/>
      <c r="N122" s="1430"/>
      <c r="O122" s="1430"/>
      <c r="P122" s="1525"/>
      <c r="Q122" s="1525"/>
      <c r="R122" s="1525"/>
      <c r="S122" s="1554"/>
      <c r="T122" s="1555" t="e">
        <f>IF((#REF!+#REF!)&lt;&gt;0,_xll.SERIE.JOUR.OUVRE(#REF!,#REF!,#REF!)-1,"En cours")</f>
        <v>#REF!</v>
      </c>
      <c r="U122" s="1430"/>
      <c r="V122" s="1486"/>
      <c r="W122" s="1486"/>
      <c r="X122" s="1487"/>
      <c r="Y122" s="1426"/>
      <c r="Z122" s="1492"/>
      <c r="AA122" s="1493"/>
      <c r="AB122" s="1579"/>
      <c r="AC122" s="1430"/>
      <c r="AD122" s="1430"/>
      <c r="AE122" s="1494"/>
      <c r="AF122" s="1494"/>
      <c r="AG122" s="1487"/>
      <c r="AH122" s="1489"/>
      <c r="AI122" s="1433" t="str">
        <f t="shared" si="9"/>
        <v>En cours</v>
      </c>
      <c r="AJ122" s="1434" t="str">
        <f t="shared" si="10"/>
        <v>En cours</v>
      </c>
      <c r="AK122" s="1435" t="str">
        <f t="shared" si="8"/>
        <v>En cours</v>
      </c>
      <c r="AL122" s="1352"/>
    </row>
    <row r="123" spans="1:38" ht="25.5">
      <c r="A123" s="1488">
        <v>37761</v>
      </c>
      <c r="B123" s="1487">
        <v>1</v>
      </c>
      <c r="C123" s="1453" t="s">
        <v>497</v>
      </c>
      <c r="D123" s="1489" t="s">
        <v>498</v>
      </c>
      <c r="E123" s="1453" t="s">
        <v>294</v>
      </c>
      <c r="F123" s="1629" t="s">
        <v>200</v>
      </c>
      <c r="G123" s="1488"/>
      <c r="H123" s="1432">
        <v>1</v>
      </c>
      <c r="I123" s="1430">
        <v>41753</v>
      </c>
      <c r="J123" s="1421"/>
      <c r="K123" s="1561" t="s">
        <v>47</v>
      </c>
      <c r="L123" s="1430"/>
      <c r="M123" s="1430"/>
      <c r="N123" s="1430"/>
      <c r="O123" s="1430"/>
      <c r="P123" s="1525"/>
      <c r="Q123" s="1525"/>
      <c r="R123" s="1525"/>
      <c r="S123" s="1554"/>
      <c r="T123" s="1555" t="e">
        <f>IF((#REF!+#REF!)&lt;&gt;0,_xll.SERIE.JOUR.OUVRE(#REF!,#REF!,#REF!)-1,"En cours")</f>
        <v>#REF!</v>
      </c>
      <c r="U123" s="1430"/>
      <c r="V123" s="1486"/>
      <c r="W123" s="1486"/>
      <c r="X123" s="1487"/>
      <c r="Y123" s="1426"/>
      <c r="Z123" s="1492"/>
      <c r="AA123" s="1493"/>
      <c r="AB123" s="1579"/>
      <c r="AC123" s="1430"/>
      <c r="AD123" s="1430"/>
      <c r="AE123" s="1494"/>
      <c r="AF123" s="1494"/>
      <c r="AG123" s="1487"/>
      <c r="AH123" s="1489"/>
      <c r="AI123" s="1433" t="str">
        <f t="shared" si="9"/>
        <v>En cours</v>
      </c>
      <c r="AJ123" s="1434" t="str">
        <f t="shared" si="10"/>
        <v>En cours</v>
      </c>
      <c r="AK123" s="1435" t="str">
        <f t="shared" si="8"/>
        <v>En cours</v>
      </c>
      <c r="AL123" s="1352"/>
    </row>
    <row r="124" spans="1:38" ht="25.5">
      <c r="A124" s="1488">
        <v>37767</v>
      </c>
      <c r="B124" s="1487">
        <v>1</v>
      </c>
      <c r="C124" s="1453" t="s">
        <v>499</v>
      </c>
      <c r="D124" s="1489" t="s">
        <v>490</v>
      </c>
      <c r="E124" s="1520" t="s">
        <v>221</v>
      </c>
      <c r="F124" s="1529" t="s">
        <v>320</v>
      </c>
      <c r="G124" s="1488"/>
      <c r="H124" s="1432">
        <v>1</v>
      </c>
      <c r="I124" s="1430">
        <v>41753</v>
      </c>
      <c r="J124" s="1421"/>
      <c r="K124" s="1561" t="s">
        <v>47</v>
      </c>
      <c r="L124" s="1430"/>
      <c r="M124" s="1430"/>
      <c r="N124" s="1430"/>
      <c r="O124" s="1430"/>
      <c r="P124" s="1525"/>
      <c r="Q124" s="1525"/>
      <c r="R124" s="1525"/>
      <c r="S124" s="1554"/>
      <c r="T124" s="1555" t="e">
        <f>IF((#REF!+#REF!)&lt;&gt;0,_xll.SERIE.JOUR.OUVRE(#REF!,#REF!,#REF!)-1,"En cours")</f>
        <v>#REF!</v>
      </c>
      <c r="U124" s="1430"/>
      <c r="V124" s="1486"/>
      <c r="W124" s="1486"/>
      <c r="X124" s="1487"/>
      <c r="Y124" s="1426"/>
      <c r="Z124" s="1492"/>
      <c r="AA124" s="1493"/>
      <c r="AB124" s="1579"/>
      <c r="AC124" s="1430"/>
      <c r="AD124" s="1430"/>
      <c r="AE124" s="1494"/>
      <c r="AF124" s="1494"/>
      <c r="AG124" s="1487"/>
      <c r="AH124" s="1489"/>
      <c r="AI124" s="1433" t="str">
        <f t="shared" si="9"/>
        <v>En cours</v>
      </c>
      <c r="AJ124" s="1434" t="str">
        <f t="shared" si="10"/>
        <v>En cours</v>
      </c>
      <c r="AK124" s="1435" t="str">
        <f t="shared" si="8"/>
        <v>En cours</v>
      </c>
      <c r="AL124" s="1352"/>
    </row>
    <row r="125" spans="1:38" ht="38.25">
      <c r="A125" s="1488">
        <v>38085</v>
      </c>
      <c r="B125" s="1487">
        <v>1</v>
      </c>
      <c r="C125" s="1453" t="s">
        <v>500</v>
      </c>
      <c r="D125" s="1489" t="s">
        <v>490</v>
      </c>
      <c r="E125" s="1453" t="s">
        <v>501</v>
      </c>
      <c r="F125" s="1529" t="s">
        <v>502</v>
      </c>
      <c r="G125" s="1488"/>
      <c r="H125" s="1432">
        <v>1</v>
      </c>
      <c r="I125" s="1430">
        <v>41754</v>
      </c>
      <c r="J125" s="1421"/>
      <c r="K125" s="1561" t="s">
        <v>47</v>
      </c>
      <c r="L125" s="1430"/>
      <c r="M125" s="1430"/>
      <c r="N125" s="1430"/>
      <c r="O125" s="1430"/>
      <c r="P125" s="1525"/>
      <c r="Q125" s="1525"/>
      <c r="R125" s="1525"/>
      <c r="S125" s="1554"/>
      <c r="T125" s="1491" t="e">
        <f>IF((#REF!+#REF!)&lt;&gt;0,_xll.SERIE.JOUR.OUVRE(#REF!,#REF!,#REF!)-1,"En cours")</f>
        <v>#REF!</v>
      </c>
      <c r="U125" s="1430"/>
      <c r="V125" s="1486"/>
      <c r="W125" s="1486"/>
      <c r="X125" s="1487"/>
      <c r="Y125" s="1426"/>
      <c r="Z125" s="1492"/>
      <c r="AA125" s="1493"/>
      <c r="AB125" s="1579"/>
      <c r="AC125" s="1430"/>
      <c r="AD125" s="1430"/>
      <c r="AE125" s="1494"/>
      <c r="AF125" s="1494"/>
      <c r="AG125" s="1487"/>
      <c r="AH125" s="1489"/>
      <c r="AI125" s="1433" t="str">
        <f t="shared" si="9"/>
        <v>En cours</v>
      </c>
      <c r="AJ125" s="1434" t="str">
        <f t="shared" si="10"/>
        <v>En cours</v>
      </c>
      <c r="AK125" s="1435" t="str">
        <f t="shared" si="8"/>
        <v>En cours</v>
      </c>
      <c r="AL125" s="1352"/>
    </row>
    <row r="126" spans="1:38" ht="38.25">
      <c r="A126" s="1488">
        <v>38104</v>
      </c>
      <c r="B126" s="1487">
        <v>1</v>
      </c>
      <c r="C126" s="1453" t="s">
        <v>503</v>
      </c>
      <c r="D126" s="1489" t="s">
        <v>490</v>
      </c>
      <c r="E126" s="2124" t="s">
        <v>238</v>
      </c>
      <c r="F126" s="1419" t="s">
        <v>307</v>
      </c>
      <c r="G126" s="1488"/>
      <c r="H126" s="1522">
        <v>1</v>
      </c>
      <c r="I126" s="1430">
        <v>41754</v>
      </c>
      <c r="J126" s="1421"/>
      <c r="K126" s="1561" t="s">
        <v>47</v>
      </c>
      <c r="L126" s="1430"/>
      <c r="M126" s="1430"/>
      <c r="N126" s="1430"/>
      <c r="O126" s="1430"/>
      <c r="P126" s="1525"/>
      <c r="Q126" s="1525"/>
      <c r="R126" s="1525"/>
      <c r="S126" s="1554"/>
      <c r="T126" s="1491" t="e">
        <f>IF((#REF!+#REF!)&lt;&gt;0,_xll.SERIE.JOUR.OUVRE(#REF!,#REF!,#REF!)-1,"En cours")</f>
        <v>#REF!</v>
      </c>
      <c r="U126" s="1430"/>
      <c r="V126" s="1486"/>
      <c r="W126" s="1486"/>
      <c r="X126" s="1487"/>
      <c r="Y126" s="1426"/>
      <c r="Z126" s="1492"/>
      <c r="AA126" s="1493"/>
      <c r="AB126" s="1579"/>
      <c r="AC126" s="1430"/>
      <c r="AD126" s="1430"/>
      <c r="AE126" s="1494"/>
      <c r="AF126" s="1494"/>
      <c r="AG126" s="1487"/>
      <c r="AH126" s="1628"/>
      <c r="AI126" s="1433" t="str">
        <f t="shared" si="9"/>
        <v>En cours</v>
      </c>
      <c r="AJ126" s="1434" t="str">
        <f t="shared" si="10"/>
        <v>En cours</v>
      </c>
      <c r="AK126" s="1435" t="str">
        <f t="shared" si="8"/>
        <v>En cours</v>
      </c>
      <c r="AL126" s="1352"/>
    </row>
    <row r="127" spans="1:38" ht="51">
      <c r="A127" s="1488">
        <v>40173</v>
      </c>
      <c r="B127" s="1487">
        <v>1</v>
      </c>
      <c r="C127" s="1489" t="s">
        <v>504</v>
      </c>
      <c r="D127" s="1489" t="s">
        <v>505</v>
      </c>
      <c r="E127" s="2124" t="s">
        <v>506</v>
      </c>
      <c r="F127" s="1490" t="s">
        <v>307</v>
      </c>
      <c r="G127" s="1488"/>
      <c r="H127" s="1522">
        <v>1</v>
      </c>
      <c r="I127" s="1430">
        <v>41764</v>
      </c>
      <c r="J127" s="1421"/>
      <c r="K127" s="1561" t="s">
        <v>47</v>
      </c>
      <c r="L127" s="1430"/>
      <c r="M127" s="1430"/>
      <c r="N127" s="1430"/>
      <c r="O127" s="1421" t="s">
        <v>63</v>
      </c>
      <c r="P127" s="1525"/>
      <c r="Q127" s="1525"/>
      <c r="R127" s="1525">
        <v>41835</v>
      </c>
      <c r="S127" s="1554">
        <v>6358.93</v>
      </c>
      <c r="T127" s="1491"/>
      <c r="U127" s="1430"/>
      <c r="V127" s="1486"/>
      <c r="W127" s="1486"/>
      <c r="X127" s="1487"/>
      <c r="Y127" s="1426"/>
      <c r="Z127" s="1492"/>
      <c r="AA127" s="1493"/>
      <c r="AB127" s="1579"/>
      <c r="AC127" s="1430"/>
      <c r="AD127" s="1430"/>
      <c r="AE127" s="1494"/>
      <c r="AF127" s="1494"/>
      <c r="AG127" s="1487"/>
      <c r="AH127" s="1628"/>
      <c r="AI127" s="1433" t="str">
        <f t="shared" si="9"/>
        <v>non</v>
      </c>
      <c r="AJ127" s="1434"/>
      <c r="AK127" s="1435" t="str">
        <f t="shared" si="8"/>
        <v>En cours</v>
      </c>
      <c r="AL127" s="1352"/>
    </row>
    <row r="128" spans="1:38" ht="38.25">
      <c r="A128" s="1488">
        <v>40694</v>
      </c>
      <c r="B128" s="1487">
        <v>1</v>
      </c>
      <c r="C128" s="1453" t="s">
        <v>507</v>
      </c>
      <c r="D128" s="1489" t="s">
        <v>508</v>
      </c>
      <c r="E128" s="1453" t="s">
        <v>509</v>
      </c>
      <c r="F128" s="1529" t="s">
        <v>330</v>
      </c>
      <c r="G128" s="1488"/>
      <c r="H128" s="1432">
        <v>1</v>
      </c>
      <c r="I128" s="1430">
        <v>41765</v>
      </c>
      <c r="J128" s="1421"/>
      <c r="K128" s="1561" t="s">
        <v>47</v>
      </c>
      <c r="L128" s="1430"/>
      <c r="M128" s="1430"/>
      <c r="N128" s="1430"/>
      <c r="O128" s="1430"/>
      <c r="P128" s="1525"/>
      <c r="Q128" s="1525"/>
      <c r="R128" s="1525"/>
      <c r="S128" s="1554"/>
      <c r="T128" s="1491" t="e">
        <f>IF((#REF!+#REF!)&lt;&gt;0,_xll.SERIE.JOUR.OUVRE(#REF!,#REF!,#REF!)-1,"En cours")</f>
        <v>#REF!</v>
      </c>
      <c r="U128" s="1430"/>
      <c r="V128" s="1486"/>
      <c r="W128" s="1486"/>
      <c r="X128" s="1487"/>
      <c r="Y128" s="1426"/>
      <c r="Z128" s="1492"/>
      <c r="AA128" s="1493"/>
      <c r="AB128" s="1579"/>
      <c r="AC128" s="1430"/>
      <c r="AD128" s="1430"/>
      <c r="AE128" s="1494"/>
      <c r="AF128" s="1494"/>
      <c r="AG128" s="1487"/>
      <c r="AH128" s="1489"/>
      <c r="AI128" s="1433" t="str">
        <f t="shared" si="9"/>
        <v>En cours</v>
      </c>
      <c r="AJ128" s="1434" t="str">
        <f t="shared" ref="AJ128:AJ137" si="11">IF(V128=0,"En cours",IF(V128&lt;=T128,"oui","non"))</f>
        <v>En cours</v>
      </c>
      <c r="AK128" s="1435" t="str">
        <f t="shared" si="8"/>
        <v>En cours</v>
      </c>
      <c r="AL128" s="1352"/>
    </row>
    <row r="129" spans="1:38">
      <c r="A129" s="1488">
        <v>40714</v>
      </c>
      <c r="B129" s="1487">
        <v>1</v>
      </c>
      <c r="C129" s="1453" t="s">
        <v>510</v>
      </c>
      <c r="D129" s="1489"/>
      <c r="E129" s="1489"/>
      <c r="F129" s="1578"/>
      <c r="G129" s="1488"/>
      <c r="H129" s="1432">
        <v>1</v>
      </c>
      <c r="I129" s="1430">
        <v>41766</v>
      </c>
      <c r="J129" s="1421"/>
      <c r="K129" s="1561" t="s">
        <v>47</v>
      </c>
      <c r="L129" s="1430"/>
      <c r="M129" s="1430"/>
      <c r="N129" s="1430"/>
      <c r="O129" s="1430"/>
      <c r="P129" s="1525"/>
      <c r="Q129" s="1525"/>
      <c r="R129" s="1525"/>
      <c r="S129" s="1554"/>
      <c r="T129" s="1491" t="e">
        <f>IF((#REF!+#REF!)&lt;&gt;0,_xll.SERIE.JOUR.OUVRE(#REF!,#REF!,#REF!)-1,"En cours")</f>
        <v>#REF!</v>
      </c>
      <c r="U129" s="1430"/>
      <c r="V129" s="1486"/>
      <c r="W129" s="1486"/>
      <c r="X129" s="1487"/>
      <c r="Y129" s="1426"/>
      <c r="Z129" s="1492"/>
      <c r="AA129" s="1493"/>
      <c r="AB129" s="1579"/>
      <c r="AC129" s="1430"/>
      <c r="AD129" s="1430"/>
      <c r="AE129" s="1494"/>
      <c r="AF129" s="1494"/>
      <c r="AG129" s="1487"/>
      <c r="AH129" s="1489"/>
      <c r="AI129" s="1433" t="str">
        <f t="shared" si="9"/>
        <v>En cours</v>
      </c>
      <c r="AJ129" s="1434" t="str">
        <f t="shared" si="11"/>
        <v>En cours</v>
      </c>
      <c r="AK129" s="1435" t="str">
        <f t="shared" si="8"/>
        <v>En cours</v>
      </c>
      <c r="AL129" s="1352"/>
    </row>
    <row r="130" spans="1:38" s="1414" customFormat="1" ht="25.5">
      <c r="A130" s="1526">
        <v>40843</v>
      </c>
      <c r="B130" s="1530">
        <v>1</v>
      </c>
      <c r="C130" s="1497" t="s">
        <v>511</v>
      </c>
      <c r="D130" s="2158" t="s">
        <v>512</v>
      </c>
      <c r="E130" s="1497" t="s">
        <v>294</v>
      </c>
      <c r="F130" s="1580"/>
      <c r="G130" s="1526"/>
      <c r="H130" s="1394">
        <v>1</v>
      </c>
      <c r="I130" s="1409">
        <v>41766</v>
      </c>
      <c r="J130" s="1401"/>
      <c r="K130" s="1566" t="s">
        <v>47</v>
      </c>
      <c r="L130" s="1409"/>
      <c r="M130" s="1409"/>
      <c r="N130" s="1409"/>
      <c r="O130" s="1401" t="s">
        <v>63</v>
      </c>
      <c r="P130" s="1527"/>
      <c r="Q130" s="1527"/>
      <c r="R130" s="1527"/>
      <c r="S130" s="1548"/>
      <c r="T130" s="1409" t="e">
        <f>IF((#REF!+#REF!)&lt;&gt;0,_xll.SERIE.JOUR.OUVRE(#REF!,#REF!,#REF!)-1,"En cours")</f>
        <v>#REF!</v>
      </c>
      <c r="U130" s="1409"/>
      <c r="V130" s="1535"/>
      <c r="W130" s="1535"/>
      <c r="X130" s="1530"/>
      <c r="Y130" s="1405"/>
      <c r="Z130" s="1536"/>
      <c r="AA130" s="1503"/>
      <c r="AB130" s="1581"/>
      <c r="AC130" s="1409"/>
      <c r="AD130" s="1409"/>
      <c r="AE130" s="1537"/>
      <c r="AF130" s="1537"/>
      <c r="AG130" s="1530"/>
      <c r="AH130" s="2158"/>
      <c r="AI130" s="1402" t="str">
        <f t="shared" si="9"/>
        <v>En cours</v>
      </c>
      <c r="AJ130" s="1411" t="str">
        <f t="shared" si="11"/>
        <v>En cours</v>
      </c>
      <c r="AK130" s="1412" t="str">
        <f t="shared" si="8"/>
        <v>En cours</v>
      </c>
      <c r="AL130" s="1413"/>
    </row>
    <row r="131" spans="1:38" ht="25.5">
      <c r="A131" s="1488">
        <v>41254</v>
      </c>
      <c r="B131" s="1487">
        <v>1</v>
      </c>
      <c r="C131" s="1453" t="s">
        <v>474</v>
      </c>
      <c r="D131" s="1489" t="s">
        <v>513</v>
      </c>
      <c r="E131" s="1453" t="s">
        <v>313</v>
      </c>
      <c r="F131" s="1529" t="s">
        <v>265</v>
      </c>
      <c r="G131" s="1488"/>
      <c r="H131" s="1432">
        <v>1</v>
      </c>
      <c r="I131" s="1430">
        <v>41768</v>
      </c>
      <c r="J131" s="1421"/>
      <c r="K131" s="1561" t="s">
        <v>47</v>
      </c>
      <c r="L131" s="1430"/>
      <c r="M131" s="1430"/>
      <c r="N131" s="1430"/>
      <c r="O131" s="1430"/>
      <c r="P131" s="1525"/>
      <c r="Q131" s="1525"/>
      <c r="R131" s="1525">
        <v>41809</v>
      </c>
      <c r="S131" s="1554">
        <v>1162.18</v>
      </c>
      <c r="T131" s="1491" t="e">
        <f>IF((#REF!+#REF!)&lt;&gt;0,_xll.SERIE.JOUR.OUVRE(#REF!,#REF!,#REF!)-1,"En cours")</f>
        <v>#REF!</v>
      </c>
      <c r="U131" s="1430"/>
      <c r="V131" s="1486"/>
      <c r="W131" s="1486"/>
      <c r="X131" s="1487"/>
      <c r="Y131" s="1426"/>
      <c r="Z131" s="1492"/>
      <c r="AA131" s="1493"/>
      <c r="AB131" s="1579"/>
      <c r="AC131" s="1430"/>
      <c r="AD131" s="1430"/>
      <c r="AE131" s="1494"/>
      <c r="AF131" s="1494"/>
      <c r="AG131" s="1487"/>
      <c r="AH131" s="1489"/>
      <c r="AI131" s="1433" t="str">
        <f t="shared" si="9"/>
        <v>non</v>
      </c>
      <c r="AJ131" s="1434" t="str">
        <f t="shared" si="11"/>
        <v>En cours</v>
      </c>
      <c r="AK131" s="1435" t="str">
        <f t="shared" si="8"/>
        <v>En cours</v>
      </c>
      <c r="AL131" s="1352"/>
    </row>
    <row r="132" spans="1:38" ht="25.5">
      <c r="A132" s="1488">
        <v>41259</v>
      </c>
      <c r="B132" s="1487">
        <v>1</v>
      </c>
      <c r="C132" s="1453" t="s">
        <v>514</v>
      </c>
      <c r="D132" s="1489" t="s">
        <v>515</v>
      </c>
      <c r="E132" s="1453" t="s">
        <v>516</v>
      </c>
      <c r="F132" s="1529" t="s">
        <v>265</v>
      </c>
      <c r="G132" s="1488"/>
      <c r="H132" s="1432">
        <v>1</v>
      </c>
      <c r="I132" s="1430">
        <v>41768</v>
      </c>
      <c r="J132" s="1421"/>
      <c r="K132" s="1561" t="s">
        <v>47</v>
      </c>
      <c r="L132" s="1430"/>
      <c r="M132" s="1430"/>
      <c r="N132" s="1430"/>
      <c r="O132" s="1430"/>
      <c r="P132" s="1525"/>
      <c r="Q132" s="1525"/>
      <c r="R132" s="1525">
        <v>41809</v>
      </c>
      <c r="S132" s="1554">
        <v>911.26</v>
      </c>
      <c r="T132" s="1491" t="e">
        <f>IF((#REF!+#REF!)&lt;&gt;0,_xll.SERIE.JOUR.OUVRE(#REF!,#REF!,#REF!)-1,"En cours")</f>
        <v>#REF!</v>
      </c>
      <c r="U132" s="1430"/>
      <c r="V132" s="1486"/>
      <c r="W132" s="1486"/>
      <c r="X132" s="1487"/>
      <c r="Y132" s="1426"/>
      <c r="Z132" s="1492"/>
      <c r="AA132" s="1493"/>
      <c r="AB132" s="1579"/>
      <c r="AC132" s="1430"/>
      <c r="AD132" s="1430"/>
      <c r="AE132" s="1494"/>
      <c r="AF132" s="1494"/>
      <c r="AG132" s="1487"/>
      <c r="AH132" s="1489"/>
      <c r="AI132" s="1433" t="str">
        <f t="shared" si="9"/>
        <v>non</v>
      </c>
      <c r="AJ132" s="1434" t="str">
        <f t="shared" si="11"/>
        <v>En cours</v>
      </c>
      <c r="AK132" s="1435" t="str">
        <f t="shared" si="8"/>
        <v>En cours</v>
      </c>
      <c r="AL132" s="1352"/>
    </row>
    <row r="133" spans="1:38" ht="25.5">
      <c r="A133" s="1488">
        <v>41261</v>
      </c>
      <c r="B133" s="1487">
        <v>1</v>
      </c>
      <c r="C133" s="1453" t="s">
        <v>517</v>
      </c>
      <c r="D133" s="1489" t="s">
        <v>518</v>
      </c>
      <c r="E133" s="1453" t="s">
        <v>519</v>
      </c>
      <c r="F133" s="1529" t="s">
        <v>58</v>
      </c>
      <c r="G133" s="1488"/>
      <c r="H133" s="1432">
        <v>1</v>
      </c>
      <c r="I133" s="1430">
        <v>41768</v>
      </c>
      <c r="J133" s="1421"/>
      <c r="K133" s="1630" t="s">
        <v>187</v>
      </c>
      <c r="L133" s="1430"/>
      <c r="M133" s="1430"/>
      <c r="N133" s="1430"/>
      <c r="O133" s="1430"/>
      <c r="P133" s="1525"/>
      <c r="Q133" s="1525"/>
      <c r="R133" s="1525"/>
      <c r="S133" s="1554"/>
      <c r="T133" s="1491" t="e">
        <f>IF((#REF!+#REF!)&lt;&gt;0,_xll.SERIE.JOUR.OUVRE(#REF!,#REF!,#REF!)-1,"En cours")</f>
        <v>#REF!</v>
      </c>
      <c r="U133" s="1430"/>
      <c r="V133" s="1486"/>
      <c r="W133" s="1486"/>
      <c r="X133" s="1487"/>
      <c r="Y133" s="1426"/>
      <c r="Z133" s="1492"/>
      <c r="AA133" s="1493"/>
      <c r="AB133" s="1579"/>
      <c r="AC133" s="1430"/>
      <c r="AD133" s="1430"/>
      <c r="AE133" s="1494"/>
      <c r="AF133" s="1494"/>
      <c r="AG133" s="1487"/>
      <c r="AH133" s="1489"/>
      <c r="AI133" s="1433" t="str">
        <f t="shared" si="9"/>
        <v>En cours</v>
      </c>
      <c r="AJ133" s="1434" t="str">
        <f t="shared" si="11"/>
        <v>En cours</v>
      </c>
      <c r="AK133" s="1435" t="str">
        <f t="shared" si="8"/>
        <v>En cours</v>
      </c>
      <c r="AL133" s="1352"/>
    </row>
    <row r="134" spans="1:38" ht="25.5">
      <c r="A134" s="1488">
        <v>42564</v>
      </c>
      <c r="B134" s="1487">
        <v>1</v>
      </c>
      <c r="C134" s="1453" t="s">
        <v>520</v>
      </c>
      <c r="D134" s="1489" t="s">
        <v>521</v>
      </c>
      <c r="E134" s="1453" t="s">
        <v>330</v>
      </c>
      <c r="F134" s="1529" t="s">
        <v>522</v>
      </c>
      <c r="G134" s="1488"/>
      <c r="H134" s="1432">
        <v>1</v>
      </c>
      <c r="I134" s="1430">
        <v>41773</v>
      </c>
      <c r="J134" s="1421"/>
      <c r="K134" s="1561" t="s">
        <v>47</v>
      </c>
      <c r="L134" s="1430"/>
      <c r="M134" s="1430"/>
      <c r="N134" s="1430"/>
      <c r="O134" s="1430"/>
      <c r="P134" s="1525">
        <v>41774</v>
      </c>
      <c r="Q134" s="1525"/>
      <c r="R134" s="1525">
        <v>41774</v>
      </c>
      <c r="S134" s="1554">
        <v>836.41</v>
      </c>
      <c r="T134" s="1491" t="e">
        <f>IF((#REF!+#REF!)&lt;&gt;0,_xll.SERIE.JOUR.OUVRE(#REF!,#REF!,#REF!)-1,"En cours")</f>
        <v>#REF!</v>
      </c>
      <c r="U134" s="1430"/>
      <c r="V134" s="1486"/>
      <c r="W134" s="1486"/>
      <c r="X134" s="1487"/>
      <c r="Y134" s="1426"/>
      <c r="Z134" s="1492"/>
      <c r="AA134" s="1493"/>
      <c r="AB134" s="1579"/>
      <c r="AC134" s="1430"/>
      <c r="AD134" s="1430"/>
      <c r="AE134" s="1494"/>
      <c r="AF134" s="1494"/>
      <c r="AG134" s="1487"/>
      <c r="AH134" s="1489"/>
      <c r="AI134" s="1433" t="str">
        <f t="shared" si="9"/>
        <v>non</v>
      </c>
      <c r="AJ134" s="1434" t="str">
        <f t="shared" si="11"/>
        <v>En cours</v>
      </c>
      <c r="AK134" s="1435" t="str">
        <f t="shared" si="8"/>
        <v>En cours</v>
      </c>
      <c r="AL134" s="1352"/>
    </row>
    <row r="135" spans="1:38" ht="25.5">
      <c r="A135" s="1488">
        <v>42933</v>
      </c>
      <c r="B135" s="1487">
        <v>1</v>
      </c>
      <c r="C135" s="1489" t="s">
        <v>523</v>
      </c>
      <c r="D135" s="1489" t="s">
        <v>524</v>
      </c>
      <c r="E135" s="1489" t="s">
        <v>54</v>
      </c>
      <c r="F135" s="1578"/>
      <c r="G135" s="1488"/>
      <c r="H135" s="1432">
        <v>1</v>
      </c>
      <c r="I135" s="1430">
        <v>41773</v>
      </c>
      <c r="J135" s="1421"/>
      <c r="K135" s="1561" t="s">
        <v>47</v>
      </c>
      <c r="L135" s="1430"/>
      <c r="M135" s="1430"/>
      <c r="N135" s="1430"/>
      <c r="O135" s="1430"/>
      <c r="P135" s="1525"/>
      <c r="Q135" s="1525"/>
      <c r="R135" s="1525"/>
      <c r="S135" s="1554"/>
      <c r="T135" s="1491" t="e">
        <f>IF((#REF!+#REF!)&lt;&gt;0,_xll.SERIE.JOUR.OUVRE(#REF!,#REF!,#REF!)-1,"En cours")</f>
        <v>#REF!</v>
      </c>
      <c r="U135" s="1430"/>
      <c r="V135" s="1486"/>
      <c r="W135" s="1486"/>
      <c r="X135" s="1487"/>
      <c r="Y135" s="1426"/>
      <c r="Z135" s="1492"/>
      <c r="AA135" s="1493"/>
      <c r="AB135" s="1579"/>
      <c r="AC135" s="1430"/>
      <c r="AD135" s="1430"/>
      <c r="AE135" s="1494"/>
      <c r="AF135" s="1494"/>
      <c r="AG135" s="1487"/>
      <c r="AH135" s="1489"/>
      <c r="AI135" s="1433" t="str">
        <f t="shared" si="9"/>
        <v>En cours</v>
      </c>
      <c r="AJ135" s="1434" t="str">
        <f t="shared" si="11"/>
        <v>En cours</v>
      </c>
      <c r="AK135" s="1435" t="str">
        <f t="shared" si="8"/>
        <v>En cours</v>
      </c>
      <c r="AL135" s="1352"/>
    </row>
    <row r="136" spans="1:38" s="1414" customFormat="1" ht="51">
      <c r="A136" s="1526">
        <v>42953</v>
      </c>
      <c r="B136" s="1530">
        <v>1</v>
      </c>
      <c r="C136" s="2158" t="s">
        <v>525</v>
      </c>
      <c r="D136" s="2158" t="s">
        <v>526</v>
      </c>
      <c r="E136" s="2215" t="s">
        <v>527</v>
      </c>
      <c r="F136" s="2216"/>
      <c r="G136" s="1533"/>
      <c r="H136" s="1394">
        <v>1</v>
      </c>
      <c r="I136" s="1409">
        <v>41773</v>
      </c>
      <c r="J136" s="1401"/>
      <c r="K136" s="1566" t="s">
        <v>47</v>
      </c>
      <c r="L136" s="1409"/>
      <c r="M136" s="1409"/>
      <c r="N136" s="1409"/>
      <c r="O136" s="1401" t="s">
        <v>48</v>
      </c>
      <c r="P136" s="1527"/>
      <c r="Q136" s="1527"/>
      <c r="R136" s="1527">
        <v>41813</v>
      </c>
      <c r="S136" s="1548">
        <v>3536</v>
      </c>
      <c r="T136" s="1409" t="e">
        <f>IF((#REF!+#REF!)&lt;&gt;0,_xll.SERIE.JOUR.OUVRE(#REF!,#REF!,#REF!)-1,"En cours")</f>
        <v>#REF!</v>
      </c>
      <c r="U136" s="1409"/>
      <c r="V136" s="1535"/>
      <c r="W136" s="1535"/>
      <c r="X136" s="1530"/>
      <c r="Y136" s="1405"/>
      <c r="Z136" s="1536"/>
      <c r="AA136" s="1503"/>
      <c r="AB136" s="1581"/>
      <c r="AC136" s="1409"/>
      <c r="AD136" s="1409"/>
      <c r="AE136" s="1537"/>
      <c r="AF136" s="1537"/>
      <c r="AG136" s="1530"/>
      <c r="AH136" s="1631"/>
      <c r="AI136" s="1402" t="str">
        <f t="shared" si="9"/>
        <v>non</v>
      </c>
      <c r="AJ136" s="1411" t="str">
        <f t="shared" si="11"/>
        <v>En cours</v>
      </c>
      <c r="AK136" s="1412" t="str">
        <f t="shared" si="8"/>
        <v>En cours</v>
      </c>
      <c r="AL136" s="1413"/>
    </row>
    <row r="137" spans="1:38" ht="38.25">
      <c r="A137" s="1488">
        <v>43617</v>
      </c>
      <c r="B137" s="1487">
        <v>1</v>
      </c>
      <c r="C137" s="1453" t="s">
        <v>528</v>
      </c>
      <c r="D137" s="1489" t="s">
        <v>529</v>
      </c>
      <c r="E137" s="1453" t="s">
        <v>307</v>
      </c>
      <c r="F137" s="1529" t="s">
        <v>307</v>
      </c>
      <c r="G137" s="1488"/>
      <c r="H137" s="1432">
        <v>1</v>
      </c>
      <c r="I137" s="1430">
        <v>41775</v>
      </c>
      <c r="J137" s="1421"/>
      <c r="K137" s="1561" t="s">
        <v>47</v>
      </c>
      <c r="L137" s="1430"/>
      <c r="M137" s="1430"/>
      <c r="N137" s="1430"/>
      <c r="O137" s="1421" t="s">
        <v>63</v>
      </c>
      <c r="P137" s="1421"/>
      <c r="Q137" s="1421"/>
      <c r="R137" s="1421"/>
      <c r="S137" s="1424"/>
      <c r="T137" s="1491" t="e">
        <f>IF((#REF!+#REF!)&lt;&gt;0,_xll.SERIE.JOUR.OUVRE(#REF!,#REF!,#REF!)-1,"En cours")</f>
        <v>#REF!</v>
      </c>
      <c r="U137" s="1430"/>
      <c r="V137" s="1486"/>
      <c r="W137" s="1486"/>
      <c r="X137" s="1487"/>
      <c r="Y137" s="1426"/>
      <c r="Z137" s="1492"/>
      <c r="AA137" s="1493"/>
      <c r="AB137" s="1579"/>
      <c r="AC137" s="1430"/>
      <c r="AD137" s="1430"/>
      <c r="AE137" s="1494"/>
      <c r="AF137" s="1494"/>
      <c r="AG137" s="1487"/>
      <c r="AH137" s="1489"/>
      <c r="AI137" s="1433" t="str">
        <f t="shared" si="9"/>
        <v>En cours</v>
      </c>
      <c r="AJ137" s="1434" t="str">
        <f t="shared" si="11"/>
        <v>En cours</v>
      </c>
      <c r="AK137" s="1435" t="str">
        <f t="shared" si="8"/>
        <v>En cours</v>
      </c>
      <c r="AL137" s="1352"/>
    </row>
    <row r="138" spans="1:38" ht="38.25">
      <c r="A138" s="1488">
        <v>43738</v>
      </c>
      <c r="B138" s="1487">
        <v>1</v>
      </c>
      <c r="C138" s="1453" t="s">
        <v>530</v>
      </c>
      <c r="D138" s="1489" t="s">
        <v>531</v>
      </c>
      <c r="E138" s="1453" t="s">
        <v>532</v>
      </c>
      <c r="F138" s="1529" t="s">
        <v>265</v>
      </c>
      <c r="G138" s="1488"/>
      <c r="H138" s="1432">
        <v>1</v>
      </c>
      <c r="I138" s="1430">
        <v>41775</v>
      </c>
      <c r="J138" s="1421"/>
      <c r="K138" s="1561" t="s">
        <v>47</v>
      </c>
      <c r="L138" s="1430"/>
      <c r="M138" s="1430"/>
      <c r="N138" s="1430"/>
      <c r="O138" s="1421"/>
      <c r="P138" s="1421"/>
      <c r="Q138" s="1421"/>
      <c r="R138" s="1421"/>
      <c r="S138" s="1424"/>
      <c r="T138" s="1491"/>
      <c r="U138" s="1430"/>
      <c r="V138" s="1486"/>
      <c r="W138" s="1486"/>
      <c r="X138" s="1487"/>
      <c r="Y138" s="1426"/>
      <c r="Z138" s="1492"/>
      <c r="AA138" s="1493"/>
      <c r="AB138" s="1579"/>
      <c r="AC138" s="1430"/>
      <c r="AD138" s="1430"/>
      <c r="AE138" s="1494"/>
      <c r="AF138" s="1494"/>
      <c r="AG138" s="1487"/>
      <c r="AH138" s="1574"/>
      <c r="AI138" s="1433" t="str">
        <f t="shared" si="9"/>
        <v>En cours</v>
      </c>
      <c r="AJ138" s="1434"/>
      <c r="AK138" s="1435" t="str">
        <f t="shared" si="8"/>
        <v>En cours</v>
      </c>
      <c r="AL138" s="1352"/>
    </row>
    <row r="139" spans="1:38" ht="89.25">
      <c r="A139" s="1488">
        <v>43779</v>
      </c>
      <c r="B139" s="1487">
        <v>1</v>
      </c>
      <c r="C139" s="1453" t="s">
        <v>533</v>
      </c>
      <c r="D139" s="1489" t="s">
        <v>534</v>
      </c>
      <c r="E139" s="1453" t="s">
        <v>212</v>
      </c>
      <c r="F139" s="1529" t="s">
        <v>307</v>
      </c>
      <c r="G139" s="1488"/>
      <c r="H139" s="1432">
        <v>1</v>
      </c>
      <c r="I139" s="1430">
        <v>41778</v>
      </c>
      <c r="J139" s="1421"/>
      <c r="K139" s="1561" t="s">
        <v>47</v>
      </c>
      <c r="L139" s="1430"/>
      <c r="M139" s="1430"/>
      <c r="N139" s="1430"/>
      <c r="O139" s="1421" t="s">
        <v>142</v>
      </c>
      <c r="P139" s="1421"/>
      <c r="Q139" s="1421"/>
      <c r="R139" s="1421">
        <v>41899</v>
      </c>
      <c r="S139" s="1424">
        <v>3623</v>
      </c>
      <c r="T139" s="1491"/>
      <c r="U139" s="1430"/>
      <c r="V139" s="1486"/>
      <c r="W139" s="1486"/>
      <c r="X139" s="1487"/>
      <c r="Y139" s="1426"/>
      <c r="Z139" s="1492"/>
      <c r="AA139" s="1493"/>
      <c r="AB139" s="1579"/>
      <c r="AC139" s="1430"/>
      <c r="AD139" s="1430"/>
      <c r="AE139" s="1494"/>
      <c r="AF139" s="1494"/>
      <c r="AG139" s="1487"/>
      <c r="AH139" s="1574"/>
      <c r="AI139" s="1433" t="str">
        <f t="shared" si="9"/>
        <v>non</v>
      </c>
      <c r="AJ139" s="1434"/>
      <c r="AK139" s="1435" t="str">
        <f t="shared" si="8"/>
        <v>En cours</v>
      </c>
      <c r="AL139" s="1352"/>
    </row>
    <row r="140" spans="1:38" ht="25.5">
      <c r="A140" s="1488">
        <v>43848</v>
      </c>
      <c r="B140" s="1487">
        <v>1</v>
      </c>
      <c r="C140" s="1453" t="s">
        <v>535</v>
      </c>
      <c r="D140" s="2151" t="s">
        <v>67</v>
      </c>
      <c r="E140" s="1453" t="s">
        <v>153</v>
      </c>
      <c r="F140" s="1529" t="s">
        <v>153</v>
      </c>
      <c r="G140" s="1488"/>
      <c r="H140" s="1432">
        <v>1</v>
      </c>
      <c r="I140" s="1430">
        <v>41778</v>
      </c>
      <c r="J140" s="1421"/>
      <c r="K140" s="1561" t="s">
        <v>47</v>
      </c>
      <c r="L140" s="1430"/>
      <c r="M140" s="1430"/>
      <c r="N140" s="1430"/>
      <c r="O140" s="1430"/>
      <c r="P140" s="1421"/>
      <c r="Q140" s="1421"/>
      <c r="R140" s="1421"/>
      <c r="S140" s="1424"/>
      <c r="T140" s="1491" t="e">
        <f>IF((#REF!+#REF!)&lt;&gt;0,_xll.SERIE.JOUR.OUVRE(#REF!,#REF!,#REF!)-1,"En cours")</f>
        <v>#REF!</v>
      </c>
      <c r="U140" s="1430"/>
      <c r="V140" s="1430"/>
      <c r="W140" s="1486"/>
      <c r="X140" s="1487"/>
      <c r="Y140" s="1426"/>
      <c r="Z140" s="1492"/>
      <c r="AA140" s="1493"/>
      <c r="AB140" s="1579"/>
      <c r="AC140" s="1430"/>
      <c r="AD140" s="1430"/>
      <c r="AE140" s="1494"/>
      <c r="AF140" s="1494"/>
      <c r="AG140" s="1487"/>
      <c r="AH140" s="2317"/>
      <c r="AI140" s="1433" t="str">
        <f t="shared" si="9"/>
        <v>En cours</v>
      </c>
      <c r="AJ140" s="1434" t="str">
        <f>IF(V140=0,"En cours",IF(V140&lt;=T140,"oui","non"))</f>
        <v>En cours</v>
      </c>
      <c r="AK140" s="1435" t="str">
        <f t="shared" si="8"/>
        <v>En cours</v>
      </c>
      <c r="AL140" s="1352"/>
    </row>
    <row r="141" spans="1:38" ht="25.5">
      <c r="A141" s="1488">
        <v>43865</v>
      </c>
      <c r="B141" s="1487">
        <v>1</v>
      </c>
      <c r="C141" s="1453" t="s">
        <v>536</v>
      </c>
      <c r="D141" s="2151" t="s">
        <v>537</v>
      </c>
      <c r="E141" s="1453" t="s">
        <v>538</v>
      </c>
      <c r="F141" s="1578"/>
      <c r="G141" s="1488"/>
      <c r="H141" s="1432">
        <v>1</v>
      </c>
      <c r="I141" s="1430">
        <v>41778</v>
      </c>
      <c r="J141" s="1421"/>
      <c r="K141" s="1561" t="s">
        <v>47</v>
      </c>
      <c r="L141" s="1430"/>
      <c r="M141" s="1430"/>
      <c r="N141" s="1430"/>
      <c r="O141" s="1430"/>
      <c r="P141" s="1421"/>
      <c r="Q141" s="1421"/>
      <c r="R141" s="1421">
        <v>41809</v>
      </c>
      <c r="S141" s="1424">
        <v>9966.2000000000007</v>
      </c>
      <c r="T141" s="1491" t="e">
        <f>IF((#REF!+#REF!)&lt;&gt;0,_xll.SERIE.JOUR.OUVRE(#REF!,#REF!,#REF!)-1,"En cours")</f>
        <v>#REF!</v>
      </c>
      <c r="U141" s="1430"/>
      <c r="V141" s="1430"/>
      <c r="W141" s="1486"/>
      <c r="X141" s="1487"/>
      <c r="Y141" s="1426"/>
      <c r="Z141" s="1492"/>
      <c r="AA141" s="1493"/>
      <c r="AB141" s="1579"/>
      <c r="AC141" s="1430"/>
      <c r="AD141" s="1430"/>
      <c r="AE141" s="1494"/>
      <c r="AF141" s="1494"/>
      <c r="AG141" s="1487"/>
      <c r="AH141" s="2318"/>
      <c r="AI141" s="1433" t="str">
        <f t="shared" si="9"/>
        <v>non</v>
      </c>
      <c r="AJ141" s="1434" t="str">
        <f>IF(V141=0,"En cours",IF(V141&lt;=T141,"oui","non"))</f>
        <v>En cours</v>
      </c>
      <c r="AK141" s="1435" t="str">
        <f t="shared" si="8"/>
        <v>En cours</v>
      </c>
      <c r="AL141" s="1352"/>
    </row>
    <row r="142" spans="1:38" ht="38.25">
      <c r="A142" s="1488">
        <v>45083</v>
      </c>
      <c r="B142" s="1487">
        <v>1</v>
      </c>
      <c r="C142" s="1453" t="s">
        <v>539</v>
      </c>
      <c r="D142" s="2151" t="s">
        <v>540</v>
      </c>
      <c r="E142" s="1453" t="s">
        <v>541</v>
      </c>
      <c r="F142" s="1529" t="s">
        <v>46</v>
      </c>
      <c r="G142" s="1488"/>
      <c r="H142" s="1432">
        <v>1</v>
      </c>
      <c r="I142" s="1430">
        <v>41780</v>
      </c>
      <c r="J142" s="1421"/>
      <c r="K142" s="1561" t="s">
        <v>47</v>
      </c>
      <c r="L142" s="1430"/>
      <c r="M142" s="1430"/>
      <c r="N142" s="1430"/>
      <c r="O142" s="1421" t="s">
        <v>48</v>
      </c>
      <c r="P142" s="1421"/>
      <c r="Q142" s="1421"/>
      <c r="R142" s="1421">
        <v>41838</v>
      </c>
      <c r="S142" s="1424">
        <v>3573.5</v>
      </c>
      <c r="T142" s="1491" t="e">
        <f>IF((#REF!+#REF!)&lt;&gt;0,_xll.SERIE.JOUR.OUVRE(#REF!,#REF!,#REF!)-1,"En cours")</f>
        <v>#REF!</v>
      </c>
      <c r="U142" s="1430"/>
      <c r="V142" s="1486"/>
      <c r="W142" s="1486"/>
      <c r="X142" s="1487"/>
      <c r="Y142" s="1426"/>
      <c r="Z142" s="1492"/>
      <c r="AA142" s="1493"/>
      <c r="AB142" s="1579"/>
      <c r="AC142" s="1430"/>
      <c r="AD142" s="1430"/>
      <c r="AE142" s="1494"/>
      <c r="AF142" s="1494"/>
      <c r="AG142" s="1487"/>
      <c r="AH142" s="2318"/>
      <c r="AI142" s="1433" t="str">
        <f t="shared" si="9"/>
        <v>non</v>
      </c>
      <c r="AJ142" s="1434" t="str">
        <f>IF(V142=0,"En cours",IF(V142&lt;=T142,"oui","non"))</f>
        <v>En cours</v>
      </c>
      <c r="AK142" s="1435" t="str">
        <f t="shared" si="8"/>
        <v>En cours</v>
      </c>
      <c r="AL142" s="1352"/>
    </row>
    <row r="143" spans="1:38" ht="38.25">
      <c r="A143" s="1488">
        <v>45089</v>
      </c>
      <c r="B143" s="1487">
        <v>1</v>
      </c>
      <c r="C143" s="1453" t="s">
        <v>542</v>
      </c>
      <c r="D143" s="1489" t="s">
        <v>543</v>
      </c>
      <c r="E143" s="1453" t="s">
        <v>212</v>
      </c>
      <c r="F143" s="1529" t="s">
        <v>307</v>
      </c>
      <c r="G143" s="1488"/>
      <c r="H143" s="1432">
        <v>1</v>
      </c>
      <c r="I143" s="1430">
        <v>41780</v>
      </c>
      <c r="J143" s="1421"/>
      <c r="K143" s="1561" t="s">
        <v>47</v>
      </c>
      <c r="L143" s="1430"/>
      <c r="M143" s="1430"/>
      <c r="N143" s="1430"/>
      <c r="O143" s="1421" t="s">
        <v>142</v>
      </c>
      <c r="P143" s="1421"/>
      <c r="Q143" s="1421"/>
      <c r="R143" s="1421">
        <v>41810</v>
      </c>
      <c r="S143" s="1424">
        <v>1683</v>
      </c>
      <c r="T143" s="1491" t="e">
        <f>IF((#REF!+#REF!)&lt;&gt;0,_xll.SERIE.JOUR.OUVRE(#REF!,#REF!,#REF!)-1,"En cours")</f>
        <v>#REF!</v>
      </c>
      <c r="U143" s="1430"/>
      <c r="V143" s="1486"/>
      <c r="W143" s="1486"/>
      <c r="X143" s="1487"/>
      <c r="Y143" s="1426"/>
      <c r="Z143" s="1492"/>
      <c r="AA143" s="1493"/>
      <c r="AB143" s="1579"/>
      <c r="AC143" s="1430"/>
      <c r="AD143" s="1430"/>
      <c r="AE143" s="1494"/>
      <c r="AF143" s="1494"/>
      <c r="AG143" s="1487"/>
      <c r="AH143" s="2319"/>
      <c r="AI143" s="1433" t="str">
        <f t="shared" si="9"/>
        <v>non</v>
      </c>
      <c r="AJ143" s="1434" t="str">
        <f>IF(V143=0,"En cours",IF(V143&lt;=T143,"oui","non"))</f>
        <v>En cours</v>
      </c>
      <c r="AK143" s="1435" t="str">
        <f t="shared" si="8"/>
        <v>En cours</v>
      </c>
      <c r="AL143" s="1352"/>
    </row>
    <row r="144" spans="1:38" s="1414" customFormat="1" ht="51">
      <c r="A144" s="1526">
        <v>45201</v>
      </c>
      <c r="B144" s="1530">
        <v>1</v>
      </c>
      <c r="C144" s="1497" t="s">
        <v>544</v>
      </c>
      <c r="D144" s="2158" t="s">
        <v>545</v>
      </c>
      <c r="E144" s="1497" t="s">
        <v>231</v>
      </c>
      <c r="F144" s="1632" t="s">
        <v>46</v>
      </c>
      <c r="G144" s="1526"/>
      <c r="H144" s="1394">
        <v>5</v>
      </c>
      <c r="I144" s="1409">
        <v>41785</v>
      </c>
      <c r="J144" s="1401"/>
      <c r="K144" s="1566" t="s">
        <v>47</v>
      </c>
      <c r="L144" s="1409"/>
      <c r="M144" s="1409"/>
      <c r="N144" s="1409"/>
      <c r="O144" s="1401" t="s">
        <v>48</v>
      </c>
      <c r="P144" s="1401"/>
      <c r="Q144" s="1401"/>
      <c r="R144" s="1401">
        <v>41816</v>
      </c>
      <c r="S144" s="1386">
        <v>2418.5700000000002</v>
      </c>
      <c r="T144" s="1409"/>
      <c r="U144" s="1409"/>
      <c r="V144" s="1535"/>
      <c r="W144" s="1535"/>
      <c r="X144" s="1530"/>
      <c r="Y144" s="1405"/>
      <c r="Z144" s="1536"/>
      <c r="AA144" s="1503"/>
      <c r="AB144" s="1581"/>
      <c r="AC144" s="1409"/>
      <c r="AD144" s="1409"/>
      <c r="AE144" s="1537"/>
      <c r="AF144" s="1537"/>
      <c r="AG144" s="1530"/>
      <c r="AH144" s="2217"/>
      <c r="AI144" s="1402"/>
      <c r="AJ144" s="1411"/>
      <c r="AK144" s="1412"/>
      <c r="AL144" s="1413"/>
    </row>
    <row r="145" spans="1:38" ht="63.75">
      <c r="A145" s="1488">
        <v>45367</v>
      </c>
      <c r="B145" s="1487">
        <v>1</v>
      </c>
      <c r="C145" s="1453" t="s">
        <v>546</v>
      </c>
      <c r="D145" s="1489" t="s">
        <v>547</v>
      </c>
      <c r="E145" s="1453" t="s">
        <v>548</v>
      </c>
      <c r="F145" s="1529" t="s">
        <v>330</v>
      </c>
      <c r="G145" s="1488"/>
      <c r="H145" s="1432">
        <v>1</v>
      </c>
      <c r="I145" s="1430">
        <v>41781</v>
      </c>
      <c r="J145" s="1421"/>
      <c r="K145" s="1561" t="s">
        <v>47</v>
      </c>
      <c r="L145" s="1430"/>
      <c r="M145" s="1430"/>
      <c r="N145" s="1430"/>
      <c r="O145" s="1430"/>
      <c r="P145" s="1421"/>
      <c r="Q145" s="1421"/>
      <c r="R145" s="1421">
        <v>41828</v>
      </c>
      <c r="S145" s="1424">
        <v>7758</v>
      </c>
      <c r="T145" s="1491" t="e">
        <f>IF((#REF!+#REF!)&lt;&gt;0,_xll.SERIE.JOUR.OUVRE(#REF!,#REF!,#REF!)-1,"En cours")</f>
        <v>#REF!</v>
      </c>
      <c r="U145" s="1430"/>
      <c r="V145" s="1486"/>
      <c r="W145" s="1486"/>
      <c r="X145" s="1487"/>
      <c r="Y145" s="1426"/>
      <c r="Z145" s="1492"/>
      <c r="AA145" s="1493"/>
      <c r="AB145" s="1579"/>
      <c r="AC145" s="1430"/>
      <c r="AD145" s="1430"/>
      <c r="AE145" s="1494"/>
      <c r="AF145" s="1494"/>
      <c r="AG145" s="1487"/>
      <c r="AH145" s="1489"/>
      <c r="AI145" s="1433" t="str">
        <f t="shared" ref="AI145:AI165" si="12" xml:space="preserve"> IF(B145,IF(R145&lt;&gt;0,IF(Q145&gt;=R145,"oui","non"),"En cours"),"Sans objet")</f>
        <v>non</v>
      </c>
      <c r="AJ145" s="1434" t="str">
        <f t="shared" ref="AJ145:AJ151" si="13">IF(V145=0,"En cours",IF(V145&lt;=T145,"oui","non"))</f>
        <v>En cours</v>
      </c>
      <c r="AK145" s="1435" t="str">
        <f t="shared" ref="AK145:AK165" si="14">IF(B145,IF(X145=1,IF(S145&gt;=AF145,"oui","non"),"En cours"),"Sans objet")</f>
        <v>En cours</v>
      </c>
      <c r="AL145" s="1352"/>
    </row>
    <row r="146" spans="1:38" ht="76.5">
      <c r="A146" s="1488">
        <v>45625</v>
      </c>
      <c r="B146" s="1487">
        <v>1</v>
      </c>
      <c r="C146" s="1453" t="s">
        <v>549</v>
      </c>
      <c r="D146" s="1489" t="s">
        <v>550</v>
      </c>
      <c r="E146" s="1453" t="s">
        <v>307</v>
      </c>
      <c r="F146" s="1529" t="s">
        <v>307</v>
      </c>
      <c r="G146" s="1488"/>
      <c r="H146" s="1432">
        <v>1</v>
      </c>
      <c r="I146" s="1430">
        <v>41781</v>
      </c>
      <c r="J146" s="1421"/>
      <c r="K146" s="1561" t="s">
        <v>47</v>
      </c>
      <c r="L146" s="1430"/>
      <c r="M146" s="1430"/>
      <c r="N146" s="1430"/>
      <c r="O146" s="1421" t="s">
        <v>63</v>
      </c>
      <c r="P146" s="1421"/>
      <c r="Q146" s="1421"/>
      <c r="R146" s="1421"/>
      <c r="S146" s="1424"/>
      <c r="T146" s="1491" t="e">
        <f>IF((#REF!+#REF!)&lt;&gt;0,_xll.SERIE.JOUR.OUVRE(#REF!,#REF!,#REF!)-1,"En cours")</f>
        <v>#REF!</v>
      </c>
      <c r="U146" s="1430"/>
      <c r="V146" s="1486"/>
      <c r="W146" s="1486"/>
      <c r="X146" s="1487"/>
      <c r="Y146" s="1426"/>
      <c r="Z146" s="1492"/>
      <c r="AA146" s="1493"/>
      <c r="AB146" s="1579"/>
      <c r="AC146" s="1430"/>
      <c r="AD146" s="1430"/>
      <c r="AE146" s="1494"/>
      <c r="AF146" s="1494"/>
      <c r="AG146" s="1487"/>
      <c r="AH146" s="1489"/>
      <c r="AI146" s="1433" t="str">
        <f t="shared" si="12"/>
        <v>En cours</v>
      </c>
      <c r="AJ146" s="1434" t="str">
        <f t="shared" si="13"/>
        <v>En cours</v>
      </c>
      <c r="AK146" s="1435" t="str">
        <f t="shared" si="14"/>
        <v>En cours</v>
      </c>
      <c r="AL146" s="1352"/>
    </row>
    <row r="147" spans="1:38" ht="25.5">
      <c r="A147" s="1488">
        <v>45768</v>
      </c>
      <c r="B147" s="1487">
        <v>1</v>
      </c>
      <c r="C147" s="1453" t="s">
        <v>551</v>
      </c>
      <c r="D147" s="1489" t="s">
        <v>552</v>
      </c>
      <c r="E147" s="1453" t="s">
        <v>553</v>
      </c>
      <c r="F147" s="1529" t="s">
        <v>344</v>
      </c>
      <c r="G147" s="1488"/>
      <c r="H147" s="1432">
        <v>1</v>
      </c>
      <c r="I147" s="1430">
        <v>41782</v>
      </c>
      <c r="J147" s="1421"/>
      <c r="K147" s="1561" t="s">
        <v>47</v>
      </c>
      <c r="L147" s="1430"/>
      <c r="M147" s="1430"/>
      <c r="N147" s="1430"/>
      <c r="O147" s="1421" t="s">
        <v>142</v>
      </c>
      <c r="P147" s="1421"/>
      <c r="Q147" s="1421"/>
      <c r="R147" s="1421"/>
      <c r="S147" s="1424"/>
      <c r="T147" s="1491" t="e">
        <f>IF((#REF!+#REF!)&lt;&gt;0,_xll.SERIE.JOUR.OUVRE(#REF!,#REF!,#REF!)-1,"En cours")</f>
        <v>#REF!</v>
      </c>
      <c r="U147" s="1430"/>
      <c r="V147" s="1486"/>
      <c r="W147" s="1486"/>
      <c r="X147" s="1487"/>
      <c r="Y147" s="1426"/>
      <c r="Z147" s="1492"/>
      <c r="AA147" s="1493"/>
      <c r="AB147" s="1579"/>
      <c r="AC147" s="1430"/>
      <c r="AD147" s="1430"/>
      <c r="AE147" s="1494"/>
      <c r="AF147" s="1494"/>
      <c r="AG147" s="1487"/>
      <c r="AH147" s="1489"/>
      <c r="AI147" s="1433" t="str">
        <f t="shared" si="12"/>
        <v>En cours</v>
      </c>
      <c r="AJ147" s="1434" t="str">
        <f t="shared" si="13"/>
        <v>En cours</v>
      </c>
      <c r="AK147" s="1435" t="str">
        <f t="shared" si="14"/>
        <v>En cours</v>
      </c>
      <c r="AL147" s="1352"/>
    </row>
    <row r="148" spans="1:38" s="1414" customFormat="1" ht="38.25">
      <c r="A148" s="1526">
        <v>45817</v>
      </c>
      <c r="B148" s="1530">
        <v>1</v>
      </c>
      <c r="C148" s="1497" t="s">
        <v>554</v>
      </c>
      <c r="D148" s="2158" t="s">
        <v>555</v>
      </c>
      <c r="E148" s="1497" t="s">
        <v>556</v>
      </c>
      <c r="F148" s="1632" t="s">
        <v>46</v>
      </c>
      <c r="G148" s="1526"/>
      <c r="H148" s="1394">
        <v>1</v>
      </c>
      <c r="I148" s="1409">
        <v>41782</v>
      </c>
      <c r="J148" s="1401"/>
      <c r="K148" s="1566" t="s">
        <v>47</v>
      </c>
      <c r="L148" s="1409"/>
      <c r="M148" s="1409"/>
      <c r="N148" s="1409"/>
      <c r="O148" s="1409"/>
      <c r="P148" s="1401"/>
      <c r="Q148" s="1401"/>
      <c r="R148" s="1401">
        <v>41814</v>
      </c>
      <c r="S148" s="1386">
        <v>2254.86</v>
      </c>
      <c r="T148" s="1409" t="e">
        <f>IF((#REF!+#REF!)&lt;&gt;0,_xll.SERIE.JOUR.OUVRE(#REF!,#REF!,#REF!)-1,"En cours")</f>
        <v>#REF!</v>
      </c>
      <c r="U148" s="1409"/>
      <c r="V148" s="1535"/>
      <c r="W148" s="1535"/>
      <c r="X148" s="1530"/>
      <c r="Y148" s="1405"/>
      <c r="Z148" s="1536"/>
      <c r="AA148" s="1503"/>
      <c r="AB148" s="1581"/>
      <c r="AC148" s="1409"/>
      <c r="AD148" s="1409"/>
      <c r="AE148" s="1537"/>
      <c r="AF148" s="1537"/>
      <c r="AG148" s="1530"/>
      <c r="AH148" s="1631"/>
      <c r="AI148" s="1402" t="str">
        <f t="shared" si="12"/>
        <v>non</v>
      </c>
      <c r="AJ148" s="1411" t="str">
        <f t="shared" si="13"/>
        <v>En cours</v>
      </c>
      <c r="AK148" s="1412" t="str">
        <f t="shared" si="14"/>
        <v>En cours</v>
      </c>
      <c r="AL148" s="1413"/>
    </row>
    <row r="149" spans="1:38" ht="63.75">
      <c r="A149" s="1488">
        <v>45849</v>
      </c>
      <c r="B149" s="1487">
        <v>1</v>
      </c>
      <c r="C149" s="1453" t="s">
        <v>557</v>
      </c>
      <c r="D149" s="2153" t="s">
        <v>558</v>
      </c>
      <c r="E149" s="1453" t="s">
        <v>307</v>
      </c>
      <c r="F149" s="1529" t="s">
        <v>307</v>
      </c>
      <c r="G149" s="1488"/>
      <c r="H149" s="1432">
        <v>1</v>
      </c>
      <c r="I149" s="1430">
        <v>41782</v>
      </c>
      <c r="J149" s="1421"/>
      <c r="K149" s="1561" t="s">
        <v>47</v>
      </c>
      <c r="L149" s="1430"/>
      <c r="M149" s="1430"/>
      <c r="N149" s="1430"/>
      <c r="O149" s="1421" t="s">
        <v>142</v>
      </c>
      <c r="P149" s="1421"/>
      <c r="Q149" s="1421"/>
      <c r="R149" s="1421">
        <v>41838</v>
      </c>
      <c r="S149" s="1424">
        <v>79790.87</v>
      </c>
      <c r="T149" s="1491" t="e">
        <f>IF((#REF!+#REF!)&lt;&gt;0,_xll.SERIE.JOUR.OUVRE(#REF!,#REF!,#REF!)-1,"En cours")</f>
        <v>#REF!</v>
      </c>
      <c r="U149" s="1430"/>
      <c r="V149" s="1486"/>
      <c r="W149" s="1486"/>
      <c r="X149" s="1487"/>
      <c r="Y149" s="1426"/>
      <c r="Z149" s="1492"/>
      <c r="AA149" s="1493"/>
      <c r="AB149" s="1579"/>
      <c r="AC149" s="1430"/>
      <c r="AD149" s="1430"/>
      <c r="AE149" s="1494"/>
      <c r="AF149" s="1494"/>
      <c r="AG149" s="1487"/>
      <c r="AH149" s="2153"/>
      <c r="AI149" s="1433" t="str">
        <f t="shared" si="12"/>
        <v>non</v>
      </c>
      <c r="AJ149" s="1434" t="str">
        <f t="shared" si="13"/>
        <v>En cours</v>
      </c>
      <c r="AK149" s="1435" t="str">
        <f t="shared" si="14"/>
        <v>En cours</v>
      </c>
      <c r="AL149" s="1352"/>
    </row>
    <row r="150" spans="1:38" ht="38.25">
      <c r="A150" s="1488">
        <v>45914</v>
      </c>
      <c r="B150" s="1487">
        <v>1</v>
      </c>
      <c r="C150" s="1453" t="s">
        <v>559</v>
      </c>
      <c r="D150" s="1489" t="s">
        <v>560</v>
      </c>
      <c r="E150" s="1453" t="s">
        <v>307</v>
      </c>
      <c r="F150" s="1529" t="s">
        <v>294</v>
      </c>
      <c r="G150" s="1488"/>
      <c r="H150" s="1432">
        <v>1</v>
      </c>
      <c r="I150" s="1430">
        <v>41782</v>
      </c>
      <c r="J150" s="1421"/>
      <c r="K150" s="1561" t="s">
        <v>47</v>
      </c>
      <c r="L150" s="1430"/>
      <c r="M150" s="1430"/>
      <c r="N150" s="1430"/>
      <c r="O150" s="1430"/>
      <c r="P150" s="1421"/>
      <c r="Q150" s="1421"/>
      <c r="R150" s="1421"/>
      <c r="S150" s="1424"/>
      <c r="T150" s="1491" t="e">
        <f>IF((#REF!+#REF!)&lt;&gt;0,_xll.SERIE.JOUR.OUVRE(#REF!,#REF!,#REF!)-1,"En cours")</f>
        <v>#REF!</v>
      </c>
      <c r="U150" s="1430"/>
      <c r="V150" s="1486"/>
      <c r="W150" s="1486"/>
      <c r="X150" s="1487"/>
      <c r="Y150" s="1426"/>
      <c r="Z150" s="1492"/>
      <c r="AA150" s="1493"/>
      <c r="AB150" s="1579"/>
      <c r="AC150" s="1430"/>
      <c r="AD150" s="1430"/>
      <c r="AE150" s="1494"/>
      <c r="AF150" s="1494"/>
      <c r="AG150" s="1487"/>
      <c r="AH150" s="1489"/>
      <c r="AI150" s="1433" t="str">
        <f t="shared" si="12"/>
        <v>En cours</v>
      </c>
      <c r="AJ150" s="1434" t="str">
        <f t="shared" si="13"/>
        <v>En cours</v>
      </c>
      <c r="AK150" s="1435" t="str">
        <f t="shared" si="14"/>
        <v>En cours</v>
      </c>
      <c r="AL150" s="1352"/>
    </row>
    <row r="151" spans="1:38" s="1414" customFormat="1" ht="51">
      <c r="A151" s="1526">
        <v>46741</v>
      </c>
      <c r="B151" s="1530">
        <v>1</v>
      </c>
      <c r="C151" s="1497" t="s">
        <v>561</v>
      </c>
      <c r="D151" s="2158" t="s">
        <v>562</v>
      </c>
      <c r="E151" s="1497" t="s">
        <v>307</v>
      </c>
      <c r="F151" s="1632" t="s">
        <v>307</v>
      </c>
      <c r="G151" s="1526"/>
      <c r="H151" s="1394">
        <v>1</v>
      </c>
      <c r="I151" s="1409">
        <v>41786</v>
      </c>
      <c r="J151" s="1401"/>
      <c r="K151" s="1566" t="s">
        <v>47</v>
      </c>
      <c r="L151" s="1409"/>
      <c r="M151" s="1409"/>
      <c r="N151" s="1409"/>
      <c r="O151" s="1401" t="s">
        <v>63</v>
      </c>
      <c r="P151" s="1401"/>
      <c r="Q151" s="1401"/>
      <c r="R151" s="1401">
        <v>41815</v>
      </c>
      <c r="S151" s="1386">
        <v>1772.83</v>
      </c>
      <c r="T151" s="1409" t="e">
        <f>IF((#REF!+#REF!)&lt;&gt;0,_xll.SERIE.JOUR.OUVRE(#REF!,#REF!,#REF!)-1,"En cours")</f>
        <v>#REF!</v>
      </c>
      <c r="U151" s="1409"/>
      <c r="V151" s="1535"/>
      <c r="W151" s="1535"/>
      <c r="X151" s="1530"/>
      <c r="Y151" s="1405"/>
      <c r="Z151" s="1536"/>
      <c r="AA151" s="1503"/>
      <c r="AB151" s="1581"/>
      <c r="AC151" s="1409"/>
      <c r="AD151" s="1409"/>
      <c r="AE151" s="1537"/>
      <c r="AF151" s="1537"/>
      <c r="AG151" s="1530"/>
      <c r="AH151" s="2158"/>
      <c r="AI151" s="1402" t="str">
        <f t="shared" si="12"/>
        <v>non</v>
      </c>
      <c r="AJ151" s="1411" t="str">
        <f t="shared" si="13"/>
        <v>En cours</v>
      </c>
      <c r="AK151" s="1412" t="str">
        <f t="shared" si="14"/>
        <v>En cours</v>
      </c>
      <c r="AL151" s="1413"/>
    </row>
    <row r="152" spans="1:38" ht="25.5">
      <c r="A152" s="1488">
        <v>47228</v>
      </c>
      <c r="B152" s="1487">
        <v>1</v>
      </c>
      <c r="C152" s="1453" t="s">
        <v>563</v>
      </c>
      <c r="D152" s="1489" t="s">
        <v>564</v>
      </c>
      <c r="E152" s="1453" t="s">
        <v>153</v>
      </c>
      <c r="F152" s="1529" t="s">
        <v>153</v>
      </c>
      <c r="G152" s="1488"/>
      <c r="H152" s="1432">
        <v>1</v>
      </c>
      <c r="I152" s="1430">
        <v>41787</v>
      </c>
      <c r="J152" s="1421"/>
      <c r="K152" s="1561" t="s">
        <v>47</v>
      </c>
      <c r="L152" s="1430"/>
      <c r="M152" s="1430"/>
      <c r="N152" s="1430"/>
      <c r="O152" s="1421"/>
      <c r="P152" s="1421"/>
      <c r="Q152" s="1421"/>
      <c r="R152" s="1421"/>
      <c r="S152" s="1424"/>
      <c r="T152" s="1491"/>
      <c r="U152" s="1430"/>
      <c r="V152" s="1486"/>
      <c r="W152" s="1486"/>
      <c r="X152" s="1487"/>
      <c r="Y152" s="1426"/>
      <c r="Z152" s="1492"/>
      <c r="AA152" s="1493"/>
      <c r="AB152" s="1579"/>
      <c r="AC152" s="1430"/>
      <c r="AD152" s="1430"/>
      <c r="AE152" s="1494"/>
      <c r="AF152" s="1494"/>
      <c r="AG152" s="1487"/>
      <c r="AH152" s="1489"/>
      <c r="AI152" s="1433" t="str">
        <f t="shared" si="12"/>
        <v>En cours</v>
      </c>
      <c r="AJ152" s="1434"/>
      <c r="AK152" s="1435" t="str">
        <f t="shared" si="14"/>
        <v>En cours</v>
      </c>
      <c r="AL152" s="1352"/>
    </row>
    <row r="153" spans="1:38" ht="38.25">
      <c r="A153" s="1488">
        <v>47362</v>
      </c>
      <c r="B153" s="1487">
        <v>1</v>
      </c>
      <c r="C153" s="1453" t="s">
        <v>565</v>
      </c>
      <c r="D153" s="1489" t="s">
        <v>566</v>
      </c>
      <c r="E153" s="1453" t="s">
        <v>212</v>
      </c>
      <c r="F153" s="1529" t="s">
        <v>307</v>
      </c>
      <c r="G153" s="1488"/>
      <c r="H153" s="1432">
        <v>1</v>
      </c>
      <c r="I153" s="1430">
        <v>41787</v>
      </c>
      <c r="J153" s="1421"/>
      <c r="K153" s="1561" t="s">
        <v>47</v>
      </c>
      <c r="L153" s="1430"/>
      <c r="M153" s="1430"/>
      <c r="N153" s="1430"/>
      <c r="O153" s="1430"/>
      <c r="P153" s="1421"/>
      <c r="Q153" s="1421"/>
      <c r="R153" s="1421"/>
      <c r="S153" s="1424"/>
      <c r="T153" s="1491" t="e">
        <f>IF((#REF!+#REF!)&lt;&gt;0,_xll.SERIE.JOUR.OUVRE(#REF!,#REF!,#REF!)-1,"En cours")</f>
        <v>#REF!</v>
      </c>
      <c r="U153" s="1430"/>
      <c r="V153" s="1486"/>
      <c r="W153" s="1486"/>
      <c r="X153" s="1487"/>
      <c r="Y153" s="1426"/>
      <c r="Z153" s="1492"/>
      <c r="AA153" s="1493"/>
      <c r="AB153" s="1579"/>
      <c r="AC153" s="1430"/>
      <c r="AD153" s="1430"/>
      <c r="AE153" s="1494"/>
      <c r="AF153" s="1494"/>
      <c r="AG153" s="1487"/>
      <c r="AH153" s="1489"/>
      <c r="AI153" s="1433" t="str">
        <f t="shared" si="12"/>
        <v>En cours</v>
      </c>
      <c r="AJ153" s="1434" t="str">
        <f t="shared" ref="AJ153:AJ165" si="15">IF(V153=0,"En cours",IF(V153&lt;=T153,"oui","non"))</f>
        <v>En cours</v>
      </c>
      <c r="AK153" s="1435" t="str">
        <f t="shared" si="14"/>
        <v>En cours</v>
      </c>
      <c r="AL153" s="1352"/>
    </row>
    <row r="154" spans="1:38" ht="38.25">
      <c r="A154" s="1488">
        <v>48359</v>
      </c>
      <c r="B154" s="1487">
        <v>1</v>
      </c>
      <c r="C154" s="1453" t="s">
        <v>567</v>
      </c>
      <c r="D154" s="1489" t="s">
        <v>568</v>
      </c>
      <c r="E154" s="1453" t="s">
        <v>38</v>
      </c>
      <c r="F154" s="1529" t="s">
        <v>330</v>
      </c>
      <c r="G154" s="1488"/>
      <c r="H154" s="1432">
        <v>1</v>
      </c>
      <c r="I154" s="1430">
        <v>41793</v>
      </c>
      <c r="J154" s="1421"/>
      <c r="K154" s="1561" t="s">
        <v>47</v>
      </c>
      <c r="L154" s="1430"/>
      <c r="M154" s="1430"/>
      <c r="N154" s="1430"/>
      <c r="O154" s="1421" t="s">
        <v>48</v>
      </c>
      <c r="P154" s="1421"/>
      <c r="Q154" s="1421"/>
      <c r="R154" s="1421">
        <v>41828</v>
      </c>
      <c r="S154" s="1424">
        <v>2444.69</v>
      </c>
      <c r="T154" s="1491" t="e">
        <f>IF((#REF!+#REF!)&lt;&gt;0,_xll.SERIE.JOUR.OUVRE(#REF!,#REF!,#REF!)-1,"En cours")</f>
        <v>#REF!</v>
      </c>
      <c r="U154" s="1430"/>
      <c r="V154" s="1486"/>
      <c r="W154" s="1486"/>
      <c r="X154" s="1487"/>
      <c r="Y154" s="1426"/>
      <c r="Z154" s="1492"/>
      <c r="AA154" s="1493"/>
      <c r="AB154" s="1579"/>
      <c r="AC154" s="1430"/>
      <c r="AD154" s="1430"/>
      <c r="AE154" s="1494"/>
      <c r="AF154" s="1494"/>
      <c r="AG154" s="1487"/>
      <c r="AH154" s="1489"/>
      <c r="AI154" s="1433" t="str">
        <f t="shared" si="12"/>
        <v>non</v>
      </c>
      <c r="AJ154" s="1434" t="str">
        <f t="shared" si="15"/>
        <v>En cours</v>
      </c>
      <c r="AK154" s="1435" t="str">
        <f t="shared" si="14"/>
        <v>En cours</v>
      </c>
      <c r="AL154" s="1352"/>
    </row>
    <row r="155" spans="1:38">
      <c r="A155" s="1488">
        <v>48394</v>
      </c>
      <c r="B155" s="1487">
        <v>1</v>
      </c>
      <c r="C155" s="1453" t="s">
        <v>569</v>
      </c>
      <c r="D155" s="1489" t="s">
        <v>570</v>
      </c>
      <c r="E155" s="1453" t="s">
        <v>330</v>
      </c>
      <c r="F155" s="1529" t="s">
        <v>330</v>
      </c>
      <c r="G155" s="1488"/>
      <c r="H155" s="1432">
        <v>1</v>
      </c>
      <c r="I155" s="1430">
        <v>41793</v>
      </c>
      <c r="J155" s="1421"/>
      <c r="K155" s="1561" t="s">
        <v>47</v>
      </c>
      <c r="L155" s="1430"/>
      <c r="M155" s="1430"/>
      <c r="N155" s="1430"/>
      <c r="O155" s="1430"/>
      <c r="P155" s="1421"/>
      <c r="Q155" s="1421"/>
      <c r="R155" s="1421"/>
      <c r="S155" s="1424"/>
      <c r="T155" s="1491" t="e">
        <f>IF((#REF!+#REF!)&lt;&gt;0,_xll.SERIE.JOUR.OUVRE(#REF!,#REF!,#REF!)-1,"En cours")</f>
        <v>#REF!</v>
      </c>
      <c r="U155" s="1430"/>
      <c r="V155" s="1486"/>
      <c r="W155" s="1486"/>
      <c r="X155" s="1487"/>
      <c r="Y155" s="1426"/>
      <c r="Z155" s="1492"/>
      <c r="AA155" s="1493"/>
      <c r="AB155" s="1579"/>
      <c r="AC155" s="1430"/>
      <c r="AD155" s="1430"/>
      <c r="AE155" s="1494"/>
      <c r="AF155" s="1494"/>
      <c r="AG155" s="1487"/>
      <c r="AH155" s="1489"/>
      <c r="AI155" s="1433" t="str">
        <f t="shared" si="12"/>
        <v>En cours</v>
      </c>
      <c r="AJ155" s="1434" t="str">
        <f t="shared" si="15"/>
        <v>En cours</v>
      </c>
      <c r="AK155" s="1435" t="str">
        <f t="shared" si="14"/>
        <v>En cours</v>
      </c>
      <c r="AL155" s="1352"/>
    </row>
    <row r="156" spans="1:38" ht="51">
      <c r="A156" s="1488">
        <v>48420</v>
      </c>
      <c r="B156" s="1487">
        <v>1</v>
      </c>
      <c r="C156" s="1453" t="s">
        <v>571</v>
      </c>
      <c r="D156" s="1489" t="s">
        <v>572</v>
      </c>
      <c r="E156" s="1453" t="s">
        <v>153</v>
      </c>
      <c r="F156" s="1529" t="s">
        <v>46</v>
      </c>
      <c r="G156" s="1488"/>
      <c r="H156" s="1432">
        <v>1</v>
      </c>
      <c r="I156" s="1430">
        <v>41793</v>
      </c>
      <c r="J156" s="1421"/>
      <c r="K156" s="1561" t="s">
        <v>47</v>
      </c>
      <c r="L156" s="1430"/>
      <c r="M156" s="1430"/>
      <c r="N156" s="1430"/>
      <c r="O156" s="1421" t="s">
        <v>48</v>
      </c>
      <c r="P156" s="1421"/>
      <c r="Q156" s="1421"/>
      <c r="R156" s="1421">
        <v>41838</v>
      </c>
      <c r="S156" s="1424">
        <v>6510.31</v>
      </c>
      <c r="T156" s="1491" t="e">
        <f>IF((#REF!+#REF!)&lt;&gt;0,_xll.SERIE.JOUR.OUVRE(#REF!,#REF!,#REF!)-1,"En cours")</f>
        <v>#REF!</v>
      </c>
      <c r="U156" s="1430"/>
      <c r="V156" s="1486"/>
      <c r="W156" s="1486"/>
      <c r="X156" s="1487"/>
      <c r="Y156" s="1426"/>
      <c r="Z156" s="1492"/>
      <c r="AA156" s="1493"/>
      <c r="AB156" s="1579"/>
      <c r="AC156" s="1430"/>
      <c r="AD156" s="1430"/>
      <c r="AE156" s="1494"/>
      <c r="AF156" s="1494"/>
      <c r="AG156" s="1487"/>
      <c r="AH156" s="1489"/>
      <c r="AI156" s="1433" t="str">
        <f t="shared" si="12"/>
        <v>non</v>
      </c>
      <c r="AJ156" s="1434" t="str">
        <f t="shared" si="15"/>
        <v>En cours</v>
      </c>
      <c r="AK156" s="1435" t="str">
        <f t="shared" si="14"/>
        <v>En cours</v>
      </c>
      <c r="AL156" s="1352"/>
    </row>
    <row r="157" spans="1:38" ht="25.5">
      <c r="A157" s="1488">
        <v>48443</v>
      </c>
      <c r="B157" s="1487">
        <v>1</v>
      </c>
      <c r="C157" s="1453" t="s">
        <v>573</v>
      </c>
      <c r="D157" s="1489" t="s">
        <v>566</v>
      </c>
      <c r="E157" s="1453" t="s">
        <v>320</v>
      </c>
      <c r="F157" s="1529" t="s">
        <v>344</v>
      </c>
      <c r="G157" s="1488"/>
      <c r="H157" s="1432">
        <v>1</v>
      </c>
      <c r="I157" s="1430">
        <v>41793</v>
      </c>
      <c r="J157" s="1421"/>
      <c r="K157" s="1561" t="s">
        <v>47</v>
      </c>
      <c r="L157" s="1430"/>
      <c r="M157" s="1430"/>
      <c r="N157" s="1430"/>
      <c r="O157" s="1430"/>
      <c r="P157" s="1421"/>
      <c r="Q157" s="1421"/>
      <c r="R157" s="1421"/>
      <c r="S157" s="1424"/>
      <c r="T157" s="1491" t="e">
        <f>IF((#REF!+#REF!)&lt;&gt;0,_xll.SERIE.JOUR.OUVRE(#REF!,#REF!,#REF!)-1,"En cours")</f>
        <v>#REF!</v>
      </c>
      <c r="U157" s="1430"/>
      <c r="V157" s="1430"/>
      <c r="W157" s="1486"/>
      <c r="X157" s="1487"/>
      <c r="Y157" s="1426"/>
      <c r="Z157" s="1492"/>
      <c r="AA157" s="1493"/>
      <c r="AB157" s="1579"/>
      <c r="AC157" s="1430"/>
      <c r="AD157" s="1430"/>
      <c r="AE157" s="1494"/>
      <c r="AF157" s="1494"/>
      <c r="AG157" s="1487"/>
      <c r="AH157" s="1489"/>
      <c r="AI157" s="1433" t="str">
        <f t="shared" si="12"/>
        <v>En cours</v>
      </c>
      <c r="AJ157" s="1434" t="str">
        <f t="shared" si="15"/>
        <v>En cours</v>
      </c>
      <c r="AK157" s="1435" t="str">
        <f t="shared" si="14"/>
        <v>En cours</v>
      </c>
      <c r="AL157" s="1352"/>
    </row>
    <row r="158" spans="1:38" ht="25.5">
      <c r="A158" s="1488">
        <v>48537</v>
      </c>
      <c r="B158" s="1487">
        <v>1</v>
      </c>
      <c r="C158" s="1453" t="s">
        <v>574</v>
      </c>
      <c r="D158" s="1489" t="s">
        <v>67</v>
      </c>
      <c r="E158" s="1489" t="s">
        <v>58</v>
      </c>
      <c r="F158" s="1578" t="s">
        <v>58</v>
      </c>
      <c r="G158" s="1488"/>
      <c r="H158" s="1432">
        <v>1</v>
      </c>
      <c r="I158" s="1430">
        <v>41793</v>
      </c>
      <c r="J158" s="1421"/>
      <c r="K158" s="1561" t="s">
        <v>47</v>
      </c>
      <c r="L158" s="1430"/>
      <c r="M158" s="1430"/>
      <c r="N158" s="1430"/>
      <c r="O158" s="1430"/>
      <c r="P158" s="1421"/>
      <c r="Q158" s="1421"/>
      <c r="R158" s="1421"/>
      <c r="S158" s="1424"/>
      <c r="T158" s="1491" t="e">
        <f>IF((#REF!+#REF!)&lt;&gt;0,_xll.SERIE.JOUR.OUVRE(#REF!,#REF!,#REF!)-1,"En cours")</f>
        <v>#REF!</v>
      </c>
      <c r="U158" s="1430"/>
      <c r="V158" s="1486"/>
      <c r="W158" s="1486"/>
      <c r="X158" s="1487"/>
      <c r="Y158" s="1426"/>
      <c r="Z158" s="1492"/>
      <c r="AA158" s="1493"/>
      <c r="AB158" s="1579"/>
      <c r="AC158" s="1430"/>
      <c r="AD158" s="1430"/>
      <c r="AE158" s="1494"/>
      <c r="AF158" s="1494"/>
      <c r="AG158" s="1487"/>
      <c r="AH158" s="1628"/>
      <c r="AI158" s="1433" t="str">
        <f t="shared" si="12"/>
        <v>En cours</v>
      </c>
      <c r="AJ158" s="1434" t="str">
        <f t="shared" si="15"/>
        <v>En cours</v>
      </c>
      <c r="AK158" s="1435" t="str">
        <f t="shared" si="14"/>
        <v>En cours</v>
      </c>
      <c r="AL158" s="1352"/>
    </row>
    <row r="159" spans="1:38">
      <c r="A159" s="1488">
        <v>48552</v>
      </c>
      <c r="B159" s="1487">
        <v>1</v>
      </c>
      <c r="C159" s="1489" t="s">
        <v>575</v>
      </c>
      <c r="D159" s="1489" t="s">
        <v>67</v>
      </c>
      <c r="E159" s="1489" t="s">
        <v>496</v>
      </c>
      <c r="F159" s="1578" t="s">
        <v>330</v>
      </c>
      <c r="G159" s="1488"/>
      <c r="H159" s="1432">
        <v>1</v>
      </c>
      <c r="I159" s="1430">
        <v>41793</v>
      </c>
      <c r="J159" s="1421"/>
      <c r="K159" s="1561" t="s">
        <v>47</v>
      </c>
      <c r="L159" s="1430"/>
      <c r="M159" s="1430"/>
      <c r="N159" s="1430"/>
      <c r="O159" s="1430"/>
      <c r="P159" s="1421"/>
      <c r="Q159" s="1421"/>
      <c r="R159" s="1421"/>
      <c r="S159" s="1424"/>
      <c r="T159" s="1491" t="e">
        <f>IF((#REF!+#REF!)&lt;&gt;0,_xll.SERIE.JOUR.OUVRE(#REF!,#REF!,#REF!)-1,"En cours")</f>
        <v>#REF!</v>
      </c>
      <c r="U159" s="1430"/>
      <c r="V159" s="1486"/>
      <c r="W159" s="1486"/>
      <c r="X159" s="1487"/>
      <c r="Y159" s="1426"/>
      <c r="Z159" s="1492"/>
      <c r="AA159" s="1493"/>
      <c r="AB159" s="1579"/>
      <c r="AC159" s="1430"/>
      <c r="AD159" s="1430"/>
      <c r="AE159" s="1494"/>
      <c r="AF159" s="1494"/>
      <c r="AG159" s="1487"/>
      <c r="AH159" s="1628"/>
      <c r="AI159" s="1433" t="str">
        <f t="shared" si="12"/>
        <v>En cours</v>
      </c>
      <c r="AJ159" s="1434" t="str">
        <f t="shared" si="15"/>
        <v>En cours</v>
      </c>
      <c r="AK159" s="1435" t="str">
        <f t="shared" si="14"/>
        <v>En cours</v>
      </c>
      <c r="AL159" s="1352"/>
    </row>
    <row r="160" spans="1:38">
      <c r="A160" s="1488">
        <v>48612</v>
      </c>
      <c r="B160" s="1487">
        <v>1</v>
      </c>
      <c r="C160" s="1489" t="s">
        <v>474</v>
      </c>
      <c r="D160" s="1489" t="s">
        <v>576</v>
      </c>
      <c r="E160" s="1489" t="s">
        <v>577</v>
      </c>
      <c r="F160" s="1578" t="s">
        <v>578</v>
      </c>
      <c r="G160" s="1488"/>
      <c r="H160" s="1432">
        <v>1</v>
      </c>
      <c r="I160" s="1430">
        <v>41793</v>
      </c>
      <c r="J160" s="1421"/>
      <c r="K160" s="1561" t="s">
        <v>47</v>
      </c>
      <c r="L160" s="1430"/>
      <c r="M160" s="1430"/>
      <c r="N160" s="1430"/>
      <c r="O160" s="1430"/>
      <c r="P160" s="1421"/>
      <c r="Q160" s="1421"/>
      <c r="R160" s="1421"/>
      <c r="S160" s="1424"/>
      <c r="T160" s="1491" t="e">
        <f>IF((#REF!+#REF!)&lt;&gt;0,_xll.SERIE.JOUR.OUVRE(#REF!,#REF!,#REF!)-1,"En cours")</f>
        <v>#REF!</v>
      </c>
      <c r="U160" s="1430"/>
      <c r="V160" s="1486"/>
      <c r="W160" s="1486"/>
      <c r="X160" s="1487"/>
      <c r="Y160" s="1426"/>
      <c r="Z160" s="1492"/>
      <c r="AA160" s="1493"/>
      <c r="AB160" s="1579"/>
      <c r="AC160" s="1430"/>
      <c r="AD160" s="1430"/>
      <c r="AE160" s="1494"/>
      <c r="AF160" s="1494"/>
      <c r="AG160" s="1487"/>
      <c r="AH160" s="1489"/>
      <c r="AI160" s="1433" t="str">
        <f t="shared" si="12"/>
        <v>En cours</v>
      </c>
      <c r="AJ160" s="1434" t="str">
        <f t="shared" si="15"/>
        <v>En cours</v>
      </c>
      <c r="AK160" s="1435" t="str">
        <f t="shared" si="14"/>
        <v>En cours</v>
      </c>
      <c r="AL160" s="1352"/>
    </row>
    <row r="161" spans="1:38" ht="38.25">
      <c r="A161" s="1488">
        <v>48617</v>
      </c>
      <c r="B161" s="1487">
        <v>1</v>
      </c>
      <c r="C161" s="1489" t="s">
        <v>474</v>
      </c>
      <c r="D161" s="1489" t="s">
        <v>579</v>
      </c>
      <c r="E161" s="1489" t="s">
        <v>580</v>
      </c>
      <c r="F161" s="1578" t="s">
        <v>578</v>
      </c>
      <c r="G161" s="1488"/>
      <c r="H161" s="1432">
        <v>1</v>
      </c>
      <c r="I161" s="1430">
        <v>41793</v>
      </c>
      <c r="J161" s="1421"/>
      <c r="K161" s="1561" t="s">
        <v>47</v>
      </c>
      <c r="L161" s="1430"/>
      <c r="M161" s="1430"/>
      <c r="N161" s="1430"/>
      <c r="O161" s="1430"/>
      <c r="P161" s="1421"/>
      <c r="Q161" s="1421"/>
      <c r="R161" s="1421"/>
      <c r="S161" s="1424"/>
      <c r="T161" s="1491" t="e">
        <f>IF((#REF!+#REF!)&lt;&gt;0,_xll.SERIE.JOUR.OUVRE(#REF!,#REF!,#REF!)-1,"En cours")</f>
        <v>#REF!</v>
      </c>
      <c r="U161" s="1430"/>
      <c r="V161" s="1486"/>
      <c r="W161" s="1486"/>
      <c r="X161" s="1487"/>
      <c r="Y161" s="1426"/>
      <c r="Z161" s="1492"/>
      <c r="AA161" s="1493"/>
      <c r="AB161" s="1579"/>
      <c r="AC161" s="1430"/>
      <c r="AD161" s="1430"/>
      <c r="AE161" s="1494"/>
      <c r="AF161" s="1494"/>
      <c r="AG161" s="1487"/>
      <c r="AH161" s="1628"/>
      <c r="AI161" s="1433" t="str">
        <f t="shared" si="12"/>
        <v>En cours</v>
      </c>
      <c r="AJ161" s="1434" t="str">
        <f t="shared" si="15"/>
        <v>En cours</v>
      </c>
      <c r="AK161" s="1435" t="str">
        <f t="shared" si="14"/>
        <v>En cours</v>
      </c>
      <c r="AL161" s="1352"/>
    </row>
    <row r="162" spans="1:38">
      <c r="A162" s="1488">
        <v>48641</v>
      </c>
      <c r="B162" s="1487">
        <v>1</v>
      </c>
      <c r="C162" s="1489" t="s">
        <v>581</v>
      </c>
      <c r="D162" s="1489" t="s">
        <v>67</v>
      </c>
      <c r="E162" s="1489" t="s">
        <v>496</v>
      </c>
      <c r="F162" s="1578" t="s">
        <v>330</v>
      </c>
      <c r="G162" s="1488"/>
      <c r="H162" s="1432">
        <v>1</v>
      </c>
      <c r="I162" s="1430">
        <v>41794</v>
      </c>
      <c r="J162" s="1421"/>
      <c r="K162" s="1561" t="s">
        <v>47</v>
      </c>
      <c r="L162" s="1430"/>
      <c r="M162" s="1430"/>
      <c r="N162" s="1430"/>
      <c r="O162" s="1430"/>
      <c r="P162" s="1421"/>
      <c r="Q162" s="1421"/>
      <c r="R162" s="1421"/>
      <c r="S162" s="1424"/>
      <c r="T162" s="1491" t="e">
        <f>IF((#REF!+#REF!)&lt;&gt;0,_xll.SERIE.JOUR.OUVRE(#REF!,#REF!,#REF!)-1,"En cours")</f>
        <v>#REF!</v>
      </c>
      <c r="U162" s="1430"/>
      <c r="V162" s="1486"/>
      <c r="W162" s="1486"/>
      <c r="X162" s="1487"/>
      <c r="Y162" s="1426"/>
      <c r="Z162" s="1492"/>
      <c r="AA162" s="1493"/>
      <c r="AB162" s="1579"/>
      <c r="AC162" s="1430"/>
      <c r="AD162" s="1430"/>
      <c r="AE162" s="1494"/>
      <c r="AF162" s="1494"/>
      <c r="AG162" s="1487"/>
      <c r="AH162" s="1489"/>
      <c r="AI162" s="1433" t="str">
        <f t="shared" si="12"/>
        <v>En cours</v>
      </c>
      <c r="AJ162" s="1434" t="str">
        <f t="shared" si="15"/>
        <v>En cours</v>
      </c>
      <c r="AK162" s="1435" t="str">
        <f t="shared" si="14"/>
        <v>En cours</v>
      </c>
      <c r="AL162" s="1352"/>
    </row>
    <row r="163" spans="1:38">
      <c r="A163" s="1488">
        <v>48647</v>
      </c>
      <c r="B163" s="1487">
        <v>1</v>
      </c>
      <c r="C163" s="1489" t="s">
        <v>582</v>
      </c>
      <c r="D163" s="1489" t="s">
        <v>67</v>
      </c>
      <c r="E163" s="1489" t="s">
        <v>377</v>
      </c>
      <c r="F163" s="1524" t="s">
        <v>377</v>
      </c>
      <c r="G163" s="1488"/>
      <c r="H163" s="1432">
        <v>1</v>
      </c>
      <c r="I163" s="1430">
        <v>41794</v>
      </c>
      <c r="J163" s="1421"/>
      <c r="K163" s="1561" t="s">
        <v>47</v>
      </c>
      <c r="L163" s="1430"/>
      <c r="M163" s="1430"/>
      <c r="N163" s="1430"/>
      <c r="O163" s="1430"/>
      <c r="P163" s="1421"/>
      <c r="Q163" s="1421"/>
      <c r="R163" s="1421"/>
      <c r="S163" s="1424"/>
      <c r="T163" s="1491" t="e">
        <f>IF((#REF!+#REF!)&lt;&gt;0,_xll.SERIE.JOUR.OUVRE(#REF!,#REF!,#REF!)-1,"En cours")</f>
        <v>#REF!</v>
      </c>
      <c r="U163" s="1430"/>
      <c r="V163" s="1486"/>
      <c r="W163" s="1486"/>
      <c r="X163" s="1487"/>
      <c r="Y163" s="1426"/>
      <c r="Z163" s="1492"/>
      <c r="AA163" s="1493"/>
      <c r="AB163" s="1579"/>
      <c r="AC163" s="1430"/>
      <c r="AD163" s="1430"/>
      <c r="AE163" s="1494"/>
      <c r="AF163" s="1494"/>
      <c r="AG163" s="1487"/>
      <c r="AH163" s="1489"/>
      <c r="AI163" s="1433" t="str">
        <f t="shared" si="12"/>
        <v>En cours</v>
      </c>
      <c r="AJ163" s="1434" t="str">
        <f t="shared" si="15"/>
        <v>En cours</v>
      </c>
      <c r="AK163" s="1435" t="str">
        <f t="shared" si="14"/>
        <v>En cours</v>
      </c>
      <c r="AL163" s="1352"/>
    </row>
    <row r="164" spans="1:38" ht="25.5">
      <c r="A164" s="1488">
        <v>48649</v>
      </c>
      <c r="B164" s="1487">
        <v>1</v>
      </c>
      <c r="C164" s="1453" t="s">
        <v>583</v>
      </c>
      <c r="D164" s="2153" t="s">
        <v>584</v>
      </c>
      <c r="E164" s="1453" t="s">
        <v>330</v>
      </c>
      <c r="F164" s="1529" t="s">
        <v>330</v>
      </c>
      <c r="G164" s="1488"/>
      <c r="H164" s="1432">
        <v>1</v>
      </c>
      <c r="I164" s="1430">
        <v>41794</v>
      </c>
      <c r="J164" s="1421"/>
      <c r="K164" s="1561" t="s">
        <v>47</v>
      </c>
      <c r="L164" s="1430"/>
      <c r="M164" s="1430"/>
      <c r="N164" s="1430"/>
      <c r="O164" s="1421" t="s">
        <v>63</v>
      </c>
      <c r="P164" s="1421"/>
      <c r="Q164" s="1421"/>
      <c r="R164" s="1421">
        <v>41810</v>
      </c>
      <c r="S164" s="1424">
        <v>1103.8699999999999</v>
      </c>
      <c r="T164" s="1491" t="e">
        <f>IF((#REF!+#REF!)&lt;&gt;0,_xll.SERIE.JOUR.OUVRE(#REF!,#REF!,#REF!)-1,"En cours")</f>
        <v>#REF!</v>
      </c>
      <c r="U164" s="1430"/>
      <c r="V164" s="1486"/>
      <c r="W164" s="1486"/>
      <c r="X164" s="1487"/>
      <c r="Y164" s="1426"/>
      <c r="Z164" s="1492"/>
      <c r="AA164" s="1493"/>
      <c r="AB164" s="1579"/>
      <c r="AC164" s="1430"/>
      <c r="AD164" s="1430"/>
      <c r="AE164" s="1494"/>
      <c r="AF164" s="1494"/>
      <c r="AG164" s="1487"/>
      <c r="AH164" s="1633"/>
      <c r="AI164" s="1433" t="str">
        <f t="shared" si="12"/>
        <v>non</v>
      </c>
      <c r="AJ164" s="1434" t="str">
        <f t="shared" si="15"/>
        <v>En cours</v>
      </c>
      <c r="AK164" s="1435" t="str">
        <f t="shared" si="14"/>
        <v>En cours</v>
      </c>
      <c r="AL164" s="1352"/>
    </row>
    <row r="165" spans="1:38" s="1414" customFormat="1" ht="63.75">
      <c r="A165" s="1526">
        <v>49049</v>
      </c>
      <c r="B165" s="1530">
        <v>1</v>
      </c>
      <c r="C165" s="2158" t="s">
        <v>585</v>
      </c>
      <c r="D165" s="2158" t="s">
        <v>586</v>
      </c>
      <c r="E165" s="1568" t="s">
        <v>66</v>
      </c>
      <c r="F165" s="1580"/>
      <c r="G165" s="1526"/>
      <c r="H165" s="1394">
        <v>1</v>
      </c>
      <c r="I165" s="1409">
        <v>41794</v>
      </c>
      <c r="J165" s="1401"/>
      <c r="K165" s="1566" t="s">
        <v>47</v>
      </c>
      <c r="L165" s="1409"/>
      <c r="M165" s="1409"/>
      <c r="N165" s="1409"/>
      <c r="O165" s="1401" t="s">
        <v>142</v>
      </c>
      <c r="P165" s="1401"/>
      <c r="Q165" s="1401"/>
      <c r="R165" s="1401">
        <v>41837</v>
      </c>
      <c r="S165" s="1386">
        <v>3814.42</v>
      </c>
      <c r="T165" s="1409" t="e">
        <f>IF((#REF!+#REF!)&lt;&gt;0,_xll.SERIE.JOUR.OUVRE(#REF!,#REF!,#REF!)-1,"En cours")</f>
        <v>#REF!</v>
      </c>
      <c r="U165" s="1409"/>
      <c r="V165" s="1535"/>
      <c r="W165" s="1535"/>
      <c r="X165" s="1530"/>
      <c r="Y165" s="1405"/>
      <c r="Z165" s="1536"/>
      <c r="AA165" s="1503"/>
      <c r="AB165" s="1581"/>
      <c r="AC165" s="1409"/>
      <c r="AD165" s="1409"/>
      <c r="AE165" s="1537"/>
      <c r="AF165" s="1537"/>
      <c r="AG165" s="1530"/>
      <c r="AH165" s="2158"/>
      <c r="AI165" s="1402" t="str">
        <f t="shared" si="12"/>
        <v>non</v>
      </c>
      <c r="AJ165" s="1411" t="str">
        <f t="shared" si="15"/>
        <v>En cours</v>
      </c>
      <c r="AK165" s="1412" t="str">
        <f t="shared" si="14"/>
        <v>En cours</v>
      </c>
      <c r="AL165" s="1413"/>
    </row>
    <row r="166" spans="1:38" ht="25.5">
      <c r="A166" s="1488">
        <v>49065</v>
      </c>
      <c r="B166" s="1487">
        <v>1</v>
      </c>
      <c r="C166" s="1489" t="s">
        <v>215</v>
      </c>
      <c r="D166" s="1489" t="s">
        <v>587</v>
      </c>
      <c r="E166" s="1621" t="s">
        <v>217</v>
      </c>
      <c r="F166" s="1578"/>
      <c r="G166" s="1488"/>
      <c r="H166" s="1432">
        <v>1</v>
      </c>
      <c r="I166" s="1430">
        <v>41794</v>
      </c>
      <c r="J166" s="1421"/>
      <c r="K166" s="1561" t="s">
        <v>47</v>
      </c>
      <c r="L166" s="1430"/>
      <c r="M166" s="1430"/>
      <c r="N166" s="1430"/>
      <c r="O166" s="1421"/>
      <c r="P166" s="1421"/>
      <c r="Q166" s="1421"/>
      <c r="R166" s="1421"/>
      <c r="S166" s="1424"/>
      <c r="T166" s="1491"/>
      <c r="U166" s="1430"/>
      <c r="V166" s="1486"/>
      <c r="W166" s="1486"/>
      <c r="X166" s="1487"/>
      <c r="Y166" s="1426"/>
      <c r="Z166" s="1492"/>
      <c r="AA166" s="1493"/>
      <c r="AB166" s="1579"/>
      <c r="AC166" s="1430"/>
      <c r="AD166" s="1430"/>
      <c r="AE166" s="1494"/>
      <c r="AF166" s="1494"/>
      <c r="AG166" s="1487"/>
      <c r="AH166" s="1489"/>
      <c r="AI166" s="1433"/>
      <c r="AJ166" s="1434"/>
      <c r="AK166" s="1435"/>
      <c r="AL166" s="1352"/>
    </row>
    <row r="167" spans="1:38" s="1414" customFormat="1" ht="38.25">
      <c r="A167" s="1526">
        <v>49075</v>
      </c>
      <c r="B167" s="1530">
        <v>1</v>
      </c>
      <c r="C167" s="2158" t="s">
        <v>588</v>
      </c>
      <c r="D167" s="2158" t="s">
        <v>589</v>
      </c>
      <c r="E167" s="1634" t="s">
        <v>590</v>
      </c>
      <c r="F167" s="1580"/>
      <c r="G167" s="1526"/>
      <c r="H167" s="1394">
        <v>1</v>
      </c>
      <c r="I167" s="1409">
        <v>41794</v>
      </c>
      <c r="J167" s="1401"/>
      <c r="K167" s="1566" t="s">
        <v>47</v>
      </c>
      <c r="L167" s="1409"/>
      <c r="M167" s="1409"/>
      <c r="N167" s="1409"/>
      <c r="O167" s="1401" t="s">
        <v>48</v>
      </c>
      <c r="P167" s="1401"/>
      <c r="Q167" s="1401"/>
      <c r="R167" s="1401">
        <v>41809</v>
      </c>
      <c r="S167" s="1386">
        <v>1430.71</v>
      </c>
      <c r="T167" s="1409"/>
      <c r="U167" s="1409"/>
      <c r="V167" s="1535"/>
      <c r="W167" s="1535"/>
      <c r="X167" s="1530"/>
      <c r="Y167" s="1405"/>
      <c r="Z167" s="1536"/>
      <c r="AA167" s="1503"/>
      <c r="AB167" s="1581"/>
      <c r="AC167" s="1409"/>
      <c r="AD167" s="1409"/>
      <c r="AE167" s="1537"/>
      <c r="AF167" s="1537"/>
      <c r="AG167" s="1530"/>
      <c r="AH167" s="2158"/>
      <c r="AI167" s="1402"/>
      <c r="AJ167" s="1411"/>
      <c r="AK167" s="1412"/>
      <c r="AL167" s="1413"/>
    </row>
    <row r="168" spans="1:38" ht="51">
      <c r="A168" s="1488">
        <v>49441</v>
      </c>
      <c r="B168" s="1487">
        <v>1</v>
      </c>
      <c r="C168" s="1489" t="s">
        <v>591</v>
      </c>
      <c r="D168" s="1489" t="s">
        <v>587</v>
      </c>
      <c r="E168" s="1582" t="s">
        <v>105</v>
      </c>
      <c r="F168" s="1629" t="s">
        <v>46</v>
      </c>
      <c r="G168" s="1488"/>
      <c r="H168" s="1432">
        <v>1</v>
      </c>
      <c r="I168" s="1430">
        <v>41795</v>
      </c>
      <c r="J168" s="1421"/>
      <c r="K168" s="1561" t="s">
        <v>47</v>
      </c>
      <c r="L168" s="1430"/>
      <c r="M168" s="1430"/>
      <c r="N168" s="1430"/>
      <c r="O168" s="1421"/>
      <c r="P168" s="1421"/>
      <c r="Q168" s="1421"/>
      <c r="R168" s="1421"/>
      <c r="S168" s="1424"/>
      <c r="T168" s="1491"/>
      <c r="U168" s="1430"/>
      <c r="V168" s="1486"/>
      <c r="W168" s="1486"/>
      <c r="X168" s="1487"/>
      <c r="Y168" s="1426"/>
      <c r="Z168" s="1492"/>
      <c r="AA168" s="1493"/>
      <c r="AB168" s="1579"/>
      <c r="AC168" s="1430"/>
      <c r="AD168" s="1430"/>
      <c r="AE168" s="1494"/>
      <c r="AF168" s="1494"/>
      <c r="AG168" s="1487"/>
      <c r="AH168" s="1489"/>
      <c r="AI168" s="1433"/>
      <c r="AJ168" s="1434"/>
      <c r="AK168" s="1435"/>
      <c r="AL168" s="1352"/>
    </row>
    <row r="169" spans="1:38" ht="25.5">
      <c r="A169" s="1488">
        <v>50528</v>
      </c>
      <c r="B169" s="1487">
        <v>1</v>
      </c>
      <c r="C169" s="1489" t="s">
        <v>592</v>
      </c>
      <c r="D169" s="1489" t="s">
        <v>593</v>
      </c>
      <c r="E169" s="1623" t="s">
        <v>594</v>
      </c>
      <c r="F169" s="1578" t="s">
        <v>46</v>
      </c>
      <c r="G169" s="1488"/>
      <c r="H169" s="1432">
        <v>6</v>
      </c>
      <c r="I169" s="1430">
        <v>41801</v>
      </c>
      <c r="J169" s="1421"/>
      <c r="K169" s="1561" t="s">
        <v>47</v>
      </c>
      <c r="L169" s="1430"/>
      <c r="M169" s="1430"/>
      <c r="N169" s="1430"/>
      <c r="O169" s="1421"/>
      <c r="P169" s="1421"/>
      <c r="Q169" s="1421"/>
      <c r="R169" s="1421"/>
      <c r="S169" s="1424"/>
      <c r="T169" s="1491"/>
      <c r="U169" s="1430"/>
      <c r="V169" s="1486"/>
      <c r="W169" s="1486"/>
      <c r="X169" s="1487"/>
      <c r="Y169" s="1426"/>
      <c r="Z169" s="1492"/>
      <c r="AA169" s="1493"/>
      <c r="AB169" s="1579"/>
      <c r="AC169" s="1430"/>
      <c r="AD169" s="1430"/>
      <c r="AE169" s="1494"/>
      <c r="AF169" s="1494"/>
      <c r="AG169" s="1487"/>
      <c r="AH169" s="1489"/>
      <c r="AI169" s="1433" t="str">
        <f t="shared" ref="AI169:AI176" si="16" xml:space="preserve"> IF(B169,IF(R169&lt;&gt;0,IF(Q169&gt;=R169,"oui","non"),"En cours"),"Sans objet")</f>
        <v>En cours</v>
      </c>
      <c r="AJ169" s="1434"/>
      <c r="AK169" s="1435" t="str">
        <f t="shared" ref="AK169:AK176" si="17">IF(B169,IF(X169=1,IF(S169&gt;=AF169,"oui","non"),"En cours"),"Sans objet")</f>
        <v>En cours</v>
      </c>
      <c r="AL169" s="1352"/>
    </row>
    <row r="170" spans="1:38" ht="25.5">
      <c r="A170" s="1488">
        <v>50798</v>
      </c>
      <c r="B170" s="1487">
        <v>1</v>
      </c>
      <c r="C170" s="1489" t="s">
        <v>595</v>
      </c>
      <c r="D170" s="1489" t="s">
        <v>596</v>
      </c>
      <c r="E170" s="1621" t="s">
        <v>307</v>
      </c>
      <c r="F170" s="1629" t="s">
        <v>307</v>
      </c>
      <c r="G170" s="1488"/>
      <c r="H170" s="1432">
        <v>1</v>
      </c>
      <c r="I170" s="1430">
        <v>41802</v>
      </c>
      <c r="J170" s="1421"/>
      <c r="K170" s="1561" t="s">
        <v>47</v>
      </c>
      <c r="L170" s="1430"/>
      <c r="M170" s="1430"/>
      <c r="N170" s="1430"/>
      <c r="O170" s="1421" t="s">
        <v>48</v>
      </c>
      <c r="P170" s="1421"/>
      <c r="Q170" s="1421"/>
      <c r="R170" s="1421"/>
      <c r="S170" s="1424">
        <v>5680</v>
      </c>
      <c r="T170" s="1491"/>
      <c r="U170" s="1430"/>
      <c r="V170" s="1486"/>
      <c r="W170" s="1486"/>
      <c r="X170" s="1487"/>
      <c r="Y170" s="1426"/>
      <c r="Z170" s="1492"/>
      <c r="AA170" s="1493"/>
      <c r="AB170" s="1579"/>
      <c r="AC170" s="1430"/>
      <c r="AD170" s="1430"/>
      <c r="AE170" s="1494"/>
      <c r="AF170" s="1494"/>
      <c r="AG170" s="1487"/>
      <c r="AH170" s="1489"/>
      <c r="AI170" s="1433" t="str">
        <f t="shared" si="16"/>
        <v>En cours</v>
      </c>
      <c r="AJ170" s="1434"/>
      <c r="AK170" s="1435" t="str">
        <f t="shared" si="17"/>
        <v>En cours</v>
      </c>
      <c r="AL170" s="1352"/>
    </row>
    <row r="171" spans="1:38" ht="38.25">
      <c r="A171" s="1488">
        <v>51030</v>
      </c>
      <c r="B171" s="1487">
        <v>1</v>
      </c>
      <c r="C171" s="1489" t="s">
        <v>597</v>
      </c>
      <c r="D171" s="1489" t="s">
        <v>598</v>
      </c>
      <c r="E171" s="1621" t="s">
        <v>599</v>
      </c>
      <c r="F171" s="1629" t="s">
        <v>599</v>
      </c>
      <c r="G171" s="1488"/>
      <c r="H171" s="1432">
        <v>1</v>
      </c>
      <c r="I171" s="1430">
        <v>41802</v>
      </c>
      <c r="J171" s="1421"/>
      <c r="K171" s="1561" t="s">
        <v>47</v>
      </c>
      <c r="L171" s="1430"/>
      <c r="M171" s="1430"/>
      <c r="N171" s="1430"/>
      <c r="O171" s="1421"/>
      <c r="P171" s="1421"/>
      <c r="Q171" s="1421"/>
      <c r="R171" s="1421"/>
      <c r="S171" s="1424"/>
      <c r="T171" s="1491"/>
      <c r="U171" s="1430"/>
      <c r="V171" s="1486"/>
      <c r="W171" s="1486"/>
      <c r="X171" s="1487"/>
      <c r="Y171" s="1426"/>
      <c r="Z171" s="1492"/>
      <c r="AA171" s="1493"/>
      <c r="AB171" s="1579"/>
      <c r="AC171" s="1430"/>
      <c r="AD171" s="1430"/>
      <c r="AE171" s="1494"/>
      <c r="AF171" s="1494"/>
      <c r="AG171" s="1487"/>
      <c r="AH171" s="1489"/>
      <c r="AI171" s="1433" t="str">
        <f t="shared" si="16"/>
        <v>En cours</v>
      </c>
      <c r="AJ171" s="1434"/>
      <c r="AK171" s="1435" t="str">
        <f t="shared" si="17"/>
        <v>En cours</v>
      </c>
      <c r="AL171" s="1352"/>
    </row>
    <row r="172" spans="1:38" ht="38.25">
      <c r="A172" s="1488">
        <v>51699</v>
      </c>
      <c r="B172" s="1487">
        <v>1</v>
      </c>
      <c r="C172" s="1489" t="s">
        <v>600</v>
      </c>
      <c r="D172" s="1489" t="s">
        <v>601</v>
      </c>
      <c r="E172" s="1582" t="s">
        <v>153</v>
      </c>
      <c r="F172" s="1529" t="s">
        <v>153</v>
      </c>
      <c r="G172" s="1488"/>
      <c r="H172" s="1432">
        <v>1</v>
      </c>
      <c r="I172" s="1430">
        <v>41806</v>
      </c>
      <c r="J172" s="1421"/>
      <c r="K172" s="1561" t="s">
        <v>47</v>
      </c>
      <c r="L172" s="1430"/>
      <c r="M172" s="1430"/>
      <c r="N172" s="1430"/>
      <c r="O172" s="1421" t="s">
        <v>48</v>
      </c>
      <c r="P172" s="1421"/>
      <c r="Q172" s="1421"/>
      <c r="R172" s="1421">
        <v>41838</v>
      </c>
      <c r="S172" s="1424">
        <v>4087.88</v>
      </c>
      <c r="T172" s="1491"/>
      <c r="U172" s="1430"/>
      <c r="V172" s="1486"/>
      <c r="W172" s="1486"/>
      <c r="X172" s="1487"/>
      <c r="Y172" s="1426"/>
      <c r="Z172" s="1492"/>
      <c r="AA172" s="1493"/>
      <c r="AB172" s="1579"/>
      <c r="AC172" s="1430"/>
      <c r="AD172" s="1430"/>
      <c r="AE172" s="1494"/>
      <c r="AF172" s="1494"/>
      <c r="AG172" s="1487"/>
      <c r="AH172" s="1489"/>
      <c r="AI172" s="1433" t="str">
        <f t="shared" si="16"/>
        <v>non</v>
      </c>
      <c r="AJ172" s="1434"/>
      <c r="AK172" s="1435" t="str">
        <f t="shared" si="17"/>
        <v>En cours</v>
      </c>
      <c r="AL172" s="1352"/>
    </row>
    <row r="173" spans="1:38" ht="38.25">
      <c r="A173" s="1488">
        <v>52860</v>
      </c>
      <c r="B173" s="1487">
        <v>1</v>
      </c>
      <c r="C173" s="1489" t="s">
        <v>602</v>
      </c>
      <c r="D173" s="1489" t="s">
        <v>603</v>
      </c>
      <c r="E173" s="1582" t="s">
        <v>604</v>
      </c>
      <c r="F173" s="1529" t="s">
        <v>105</v>
      </c>
      <c r="G173" s="1488"/>
      <c r="H173" s="1432">
        <v>1</v>
      </c>
      <c r="I173" s="1430">
        <v>41809</v>
      </c>
      <c r="J173" s="1421"/>
      <c r="K173" s="1561" t="s">
        <v>47</v>
      </c>
      <c r="L173" s="1430"/>
      <c r="M173" s="1430"/>
      <c r="N173" s="1430"/>
      <c r="O173" s="1421" t="s">
        <v>48</v>
      </c>
      <c r="P173" s="1421"/>
      <c r="Q173" s="1421"/>
      <c r="R173" s="1421">
        <v>41838</v>
      </c>
      <c r="S173" s="1424">
        <v>5857.39</v>
      </c>
      <c r="T173" s="1491"/>
      <c r="U173" s="1430"/>
      <c r="V173" s="1486"/>
      <c r="W173" s="1486"/>
      <c r="X173" s="1487"/>
      <c r="Y173" s="1426"/>
      <c r="Z173" s="1492"/>
      <c r="AA173" s="1493"/>
      <c r="AB173" s="1579"/>
      <c r="AC173" s="1430"/>
      <c r="AD173" s="1430"/>
      <c r="AE173" s="1494"/>
      <c r="AF173" s="1494"/>
      <c r="AG173" s="1487"/>
      <c r="AH173" s="1489"/>
      <c r="AI173" s="1433" t="str">
        <f t="shared" si="16"/>
        <v>non</v>
      </c>
      <c r="AJ173" s="1434"/>
      <c r="AK173" s="1435" t="str">
        <f t="shared" si="17"/>
        <v>En cours</v>
      </c>
      <c r="AL173" s="1352"/>
    </row>
    <row r="174" spans="1:38" s="1414" customFormat="1" ht="38.25">
      <c r="A174" s="1526">
        <v>52877</v>
      </c>
      <c r="B174" s="1530">
        <v>1</v>
      </c>
      <c r="C174" s="2158" t="s">
        <v>605</v>
      </c>
      <c r="D174" s="2158" t="s">
        <v>606</v>
      </c>
      <c r="E174" s="1634" t="s">
        <v>231</v>
      </c>
      <c r="F174" s="1580"/>
      <c r="G174" s="1526"/>
      <c r="H174" s="1394">
        <v>1</v>
      </c>
      <c r="I174" s="1409">
        <v>41809</v>
      </c>
      <c r="J174" s="1401"/>
      <c r="K174" s="1566" t="s">
        <v>47</v>
      </c>
      <c r="L174" s="1409"/>
      <c r="M174" s="1409"/>
      <c r="N174" s="1409"/>
      <c r="O174" s="1401" t="s">
        <v>48</v>
      </c>
      <c r="P174" s="1401"/>
      <c r="Q174" s="1401"/>
      <c r="R174" s="1401">
        <v>41838</v>
      </c>
      <c r="S174" s="1386">
        <v>1696.16</v>
      </c>
      <c r="T174" s="1409"/>
      <c r="U174" s="1409"/>
      <c r="V174" s="1535"/>
      <c r="W174" s="1535"/>
      <c r="X174" s="1530"/>
      <c r="Y174" s="1405"/>
      <c r="Z174" s="1536"/>
      <c r="AA174" s="1503"/>
      <c r="AB174" s="1581"/>
      <c r="AC174" s="1409"/>
      <c r="AD174" s="1409"/>
      <c r="AE174" s="1537"/>
      <c r="AF174" s="1537"/>
      <c r="AG174" s="1530"/>
      <c r="AH174" s="2158"/>
      <c r="AI174" s="1402" t="str">
        <f t="shared" si="16"/>
        <v>non</v>
      </c>
      <c r="AJ174" s="1411"/>
      <c r="AK174" s="1412" t="str">
        <f t="shared" si="17"/>
        <v>En cours</v>
      </c>
      <c r="AL174" s="1413"/>
    </row>
    <row r="175" spans="1:38" ht="38.25">
      <c r="A175" s="1488">
        <v>52965</v>
      </c>
      <c r="B175" s="1487">
        <v>1</v>
      </c>
      <c r="C175" s="1489" t="s">
        <v>607</v>
      </c>
      <c r="D175" s="1489" t="s">
        <v>608</v>
      </c>
      <c r="E175" s="1582" t="s">
        <v>609</v>
      </c>
      <c r="F175" s="1529" t="s">
        <v>377</v>
      </c>
      <c r="G175" s="1488"/>
      <c r="H175" s="1432">
        <v>1</v>
      </c>
      <c r="I175" s="1430">
        <v>41809</v>
      </c>
      <c r="J175" s="1421"/>
      <c r="K175" s="1561" t="s">
        <v>47</v>
      </c>
      <c r="L175" s="1430"/>
      <c r="M175" s="1430"/>
      <c r="N175" s="1430"/>
      <c r="O175" s="1421" t="s">
        <v>48</v>
      </c>
      <c r="P175" s="1421"/>
      <c r="Q175" s="1421"/>
      <c r="R175" s="1421">
        <v>41838</v>
      </c>
      <c r="S175" s="1424">
        <v>5853.94</v>
      </c>
      <c r="T175" s="1491"/>
      <c r="U175" s="1430"/>
      <c r="V175" s="1486"/>
      <c r="W175" s="1486"/>
      <c r="X175" s="1487"/>
      <c r="Y175" s="1426"/>
      <c r="Z175" s="1492"/>
      <c r="AA175" s="1493"/>
      <c r="AB175" s="1579"/>
      <c r="AC175" s="1430"/>
      <c r="AD175" s="1430"/>
      <c r="AE175" s="1494"/>
      <c r="AF175" s="1494"/>
      <c r="AG175" s="1487"/>
      <c r="AH175" s="1489"/>
      <c r="AI175" s="1433" t="str">
        <f t="shared" si="16"/>
        <v>non</v>
      </c>
      <c r="AJ175" s="1434"/>
      <c r="AK175" s="1435" t="str">
        <f t="shared" si="17"/>
        <v>En cours</v>
      </c>
      <c r="AL175" s="1352"/>
    </row>
    <row r="176" spans="1:38" ht="25.5">
      <c r="A176" s="1488">
        <v>53552</v>
      </c>
      <c r="B176" s="1487">
        <v>1</v>
      </c>
      <c r="C176" s="1489" t="s">
        <v>610</v>
      </c>
      <c r="D176" s="1489" t="s">
        <v>611</v>
      </c>
      <c r="E176" s="1623" t="s">
        <v>330</v>
      </c>
      <c r="F176" s="1578" t="s">
        <v>294</v>
      </c>
      <c r="G176" s="1488"/>
      <c r="H176" s="1432">
        <v>1</v>
      </c>
      <c r="I176" s="1430">
        <v>41810</v>
      </c>
      <c r="J176" s="1421"/>
      <c r="K176" s="1561" t="s">
        <v>47</v>
      </c>
      <c r="L176" s="1430"/>
      <c r="M176" s="1430"/>
      <c r="N176" s="1430"/>
      <c r="O176" s="1421" t="s">
        <v>142</v>
      </c>
      <c r="P176" s="1421"/>
      <c r="Q176" s="1421"/>
      <c r="R176" s="1421">
        <v>41837</v>
      </c>
      <c r="S176" s="1424">
        <v>2757</v>
      </c>
      <c r="T176" s="1491"/>
      <c r="U176" s="1430"/>
      <c r="V176" s="1486"/>
      <c r="W176" s="1486"/>
      <c r="X176" s="1487"/>
      <c r="Y176" s="1426"/>
      <c r="Z176" s="1492"/>
      <c r="AA176" s="1493"/>
      <c r="AB176" s="1579"/>
      <c r="AC176" s="1430"/>
      <c r="AD176" s="1430"/>
      <c r="AE176" s="1494"/>
      <c r="AF176" s="1494"/>
      <c r="AG176" s="1487"/>
      <c r="AH176" s="1489"/>
      <c r="AI176" s="1433" t="str">
        <f t="shared" si="16"/>
        <v>non</v>
      </c>
      <c r="AJ176" s="1434"/>
      <c r="AK176" s="1435" t="str">
        <f t="shared" si="17"/>
        <v>En cours</v>
      </c>
      <c r="AL176" s="1352"/>
    </row>
    <row r="177" spans="1:38" ht="25.5">
      <c r="A177" s="1488">
        <v>53949</v>
      </c>
      <c r="B177" s="1487">
        <v>1</v>
      </c>
      <c r="C177" s="1489" t="s">
        <v>612</v>
      </c>
      <c r="D177" s="1489" t="s">
        <v>613</v>
      </c>
      <c r="E177" s="1623" t="s">
        <v>614</v>
      </c>
      <c r="F177" s="1578" t="s">
        <v>320</v>
      </c>
      <c r="G177" s="1488"/>
      <c r="H177" s="1432">
        <v>1</v>
      </c>
      <c r="I177" s="1430">
        <v>41813</v>
      </c>
      <c r="J177" s="1421"/>
      <c r="K177" s="1561" t="s">
        <v>47</v>
      </c>
      <c r="L177" s="1430"/>
      <c r="M177" s="1430"/>
      <c r="N177" s="1430"/>
      <c r="O177" s="1421"/>
      <c r="P177" s="1421"/>
      <c r="Q177" s="1421"/>
      <c r="R177" s="1421"/>
      <c r="S177" s="1424"/>
      <c r="T177" s="1491"/>
      <c r="U177" s="1430"/>
      <c r="V177" s="1486"/>
      <c r="W177" s="1486"/>
      <c r="X177" s="1487"/>
      <c r="Y177" s="1426"/>
      <c r="Z177" s="1492"/>
      <c r="AA177" s="1493"/>
      <c r="AB177" s="1579"/>
      <c r="AC177" s="1430"/>
      <c r="AD177" s="1430"/>
      <c r="AE177" s="1494"/>
      <c r="AF177" s="1494"/>
      <c r="AG177" s="1487"/>
      <c r="AH177" s="1489"/>
      <c r="AI177" s="1433"/>
      <c r="AJ177" s="1434"/>
      <c r="AK177" s="1435"/>
      <c r="AL177" s="1352"/>
    </row>
    <row r="178" spans="1:38">
      <c r="A178" s="1488">
        <v>54219</v>
      </c>
      <c r="B178" s="1487">
        <v>1</v>
      </c>
      <c r="C178" s="1489" t="s">
        <v>615</v>
      </c>
      <c r="D178" s="1489" t="s">
        <v>616</v>
      </c>
      <c r="E178" s="1623" t="s">
        <v>617</v>
      </c>
      <c r="F178" s="1578"/>
      <c r="G178" s="1488"/>
      <c r="H178" s="1432">
        <v>1</v>
      </c>
      <c r="I178" s="1430">
        <v>41814</v>
      </c>
      <c r="J178" s="1421"/>
      <c r="K178" s="1561" t="s">
        <v>47</v>
      </c>
      <c r="L178" s="1430"/>
      <c r="M178" s="1430"/>
      <c r="N178" s="1430"/>
      <c r="O178" s="1421" t="s">
        <v>266</v>
      </c>
      <c r="P178" s="1421"/>
      <c r="Q178" s="1421"/>
      <c r="R178" s="1421">
        <v>41933</v>
      </c>
      <c r="S178" s="1424">
        <v>5489.66</v>
      </c>
      <c r="T178" s="1491"/>
      <c r="U178" s="1430"/>
      <c r="V178" s="1486"/>
      <c r="W178" s="1486"/>
      <c r="X178" s="1487"/>
      <c r="Y178" s="1426"/>
      <c r="Z178" s="1492"/>
      <c r="AA178" s="1493"/>
      <c r="AB178" s="1579"/>
      <c r="AC178" s="1430"/>
      <c r="AD178" s="1430"/>
      <c r="AE178" s="1494"/>
      <c r="AF178" s="1494"/>
      <c r="AG178" s="1487"/>
      <c r="AH178" s="1489"/>
      <c r="AI178" s="1433"/>
      <c r="AJ178" s="1434"/>
      <c r="AK178" s="1435"/>
      <c r="AL178" s="1352"/>
    </row>
    <row r="179" spans="1:38" s="1482" customFormat="1" ht="25.5">
      <c r="A179" s="1584">
        <v>54224</v>
      </c>
      <c r="B179" s="1585">
        <v>1</v>
      </c>
      <c r="C179" s="2162" t="s">
        <v>618</v>
      </c>
      <c r="D179" s="2162" t="s">
        <v>619</v>
      </c>
      <c r="E179" s="2164" t="s">
        <v>207</v>
      </c>
      <c r="F179" s="1635"/>
      <c r="G179" s="1584"/>
      <c r="H179" s="1478">
        <v>1</v>
      </c>
      <c r="I179" s="1477">
        <v>41814</v>
      </c>
      <c r="J179" s="1468"/>
      <c r="K179" s="1588" t="s">
        <v>47</v>
      </c>
      <c r="L179" s="1477"/>
      <c r="M179" s="1477"/>
      <c r="N179" s="1477"/>
      <c r="O179" s="1468"/>
      <c r="P179" s="1468"/>
      <c r="Q179" s="1468"/>
      <c r="R179" s="1468"/>
      <c r="S179" s="1472"/>
      <c r="T179" s="1477"/>
      <c r="U179" s="1477"/>
      <c r="V179" s="1636"/>
      <c r="W179" s="1636"/>
      <c r="X179" s="1585"/>
      <c r="Y179" s="1473"/>
      <c r="Z179" s="1637"/>
      <c r="AA179" s="1638"/>
      <c r="AB179" s="1595"/>
      <c r="AC179" s="1477"/>
      <c r="AD179" s="1477"/>
      <c r="AE179" s="1639"/>
      <c r="AF179" s="1639"/>
      <c r="AG179" s="1585"/>
      <c r="AH179" s="2162"/>
      <c r="AI179" s="1470" t="str">
        <f xml:space="preserve"> IF(B179,IF(R179&lt;&gt;0,IF(Q179&gt;=R179,"oui","non"),"En cours"),"Sans objet")</f>
        <v>En cours</v>
      </c>
      <c r="AJ179" s="1479"/>
      <c r="AK179" s="1480" t="str">
        <f>IF(B179,IF(X179=1,IF(S179&gt;=AF179,"oui","non"),"En cours"),"Sans objet")</f>
        <v>En cours</v>
      </c>
      <c r="AL179" s="1481"/>
    </row>
    <row r="180" spans="1:38" ht="38.25">
      <c r="A180" s="1488">
        <v>54322</v>
      </c>
      <c r="B180" s="1487">
        <v>1</v>
      </c>
      <c r="C180" s="1489" t="s">
        <v>620</v>
      </c>
      <c r="D180" s="1489" t="s">
        <v>621</v>
      </c>
      <c r="E180" s="1489" t="s">
        <v>307</v>
      </c>
      <c r="F180" s="1578" t="s">
        <v>362</v>
      </c>
      <c r="G180" s="1488"/>
      <c r="H180" s="1432">
        <v>1</v>
      </c>
      <c r="I180" s="1430">
        <v>41814</v>
      </c>
      <c r="J180" s="1421"/>
      <c r="K180" s="1561" t="s">
        <v>47</v>
      </c>
      <c r="L180" s="1561" t="s">
        <v>47</v>
      </c>
      <c r="M180" s="1561" t="s">
        <v>47</v>
      </c>
      <c r="N180" s="1561" t="s">
        <v>47</v>
      </c>
      <c r="O180" s="1421" t="s">
        <v>63</v>
      </c>
      <c r="P180" s="1421"/>
      <c r="Q180" s="1421"/>
      <c r="R180" s="1421">
        <v>41871</v>
      </c>
      <c r="S180" s="1424">
        <v>4461.18</v>
      </c>
      <c r="T180" s="1491" t="e">
        <f>IF((#REF!+#REF!)&lt;&gt;0,_xll.SERIE.JOUR.OUVRE(#REF!,#REF!,#REF!)-1,"En cours")</f>
        <v>#REF!</v>
      </c>
      <c r="U180" s="1430"/>
      <c r="V180" s="1486"/>
      <c r="W180" s="1486"/>
      <c r="X180" s="1487"/>
      <c r="Y180" s="1426"/>
      <c r="Z180" s="1492"/>
      <c r="AA180" s="1493"/>
      <c r="AB180" s="1579"/>
      <c r="AC180" s="1430"/>
      <c r="AD180" s="1430"/>
      <c r="AE180" s="1494"/>
      <c r="AF180" s="1494"/>
      <c r="AG180" s="1487"/>
      <c r="AH180" s="1489"/>
      <c r="AI180" s="1433" t="str">
        <f xml:space="preserve"> IF(B180,IF(R180&lt;&gt;0,IF(Q180&gt;=R180,"oui","non"),"En cours"),"Sans objet")</f>
        <v>non</v>
      </c>
      <c r="AJ180" s="1434" t="str">
        <f>IF(V180=0,"En cours",IF(V180&lt;=T180,"oui","non"))</f>
        <v>En cours</v>
      </c>
      <c r="AK180" s="1435" t="str">
        <f>IF(B180,IF(X180=1,IF(S180&gt;=AF180,"oui","non"),"En cours"),"Sans objet")</f>
        <v>En cours</v>
      </c>
      <c r="AL180" s="1352"/>
    </row>
    <row r="181" spans="1:38" s="1482" customFormat="1" ht="38.25">
      <c r="A181" s="1584">
        <v>54336</v>
      </c>
      <c r="B181" s="1585">
        <v>1</v>
      </c>
      <c r="C181" s="2162" t="s">
        <v>622</v>
      </c>
      <c r="D181" s="2162" t="s">
        <v>623</v>
      </c>
      <c r="E181" s="2162" t="s">
        <v>624</v>
      </c>
      <c r="F181" s="1635" t="s">
        <v>54</v>
      </c>
      <c r="G181" s="1584"/>
      <c r="H181" s="1478">
        <v>1</v>
      </c>
      <c r="I181" s="1477">
        <v>41814</v>
      </c>
      <c r="J181" s="1468"/>
      <c r="K181" s="1588" t="s">
        <v>47</v>
      </c>
      <c r="L181" s="1588"/>
      <c r="M181" s="1588"/>
      <c r="N181" s="1588"/>
      <c r="O181" s="1468"/>
      <c r="P181" s="1468"/>
      <c r="Q181" s="1468"/>
      <c r="R181" s="1468"/>
      <c r="S181" s="1472"/>
      <c r="T181" s="1477"/>
      <c r="U181" s="1477"/>
      <c r="V181" s="1636"/>
      <c r="W181" s="1636"/>
      <c r="X181" s="1585"/>
      <c r="Y181" s="1473"/>
      <c r="Z181" s="1637"/>
      <c r="AA181" s="1638"/>
      <c r="AB181" s="1595"/>
      <c r="AC181" s="1477"/>
      <c r="AD181" s="1477"/>
      <c r="AE181" s="1639"/>
      <c r="AF181" s="1639"/>
      <c r="AG181" s="1585"/>
      <c r="AH181" s="2162"/>
      <c r="AI181" s="1470"/>
      <c r="AJ181" s="1479"/>
      <c r="AK181" s="1480"/>
      <c r="AL181" s="1481"/>
    </row>
    <row r="182" spans="1:38" s="1482" customFormat="1" ht="38.25">
      <c r="A182" s="1584">
        <v>55545</v>
      </c>
      <c r="B182" s="1585">
        <v>1</v>
      </c>
      <c r="C182" s="2162" t="s">
        <v>625</v>
      </c>
      <c r="D182" s="2162" t="s">
        <v>626</v>
      </c>
      <c r="E182" s="2162" t="s">
        <v>627</v>
      </c>
      <c r="F182" s="1635" t="s">
        <v>54</v>
      </c>
      <c r="G182" s="1584"/>
      <c r="H182" s="1478">
        <v>1</v>
      </c>
      <c r="I182" s="1477">
        <v>41817</v>
      </c>
      <c r="J182" s="1468"/>
      <c r="K182" s="1588" t="s">
        <v>47</v>
      </c>
      <c r="L182" s="1588"/>
      <c r="M182" s="1588"/>
      <c r="N182" s="1588"/>
      <c r="O182" s="1468" t="s">
        <v>48</v>
      </c>
      <c r="P182" s="1468"/>
      <c r="Q182" s="1468"/>
      <c r="R182" s="1468">
        <v>41838</v>
      </c>
      <c r="S182" s="1472">
        <v>5022</v>
      </c>
      <c r="T182" s="1477"/>
      <c r="U182" s="1477"/>
      <c r="V182" s="1636"/>
      <c r="W182" s="1636"/>
      <c r="X182" s="1585"/>
      <c r="Y182" s="1473"/>
      <c r="Z182" s="1637"/>
      <c r="AA182" s="1638"/>
      <c r="AB182" s="1595"/>
      <c r="AC182" s="1477"/>
      <c r="AD182" s="1477"/>
      <c r="AE182" s="1639"/>
      <c r="AF182" s="1639"/>
      <c r="AG182" s="1585"/>
      <c r="AH182" s="2162"/>
      <c r="AI182" s="1470" t="str">
        <f t="shared" ref="AI182:AI197" si="18" xml:space="preserve"> IF(B182,IF(R182&lt;&gt;0,IF(Q182&gt;=R182,"oui","non"),"En cours"),"Sans objet")</f>
        <v>non</v>
      </c>
      <c r="AJ182" s="1479"/>
      <c r="AK182" s="1480" t="str">
        <f t="shared" ref="AK182:AK197" si="19">IF(B182,IF(X182=1,IF(S182&gt;=AF182,"oui","non"),"En cours"),"Sans objet")</f>
        <v>En cours</v>
      </c>
      <c r="AL182" s="1481"/>
    </row>
    <row r="183" spans="1:38" ht="25.5">
      <c r="A183" s="1488">
        <v>56017</v>
      </c>
      <c r="B183" s="1487">
        <v>1</v>
      </c>
      <c r="C183" s="1489" t="s">
        <v>628</v>
      </c>
      <c r="D183" s="1489" t="s">
        <v>629</v>
      </c>
      <c r="E183" s="1489" t="s">
        <v>630</v>
      </c>
      <c r="F183" s="1578" t="s">
        <v>307</v>
      </c>
      <c r="G183" s="1488"/>
      <c r="H183" s="1432">
        <v>1</v>
      </c>
      <c r="I183" s="1430">
        <v>41820</v>
      </c>
      <c r="J183" s="1421"/>
      <c r="K183" s="1561" t="s">
        <v>47</v>
      </c>
      <c r="L183" s="1561"/>
      <c r="M183" s="1561"/>
      <c r="N183" s="1561"/>
      <c r="O183" s="1421" t="s">
        <v>631</v>
      </c>
      <c r="P183" s="1421"/>
      <c r="Q183" s="1421"/>
      <c r="R183" s="1421">
        <v>41838</v>
      </c>
      <c r="S183" s="1424">
        <v>20606.57</v>
      </c>
      <c r="T183" s="1491"/>
      <c r="U183" s="1430"/>
      <c r="V183" s="1486"/>
      <c r="W183" s="1486"/>
      <c r="X183" s="1487"/>
      <c r="Y183" s="1426"/>
      <c r="Z183" s="1492"/>
      <c r="AA183" s="1493"/>
      <c r="AB183" s="1579"/>
      <c r="AC183" s="1430"/>
      <c r="AD183" s="1430"/>
      <c r="AE183" s="1494"/>
      <c r="AF183" s="1494"/>
      <c r="AG183" s="1487"/>
      <c r="AH183" s="1489"/>
      <c r="AI183" s="1433" t="str">
        <f t="shared" si="18"/>
        <v>non</v>
      </c>
      <c r="AJ183" s="1434"/>
      <c r="AK183" s="1435" t="str">
        <f t="shared" si="19"/>
        <v>En cours</v>
      </c>
      <c r="AL183" s="1352"/>
    </row>
    <row r="184" spans="1:38" ht="38.25">
      <c r="A184" s="1488">
        <v>56130</v>
      </c>
      <c r="B184" s="1487">
        <v>1</v>
      </c>
      <c r="C184" s="1489" t="s">
        <v>632</v>
      </c>
      <c r="D184" s="1489" t="s">
        <v>598</v>
      </c>
      <c r="E184" s="1489" t="s">
        <v>633</v>
      </c>
      <c r="F184" s="1578" t="s">
        <v>330</v>
      </c>
      <c r="G184" s="1488"/>
      <c r="H184" s="1432">
        <v>1</v>
      </c>
      <c r="I184" s="1430">
        <v>41820</v>
      </c>
      <c r="J184" s="1421"/>
      <c r="K184" s="1561" t="s">
        <v>47</v>
      </c>
      <c r="L184" s="1561"/>
      <c r="M184" s="1561"/>
      <c r="N184" s="1561"/>
      <c r="O184" s="1421"/>
      <c r="P184" s="1421"/>
      <c r="Q184" s="1421"/>
      <c r="R184" s="1421">
        <v>41821</v>
      </c>
      <c r="S184" s="1424">
        <v>4736.99</v>
      </c>
      <c r="T184" s="1491"/>
      <c r="U184" s="1430"/>
      <c r="V184" s="1486"/>
      <c r="W184" s="1486"/>
      <c r="X184" s="1487"/>
      <c r="Y184" s="1426"/>
      <c r="Z184" s="1492"/>
      <c r="AA184" s="1493"/>
      <c r="AB184" s="1579"/>
      <c r="AC184" s="1430"/>
      <c r="AD184" s="1430"/>
      <c r="AE184" s="1494"/>
      <c r="AF184" s="1494"/>
      <c r="AG184" s="1487"/>
      <c r="AH184" s="1489"/>
      <c r="AI184" s="1433" t="str">
        <f t="shared" si="18"/>
        <v>non</v>
      </c>
      <c r="AJ184" s="1434"/>
      <c r="AK184" s="1435" t="str">
        <f t="shared" si="19"/>
        <v>En cours</v>
      </c>
      <c r="AL184" s="1352"/>
    </row>
    <row r="185" spans="1:38" ht="38.25">
      <c r="A185" s="1488">
        <v>56257</v>
      </c>
      <c r="B185" s="1487">
        <v>1</v>
      </c>
      <c r="C185" s="1489" t="s">
        <v>634</v>
      </c>
      <c r="D185" s="1489" t="s">
        <v>635</v>
      </c>
      <c r="E185" s="1489" t="s">
        <v>231</v>
      </c>
      <c r="F185" s="1578" t="s">
        <v>46</v>
      </c>
      <c r="G185" s="1488"/>
      <c r="H185" s="1432">
        <v>1</v>
      </c>
      <c r="I185" s="1430">
        <v>41821</v>
      </c>
      <c r="J185" s="1421"/>
      <c r="K185" s="1561" t="s">
        <v>47</v>
      </c>
      <c r="L185" s="1561"/>
      <c r="M185" s="1561"/>
      <c r="N185" s="1561"/>
      <c r="O185" s="1421" t="s">
        <v>636</v>
      </c>
      <c r="P185" s="1421"/>
      <c r="Q185" s="1421"/>
      <c r="R185" s="1421">
        <v>41891</v>
      </c>
      <c r="S185" s="1424">
        <v>2055.33</v>
      </c>
      <c r="T185" s="1491"/>
      <c r="U185" s="1430"/>
      <c r="V185" s="1486"/>
      <c r="W185" s="1486"/>
      <c r="X185" s="1487"/>
      <c r="Y185" s="1426"/>
      <c r="Z185" s="1492"/>
      <c r="AA185" s="1493"/>
      <c r="AB185" s="1579"/>
      <c r="AC185" s="1430"/>
      <c r="AD185" s="1430"/>
      <c r="AE185" s="1494"/>
      <c r="AF185" s="1494"/>
      <c r="AG185" s="1487"/>
      <c r="AH185" s="1489"/>
      <c r="AI185" s="1433" t="str">
        <f t="shared" si="18"/>
        <v>non</v>
      </c>
      <c r="AJ185" s="1434"/>
      <c r="AK185" s="1435" t="str">
        <f t="shared" si="19"/>
        <v>En cours</v>
      </c>
      <c r="AL185" s="1352"/>
    </row>
    <row r="186" spans="1:38" s="1482" customFormat="1" ht="25.5">
      <c r="A186" s="1584">
        <v>56352</v>
      </c>
      <c r="B186" s="1585">
        <v>1</v>
      </c>
      <c r="C186" s="2162" t="s">
        <v>637</v>
      </c>
      <c r="D186" s="2162" t="s">
        <v>638</v>
      </c>
      <c r="E186" s="2162" t="s">
        <v>294</v>
      </c>
      <c r="F186" s="1635" t="s">
        <v>294</v>
      </c>
      <c r="G186" s="1584"/>
      <c r="H186" s="1478">
        <v>1</v>
      </c>
      <c r="I186" s="1477">
        <v>41821</v>
      </c>
      <c r="J186" s="1468"/>
      <c r="K186" s="1588" t="s">
        <v>47</v>
      </c>
      <c r="L186" s="1588"/>
      <c r="M186" s="1588"/>
      <c r="N186" s="1588"/>
      <c r="O186" s="1468"/>
      <c r="P186" s="1468"/>
      <c r="Q186" s="1468"/>
      <c r="R186" s="1468">
        <v>41816</v>
      </c>
      <c r="S186" s="1472">
        <v>6621</v>
      </c>
      <c r="T186" s="1477"/>
      <c r="U186" s="1477"/>
      <c r="V186" s="1636"/>
      <c r="W186" s="1636"/>
      <c r="X186" s="1585"/>
      <c r="Y186" s="1473"/>
      <c r="Z186" s="1637"/>
      <c r="AA186" s="1638"/>
      <c r="AB186" s="1595"/>
      <c r="AC186" s="1477"/>
      <c r="AD186" s="1477"/>
      <c r="AE186" s="1639"/>
      <c r="AF186" s="1639"/>
      <c r="AG186" s="1585"/>
      <c r="AH186" s="2162"/>
      <c r="AI186" s="1470" t="str">
        <f t="shared" si="18"/>
        <v>non</v>
      </c>
      <c r="AJ186" s="1479"/>
      <c r="AK186" s="1480" t="str">
        <f t="shared" si="19"/>
        <v>En cours</v>
      </c>
      <c r="AL186" s="1481"/>
    </row>
    <row r="187" spans="1:38" s="1482" customFormat="1" ht="25.5">
      <c r="A187" s="1584">
        <v>56488</v>
      </c>
      <c r="B187" s="1585">
        <v>1</v>
      </c>
      <c r="C187" s="2162" t="s">
        <v>639</v>
      </c>
      <c r="D187" s="2162" t="s">
        <v>640</v>
      </c>
      <c r="E187" s="2162" t="s">
        <v>58</v>
      </c>
      <c r="F187" s="1635" t="s">
        <v>58</v>
      </c>
      <c r="G187" s="1584"/>
      <c r="H187" s="1478">
        <v>1</v>
      </c>
      <c r="I187" s="1477">
        <v>41821</v>
      </c>
      <c r="J187" s="1468"/>
      <c r="K187" s="1588" t="s">
        <v>47</v>
      </c>
      <c r="L187" s="1477"/>
      <c r="M187" s="1477"/>
      <c r="N187" s="1477"/>
      <c r="O187" s="1468"/>
      <c r="P187" s="1468"/>
      <c r="Q187" s="1468"/>
      <c r="R187" s="1468"/>
      <c r="S187" s="1472"/>
      <c r="T187" s="1477"/>
      <c r="U187" s="1477"/>
      <c r="V187" s="1636"/>
      <c r="W187" s="1636"/>
      <c r="X187" s="1585"/>
      <c r="Y187" s="1473"/>
      <c r="Z187" s="1637"/>
      <c r="AA187" s="1638"/>
      <c r="AB187" s="1595"/>
      <c r="AC187" s="1477"/>
      <c r="AD187" s="1477"/>
      <c r="AE187" s="1639"/>
      <c r="AF187" s="1639"/>
      <c r="AG187" s="1585"/>
      <c r="AH187" s="2162"/>
      <c r="AI187" s="1470" t="str">
        <f t="shared" si="18"/>
        <v>En cours</v>
      </c>
      <c r="AJ187" s="1479"/>
      <c r="AK187" s="1480" t="str">
        <f t="shared" si="19"/>
        <v>En cours</v>
      </c>
      <c r="AL187" s="1481"/>
    </row>
    <row r="188" spans="1:38" ht="25.5">
      <c r="A188" s="1488">
        <v>56719</v>
      </c>
      <c r="B188" s="1487">
        <v>1</v>
      </c>
      <c r="C188" s="1489" t="s">
        <v>641</v>
      </c>
      <c r="D188" s="1489" t="s">
        <v>642</v>
      </c>
      <c r="E188" s="1489" t="s">
        <v>46</v>
      </c>
      <c r="F188" s="1578" t="s">
        <v>362</v>
      </c>
      <c r="G188" s="1488"/>
      <c r="H188" s="1432">
        <v>1</v>
      </c>
      <c r="I188" s="1430">
        <v>41821</v>
      </c>
      <c r="J188" s="1421"/>
      <c r="K188" s="1561" t="s">
        <v>47</v>
      </c>
      <c r="L188" s="1430"/>
      <c r="M188" s="1430"/>
      <c r="N188" s="1430"/>
      <c r="O188" s="1421"/>
      <c r="P188" s="1421"/>
      <c r="Q188" s="1421"/>
      <c r="R188" s="1421"/>
      <c r="S188" s="1424"/>
      <c r="T188" s="1491"/>
      <c r="U188" s="1430"/>
      <c r="V188" s="1486"/>
      <c r="W188" s="1486"/>
      <c r="X188" s="1487"/>
      <c r="Y188" s="1426"/>
      <c r="Z188" s="1492"/>
      <c r="AA188" s="1493"/>
      <c r="AB188" s="1579"/>
      <c r="AC188" s="1430"/>
      <c r="AD188" s="1430"/>
      <c r="AE188" s="1494"/>
      <c r="AF188" s="1494"/>
      <c r="AG188" s="1487"/>
      <c r="AH188" s="1489"/>
      <c r="AI188" s="1433" t="str">
        <f t="shared" si="18"/>
        <v>En cours</v>
      </c>
      <c r="AJ188" s="1434"/>
      <c r="AK188" s="1435" t="str">
        <f t="shared" si="19"/>
        <v>En cours</v>
      </c>
      <c r="AL188" s="1352"/>
    </row>
    <row r="189" spans="1:38" ht="25.5">
      <c r="A189" s="1488">
        <v>56721</v>
      </c>
      <c r="B189" s="1487">
        <v>1</v>
      </c>
      <c r="C189" s="1489" t="s">
        <v>643</v>
      </c>
      <c r="D189" s="1489" t="s">
        <v>644</v>
      </c>
      <c r="E189" s="1489" t="s">
        <v>645</v>
      </c>
      <c r="F189" s="1578" t="s">
        <v>645</v>
      </c>
      <c r="G189" s="1488"/>
      <c r="H189" s="1432">
        <v>1</v>
      </c>
      <c r="I189" s="1430">
        <v>41821</v>
      </c>
      <c r="J189" s="1421"/>
      <c r="K189" s="1561" t="s">
        <v>47</v>
      </c>
      <c r="L189" s="1430"/>
      <c r="M189" s="1430"/>
      <c r="N189" s="1430"/>
      <c r="O189" s="1421"/>
      <c r="P189" s="1421"/>
      <c r="Q189" s="1421"/>
      <c r="R189" s="1421"/>
      <c r="S189" s="1424"/>
      <c r="T189" s="1491"/>
      <c r="U189" s="1430"/>
      <c r="V189" s="1486"/>
      <c r="W189" s="1486"/>
      <c r="X189" s="1487"/>
      <c r="Y189" s="1426"/>
      <c r="Z189" s="1492"/>
      <c r="AA189" s="1493"/>
      <c r="AB189" s="1579"/>
      <c r="AC189" s="1430"/>
      <c r="AD189" s="1430"/>
      <c r="AE189" s="1494"/>
      <c r="AF189" s="1494"/>
      <c r="AG189" s="1487"/>
      <c r="AH189" s="1489"/>
      <c r="AI189" s="1433" t="str">
        <f t="shared" si="18"/>
        <v>En cours</v>
      </c>
      <c r="AJ189" s="1434"/>
      <c r="AK189" s="1435" t="str">
        <f t="shared" si="19"/>
        <v>En cours</v>
      </c>
      <c r="AL189" s="1352"/>
    </row>
    <row r="190" spans="1:38" ht="25.5">
      <c r="A190" s="1488">
        <v>57893</v>
      </c>
      <c r="B190" s="1487">
        <v>1</v>
      </c>
      <c r="C190" s="1489" t="s">
        <v>646</v>
      </c>
      <c r="D190" s="1489" t="s">
        <v>647</v>
      </c>
      <c r="E190" s="1489" t="s">
        <v>648</v>
      </c>
      <c r="F190" s="1578" t="s">
        <v>141</v>
      </c>
      <c r="G190" s="1488"/>
      <c r="H190" s="1432">
        <v>1</v>
      </c>
      <c r="I190" s="1430">
        <v>41824</v>
      </c>
      <c r="J190" s="1421"/>
      <c r="K190" s="1561" t="s">
        <v>47</v>
      </c>
      <c r="L190" s="1430"/>
      <c r="M190" s="1430"/>
      <c r="N190" s="1430"/>
      <c r="O190" s="1421"/>
      <c r="P190" s="1421"/>
      <c r="Q190" s="1421"/>
      <c r="R190" s="1421">
        <v>41871</v>
      </c>
      <c r="S190" s="1424">
        <v>2676.51</v>
      </c>
      <c r="T190" s="1491"/>
      <c r="U190" s="1430"/>
      <c r="V190" s="1486"/>
      <c r="W190" s="1486"/>
      <c r="X190" s="1487"/>
      <c r="Y190" s="1426"/>
      <c r="Z190" s="1492"/>
      <c r="AA190" s="1493"/>
      <c r="AB190" s="1579"/>
      <c r="AC190" s="1430"/>
      <c r="AD190" s="1430"/>
      <c r="AE190" s="1494"/>
      <c r="AF190" s="1494"/>
      <c r="AG190" s="1487"/>
      <c r="AH190" s="1489"/>
      <c r="AI190" s="1433" t="str">
        <f t="shared" si="18"/>
        <v>non</v>
      </c>
      <c r="AJ190" s="1434"/>
      <c r="AK190" s="1435" t="str">
        <f t="shared" si="19"/>
        <v>En cours</v>
      </c>
      <c r="AL190" s="1352"/>
    </row>
    <row r="191" spans="1:38" ht="25.5">
      <c r="A191" s="1488">
        <v>58146</v>
      </c>
      <c r="B191" s="1487">
        <v>1</v>
      </c>
      <c r="C191" s="1489" t="s">
        <v>649</v>
      </c>
      <c r="D191" s="1489" t="s">
        <v>650</v>
      </c>
      <c r="E191" s="1489" t="s">
        <v>153</v>
      </c>
      <c r="F191" s="1578" t="s">
        <v>153</v>
      </c>
      <c r="G191" s="1488"/>
      <c r="H191" s="1432">
        <v>1</v>
      </c>
      <c r="I191" s="1430">
        <v>41827</v>
      </c>
      <c r="J191" s="1421"/>
      <c r="K191" s="1640" t="s">
        <v>187</v>
      </c>
      <c r="L191" s="1430"/>
      <c r="M191" s="1430"/>
      <c r="N191" s="1430"/>
      <c r="O191" s="1421"/>
      <c r="P191" s="1421"/>
      <c r="Q191" s="1421"/>
      <c r="R191" s="1421"/>
      <c r="S191" s="1424"/>
      <c r="T191" s="1491"/>
      <c r="U191" s="1430"/>
      <c r="V191" s="1486"/>
      <c r="W191" s="1486"/>
      <c r="X191" s="1487"/>
      <c r="Y191" s="1426"/>
      <c r="Z191" s="1492"/>
      <c r="AA191" s="1493"/>
      <c r="AB191" s="1579"/>
      <c r="AC191" s="1430"/>
      <c r="AD191" s="1430"/>
      <c r="AE191" s="1494"/>
      <c r="AF191" s="1494"/>
      <c r="AG191" s="1487"/>
      <c r="AH191" s="1489"/>
      <c r="AI191" s="1433" t="str">
        <f t="shared" si="18"/>
        <v>En cours</v>
      </c>
      <c r="AJ191" s="1434"/>
      <c r="AK191" s="1435" t="str">
        <f t="shared" si="19"/>
        <v>En cours</v>
      </c>
      <c r="AL191" s="1352"/>
    </row>
    <row r="192" spans="1:38" ht="25.5">
      <c r="A192" s="1488">
        <v>58283</v>
      </c>
      <c r="B192" s="1487">
        <v>1</v>
      </c>
      <c r="C192" s="1489" t="s">
        <v>651</v>
      </c>
      <c r="D192" s="1489" t="s">
        <v>652</v>
      </c>
      <c r="E192" s="1489" t="s">
        <v>96</v>
      </c>
      <c r="F192" s="1578" t="s">
        <v>46</v>
      </c>
      <c r="G192" s="1488"/>
      <c r="H192" s="1432">
        <v>1</v>
      </c>
      <c r="I192" s="1430">
        <v>41827</v>
      </c>
      <c r="J192" s="1421"/>
      <c r="K192" s="1561" t="s">
        <v>47</v>
      </c>
      <c r="L192" s="1430"/>
      <c r="M192" s="1430"/>
      <c r="N192" s="1430"/>
      <c r="O192" s="1421"/>
      <c r="P192" s="1421"/>
      <c r="Q192" s="1421"/>
      <c r="R192" s="1421">
        <v>41870</v>
      </c>
      <c r="S192" s="1424">
        <v>1261.42</v>
      </c>
      <c r="T192" s="1491"/>
      <c r="U192" s="1430"/>
      <c r="V192" s="1486"/>
      <c r="W192" s="1486"/>
      <c r="X192" s="1487"/>
      <c r="Y192" s="1426"/>
      <c r="Z192" s="1492"/>
      <c r="AA192" s="1493"/>
      <c r="AB192" s="1579"/>
      <c r="AC192" s="1430"/>
      <c r="AD192" s="1430"/>
      <c r="AE192" s="1494"/>
      <c r="AF192" s="1494"/>
      <c r="AG192" s="1487"/>
      <c r="AH192" s="1489"/>
      <c r="AI192" s="1433" t="str">
        <f t="shared" si="18"/>
        <v>non</v>
      </c>
      <c r="AJ192" s="1434"/>
      <c r="AK192" s="1435" t="str">
        <f t="shared" si="19"/>
        <v>En cours</v>
      </c>
      <c r="AL192" s="1352"/>
    </row>
    <row r="193" spans="1:38" s="1414" customFormat="1" ht="51">
      <c r="A193" s="1526">
        <v>58291</v>
      </c>
      <c r="B193" s="1530">
        <v>1</v>
      </c>
      <c r="C193" s="2158" t="s">
        <v>653</v>
      </c>
      <c r="D193" s="2158" t="s">
        <v>654</v>
      </c>
      <c r="E193" s="2158" t="s">
        <v>655</v>
      </c>
      <c r="F193" s="1580" t="s">
        <v>655</v>
      </c>
      <c r="G193" s="1526"/>
      <c r="H193" s="1394">
        <v>1</v>
      </c>
      <c r="I193" s="1409">
        <v>41827</v>
      </c>
      <c r="J193" s="1401"/>
      <c r="K193" s="1566" t="s">
        <v>47</v>
      </c>
      <c r="L193" s="1409"/>
      <c r="M193" s="1409"/>
      <c r="N193" s="1409"/>
      <c r="O193" s="1401" t="s">
        <v>142</v>
      </c>
      <c r="P193" s="1401"/>
      <c r="Q193" s="1401"/>
      <c r="R193" s="1401">
        <v>41837</v>
      </c>
      <c r="S193" s="1386">
        <v>1435.01</v>
      </c>
      <c r="T193" s="1409"/>
      <c r="U193" s="1409"/>
      <c r="V193" s="1535"/>
      <c r="W193" s="1535"/>
      <c r="X193" s="1530"/>
      <c r="Y193" s="1405"/>
      <c r="Z193" s="1536"/>
      <c r="AA193" s="1503"/>
      <c r="AB193" s="1581"/>
      <c r="AC193" s="1409"/>
      <c r="AD193" s="1409"/>
      <c r="AE193" s="1537"/>
      <c r="AF193" s="1537"/>
      <c r="AG193" s="1530"/>
      <c r="AH193" s="2158"/>
      <c r="AI193" s="1402" t="str">
        <f t="shared" si="18"/>
        <v>non</v>
      </c>
      <c r="AJ193" s="1411"/>
      <c r="AK193" s="1412" t="str">
        <f t="shared" si="19"/>
        <v>En cours</v>
      </c>
      <c r="AL193" s="1413"/>
    </row>
    <row r="194" spans="1:38" ht="51">
      <c r="A194" s="1488">
        <v>58307</v>
      </c>
      <c r="B194" s="1487">
        <v>1</v>
      </c>
      <c r="C194" s="1489" t="s">
        <v>656</v>
      </c>
      <c r="D194" s="1489" t="s">
        <v>657</v>
      </c>
      <c r="E194" s="1489" t="s">
        <v>330</v>
      </c>
      <c r="F194" s="1578" t="s">
        <v>294</v>
      </c>
      <c r="G194" s="1488"/>
      <c r="H194" s="1432">
        <v>1</v>
      </c>
      <c r="I194" s="1430">
        <v>41827</v>
      </c>
      <c r="J194" s="1421"/>
      <c r="K194" s="1561" t="s">
        <v>47</v>
      </c>
      <c r="L194" s="1430"/>
      <c r="M194" s="1430"/>
      <c r="N194" s="1430"/>
      <c r="O194" s="1421" t="s">
        <v>142</v>
      </c>
      <c r="P194" s="1421"/>
      <c r="Q194" s="1421"/>
      <c r="R194" s="1421">
        <v>41837</v>
      </c>
      <c r="S194" s="1424">
        <v>9558.0499999999993</v>
      </c>
      <c r="T194" s="1491"/>
      <c r="U194" s="1430"/>
      <c r="V194" s="1486"/>
      <c r="W194" s="1486"/>
      <c r="X194" s="1487"/>
      <c r="Y194" s="1426"/>
      <c r="Z194" s="1492"/>
      <c r="AA194" s="1493"/>
      <c r="AB194" s="1579"/>
      <c r="AC194" s="1430"/>
      <c r="AD194" s="1430"/>
      <c r="AE194" s="1494"/>
      <c r="AF194" s="1494"/>
      <c r="AG194" s="1487"/>
      <c r="AH194" s="1489"/>
      <c r="AI194" s="1433" t="str">
        <f t="shared" si="18"/>
        <v>non</v>
      </c>
      <c r="AJ194" s="1434"/>
      <c r="AK194" s="1435" t="str">
        <f t="shared" si="19"/>
        <v>En cours</v>
      </c>
      <c r="AL194" s="1352"/>
    </row>
    <row r="195" spans="1:38" ht="25.5">
      <c r="A195" s="1488">
        <v>58317</v>
      </c>
      <c r="B195" s="1487">
        <v>1</v>
      </c>
      <c r="C195" s="1453" t="s">
        <v>658</v>
      </c>
      <c r="D195" s="1489" t="s">
        <v>659</v>
      </c>
      <c r="E195" s="1453" t="s">
        <v>320</v>
      </c>
      <c r="F195" s="1529" t="s">
        <v>153</v>
      </c>
      <c r="G195" s="1488"/>
      <c r="H195" s="1432">
        <v>1</v>
      </c>
      <c r="I195" s="1430">
        <v>41827</v>
      </c>
      <c r="J195" s="1421"/>
      <c r="K195" s="1640" t="s">
        <v>187</v>
      </c>
      <c r="L195" s="1430"/>
      <c r="M195" s="1430"/>
      <c r="N195" s="1430"/>
      <c r="O195" s="1421" t="s">
        <v>48</v>
      </c>
      <c r="P195" s="1421"/>
      <c r="Q195" s="1421"/>
      <c r="R195" s="1421"/>
      <c r="S195" s="1424"/>
      <c r="T195" s="1491" t="e">
        <f>IF((#REF!+#REF!)&lt;&gt;0,_xll.SERIE.JOUR.OUVRE(#REF!,#REF!,#REF!)-1,"En cours")</f>
        <v>#REF!</v>
      </c>
      <c r="U195" s="1430"/>
      <c r="V195" s="1486"/>
      <c r="W195" s="1486"/>
      <c r="X195" s="1487"/>
      <c r="Y195" s="1426"/>
      <c r="Z195" s="1492"/>
      <c r="AA195" s="1493"/>
      <c r="AB195" s="1579"/>
      <c r="AC195" s="1430"/>
      <c r="AD195" s="1430"/>
      <c r="AE195" s="1494"/>
      <c r="AF195" s="1494"/>
      <c r="AG195" s="1487"/>
      <c r="AH195" s="1489"/>
      <c r="AI195" s="1433" t="str">
        <f t="shared" si="18"/>
        <v>En cours</v>
      </c>
      <c r="AJ195" s="1434" t="str">
        <f>IF(V195=0,"En cours",IF(V195&lt;=T195,"oui","non"))</f>
        <v>En cours</v>
      </c>
      <c r="AK195" s="1435" t="str">
        <f t="shared" si="19"/>
        <v>En cours</v>
      </c>
      <c r="AL195" s="1352"/>
    </row>
    <row r="196" spans="1:38" ht="51">
      <c r="A196" s="1488">
        <v>58974</v>
      </c>
      <c r="B196" s="1487">
        <v>1</v>
      </c>
      <c r="C196" s="1453" t="s">
        <v>660</v>
      </c>
      <c r="D196" s="1489" t="s">
        <v>661</v>
      </c>
      <c r="E196" s="1453" t="s">
        <v>662</v>
      </c>
      <c r="F196" s="1529" t="s">
        <v>294</v>
      </c>
      <c r="G196" s="1488"/>
      <c r="H196" s="1432">
        <v>1</v>
      </c>
      <c r="I196" s="1430">
        <v>41829</v>
      </c>
      <c r="J196" s="1421"/>
      <c r="K196" s="1561" t="s">
        <v>47</v>
      </c>
      <c r="L196" s="1430"/>
      <c r="M196" s="1430"/>
      <c r="N196" s="1430"/>
      <c r="O196" s="1421" t="s">
        <v>48</v>
      </c>
      <c r="P196" s="1421"/>
      <c r="Q196" s="1421"/>
      <c r="R196" s="1421">
        <v>41838</v>
      </c>
      <c r="S196" s="1424">
        <v>8109.52</v>
      </c>
      <c r="T196" s="1491"/>
      <c r="U196" s="1430"/>
      <c r="V196" s="1486"/>
      <c r="W196" s="1486"/>
      <c r="X196" s="1487"/>
      <c r="Y196" s="1426"/>
      <c r="Z196" s="1492"/>
      <c r="AA196" s="1493"/>
      <c r="AB196" s="1579"/>
      <c r="AC196" s="1430"/>
      <c r="AD196" s="1430"/>
      <c r="AE196" s="1494"/>
      <c r="AF196" s="1494"/>
      <c r="AG196" s="1487"/>
      <c r="AH196" s="1489"/>
      <c r="AI196" s="1433" t="str">
        <f t="shared" si="18"/>
        <v>non</v>
      </c>
      <c r="AJ196" s="1434"/>
      <c r="AK196" s="1435" t="str">
        <f t="shared" si="19"/>
        <v>En cours</v>
      </c>
      <c r="AL196" s="1352"/>
    </row>
    <row r="197" spans="1:38" ht="25.5">
      <c r="A197" s="1488">
        <v>58978</v>
      </c>
      <c r="B197" s="1487">
        <v>1</v>
      </c>
      <c r="C197" s="1489" t="s">
        <v>663</v>
      </c>
      <c r="D197" s="1489" t="s">
        <v>611</v>
      </c>
      <c r="E197" s="1489" t="s">
        <v>330</v>
      </c>
      <c r="F197" s="1578" t="s">
        <v>294</v>
      </c>
      <c r="G197" s="1488"/>
      <c r="H197" s="1432">
        <v>1</v>
      </c>
      <c r="I197" s="1430">
        <v>41829</v>
      </c>
      <c r="J197" s="1421"/>
      <c r="K197" s="1561" t="s">
        <v>47</v>
      </c>
      <c r="L197" s="1430"/>
      <c r="M197" s="1430"/>
      <c r="N197" s="1430"/>
      <c r="O197" s="1421" t="s">
        <v>142</v>
      </c>
      <c r="P197" s="1421"/>
      <c r="Q197" s="1421"/>
      <c r="R197" s="1421">
        <v>41837</v>
      </c>
      <c r="S197" s="1424">
        <v>6685.23</v>
      </c>
      <c r="T197" s="1491" t="e">
        <f>IF((#REF!+#REF!)&lt;&gt;0,_xll.SERIE.JOUR.OUVRE(#REF!,#REF!,#REF!)-1,"En cours")</f>
        <v>#REF!</v>
      </c>
      <c r="U197" s="1430"/>
      <c r="V197" s="1486"/>
      <c r="W197" s="1486"/>
      <c r="X197" s="1487"/>
      <c r="Y197" s="1426"/>
      <c r="Z197" s="1492"/>
      <c r="AA197" s="1493"/>
      <c r="AB197" s="1579"/>
      <c r="AC197" s="1430"/>
      <c r="AD197" s="1430"/>
      <c r="AE197" s="1494"/>
      <c r="AF197" s="1494"/>
      <c r="AG197" s="1487"/>
      <c r="AH197" s="1489"/>
      <c r="AI197" s="1433" t="str">
        <f t="shared" si="18"/>
        <v>non</v>
      </c>
      <c r="AJ197" s="1434" t="str">
        <f>IF(V197=0,"En cours",IF(V197&lt;=T197,"oui","non"))</f>
        <v>En cours</v>
      </c>
      <c r="AK197" s="1435" t="str">
        <f t="shared" si="19"/>
        <v>En cours</v>
      </c>
      <c r="AL197" s="1352"/>
    </row>
    <row r="198" spans="1:38" ht="25.5">
      <c r="A198" s="1488">
        <v>59574</v>
      </c>
      <c r="B198" s="1487">
        <v>1</v>
      </c>
      <c r="C198" s="1489" t="s">
        <v>664</v>
      </c>
      <c r="D198" s="1489" t="s">
        <v>67</v>
      </c>
      <c r="E198" s="1489" t="s">
        <v>412</v>
      </c>
      <c r="F198" s="1578"/>
      <c r="G198" s="1488"/>
      <c r="H198" s="1432">
        <v>1</v>
      </c>
      <c r="I198" s="1430">
        <v>41830</v>
      </c>
      <c r="J198" s="1421"/>
      <c r="K198" s="1561" t="s">
        <v>47</v>
      </c>
      <c r="L198" s="1430"/>
      <c r="M198" s="1430"/>
      <c r="N198" s="1430"/>
      <c r="O198" s="1421" t="s">
        <v>435</v>
      </c>
      <c r="P198" s="1421"/>
      <c r="Q198" s="1421"/>
      <c r="R198" s="1421"/>
      <c r="S198" s="1424"/>
      <c r="T198" s="1491"/>
      <c r="U198" s="1430"/>
      <c r="V198" s="1486"/>
      <c r="W198" s="1486"/>
      <c r="X198" s="1487"/>
      <c r="Y198" s="1426"/>
      <c r="Z198" s="1492"/>
      <c r="AA198" s="1493"/>
      <c r="AB198" s="1579"/>
      <c r="AC198" s="1430"/>
      <c r="AD198" s="1430"/>
      <c r="AE198" s="1494"/>
      <c r="AF198" s="1494"/>
      <c r="AG198" s="1487"/>
      <c r="AH198" s="1489"/>
      <c r="AI198" s="1433"/>
      <c r="AJ198" s="1434"/>
      <c r="AK198" s="1435"/>
      <c r="AL198" s="1352"/>
    </row>
    <row r="199" spans="1:38" ht="25.5">
      <c r="A199" s="1488">
        <v>59787</v>
      </c>
      <c r="B199" s="1487">
        <v>1</v>
      </c>
      <c r="C199" s="1489" t="s">
        <v>665</v>
      </c>
      <c r="D199" s="1489" t="s">
        <v>666</v>
      </c>
      <c r="E199" s="1489" t="s">
        <v>478</v>
      </c>
      <c r="F199" s="1578" t="s">
        <v>265</v>
      </c>
      <c r="G199" s="1488"/>
      <c r="H199" s="1432">
        <v>1</v>
      </c>
      <c r="I199" s="1430">
        <v>41830</v>
      </c>
      <c r="J199" s="1421"/>
      <c r="K199" s="1561" t="s">
        <v>47</v>
      </c>
      <c r="L199" s="1430"/>
      <c r="M199" s="1430"/>
      <c r="N199" s="1430"/>
      <c r="O199" s="1421"/>
      <c r="P199" s="1421"/>
      <c r="Q199" s="1421"/>
      <c r="R199" s="1421">
        <v>41891</v>
      </c>
      <c r="S199" s="1424">
        <v>1230.23</v>
      </c>
      <c r="T199" s="1491"/>
      <c r="U199" s="1430"/>
      <c r="V199" s="1486"/>
      <c r="W199" s="1486"/>
      <c r="X199" s="1487"/>
      <c r="Y199" s="1426"/>
      <c r="Z199" s="1492"/>
      <c r="AA199" s="1493"/>
      <c r="AB199" s="1579"/>
      <c r="AC199" s="1430"/>
      <c r="AD199" s="1430"/>
      <c r="AE199" s="1494"/>
      <c r="AF199" s="1494"/>
      <c r="AG199" s="1487"/>
      <c r="AH199" s="1489"/>
      <c r="AI199" s="1433" t="str">
        <f xml:space="preserve"> IF(B199,IF(R199&lt;&gt;0,IF(Q199&gt;=R199,"oui","non"),"En cours"),"Sans objet")</f>
        <v>non</v>
      </c>
      <c r="AJ199" s="1434"/>
      <c r="AK199" s="1435" t="str">
        <f>IF(B199,IF(X199=1,IF(S199&gt;=AF199,"oui","non"),"En cours"),"Sans objet")</f>
        <v>En cours</v>
      </c>
      <c r="AL199" s="1352"/>
    </row>
    <row r="200" spans="1:38" ht="25.5">
      <c r="A200" s="1488">
        <v>60036</v>
      </c>
      <c r="B200" s="1487">
        <v>1</v>
      </c>
      <c r="C200" s="1489" t="s">
        <v>667</v>
      </c>
      <c r="D200" s="1489" t="s">
        <v>668</v>
      </c>
      <c r="E200" s="1489" t="s">
        <v>669</v>
      </c>
      <c r="F200" s="1578" t="s">
        <v>330</v>
      </c>
      <c r="G200" s="1488"/>
      <c r="H200" s="1432">
        <v>1</v>
      </c>
      <c r="I200" s="1430">
        <v>41831</v>
      </c>
      <c r="J200" s="1421"/>
      <c r="K200" s="1561" t="s">
        <v>47</v>
      </c>
      <c r="L200" s="1430"/>
      <c r="M200" s="1430"/>
      <c r="N200" s="1430"/>
      <c r="O200" s="1421" t="s">
        <v>63</v>
      </c>
      <c r="P200" s="1421"/>
      <c r="Q200" s="1421"/>
      <c r="R200" s="1421" t="s">
        <v>308</v>
      </c>
      <c r="S200" s="1424">
        <v>2157.46</v>
      </c>
      <c r="T200" s="1491"/>
      <c r="U200" s="1430"/>
      <c r="V200" s="1486"/>
      <c r="W200" s="1486"/>
      <c r="X200" s="1487"/>
      <c r="Y200" s="1426"/>
      <c r="Z200" s="1492"/>
      <c r="AA200" s="1493"/>
      <c r="AB200" s="1579"/>
      <c r="AC200" s="1430"/>
      <c r="AD200" s="1430"/>
      <c r="AE200" s="1494"/>
      <c r="AF200" s="1494"/>
      <c r="AG200" s="1487"/>
      <c r="AH200" s="1489"/>
      <c r="AI200" s="1433"/>
      <c r="AJ200" s="1434"/>
      <c r="AK200" s="1435" t="str">
        <f>IF(B200,IF(X200=1,IF(S200&gt;=AF200,"oui","non"),"En cours"),"Sans objet")</f>
        <v>En cours</v>
      </c>
      <c r="AL200" s="1352"/>
    </row>
    <row r="201" spans="1:38" ht="25.5">
      <c r="A201" s="1488">
        <v>60192</v>
      </c>
      <c r="B201" s="1487">
        <v>1</v>
      </c>
      <c r="C201" s="1489" t="s">
        <v>670</v>
      </c>
      <c r="D201" s="1489"/>
      <c r="E201" s="1489" t="s">
        <v>671</v>
      </c>
      <c r="F201" s="1578"/>
      <c r="G201" s="1488"/>
      <c r="H201" s="1432">
        <v>1</v>
      </c>
      <c r="I201" s="1430">
        <v>41835</v>
      </c>
      <c r="J201" s="1421"/>
      <c r="K201" s="1561" t="s">
        <v>47</v>
      </c>
      <c r="L201" s="1430"/>
      <c r="M201" s="1430"/>
      <c r="N201" s="1430"/>
      <c r="O201" s="1421" t="s">
        <v>48</v>
      </c>
      <c r="P201" s="1421"/>
      <c r="Q201" s="1421"/>
      <c r="R201" s="1421"/>
      <c r="S201" s="1424"/>
      <c r="T201" s="1491"/>
      <c r="U201" s="1430"/>
      <c r="V201" s="1486"/>
      <c r="W201" s="1486"/>
      <c r="X201" s="1487"/>
      <c r="Y201" s="1426"/>
      <c r="Z201" s="1492"/>
      <c r="AA201" s="1493"/>
      <c r="AB201" s="1579"/>
      <c r="AC201" s="1430"/>
      <c r="AD201" s="1430"/>
      <c r="AE201" s="1494"/>
      <c r="AF201" s="1494"/>
      <c r="AG201" s="1487"/>
      <c r="AH201" s="1489"/>
      <c r="AI201" s="1433"/>
      <c r="AJ201" s="1434"/>
      <c r="AK201" s="1435"/>
      <c r="AL201" s="1352"/>
    </row>
    <row r="202" spans="1:38" ht="38.25">
      <c r="A202" s="1488">
        <v>60972</v>
      </c>
      <c r="B202" s="1487">
        <v>1</v>
      </c>
      <c r="C202" s="1489" t="s">
        <v>672</v>
      </c>
      <c r="D202" s="1489" t="s">
        <v>673</v>
      </c>
      <c r="E202" s="1489" t="s">
        <v>674</v>
      </c>
      <c r="F202" s="1578" t="s">
        <v>330</v>
      </c>
      <c r="G202" s="1488"/>
      <c r="H202" s="1432">
        <v>1</v>
      </c>
      <c r="I202" s="1430">
        <v>41837</v>
      </c>
      <c r="J202" s="1421"/>
      <c r="K202" s="1561" t="s">
        <v>47</v>
      </c>
      <c r="L202" s="1430"/>
      <c r="M202" s="1430"/>
      <c r="N202" s="1430"/>
      <c r="O202" s="1421" t="s">
        <v>63</v>
      </c>
      <c r="P202" s="1421"/>
      <c r="Q202" s="1421"/>
      <c r="R202" s="1421" t="s">
        <v>308</v>
      </c>
      <c r="S202" s="1424">
        <v>2134.1799999999998</v>
      </c>
      <c r="T202" s="1491"/>
      <c r="U202" s="1430"/>
      <c r="V202" s="1486"/>
      <c r="W202" s="1486"/>
      <c r="X202" s="1487"/>
      <c r="Y202" s="1426"/>
      <c r="Z202" s="1492"/>
      <c r="AA202" s="1493"/>
      <c r="AB202" s="1579"/>
      <c r="AC202" s="1430"/>
      <c r="AD202" s="1430"/>
      <c r="AE202" s="1494"/>
      <c r="AF202" s="1494"/>
      <c r="AG202" s="1487"/>
      <c r="AH202" s="1489"/>
      <c r="AI202" s="1433"/>
      <c r="AJ202" s="1434"/>
      <c r="AK202" s="1435"/>
      <c r="AL202" s="1352"/>
    </row>
    <row r="203" spans="1:38" ht="25.5">
      <c r="A203" s="1488">
        <v>61403</v>
      </c>
      <c r="B203" s="1487">
        <v>1</v>
      </c>
      <c r="C203" s="1489" t="s">
        <v>675</v>
      </c>
      <c r="D203" s="1489" t="s">
        <v>666</v>
      </c>
      <c r="E203" s="1489" t="s">
        <v>46</v>
      </c>
      <c r="F203" s="1578" t="s">
        <v>46</v>
      </c>
      <c r="G203" s="1488"/>
      <c r="H203" s="1432">
        <v>1</v>
      </c>
      <c r="I203" s="1430">
        <v>41838</v>
      </c>
      <c r="J203" s="1421"/>
      <c r="K203" s="1561" t="s">
        <v>47</v>
      </c>
      <c r="L203" s="1430"/>
      <c r="M203" s="1430"/>
      <c r="N203" s="1430"/>
      <c r="O203" s="1421"/>
      <c r="P203" s="1421"/>
      <c r="Q203" s="1421"/>
      <c r="R203" s="1421">
        <v>41891</v>
      </c>
      <c r="S203" s="1424">
        <v>661.07</v>
      </c>
      <c r="T203" s="1491"/>
      <c r="U203" s="1430"/>
      <c r="V203" s="1486"/>
      <c r="W203" s="1486"/>
      <c r="X203" s="1487"/>
      <c r="Y203" s="1426"/>
      <c r="Z203" s="1492"/>
      <c r="AA203" s="1493"/>
      <c r="AB203" s="1579"/>
      <c r="AC203" s="1430"/>
      <c r="AD203" s="1430"/>
      <c r="AE203" s="1494"/>
      <c r="AF203" s="1494"/>
      <c r="AG203" s="1487"/>
      <c r="AH203" s="1489"/>
      <c r="AI203" s="1433" t="str">
        <f xml:space="preserve"> IF(B203,IF(R203&lt;&gt;0,IF(Q203&gt;=R203,"oui","non"),"En cours"),"Sans objet")</f>
        <v>non</v>
      </c>
      <c r="AJ203" s="1434"/>
      <c r="AK203" s="1435" t="str">
        <f>IF(B203,IF(X203=1,IF(S203&gt;=AF203,"oui","non"),"En cours"),"Sans objet")</f>
        <v>En cours</v>
      </c>
      <c r="AL203" s="1352"/>
    </row>
    <row r="204" spans="1:38" ht="25.5">
      <c r="A204" s="1488">
        <v>62449</v>
      </c>
      <c r="B204" s="1487">
        <v>1</v>
      </c>
      <c r="C204" s="1489" t="s">
        <v>676</v>
      </c>
      <c r="D204" s="1489" t="s">
        <v>677</v>
      </c>
      <c r="E204" s="1489" t="s">
        <v>307</v>
      </c>
      <c r="F204" s="1578" t="s">
        <v>307</v>
      </c>
      <c r="G204" s="1488"/>
      <c r="H204" s="1432">
        <v>1</v>
      </c>
      <c r="I204" s="1430">
        <v>41843</v>
      </c>
      <c r="J204" s="1421"/>
      <c r="K204" s="1630" t="s">
        <v>187</v>
      </c>
      <c r="L204" s="1430"/>
      <c r="M204" s="1430"/>
      <c r="N204" s="1430"/>
      <c r="O204" s="1421"/>
      <c r="P204" s="1421"/>
      <c r="Q204" s="1421"/>
      <c r="R204" s="1421"/>
      <c r="S204" s="1424"/>
      <c r="T204" s="1491"/>
      <c r="U204" s="1430"/>
      <c r="V204" s="1486"/>
      <c r="W204" s="1486"/>
      <c r="X204" s="1487"/>
      <c r="Y204" s="1426"/>
      <c r="Z204" s="1492"/>
      <c r="AA204" s="1493"/>
      <c r="AB204" s="1579"/>
      <c r="AC204" s="1430"/>
      <c r="AD204" s="1430"/>
      <c r="AE204" s="1494"/>
      <c r="AF204" s="1494"/>
      <c r="AG204" s="1487"/>
      <c r="AH204" s="1489"/>
      <c r="AI204" s="1433"/>
      <c r="AJ204" s="1434"/>
      <c r="AK204" s="1435"/>
      <c r="AL204" s="1352"/>
    </row>
    <row r="205" spans="1:38">
      <c r="A205" s="1488">
        <v>62452</v>
      </c>
      <c r="B205" s="1487">
        <v>1</v>
      </c>
      <c r="C205" s="1489" t="s">
        <v>678</v>
      </c>
      <c r="D205" s="1489" t="s">
        <v>677</v>
      </c>
      <c r="E205" s="1489" t="s">
        <v>294</v>
      </c>
      <c r="F205" s="1578" t="s">
        <v>294</v>
      </c>
      <c r="G205" s="1488"/>
      <c r="H205" s="1432">
        <v>1</v>
      </c>
      <c r="I205" s="1430">
        <v>41843</v>
      </c>
      <c r="J205" s="1421"/>
      <c r="K205" s="1561" t="s">
        <v>47</v>
      </c>
      <c r="L205" s="1430"/>
      <c r="M205" s="1430"/>
      <c r="N205" s="1430"/>
      <c r="O205" s="1421"/>
      <c r="P205" s="1421"/>
      <c r="Q205" s="1421"/>
      <c r="R205" s="1421"/>
      <c r="S205" s="1424"/>
      <c r="T205" s="1491"/>
      <c r="U205" s="1430"/>
      <c r="V205" s="1486"/>
      <c r="W205" s="1486"/>
      <c r="X205" s="1487"/>
      <c r="Y205" s="1426"/>
      <c r="Z205" s="1492"/>
      <c r="AA205" s="1493"/>
      <c r="AB205" s="1579"/>
      <c r="AC205" s="1430"/>
      <c r="AD205" s="1430"/>
      <c r="AE205" s="1494"/>
      <c r="AF205" s="1494"/>
      <c r="AG205" s="1487"/>
      <c r="AH205" s="1489"/>
      <c r="AI205" s="1433"/>
      <c r="AJ205" s="1434"/>
      <c r="AK205" s="1435"/>
      <c r="AL205" s="1352"/>
    </row>
    <row r="206" spans="1:38" ht="25.5">
      <c r="A206" s="1488">
        <v>62766</v>
      </c>
      <c r="B206" s="1487">
        <v>1</v>
      </c>
      <c r="C206" s="1489" t="s">
        <v>679</v>
      </c>
      <c r="D206" s="1489"/>
      <c r="E206" s="1489" t="s">
        <v>96</v>
      </c>
      <c r="F206" s="1578" t="s">
        <v>46</v>
      </c>
      <c r="G206" s="1488"/>
      <c r="H206" s="1432">
        <v>1</v>
      </c>
      <c r="I206" s="1430">
        <v>41844</v>
      </c>
      <c r="J206" s="1421"/>
      <c r="K206" s="1561" t="s">
        <v>47</v>
      </c>
      <c r="L206" s="1430"/>
      <c r="M206" s="1430"/>
      <c r="N206" s="1430"/>
      <c r="O206" s="1421" t="s">
        <v>48</v>
      </c>
      <c r="P206" s="1421"/>
      <c r="Q206" s="1421"/>
      <c r="R206" s="1421"/>
      <c r="S206" s="1424"/>
      <c r="T206" s="1491"/>
      <c r="U206" s="1430"/>
      <c r="V206" s="1486"/>
      <c r="W206" s="1486"/>
      <c r="X206" s="1487"/>
      <c r="Y206" s="1426"/>
      <c r="Z206" s="1492"/>
      <c r="AA206" s="1493"/>
      <c r="AB206" s="1579"/>
      <c r="AC206" s="1430"/>
      <c r="AD206" s="1430"/>
      <c r="AE206" s="1494"/>
      <c r="AF206" s="1494"/>
      <c r="AG206" s="1487"/>
      <c r="AH206" s="1489"/>
      <c r="AI206" s="1433"/>
      <c r="AJ206" s="1434"/>
      <c r="AK206" s="1435"/>
      <c r="AL206" s="1352"/>
    </row>
    <row r="207" spans="1:38" ht="25.5">
      <c r="A207" s="1488">
        <v>62851</v>
      </c>
      <c r="B207" s="1487">
        <v>1</v>
      </c>
      <c r="C207" s="1489" t="s">
        <v>680</v>
      </c>
      <c r="D207" s="1489" t="s">
        <v>681</v>
      </c>
      <c r="E207" s="1489" t="s">
        <v>527</v>
      </c>
      <c r="F207" s="1578" t="s">
        <v>54</v>
      </c>
      <c r="G207" s="1488"/>
      <c r="H207" s="1432">
        <v>1</v>
      </c>
      <c r="I207" s="1430">
        <v>41844</v>
      </c>
      <c r="J207" s="1421"/>
      <c r="K207" s="1561" t="s">
        <v>47</v>
      </c>
      <c r="L207" s="1430"/>
      <c r="M207" s="1430"/>
      <c r="N207" s="1430"/>
      <c r="O207" s="1421"/>
      <c r="P207" s="1421"/>
      <c r="Q207" s="1421"/>
      <c r="R207" s="1421"/>
      <c r="S207" s="1424"/>
      <c r="T207" s="1491"/>
      <c r="U207" s="1430"/>
      <c r="V207" s="1486"/>
      <c r="W207" s="1486"/>
      <c r="X207" s="1487"/>
      <c r="Y207" s="1426"/>
      <c r="Z207" s="1492"/>
      <c r="AA207" s="1493"/>
      <c r="AB207" s="1579"/>
      <c r="AC207" s="1430"/>
      <c r="AD207" s="1430"/>
      <c r="AE207" s="1494"/>
      <c r="AF207" s="1494"/>
      <c r="AG207" s="1487"/>
      <c r="AH207" s="1489"/>
      <c r="AI207" s="1433"/>
      <c r="AJ207" s="1434"/>
      <c r="AK207" s="1435"/>
      <c r="AL207" s="1352"/>
    </row>
    <row r="208" spans="1:38" ht="38.25">
      <c r="A208" s="1488">
        <v>63102</v>
      </c>
      <c r="B208" s="1487">
        <v>1</v>
      </c>
      <c r="C208" s="1489" t="s">
        <v>682</v>
      </c>
      <c r="D208" s="1489" t="s">
        <v>683</v>
      </c>
      <c r="E208" s="1489" t="s">
        <v>54</v>
      </c>
      <c r="F208" s="1578" t="s">
        <v>46</v>
      </c>
      <c r="G208" s="1488"/>
      <c r="H208" s="1432">
        <v>1</v>
      </c>
      <c r="I208" s="1430">
        <v>41845</v>
      </c>
      <c r="J208" s="1421"/>
      <c r="K208" s="1561" t="s">
        <v>47</v>
      </c>
      <c r="L208" s="1430"/>
      <c r="M208" s="1430"/>
      <c r="N208" s="1430"/>
      <c r="O208" s="1421" t="s">
        <v>48</v>
      </c>
      <c r="P208" s="1421"/>
      <c r="Q208" s="1421"/>
      <c r="R208" s="1421">
        <v>41884</v>
      </c>
      <c r="S208" s="1424">
        <v>1686.8</v>
      </c>
      <c r="T208" s="1491"/>
      <c r="U208" s="1430"/>
      <c r="V208" s="1486"/>
      <c r="W208" s="1486"/>
      <c r="X208" s="1487"/>
      <c r="Y208" s="1426"/>
      <c r="Z208" s="1492"/>
      <c r="AA208" s="1493"/>
      <c r="AB208" s="1579"/>
      <c r="AC208" s="1430"/>
      <c r="AD208" s="1430"/>
      <c r="AE208" s="1494"/>
      <c r="AF208" s="1494"/>
      <c r="AG208" s="1487"/>
      <c r="AH208" s="1489"/>
      <c r="AI208" s="1433" t="str">
        <f xml:space="preserve"> IF(B208,IF(R208&lt;&gt;0,IF(Q208&gt;=R208,"oui","non"),"En cours"),"Sans objet")</f>
        <v>non</v>
      </c>
      <c r="AJ208" s="1434"/>
      <c r="AK208" s="1435" t="str">
        <f>IF(B208,IF(X208=1,IF(S208&gt;=AF208,"oui","non"),"En cours"),"Sans objet")</f>
        <v>En cours</v>
      </c>
      <c r="AL208" s="1352"/>
    </row>
    <row r="209" spans="1:38" ht="51">
      <c r="A209" s="1488">
        <v>64285</v>
      </c>
      <c r="B209" s="1487">
        <v>1</v>
      </c>
      <c r="C209" s="1489" t="s">
        <v>684</v>
      </c>
      <c r="D209" s="1489" t="s">
        <v>685</v>
      </c>
      <c r="E209" s="1489" t="s">
        <v>307</v>
      </c>
      <c r="F209" s="1578" t="s">
        <v>307</v>
      </c>
      <c r="G209" s="1488"/>
      <c r="H209" s="1432">
        <v>1</v>
      </c>
      <c r="I209" s="1430">
        <v>41850</v>
      </c>
      <c r="J209" s="1421"/>
      <c r="K209" s="1561" t="s">
        <v>47</v>
      </c>
      <c r="L209" s="1430"/>
      <c r="M209" s="1430"/>
      <c r="N209" s="1430"/>
      <c r="O209" s="1421"/>
      <c r="P209" s="1421"/>
      <c r="Q209" s="1421"/>
      <c r="R209" s="1421"/>
      <c r="S209" s="1424"/>
      <c r="T209" s="1491"/>
      <c r="U209" s="1430"/>
      <c r="V209" s="1486"/>
      <c r="W209" s="1486"/>
      <c r="X209" s="1487"/>
      <c r="Y209" s="1426"/>
      <c r="Z209" s="1492"/>
      <c r="AA209" s="1493"/>
      <c r="AB209" s="1579"/>
      <c r="AC209" s="1430"/>
      <c r="AD209" s="1430"/>
      <c r="AE209" s="1494"/>
      <c r="AF209" s="1494"/>
      <c r="AG209" s="1487"/>
      <c r="AH209" s="1489"/>
      <c r="AI209" s="1433"/>
      <c r="AJ209" s="1434"/>
      <c r="AK209" s="1435"/>
      <c r="AL209" s="1352"/>
    </row>
    <row r="210" spans="1:38" ht="25.5">
      <c r="A210" s="1488">
        <v>66544</v>
      </c>
      <c r="B210" s="1487">
        <v>1</v>
      </c>
      <c r="C210" s="1489" t="s">
        <v>686</v>
      </c>
      <c r="D210" s="1489" t="s">
        <v>687</v>
      </c>
      <c r="E210" s="1489" t="s">
        <v>688</v>
      </c>
      <c r="F210" s="1578" t="s">
        <v>46</v>
      </c>
      <c r="G210" s="1488"/>
      <c r="H210" s="1432">
        <v>1</v>
      </c>
      <c r="I210" s="1430">
        <v>41858</v>
      </c>
      <c r="J210" s="1421"/>
      <c r="K210" s="1561" t="s">
        <v>47</v>
      </c>
      <c r="L210" s="1430"/>
      <c r="M210" s="1430"/>
      <c r="N210" s="1430"/>
      <c r="O210" s="1421" t="s">
        <v>142</v>
      </c>
      <c r="P210" s="1421"/>
      <c r="Q210" s="1421"/>
      <c r="R210" s="1421">
        <v>41890</v>
      </c>
      <c r="S210" s="1424">
        <v>21148</v>
      </c>
      <c r="T210" s="1491"/>
      <c r="U210" s="1430"/>
      <c r="V210" s="1486"/>
      <c r="W210" s="1486"/>
      <c r="X210" s="1487"/>
      <c r="Y210" s="1426"/>
      <c r="Z210" s="1492"/>
      <c r="AA210" s="1493"/>
      <c r="AB210" s="1579"/>
      <c r="AC210" s="1430"/>
      <c r="AD210" s="1430"/>
      <c r="AE210" s="1494"/>
      <c r="AF210" s="1494"/>
      <c r="AG210" s="1487"/>
      <c r="AH210" s="1489"/>
      <c r="AI210" s="1433" t="str">
        <f xml:space="preserve"> IF(B210,IF(R210&lt;&gt;0,IF(Q210&gt;=R210,"oui","non"),"En cours"),"Sans objet")</f>
        <v>non</v>
      </c>
      <c r="AJ210" s="1434"/>
      <c r="AK210" s="1435" t="str">
        <f>IF(B210,IF(X210=1,IF(S210&gt;=AF210,"oui","non"),"En cours"),"Sans objet")</f>
        <v>En cours</v>
      </c>
      <c r="AL210" s="1352"/>
    </row>
    <row r="211" spans="1:38">
      <c r="A211" s="1488">
        <v>66998</v>
      </c>
      <c r="B211" s="1487">
        <v>1</v>
      </c>
      <c r="C211" s="1489" t="s">
        <v>689</v>
      </c>
      <c r="D211" s="1489" t="s">
        <v>690</v>
      </c>
      <c r="E211" s="1489" t="s">
        <v>224</v>
      </c>
      <c r="F211" s="1578" t="s">
        <v>46</v>
      </c>
      <c r="G211" s="1488"/>
      <c r="H211" s="1432">
        <v>1</v>
      </c>
      <c r="I211" s="1430">
        <v>41862</v>
      </c>
      <c r="J211" s="1421"/>
      <c r="K211" s="1561" t="s">
        <v>47</v>
      </c>
      <c r="L211" s="1430"/>
      <c r="M211" s="1430"/>
      <c r="N211" s="1430"/>
      <c r="O211" s="1421"/>
      <c r="P211" s="1421"/>
      <c r="Q211" s="1421"/>
      <c r="R211" s="1421"/>
      <c r="S211" s="1424"/>
      <c r="T211" s="1491"/>
      <c r="U211" s="1430"/>
      <c r="V211" s="1486"/>
      <c r="W211" s="1486"/>
      <c r="X211" s="1487"/>
      <c r="Y211" s="1426"/>
      <c r="Z211" s="1492"/>
      <c r="AA211" s="1493"/>
      <c r="AB211" s="1579"/>
      <c r="AC211" s="1430"/>
      <c r="AD211" s="1430"/>
      <c r="AE211" s="1494"/>
      <c r="AF211" s="1494"/>
      <c r="AG211" s="1487"/>
      <c r="AH211" s="1489"/>
      <c r="AI211" s="1433"/>
      <c r="AJ211" s="1434"/>
      <c r="AK211" s="1435"/>
      <c r="AL211" s="1352"/>
    </row>
    <row r="212" spans="1:38">
      <c r="A212" s="1488">
        <v>67163</v>
      </c>
      <c r="B212" s="1487">
        <v>1</v>
      </c>
      <c r="C212" s="1489" t="s">
        <v>691</v>
      </c>
      <c r="D212" s="1489" t="s">
        <v>553</v>
      </c>
      <c r="E212" s="1489" t="s">
        <v>344</v>
      </c>
      <c r="F212" s="1578" t="s">
        <v>320</v>
      </c>
      <c r="G212" s="1488"/>
      <c r="H212" s="1432">
        <v>1</v>
      </c>
      <c r="I212" s="1430">
        <v>41862</v>
      </c>
      <c r="J212" s="1421"/>
      <c r="K212" s="1561" t="s">
        <v>47</v>
      </c>
      <c r="L212" s="1430"/>
      <c r="M212" s="1430"/>
      <c r="N212" s="1430"/>
      <c r="O212" s="1421"/>
      <c r="P212" s="1421"/>
      <c r="Q212" s="1421"/>
      <c r="R212" s="1421"/>
      <c r="S212" s="1424"/>
      <c r="T212" s="1491"/>
      <c r="U212" s="1430"/>
      <c r="V212" s="1486"/>
      <c r="W212" s="1486"/>
      <c r="X212" s="1487"/>
      <c r="Y212" s="1426"/>
      <c r="Z212" s="1492"/>
      <c r="AA212" s="1493"/>
      <c r="AB212" s="1579"/>
      <c r="AC212" s="1430"/>
      <c r="AD212" s="1430"/>
      <c r="AE212" s="1494"/>
      <c r="AF212" s="1494"/>
      <c r="AG212" s="1487"/>
      <c r="AH212" s="1489"/>
      <c r="AI212" s="1433"/>
      <c r="AJ212" s="1434"/>
      <c r="AK212" s="1435"/>
      <c r="AL212" s="1352"/>
    </row>
    <row r="213" spans="1:38" ht="38.25">
      <c r="A213" s="1488">
        <v>68268</v>
      </c>
      <c r="B213" s="1487">
        <v>1</v>
      </c>
      <c r="C213" s="1453" t="s">
        <v>692</v>
      </c>
      <c r="D213" s="1489" t="s">
        <v>693</v>
      </c>
      <c r="E213" s="1453" t="s">
        <v>96</v>
      </c>
      <c r="F213" s="1529" t="s">
        <v>46</v>
      </c>
      <c r="G213" s="1488"/>
      <c r="H213" s="1432">
        <v>1</v>
      </c>
      <c r="I213" s="1430">
        <v>41869</v>
      </c>
      <c r="J213" s="1421"/>
      <c r="K213" s="1561" t="s">
        <v>47</v>
      </c>
      <c r="L213" s="1430"/>
      <c r="M213" s="1430"/>
      <c r="N213" s="1430"/>
      <c r="O213" s="1430"/>
      <c r="P213" s="1421"/>
      <c r="Q213" s="1421"/>
      <c r="R213" s="1421">
        <v>41899</v>
      </c>
      <c r="S213" s="1424">
        <v>972.7</v>
      </c>
      <c r="T213" s="1491"/>
      <c r="U213" s="1430"/>
      <c r="V213" s="1486"/>
      <c r="W213" s="1486"/>
      <c r="X213" s="1487"/>
      <c r="Y213" s="1426"/>
      <c r="Z213" s="1492"/>
      <c r="AA213" s="1493"/>
      <c r="AB213" s="1579"/>
      <c r="AC213" s="1430"/>
      <c r="AD213" s="1430"/>
      <c r="AE213" s="1494"/>
      <c r="AF213" s="1494"/>
      <c r="AG213" s="1487"/>
      <c r="AH213" s="1489"/>
      <c r="AI213" s="1433"/>
      <c r="AJ213" s="1434"/>
      <c r="AK213" s="1435"/>
      <c r="AL213" s="1352"/>
    </row>
    <row r="214" spans="1:38" ht="51">
      <c r="A214" s="1488">
        <v>69566</v>
      </c>
      <c r="B214" s="1487">
        <v>1</v>
      </c>
      <c r="C214" s="1453" t="s">
        <v>694</v>
      </c>
      <c r="D214" s="1489" t="s">
        <v>695</v>
      </c>
      <c r="E214" s="1453" t="s">
        <v>153</v>
      </c>
      <c r="F214" s="1529" t="s">
        <v>46</v>
      </c>
      <c r="G214" s="1488"/>
      <c r="H214" s="1432">
        <v>1</v>
      </c>
      <c r="I214" s="1430">
        <v>41873</v>
      </c>
      <c r="J214" s="1421"/>
      <c r="K214" s="1561" t="s">
        <v>47</v>
      </c>
      <c r="L214" s="1430"/>
      <c r="M214" s="1430"/>
      <c r="N214" s="1430"/>
      <c r="O214" s="1430"/>
      <c r="P214" s="1421"/>
      <c r="Q214" s="1421"/>
      <c r="R214" s="1421">
        <v>41885</v>
      </c>
      <c r="S214" s="1424">
        <v>1678.89</v>
      </c>
      <c r="T214" s="1491" t="e">
        <f>IF((#REF!+#REF!)&lt;&gt;0,_xll.SERIE.JOUR.OUVRE(#REF!,#REF!,#REF!)-1,"En cours")</f>
        <v>#REF!</v>
      </c>
      <c r="U214" s="1430"/>
      <c r="V214" s="1486"/>
      <c r="W214" s="1486"/>
      <c r="X214" s="1487"/>
      <c r="Y214" s="1426"/>
      <c r="Z214" s="1492"/>
      <c r="AA214" s="1493"/>
      <c r="AB214" s="1579"/>
      <c r="AC214" s="1430"/>
      <c r="AD214" s="1430"/>
      <c r="AE214" s="1494"/>
      <c r="AF214" s="1494"/>
      <c r="AG214" s="1487"/>
      <c r="AH214" s="1489"/>
      <c r="AI214" s="1433" t="str">
        <f xml:space="preserve"> IF(B214,IF(R214&lt;&gt;0,IF(Q214&gt;=R214,"oui","non"),"En cours"),"Sans objet")</f>
        <v>non</v>
      </c>
      <c r="AJ214" s="1434" t="str">
        <f>IF(V214=0,"En cours",IF(V214&lt;=T214,"oui","non"))</f>
        <v>En cours</v>
      </c>
      <c r="AK214" s="1435" t="str">
        <f>IF(B214,IF(X214=1,IF(S214&gt;=AF214,"oui","non"),"En cours"),"Sans objet")</f>
        <v>En cours</v>
      </c>
      <c r="AL214" s="1352"/>
    </row>
    <row r="215" spans="1:38" ht="51">
      <c r="A215" s="1488">
        <v>71485</v>
      </c>
      <c r="B215" s="1487">
        <v>1</v>
      </c>
      <c r="C215" s="1453" t="s">
        <v>696</v>
      </c>
      <c r="D215" s="1489"/>
      <c r="E215" s="1453" t="s">
        <v>133</v>
      </c>
      <c r="F215" s="1529" t="s">
        <v>307</v>
      </c>
      <c r="G215" s="1488"/>
      <c r="H215" s="1432">
        <v>1</v>
      </c>
      <c r="I215" s="1430">
        <v>41883</v>
      </c>
      <c r="J215" s="1421"/>
      <c r="K215" s="1561" t="s">
        <v>47</v>
      </c>
      <c r="L215" s="1430"/>
      <c r="M215" s="1430"/>
      <c r="N215" s="1430"/>
      <c r="O215" s="1641" t="s">
        <v>63</v>
      </c>
      <c r="P215" s="1421"/>
      <c r="Q215" s="1421"/>
      <c r="R215" s="1421"/>
      <c r="S215" s="1424"/>
      <c r="T215" s="1491"/>
      <c r="U215" s="1430"/>
      <c r="V215" s="1486"/>
      <c r="W215" s="1486"/>
      <c r="X215" s="1487"/>
      <c r="Y215" s="1426"/>
      <c r="Z215" s="1492"/>
      <c r="AA215" s="1493"/>
      <c r="AB215" s="1579"/>
      <c r="AC215" s="1430"/>
      <c r="AD215" s="1430"/>
      <c r="AE215" s="1494"/>
      <c r="AF215" s="1494"/>
      <c r="AG215" s="1487"/>
      <c r="AH215" s="1489"/>
      <c r="AI215" s="1433"/>
      <c r="AJ215" s="1434"/>
      <c r="AK215" s="1435"/>
      <c r="AL215" s="1352"/>
    </row>
    <row r="216" spans="1:38" ht="25.5">
      <c r="A216" s="1488">
        <v>71519</v>
      </c>
      <c r="B216" s="1487">
        <v>1</v>
      </c>
      <c r="C216" s="1453" t="s">
        <v>697</v>
      </c>
      <c r="D216" s="1489" t="s">
        <v>698</v>
      </c>
      <c r="E216" s="1453" t="s">
        <v>699</v>
      </c>
      <c r="F216" s="1529" t="s">
        <v>46</v>
      </c>
      <c r="G216" s="1488"/>
      <c r="H216" s="1432">
        <v>1</v>
      </c>
      <c r="I216" s="1430">
        <v>41883</v>
      </c>
      <c r="J216" s="1421"/>
      <c r="K216" s="1561" t="s">
        <v>47</v>
      </c>
      <c r="L216" s="1430"/>
      <c r="M216" s="1430"/>
      <c r="N216" s="1430"/>
      <c r="O216" s="1430"/>
      <c r="P216" s="1421"/>
      <c r="Q216" s="1421"/>
      <c r="R216" s="1421"/>
      <c r="S216" s="1424"/>
      <c r="T216" s="1491"/>
      <c r="U216" s="1430"/>
      <c r="V216" s="1486"/>
      <c r="W216" s="1486"/>
      <c r="X216" s="1487"/>
      <c r="Y216" s="1426"/>
      <c r="Z216" s="1492"/>
      <c r="AA216" s="1493"/>
      <c r="AB216" s="1579"/>
      <c r="AC216" s="1430"/>
      <c r="AD216" s="1430"/>
      <c r="AE216" s="1494"/>
      <c r="AF216" s="1494"/>
      <c r="AG216" s="1487"/>
      <c r="AH216" s="1489"/>
      <c r="AI216" s="1433"/>
      <c r="AJ216" s="1434"/>
      <c r="AK216" s="1435"/>
      <c r="AL216" s="1352"/>
    </row>
    <row r="217" spans="1:38" ht="25.5">
      <c r="A217" s="1488">
        <v>71546</v>
      </c>
      <c r="B217" s="1487">
        <v>1</v>
      </c>
      <c r="C217" s="1453" t="s">
        <v>700</v>
      </c>
      <c r="D217" s="1489" t="s">
        <v>701</v>
      </c>
      <c r="E217" s="1453" t="s">
        <v>702</v>
      </c>
      <c r="F217" s="1529" t="s">
        <v>54</v>
      </c>
      <c r="G217" s="1488"/>
      <c r="H217" s="1432">
        <v>1</v>
      </c>
      <c r="I217" s="1430">
        <v>41883</v>
      </c>
      <c r="J217" s="1421"/>
      <c r="K217" s="1561" t="s">
        <v>47</v>
      </c>
      <c r="L217" s="1430"/>
      <c r="M217" s="1430"/>
      <c r="N217" s="1430"/>
      <c r="O217" s="1421" t="s">
        <v>48</v>
      </c>
      <c r="P217" s="1421"/>
      <c r="Q217" s="1421"/>
      <c r="R217" s="1421"/>
      <c r="S217" s="1424"/>
      <c r="T217" s="1491"/>
      <c r="U217" s="1430"/>
      <c r="V217" s="1486"/>
      <c r="W217" s="1486"/>
      <c r="X217" s="1487"/>
      <c r="Y217" s="1426"/>
      <c r="Z217" s="1492"/>
      <c r="AA217" s="1493"/>
      <c r="AB217" s="1579"/>
      <c r="AC217" s="1430"/>
      <c r="AD217" s="1430"/>
      <c r="AE217" s="1494"/>
      <c r="AF217" s="1494"/>
      <c r="AG217" s="1487"/>
      <c r="AH217" s="1489"/>
      <c r="AI217" s="1433"/>
      <c r="AJ217" s="1434"/>
      <c r="AK217" s="1435"/>
      <c r="AL217" s="1352"/>
    </row>
    <row r="218" spans="1:38" ht="38.25">
      <c r="A218" s="1488">
        <v>71554</v>
      </c>
      <c r="B218" s="1487">
        <v>1</v>
      </c>
      <c r="C218" s="1453" t="s">
        <v>703</v>
      </c>
      <c r="D218" s="1489" t="s">
        <v>704</v>
      </c>
      <c r="E218" s="1453" t="s">
        <v>58</v>
      </c>
      <c r="F218" s="1529" t="s">
        <v>58</v>
      </c>
      <c r="G218" s="1488"/>
      <c r="H218" s="1432">
        <v>1</v>
      </c>
      <c r="I218" s="1430">
        <v>41883</v>
      </c>
      <c r="J218" s="1421"/>
      <c r="K218" s="1561" t="s">
        <v>47</v>
      </c>
      <c r="L218" s="1430"/>
      <c r="M218" s="1430"/>
      <c r="N218" s="1430"/>
      <c r="O218" s="1421" t="s">
        <v>336</v>
      </c>
      <c r="P218" s="1421"/>
      <c r="Q218" s="1421"/>
      <c r="R218" s="1421">
        <v>41915</v>
      </c>
      <c r="S218" s="1424">
        <v>6717</v>
      </c>
      <c r="T218" s="1491"/>
      <c r="U218" s="1430"/>
      <c r="V218" s="1486"/>
      <c r="W218" s="1486"/>
      <c r="X218" s="1487"/>
      <c r="Y218" s="1426"/>
      <c r="Z218" s="1492"/>
      <c r="AA218" s="1493"/>
      <c r="AB218" s="1579"/>
      <c r="AC218" s="1430"/>
      <c r="AD218" s="1430"/>
      <c r="AE218" s="1494"/>
      <c r="AF218" s="1494"/>
      <c r="AG218" s="1487"/>
      <c r="AH218" s="1489"/>
      <c r="AI218" s="1433"/>
      <c r="AJ218" s="1434"/>
      <c r="AK218" s="1435"/>
      <c r="AL218" s="1352"/>
    </row>
    <row r="219" spans="1:38" ht="25.5">
      <c r="A219" s="1488">
        <v>71633</v>
      </c>
      <c r="B219" s="1487">
        <v>1</v>
      </c>
      <c r="C219" s="1453" t="s">
        <v>705</v>
      </c>
      <c r="D219" s="1489" t="s">
        <v>706</v>
      </c>
      <c r="E219" s="1453" t="s">
        <v>307</v>
      </c>
      <c r="F219" s="1529" t="s">
        <v>307</v>
      </c>
      <c r="G219" s="1488"/>
      <c r="H219" s="1432">
        <v>1</v>
      </c>
      <c r="I219" s="1430">
        <v>41883</v>
      </c>
      <c r="J219" s="1421"/>
      <c r="K219" s="1561" t="s">
        <v>47</v>
      </c>
      <c r="L219" s="1430"/>
      <c r="M219" s="1430"/>
      <c r="N219" s="1430"/>
      <c r="O219" s="1641" t="s">
        <v>63</v>
      </c>
      <c r="P219" s="1421"/>
      <c r="Q219" s="1421"/>
      <c r="R219" s="1421"/>
      <c r="S219" s="1424"/>
      <c r="T219" s="1491"/>
      <c r="U219" s="1430"/>
      <c r="V219" s="1486"/>
      <c r="W219" s="1486"/>
      <c r="X219" s="1487"/>
      <c r="Y219" s="1426"/>
      <c r="Z219" s="1492"/>
      <c r="AA219" s="1493"/>
      <c r="AB219" s="1579"/>
      <c r="AC219" s="1430"/>
      <c r="AD219" s="1430"/>
      <c r="AE219" s="1494"/>
      <c r="AF219" s="1494"/>
      <c r="AG219" s="1487"/>
      <c r="AH219" s="1489"/>
      <c r="AI219" s="1433"/>
      <c r="AJ219" s="1434"/>
      <c r="AK219" s="1435"/>
      <c r="AL219" s="1352"/>
    </row>
    <row r="220" spans="1:38" ht="25.5">
      <c r="A220" s="1488">
        <v>71664</v>
      </c>
      <c r="B220" s="1487">
        <v>1</v>
      </c>
      <c r="C220" s="1453" t="s">
        <v>707</v>
      </c>
      <c r="D220" s="1489"/>
      <c r="E220" s="1453" t="s">
        <v>307</v>
      </c>
      <c r="F220" s="1529" t="s">
        <v>307</v>
      </c>
      <c r="G220" s="1488"/>
      <c r="H220" s="1432">
        <v>1</v>
      </c>
      <c r="I220" s="1430">
        <v>41883</v>
      </c>
      <c r="J220" s="1421"/>
      <c r="K220" s="1561" t="s">
        <v>47</v>
      </c>
      <c r="L220" s="1430"/>
      <c r="M220" s="1430"/>
      <c r="N220" s="1430"/>
      <c r="O220" s="1641" t="s">
        <v>63</v>
      </c>
      <c r="P220" s="1421"/>
      <c r="Q220" s="1421"/>
      <c r="R220" s="1421"/>
      <c r="S220" s="1424"/>
      <c r="T220" s="1491"/>
      <c r="U220" s="1430"/>
      <c r="V220" s="1486"/>
      <c r="W220" s="1486"/>
      <c r="X220" s="1487"/>
      <c r="Y220" s="1426"/>
      <c r="Z220" s="1492"/>
      <c r="AA220" s="1493"/>
      <c r="AB220" s="1579"/>
      <c r="AC220" s="1430"/>
      <c r="AD220" s="1430"/>
      <c r="AE220" s="1494"/>
      <c r="AF220" s="1494"/>
      <c r="AG220" s="1487"/>
      <c r="AH220" s="1489"/>
      <c r="AI220" s="1433"/>
      <c r="AJ220" s="1434"/>
      <c r="AK220" s="1435"/>
      <c r="AL220" s="1352"/>
    </row>
    <row r="221" spans="1:38" ht="56.25" customHeight="1">
      <c r="A221" s="1488">
        <v>72222</v>
      </c>
      <c r="B221" s="1487">
        <v>1</v>
      </c>
      <c r="C221" s="1620" t="s">
        <v>708</v>
      </c>
      <c r="D221" s="1489" t="s">
        <v>709</v>
      </c>
      <c r="E221" s="1620" t="s">
        <v>212</v>
      </c>
      <c r="F221" s="1629" t="s">
        <v>213</v>
      </c>
      <c r="G221" s="1488"/>
      <c r="H221" s="1432">
        <v>1</v>
      </c>
      <c r="I221" s="1430">
        <v>41884</v>
      </c>
      <c r="J221" s="1421"/>
      <c r="K221" s="1561" t="s">
        <v>47</v>
      </c>
      <c r="L221" s="1561" t="s">
        <v>47</v>
      </c>
      <c r="M221" s="1561" t="s">
        <v>47</v>
      </c>
      <c r="N221" s="1561" t="s">
        <v>47</v>
      </c>
      <c r="O221" s="1430"/>
      <c r="P221" s="1421"/>
      <c r="Q221" s="1421"/>
      <c r="R221" s="1421"/>
      <c r="S221" s="1424"/>
      <c r="T221" s="1491" t="e">
        <f>IF((#REF!+#REF!)&lt;&gt;0,_xll.SERIE.JOUR.OUVRE(#REF!,#REF!,#REF!)-1,"En cours")</f>
        <v>#REF!</v>
      </c>
      <c r="U221" s="1430"/>
      <c r="V221" s="1486"/>
      <c r="W221" s="1486"/>
      <c r="X221" s="1487"/>
      <c r="Y221" s="1426"/>
      <c r="Z221" s="1492"/>
      <c r="AA221" s="1493"/>
      <c r="AB221" s="1579"/>
      <c r="AC221" s="1430"/>
      <c r="AD221" s="1430"/>
      <c r="AE221" s="1494"/>
      <c r="AF221" s="1494"/>
      <c r="AG221" s="1487"/>
      <c r="AH221" s="1628"/>
      <c r="AI221" s="1433" t="str">
        <f xml:space="preserve"> IF(B221,IF(R221&lt;&gt;0,IF(Q221&gt;=R221,"oui","non"),"En cours"),"Sans objet")</f>
        <v>En cours</v>
      </c>
      <c r="AJ221" s="1434" t="str">
        <f>IF(V221=0,"En cours",IF(V221&lt;=T221,"oui","non"))</f>
        <v>En cours</v>
      </c>
      <c r="AK221" s="1435" t="str">
        <f>IF(B221,IF(X221=1,IF(S221&gt;=AF221,"oui","non"),"En cours"),"Sans objet")</f>
        <v>En cours</v>
      </c>
      <c r="AL221" s="1352"/>
    </row>
    <row r="222" spans="1:38" ht="56.25" customHeight="1">
      <c r="A222" s="1488">
        <v>79984</v>
      </c>
      <c r="B222" s="1487">
        <v>1</v>
      </c>
      <c r="C222" s="1620" t="s">
        <v>710</v>
      </c>
      <c r="D222" s="1489" t="s">
        <v>711</v>
      </c>
      <c r="E222" s="1620" t="s">
        <v>46</v>
      </c>
      <c r="F222" s="1629" t="s">
        <v>46</v>
      </c>
      <c r="G222" s="1488"/>
      <c r="H222" s="1432">
        <v>1</v>
      </c>
      <c r="I222" s="1430">
        <v>41905</v>
      </c>
      <c r="J222" s="1421"/>
      <c r="K222" s="1561" t="s">
        <v>47</v>
      </c>
      <c r="L222" s="1430"/>
      <c r="M222" s="1430"/>
      <c r="N222" s="1430"/>
      <c r="O222" s="1430"/>
      <c r="P222" s="1421"/>
      <c r="Q222" s="1421"/>
      <c r="R222" s="1421">
        <v>41946</v>
      </c>
      <c r="S222" s="1424">
        <v>1360</v>
      </c>
      <c r="T222" s="1491"/>
      <c r="U222" s="1430"/>
      <c r="V222" s="1486"/>
      <c r="W222" s="1486"/>
      <c r="X222" s="1487"/>
      <c r="Y222" s="1426"/>
      <c r="Z222" s="1492"/>
      <c r="AA222" s="1493"/>
      <c r="AB222" s="1579"/>
      <c r="AC222" s="1430"/>
      <c r="AD222" s="1430"/>
      <c r="AE222" s="1494"/>
      <c r="AF222" s="1494"/>
      <c r="AG222" s="1487"/>
      <c r="AH222" s="1628"/>
      <c r="AI222" s="1433"/>
      <c r="AJ222" s="1434"/>
      <c r="AK222" s="1435"/>
      <c r="AL222" s="1352"/>
    </row>
    <row r="223" spans="1:38" ht="56.25" customHeight="1">
      <c r="A223" s="1530">
        <v>80031</v>
      </c>
      <c r="B223" s="1530">
        <v>1</v>
      </c>
      <c r="C223" s="1530" t="s">
        <v>712</v>
      </c>
      <c r="D223" s="1530" t="s">
        <v>713</v>
      </c>
      <c r="E223" s="1530" t="s">
        <v>714</v>
      </c>
      <c r="F223" s="1530" t="s">
        <v>46</v>
      </c>
      <c r="G223" s="1530"/>
      <c r="H223" s="1530">
        <v>1</v>
      </c>
      <c r="I223" s="1530">
        <v>41876</v>
      </c>
      <c r="J223" s="1530"/>
      <c r="K223" s="1530" t="s">
        <v>715</v>
      </c>
      <c r="L223" s="1530"/>
      <c r="M223" s="1530"/>
      <c r="N223" s="1530"/>
      <c r="O223" s="1530"/>
      <c r="P223" s="1530"/>
      <c r="Q223" s="1530"/>
      <c r="R223" s="1530"/>
      <c r="S223" s="1530"/>
      <c r="T223" s="1530"/>
      <c r="U223" s="1530"/>
      <c r="V223" s="1530"/>
      <c r="W223" s="1530"/>
      <c r="X223" s="1487"/>
      <c r="Y223" s="1426"/>
      <c r="Z223" s="1492"/>
      <c r="AA223" s="1493"/>
      <c r="AB223" s="1579"/>
      <c r="AC223" s="1430"/>
      <c r="AD223" s="1430"/>
      <c r="AE223" s="1494"/>
      <c r="AF223" s="1494"/>
      <c r="AG223" s="1487"/>
      <c r="AH223" s="1628"/>
      <c r="AI223" s="1433"/>
      <c r="AJ223" s="1434"/>
      <c r="AK223" s="1435"/>
      <c r="AL223" s="1352"/>
    </row>
    <row r="224" spans="1:38" s="1414" customFormat="1" ht="25.5">
      <c r="A224" s="1526">
        <v>80492</v>
      </c>
      <c r="B224" s="1530">
        <v>1</v>
      </c>
      <c r="C224" s="1531" t="s">
        <v>716</v>
      </c>
      <c r="D224" s="2158" t="s">
        <v>717</v>
      </c>
      <c r="E224" s="1531" t="s">
        <v>718</v>
      </c>
      <c r="F224" s="1642" t="s">
        <v>200</v>
      </c>
      <c r="G224" s="1526"/>
      <c r="H224" s="1394">
        <v>1</v>
      </c>
      <c r="I224" s="1409">
        <v>41906</v>
      </c>
      <c r="J224" s="1401"/>
      <c r="K224" s="1566" t="s">
        <v>47</v>
      </c>
      <c r="L224" s="1409"/>
      <c r="M224" s="1409"/>
      <c r="N224" s="1409"/>
      <c r="O224" s="1409"/>
      <c r="P224" s="1401"/>
      <c r="Q224" s="1401"/>
      <c r="R224" s="1401"/>
      <c r="S224" s="1386"/>
      <c r="T224" s="1409" t="e">
        <f>IF((#REF!+#REF!)&lt;&gt;0,_xll.SERIE.JOUR.OUVRE(#REF!,#REF!,#REF!)-1,"En cours")</f>
        <v>#REF!</v>
      </c>
      <c r="U224" s="1409"/>
      <c r="V224" s="1535"/>
      <c r="W224" s="1535"/>
      <c r="X224" s="1530"/>
      <c r="Y224" s="1405"/>
      <c r="Z224" s="1536"/>
      <c r="AA224" s="1503"/>
      <c r="AB224" s="1581"/>
      <c r="AC224" s="1409"/>
      <c r="AD224" s="1409"/>
      <c r="AE224" s="1537"/>
      <c r="AF224" s="1537"/>
      <c r="AG224" s="1530"/>
      <c r="AH224" s="1631"/>
      <c r="AI224" s="1402" t="str">
        <f xml:space="preserve"> IF(B224,IF(R224&lt;&gt;0,IF(Q224&gt;=R224,"oui","non"),"En cours"),"Sans objet")</f>
        <v>En cours</v>
      </c>
      <c r="AJ224" s="1411" t="str">
        <f>IF(V224=0,"En cours",IF(V224&lt;=T224,"oui","non"))</f>
        <v>En cours</v>
      </c>
      <c r="AK224" s="1412" t="str">
        <f>IF(B224,IF(X224=1,IF(S224&gt;=AF224,"oui","non"),"En cours"),"Sans objet")</f>
        <v>En cours</v>
      </c>
      <c r="AL224" s="1413"/>
    </row>
    <row r="225" spans="1:38" ht="25.5">
      <c r="A225" s="1488">
        <v>80668</v>
      </c>
      <c r="B225" s="1487">
        <v>1</v>
      </c>
      <c r="C225" s="1620" t="s">
        <v>719</v>
      </c>
      <c r="D225" s="1489" t="s">
        <v>339</v>
      </c>
      <c r="E225" s="1620" t="s">
        <v>294</v>
      </c>
      <c r="F225" s="1629" t="s">
        <v>294</v>
      </c>
      <c r="G225" s="1488"/>
      <c r="H225" s="1432">
        <v>1</v>
      </c>
      <c r="I225" s="1430">
        <v>41907</v>
      </c>
      <c r="J225" s="1421"/>
      <c r="K225" s="1630" t="s">
        <v>187</v>
      </c>
      <c r="L225" s="1430"/>
      <c r="M225" s="1430"/>
      <c r="N225" s="1430"/>
      <c r="O225" s="1430"/>
      <c r="P225" s="1421"/>
      <c r="Q225" s="1421"/>
      <c r="R225" s="1421"/>
      <c r="S225" s="1424"/>
      <c r="T225" s="1491"/>
      <c r="U225" s="1430"/>
      <c r="V225" s="1486"/>
      <c r="W225" s="1486"/>
      <c r="X225" s="1487"/>
      <c r="Y225" s="1426"/>
      <c r="Z225" s="1492"/>
      <c r="AA225" s="1493"/>
      <c r="AB225" s="1579"/>
      <c r="AC225" s="1430"/>
      <c r="AD225" s="1430"/>
      <c r="AE225" s="1494"/>
      <c r="AF225" s="1494"/>
      <c r="AG225" s="1487"/>
      <c r="AH225" s="1628"/>
      <c r="AI225" s="1433"/>
      <c r="AJ225" s="1434"/>
      <c r="AK225" s="1435"/>
      <c r="AL225" s="1352"/>
    </row>
    <row r="226" spans="1:38" ht="25.5">
      <c r="A226" s="1488">
        <v>81645</v>
      </c>
      <c r="B226" s="1487">
        <v>1</v>
      </c>
      <c r="C226" s="1620" t="s">
        <v>720</v>
      </c>
      <c r="D226" s="1489" t="s">
        <v>721</v>
      </c>
      <c r="E226" s="1620" t="s">
        <v>722</v>
      </c>
      <c r="F226" s="1629" t="s">
        <v>200</v>
      </c>
      <c r="G226" s="1488"/>
      <c r="H226" s="1432">
        <v>1</v>
      </c>
      <c r="I226" s="1430">
        <v>41911</v>
      </c>
      <c r="J226" s="1421"/>
      <c r="K226" s="1561" t="s">
        <v>47</v>
      </c>
      <c r="L226" s="1430"/>
      <c r="M226" s="1430"/>
      <c r="N226" s="1430"/>
      <c r="O226" s="1430"/>
      <c r="P226" s="1421"/>
      <c r="Q226" s="1421"/>
      <c r="R226" s="1421">
        <v>41914</v>
      </c>
      <c r="S226" s="1424">
        <v>669.13</v>
      </c>
      <c r="T226" s="1491"/>
      <c r="U226" s="1430"/>
      <c r="V226" s="1486"/>
      <c r="W226" s="1486"/>
      <c r="X226" s="1487"/>
      <c r="Y226" s="1426"/>
      <c r="Z226" s="1492"/>
      <c r="AA226" s="1493"/>
      <c r="AB226" s="1579"/>
      <c r="AC226" s="1430"/>
      <c r="AD226" s="1430"/>
      <c r="AE226" s="1494"/>
      <c r="AF226" s="1494"/>
      <c r="AG226" s="1487"/>
      <c r="AH226" s="1628"/>
      <c r="AI226" s="1433"/>
      <c r="AJ226" s="1434"/>
      <c r="AK226" s="1435"/>
      <c r="AL226" s="1352"/>
    </row>
    <row r="227" spans="1:38" ht="38.25">
      <c r="A227" s="1488">
        <v>82553</v>
      </c>
      <c r="B227" s="1487">
        <v>1</v>
      </c>
      <c r="C227" s="1620" t="s">
        <v>723</v>
      </c>
      <c r="D227" s="1489" t="s">
        <v>724</v>
      </c>
      <c r="E227" s="1620" t="s">
        <v>344</v>
      </c>
      <c r="F227" s="1629" t="s">
        <v>307</v>
      </c>
      <c r="G227" s="1488"/>
      <c r="H227" s="1432">
        <v>1</v>
      </c>
      <c r="I227" s="1430">
        <v>41912</v>
      </c>
      <c r="J227" s="1421"/>
      <c r="K227" s="1561" t="s">
        <v>47</v>
      </c>
      <c r="L227" s="1430"/>
      <c r="M227" s="1430"/>
      <c r="N227" s="1430"/>
      <c r="O227" s="1430"/>
      <c r="P227" s="1421"/>
      <c r="Q227" s="1421"/>
      <c r="R227" s="1421"/>
      <c r="S227" s="1424"/>
      <c r="T227" s="1491"/>
      <c r="U227" s="1430"/>
      <c r="V227" s="1486"/>
      <c r="W227" s="1486"/>
      <c r="X227" s="1487"/>
      <c r="Y227" s="1426"/>
      <c r="Z227" s="1492"/>
      <c r="AA227" s="1493"/>
      <c r="AB227" s="1579"/>
      <c r="AC227" s="1430"/>
      <c r="AD227" s="1430"/>
      <c r="AE227" s="1494"/>
      <c r="AF227" s="1494"/>
      <c r="AG227" s="1487"/>
      <c r="AH227" s="1628"/>
      <c r="AI227" s="1433"/>
      <c r="AJ227" s="1434"/>
      <c r="AK227" s="1435"/>
      <c r="AL227" s="1352"/>
    </row>
    <row r="228" spans="1:38">
      <c r="A228" s="1488">
        <v>82563</v>
      </c>
      <c r="B228" s="1487">
        <v>1</v>
      </c>
      <c r="C228" s="1620" t="s">
        <v>725</v>
      </c>
      <c r="D228" s="1489"/>
      <c r="E228" s="1620" t="s">
        <v>726</v>
      </c>
      <c r="F228" s="1629" t="s">
        <v>294</v>
      </c>
      <c r="G228" s="1488"/>
      <c r="H228" s="1432">
        <v>1</v>
      </c>
      <c r="I228" s="1430">
        <v>41912</v>
      </c>
      <c r="J228" s="1421"/>
      <c r="K228" s="1561" t="s">
        <v>47</v>
      </c>
      <c r="L228" s="1430"/>
      <c r="M228" s="1430"/>
      <c r="N228" s="1430"/>
      <c r="O228" s="1430"/>
      <c r="P228" s="1421"/>
      <c r="Q228" s="1421"/>
      <c r="R228" s="1421"/>
      <c r="S228" s="1424"/>
      <c r="T228" s="1491"/>
      <c r="U228" s="1430"/>
      <c r="V228" s="1486"/>
      <c r="W228" s="1486"/>
      <c r="X228" s="1487"/>
      <c r="Y228" s="1426"/>
      <c r="Z228" s="1492"/>
      <c r="AA228" s="1493"/>
      <c r="AB228" s="1579"/>
      <c r="AC228" s="1430"/>
      <c r="AD228" s="1430"/>
      <c r="AE228" s="1494"/>
      <c r="AF228" s="1494"/>
      <c r="AG228" s="1487"/>
      <c r="AH228" s="1628"/>
      <c r="AI228" s="1433"/>
      <c r="AJ228" s="1434"/>
      <c r="AK228" s="1435"/>
      <c r="AL228" s="1352"/>
    </row>
    <row r="229" spans="1:38" ht="38.25">
      <c r="A229" s="1488">
        <v>82759</v>
      </c>
      <c r="B229" s="1487">
        <v>1</v>
      </c>
      <c r="C229" s="1620" t="s">
        <v>727</v>
      </c>
      <c r="D229" s="1489" t="s">
        <v>728</v>
      </c>
      <c r="E229" s="1620" t="s">
        <v>153</v>
      </c>
      <c r="F229" s="1629" t="s">
        <v>46</v>
      </c>
      <c r="G229" s="1488"/>
      <c r="H229" s="1432">
        <v>1</v>
      </c>
      <c r="I229" s="1430">
        <v>41913</v>
      </c>
      <c r="J229" s="1421"/>
      <c r="K229" s="1561" t="s">
        <v>47</v>
      </c>
      <c r="L229" s="1430"/>
      <c r="M229" s="1430"/>
      <c r="N229" s="1430"/>
      <c r="O229" s="1430"/>
      <c r="P229" s="1421"/>
      <c r="Q229" s="1421"/>
      <c r="R229" s="1421">
        <v>41943</v>
      </c>
      <c r="S229" s="1424">
        <v>662</v>
      </c>
      <c r="T229" s="1491"/>
      <c r="U229" s="1430"/>
      <c r="V229" s="1486"/>
      <c r="W229" s="1486"/>
      <c r="X229" s="1487"/>
      <c r="Y229" s="1426"/>
      <c r="Z229" s="1492"/>
      <c r="AA229" s="1493"/>
      <c r="AB229" s="1579"/>
      <c r="AC229" s="1430"/>
      <c r="AD229" s="1430"/>
      <c r="AE229" s="1494"/>
      <c r="AF229" s="1494"/>
      <c r="AG229" s="1487"/>
      <c r="AH229" s="1628"/>
      <c r="AI229" s="1433"/>
      <c r="AJ229" s="1434"/>
      <c r="AK229" s="1435"/>
      <c r="AL229" s="1352"/>
    </row>
    <row r="230" spans="1:38" ht="38.25">
      <c r="A230" s="1488">
        <v>83346</v>
      </c>
      <c r="B230" s="1487">
        <v>1</v>
      </c>
      <c r="C230" s="1620" t="s">
        <v>729</v>
      </c>
      <c r="D230" s="1489"/>
      <c r="E230" s="1620" t="s">
        <v>307</v>
      </c>
      <c r="F230" s="1629" t="s">
        <v>307</v>
      </c>
      <c r="G230" s="1488"/>
      <c r="H230" s="1432">
        <v>1</v>
      </c>
      <c r="I230" s="1430">
        <v>41914</v>
      </c>
      <c r="J230" s="1421"/>
      <c r="K230" s="1561" t="s">
        <v>47</v>
      </c>
      <c r="L230" s="1430"/>
      <c r="M230" s="1430"/>
      <c r="N230" s="1430"/>
      <c r="O230" s="1430"/>
      <c r="P230" s="1421"/>
      <c r="Q230" s="1421"/>
      <c r="R230" s="1421"/>
      <c r="S230" s="1424"/>
      <c r="T230" s="1491"/>
      <c r="U230" s="1430"/>
      <c r="V230" s="1486"/>
      <c r="W230" s="1486"/>
      <c r="X230" s="1487"/>
      <c r="Y230" s="1426"/>
      <c r="Z230" s="1492"/>
      <c r="AA230" s="1493"/>
      <c r="AB230" s="1579"/>
      <c r="AC230" s="1430"/>
      <c r="AD230" s="1430"/>
      <c r="AE230" s="1494"/>
      <c r="AF230" s="1494"/>
      <c r="AG230" s="1487"/>
      <c r="AH230" s="1628"/>
      <c r="AI230" s="1433"/>
      <c r="AJ230" s="1434"/>
      <c r="AK230" s="1435"/>
      <c r="AL230" s="1352"/>
    </row>
    <row r="231" spans="1:38">
      <c r="A231" s="1488">
        <v>83392</v>
      </c>
      <c r="B231" s="1487">
        <v>1</v>
      </c>
      <c r="C231" s="1620" t="s">
        <v>302</v>
      </c>
      <c r="D231" s="1489"/>
      <c r="E231" s="1620" t="s">
        <v>730</v>
      </c>
      <c r="F231" s="1629"/>
      <c r="G231" s="1488"/>
      <c r="H231" s="1432">
        <v>1</v>
      </c>
      <c r="I231" s="1430">
        <v>41914</v>
      </c>
      <c r="J231" s="1421"/>
      <c r="K231" s="1561" t="s">
        <v>47</v>
      </c>
      <c r="L231" s="1430"/>
      <c r="M231" s="1430"/>
      <c r="N231" s="1430"/>
      <c r="O231" s="1430"/>
      <c r="P231" s="1421"/>
      <c r="Q231" s="1421"/>
      <c r="R231" s="1421"/>
      <c r="S231" s="1424"/>
      <c r="T231" s="1491"/>
      <c r="U231" s="1430"/>
      <c r="V231" s="1486"/>
      <c r="W231" s="1486"/>
      <c r="X231" s="1487"/>
      <c r="Y231" s="1426"/>
      <c r="Z231" s="1492"/>
      <c r="AA231" s="1493"/>
      <c r="AB231" s="1579"/>
      <c r="AC231" s="1430"/>
      <c r="AD231" s="1430"/>
      <c r="AE231" s="1494"/>
      <c r="AF231" s="1494"/>
      <c r="AG231" s="1487"/>
      <c r="AH231" s="1628"/>
      <c r="AI231" s="1433"/>
      <c r="AJ231" s="1434"/>
      <c r="AK231" s="1435"/>
      <c r="AL231" s="1352"/>
    </row>
    <row r="232" spans="1:38" ht="25.5">
      <c r="A232" s="1488">
        <v>84708</v>
      </c>
      <c r="B232" s="1487">
        <v>1</v>
      </c>
      <c r="C232" s="1620" t="s">
        <v>731</v>
      </c>
      <c r="D232" s="1489" t="s">
        <v>724</v>
      </c>
      <c r="E232" s="1620"/>
      <c r="F232" s="1629" t="s">
        <v>46</v>
      </c>
      <c r="G232" s="1488"/>
      <c r="H232" s="1432">
        <v>1</v>
      </c>
      <c r="I232" s="1430">
        <v>41918</v>
      </c>
      <c r="J232" s="1421"/>
      <c r="K232" s="1561" t="s">
        <v>47</v>
      </c>
      <c r="L232" s="1430"/>
      <c r="M232" s="1430"/>
      <c r="N232" s="1430"/>
      <c r="O232" s="1430"/>
      <c r="P232" s="1421"/>
      <c r="Q232" s="1421"/>
      <c r="R232" s="1421"/>
      <c r="S232" s="1424"/>
      <c r="T232" s="1491"/>
      <c r="U232" s="1430"/>
      <c r="V232" s="1486"/>
      <c r="W232" s="1486"/>
      <c r="X232" s="1487"/>
      <c r="Y232" s="1426"/>
      <c r="Z232" s="1492"/>
      <c r="AA232" s="1493"/>
      <c r="AB232" s="1579"/>
      <c r="AC232" s="1430"/>
      <c r="AD232" s="1430"/>
      <c r="AE232" s="1494"/>
      <c r="AF232" s="1494"/>
      <c r="AG232" s="1487"/>
      <c r="AH232" s="1628"/>
      <c r="AI232" s="1433"/>
      <c r="AJ232" s="1434"/>
      <c r="AK232" s="1435"/>
      <c r="AL232" s="1352"/>
    </row>
    <row r="233" spans="1:38">
      <c r="A233" s="1488">
        <v>85450</v>
      </c>
      <c r="B233" s="1487">
        <v>1</v>
      </c>
      <c r="C233" s="1620" t="s">
        <v>732</v>
      </c>
      <c r="D233" s="1489" t="s">
        <v>339</v>
      </c>
      <c r="E233" s="1620" t="s">
        <v>307</v>
      </c>
      <c r="F233" s="1629" t="s">
        <v>307</v>
      </c>
      <c r="G233" s="1488"/>
      <c r="H233" s="1432">
        <v>1</v>
      </c>
      <c r="I233" s="1430">
        <v>41919</v>
      </c>
      <c r="J233" s="1421"/>
      <c r="K233" s="1630" t="s">
        <v>733</v>
      </c>
      <c r="L233" s="1430"/>
      <c r="M233" s="1430"/>
      <c r="N233" s="1430"/>
      <c r="O233" s="1430"/>
      <c r="P233" s="1421"/>
      <c r="Q233" s="1421"/>
      <c r="R233" s="1421"/>
      <c r="S233" s="1424"/>
      <c r="T233" s="1491"/>
      <c r="U233" s="1430"/>
      <c r="V233" s="1486"/>
      <c r="W233" s="1486"/>
      <c r="X233" s="1487"/>
      <c r="Y233" s="1426"/>
      <c r="Z233" s="1492"/>
      <c r="AA233" s="1493"/>
      <c r="AB233" s="1579"/>
      <c r="AC233" s="1430"/>
      <c r="AD233" s="1430"/>
      <c r="AE233" s="1494"/>
      <c r="AF233" s="1494"/>
      <c r="AG233" s="1487"/>
      <c r="AH233" s="1628"/>
      <c r="AI233" s="1433"/>
      <c r="AJ233" s="1434"/>
      <c r="AK233" s="1435"/>
      <c r="AL233" s="1352"/>
    </row>
    <row r="234" spans="1:38">
      <c r="A234" s="1488">
        <v>85959</v>
      </c>
      <c r="B234" s="1487">
        <v>1</v>
      </c>
      <c r="C234" s="1620" t="s">
        <v>734</v>
      </c>
      <c r="D234" s="1489" t="s">
        <v>339</v>
      </c>
      <c r="E234" s="1620" t="s">
        <v>58</v>
      </c>
      <c r="F234" s="1629" t="s">
        <v>58</v>
      </c>
      <c r="G234" s="1488"/>
      <c r="H234" s="1432">
        <v>1</v>
      </c>
      <c r="I234" s="1430">
        <v>41920</v>
      </c>
      <c r="J234" s="1421"/>
      <c r="K234" s="1630" t="s">
        <v>187</v>
      </c>
      <c r="L234" s="1430"/>
      <c r="M234" s="1430"/>
      <c r="N234" s="1430"/>
      <c r="O234" s="1430"/>
      <c r="P234" s="1421"/>
      <c r="Q234" s="1421"/>
      <c r="R234" s="1421"/>
      <c r="S234" s="1424"/>
      <c r="T234" s="1491"/>
      <c r="U234" s="1430"/>
      <c r="V234" s="1486"/>
      <c r="W234" s="1486"/>
      <c r="X234" s="1487"/>
      <c r="Y234" s="1426"/>
      <c r="Z234" s="1492"/>
      <c r="AA234" s="1493"/>
      <c r="AB234" s="1579"/>
      <c r="AC234" s="1430"/>
      <c r="AD234" s="1430"/>
      <c r="AE234" s="1494"/>
      <c r="AF234" s="1494"/>
      <c r="AG234" s="1487"/>
      <c r="AH234" s="1628"/>
      <c r="AI234" s="1433"/>
      <c r="AJ234" s="1434"/>
      <c r="AK234" s="1435"/>
      <c r="AL234" s="1352"/>
    </row>
    <row r="235" spans="1:38">
      <c r="A235" s="1488">
        <v>85988</v>
      </c>
      <c r="B235" s="1487">
        <v>1</v>
      </c>
      <c r="C235" s="1620" t="s">
        <v>735</v>
      </c>
      <c r="D235" s="1489" t="s">
        <v>339</v>
      </c>
      <c r="E235" s="1620" t="s">
        <v>344</v>
      </c>
      <c r="F235" s="1629" t="s">
        <v>307</v>
      </c>
      <c r="G235" s="1488"/>
      <c r="H235" s="1432">
        <v>1</v>
      </c>
      <c r="I235" s="1430">
        <v>41920</v>
      </c>
      <c r="J235" s="1421"/>
      <c r="K235" s="1630" t="s">
        <v>187</v>
      </c>
      <c r="L235" s="1430"/>
      <c r="M235" s="1430"/>
      <c r="N235" s="1430"/>
      <c r="O235" s="1430"/>
      <c r="P235" s="1421"/>
      <c r="Q235" s="1421"/>
      <c r="R235" s="1421"/>
      <c r="S235" s="1424"/>
      <c r="T235" s="1491"/>
      <c r="U235" s="1430"/>
      <c r="V235" s="1486"/>
      <c r="W235" s="1486"/>
      <c r="X235" s="1487"/>
      <c r="Y235" s="1426"/>
      <c r="Z235" s="1492"/>
      <c r="AA235" s="1493"/>
      <c r="AB235" s="1579"/>
      <c r="AC235" s="1430"/>
      <c r="AD235" s="1430"/>
      <c r="AE235" s="1494"/>
      <c r="AF235" s="1494"/>
      <c r="AG235" s="1487"/>
      <c r="AH235" s="1628"/>
      <c r="AI235" s="1433"/>
      <c r="AJ235" s="1434"/>
      <c r="AK235" s="1435"/>
      <c r="AL235" s="1352"/>
    </row>
    <row r="236" spans="1:38" ht="25.5">
      <c r="A236" s="1488">
        <v>85996</v>
      </c>
      <c r="B236" s="1487">
        <v>1</v>
      </c>
      <c r="C236" s="1620" t="s">
        <v>736</v>
      </c>
      <c r="D236" s="1489" t="s">
        <v>339</v>
      </c>
      <c r="E236" s="1620" t="s">
        <v>737</v>
      </c>
      <c r="F236" s="1629" t="s">
        <v>46</v>
      </c>
      <c r="G236" s="1488"/>
      <c r="H236" s="1432">
        <v>1</v>
      </c>
      <c r="I236" s="1430">
        <v>41920</v>
      </c>
      <c r="J236" s="1421"/>
      <c r="K236" s="1643" t="s">
        <v>187</v>
      </c>
      <c r="L236" s="1430"/>
      <c r="M236" s="1430"/>
      <c r="N236" s="1430"/>
      <c r="O236" s="1430"/>
      <c r="P236" s="1421"/>
      <c r="Q236" s="1421"/>
      <c r="R236" s="1421"/>
      <c r="S236" s="1424"/>
      <c r="T236" s="1491" t="e">
        <f>IF((#REF!+#REF!)&lt;&gt;0,_xll.SERIE.JOUR.OUVRE(#REF!,#REF!,#REF!)-1,"En cours")</f>
        <v>#REF!</v>
      </c>
      <c r="U236" s="1430"/>
      <c r="V236" s="1486"/>
      <c r="W236" s="1486"/>
      <c r="X236" s="1487"/>
      <c r="Y236" s="1426"/>
      <c r="Z236" s="1492"/>
      <c r="AA236" s="1493"/>
      <c r="AB236" s="1579"/>
      <c r="AC236" s="1430"/>
      <c r="AD236" s="1430"/>
      <c r="AE236" s="1494"/>
      <c r="AF236" s="1494"/>
      <c r="AG236" s="1487"/>
      <c r="AH236" s="1489"/>
      <c r="AI236" s="1433" t="str">
        <f t="shared" ref="AI236:AI267" si="20" xml:space="preserve"> IF(B236,IF(R236&lt;&gt;0,IF(Q236&gt;=R236,"oui","non"),"En cours"),"Sans objet")</f>
        <v>En cours</v>
      </c>
      <c r="AJ236" s="1434" t="str">
        <f t="shared" ref="AJ236:AJ267" si="21">IF(V236=0,"En cours",IF(V236&lt;=T236,"oui","non"))</f>
        <v>En cours</v>
      </c>
      <c r="AK236" s="1435" t="str">
        <f t="shared" ref="AK236:AK267" si="22">IF(B236,IF(X236=1,IF(S236&gt;=AF236,"oui","non"),"En cours"),"Sans objet")</f>
        <v>En cours</v>
      </c>
      <c r="AL236" s="1352"/>
    </row>
    <row r="237" spans="1:38" ht="25.5">
      <c r="A237" s="1488">
        <v>91193</v>
      </c>
      <c r="B237" s="1487">
        <v>1</v>
      </c>
      <c r="C237" s="1620" t="s">
        <v>738</v>
      </c>
      <c r="D237" s="1489" t="s">
        <v>739</v>
      </c>
      <c r="E237" s="1620" t="s">
        <v>282</v>
      </c>
      <c r="F237" s="1629" t="s">
        <v>740</v>
      </c>
      <c r="G237" s="1488"/>
      <c r="H237" s="1432">
        <v>1</v>
      </c>
      <c r="I237" s="1430">
        <v>41935</v>
      </c>
      <c r="J237" s="1421"/>
      <c r="K237" s="1643" t="s">
        <v>47</v>
      </c>
      <c r="L237" s="1430"/>
      <c r="M237" s="1430"/>
      <c r="N237" s="1430"/>
      <c r="O237" s="1641" t="s">
        <v>142</v>
      </c>
      <c r="P237" s="1421"/>
      <c r="Q237" s="1421"/>
      <c r="R237" s="1421">
        <v>41940</v>
      </c>
      <c r="S237" s="1424">
        <v>4710</v>
      </c>
      <c r="T237" s="1491" t="e">
        <f>IF((#REF!+#REF!)&lt;&gt;0,_xll.SERIE.JOUR.OUVRE(#REF!,#REF!,#REF!)-1,"En cours")</f>
        <v>#REF!</v>
      </c>
      <c r="U237" s="1430"/>
      <c r="V237" s="1430"/>
      <c r="W237" s="1486"/>
      <c r="X237" s="1487"/>
      <c r="Y237" s="1426"/>
      <c r="Z237" s="1492"/>
      <c r="AA237" s="1493"/>
      <c r="AB237" s="1579"/>
      <c r="AC237" s="1430"/>
      <c r="AD237" s="1430"/>
      <c r="AE237" s="1494"/>
      <c r="AF237" s="1494"/>
      <c r="AG237" s="1487"/>
      <c r="AH237" s="1489"/>
      <c r="AI237" s="1433" t="str">
        <f t="shared" si="20"/>
        <v>non</v>
      </c>
      <c r="AJ237" s="1434" t="str">
        <f t="shared" si="21"/>
        <v>En cours</v>
      </c>
      <c r="AK237" s="1435" t="str">
        <f t="shared" si="22"/>
        <v>En cours</v>
      </c>
      <c r="AL237" s="1352"/>
    </row>
    <row r="238" spans="1:38" ht="25.5">
      <c r="A238" s="1488">
        <v>93150</v>
      </c>
      <c r="B238" s="1487">
        <v>1</v>
      </c>
      <c r="C238" s="1620" t="s">
        <v>741</v>
      </c>
      <c r="D238" s="1489" t="s">
        <v>339</v>
      </c>
      <c r="E238" s="1620" t="s">
        <v>153</v>
      </c>
      <c r="F238" s="1629" t="s">
        <v>46</v>
      </c>
      <c r="G238" s="1488"/>
      <c r="H238" s="1432">
        <v>1</v>
      </c>
      <c r="I238" s="1430">
        <v>41942</v>
      </c>
      <c r="J238" s="1421"/>
      <c r="K238" s="1643" t="s">
        <v>187</v>
      </c>
      <c r="L238" s="1430"/>
      <c r="M238" s="1430"/>
      <c r="N238" s="1430"/>
      <c r="O238" s="1430"/>
      <c r="P238" s="1421"/>
      <c r="Q238" s="1421"/>
      <c r="R238" s="1421">
        <v>41942</v>
      </c>
      <c r="S238" s="1424">
        <v>82548</v>
      </c>
      <c r="T238" s="1491" t="e">
        <f>IF((#REF!+#REF!)&lt;&gt;0,_xll.SERIE.JOUR.OUVRE(#REF!,#REF!,#REF!)-1,"En cours")</f>
        <v>#REF!</v>
      </c>
      <c r="U238" s="1430"/>
      <c r="V238" s="1486"/>
      <c r="W238" s="1486"/>
      <c r="X238" s="1487"/>
      <c r="Y238" s="1426"/>
      <c r="Z238" s="1492"/>
      <c r="AA238" s="1493"/>
      <c r="AB238" s="1579"/>
      <c r="AC238" s="1430"/>
      <c r="AD238" s="1430"/>
      <c r="AE238" s="1494"/>
      <c r="AF238" s="1494"/>
      <c r="AG238" s="1487"/>
      <c r="AH238" s="1489"/>
      <c r="AI238" s="1433" t="str">
        <f t="shared" si="20"/>
        <v>non</v>
      </c>
      <c r="AJ238" s="1434" t="str">
        <f t="shared" si="21"/>
        <v>En cours</v>
      </c>
      <c r="AK238" s="1435" t="str">
        <f t="shared" si="22"/>
        <v>En cours</v>
      </c>
      <c r="AL238" s="1352"/>
    </row>
    <row r="239" spans="1:38">
      <c r="A239" s="1488"/>
      <c r="B239" s="1487"/>
      <c r="C239" s="1489"/>
      <c r="D239" s="1489"/>
      <c r="E239" s="1489"/>
      <c r="F239" s="1578"/>
      <c r="G239" s="1488"/>
      <c r="H239" s="1432"/>
      <c r="I239" s="1430"/>
      <c r="J239" s="1421"/>
      <c r="K239" s="1512"/>
      <c r="L239" s="1430"/>
      <c r="M239" s="1430"/>
      <c r="N239" s="1430"/>
      <c r="O239" s="1430"/>
      <c r="P239" s="1421"/>
      <c r="Q239" s="1421"/>
      <c r="R239" s="1421"/>
      <c r="S239" s="1424"/>
      <c r="T239" s="1491" t="e">
        <f>IF((#REF!+#REF!)&lt;&gt;0,_xll.SERIE.JOUR.OUVRE(#REF!,#REF!,#REF!)-1,"En cours")</f>
        <v>#REF!</v>
      </c>
      <c r="U239" s="1430"/>
      <c r="V239" s="1486"/>
      <c r="W239" s="1486"/>
      <c r="X239" s="1487"/>
      <c r="Y239" s="1426"/>
      <c r="Z239" s="1492"/>
      <c r="AA239" s="1493"/>
      <c r="AB239" s="1579"/>
      <c r="AC239" s="1430"/>
      <c r="AD239" s="1430"/>
      <c r="AE239" s="1494"/>
      <c r="AF239" s="1494"/>
      <c r="AG239" s="1487"/>
      <c r="AH239" s="1489"/>
      <c r="AI239" s="1433" t="str">
        <f t="shared" si="20"/>
        <v>Sans objet</v>
      </c>
      <c r="AJ239" s="1434" t="str">
        <f t="shared" si="21"/>
        <v>En cours</v>
      </c>
      <c r="AK239" s="1435" t="str">
        <f t="shared" si="22"/>
        <v>Sans objet</v>
      </c>
      <c r="AL239" s="1352"/>
    </row>
    <row r="240" spans="1:38">
      <c r="A240" s="1488"/>
      <c r="B240" s="1487"/>
      <c r="C240" s="1489"/>
      <c r="D240" s="1628"/>
      <c r="E240" s="1489"/>
      <c r="F240" s="1578"/>
      <c r="G240" s="1488"/>
      <c r="H240" s="1432"/>
      <c r="I240" s="1430"/>
      <c r="J240" s="1421"/>
      <c r="K240" s="1512"/>
      <c r="L240" s="1430"/>
      <c r="M240" s="1430"/>
      <c r="N240" s="1430"/>
      <c r="O240" s="1430"/>
      <c r="P240" s="1421"/>
      <c r="Q240" s="1421"/>
      <c r="R240" s="1421"/>
      <c r="S240" s="1424"/>
      <c r="T240" s="1491" t="e">
        <f>IF((#REF!+#REF!)&lt;&gt;0,_xll.SERIE.JOUR.OUVRE(#REF!,#REF!,#REF!)-1,"En cours")</f>
        <v>#REF!</v>
      </c>
      <c r="U240" s="1430"/>
      <c r="V240" s="1486"/>
      <c r="W240" s="1486"/>
      <c r="X240" s="1487"/>
      <c r="Y240" s="1426"/>
      <c r="Z240" s="1492"/>
      <c r="AA240" s="1493"/>
      <c r="AB240" s="1579"/>
      <c r="AC240" s="1430"/>
      <c r="AD240" s="1430"/>
      <c r="AE240" s="1494"/>
      <c r="AF240" s="1494"/>
      <c r="AG240" s="1487"/>
      <c r="AH240" s="1628"/>
      <c r="AI240" s="1433" t="str">
        <f t="shared" si="20"/>
        <v>Sans objet</v>
      </c>
      <c r="AJ240" s="1434" t="str">
        <f t="shared" si="21"/>
        <v>En cours</v>
      </c>
      <c r="AK240" s="1435" t="str">
        <f t="shared" si="22"/>
        <v>Sans objet</v>
      </c>
      <c r="AL240" s="1352"/>
    </row>
    <row r="241" spans="1:38">
      <c r="A241" s="1488"/>
      <c r="B241" s="1487"/>
      <c r="C241" s="1489"/>
      <c r="D241" s="1628"/>
      <c r="E241" s="1489"/>
      <c r="F241" s="1578"/>
      <c r="G241" s="1488"/>
      <c r="H241" s="1432"/>
      <c r="I241" s="1430"/>
      <c r="J241" s="1421"/>
      <c r="K241" s="1512"/>
      <c r="L241" s="1430"/>
      <c r="M241" s="1430"/>
      <c r="N241" s="1430"/>
      <c r="O241" s="1430"/>
      <c r="P241" s="1421"/>
      <c r="Q241" s="1421"/>
      <c r="R241" s="1421"/>
      <c r="S241" s="1424"/>
      <c r="T241" s="1491" t="e">
        <f>IF((#REF!+#REF!)&lt;&gt;0,_xll.SERIE.JOUR.OUVRE(#REF!,#REF!,#REF!)-1,"En cours")</f>
        <v>#REF!</v>
      </c>
      <c r="U241" s="1430"/>
      <c r="V241" s="1486"/>
      <c r="W241" s="1486"/>
      <c r="X241" s="1487"/>
      <c r="Y241" s="1426"/>
      <c r="Z241" s="1492"/>
      <c r="AA241" s="1493"/>
      <c r="AB241" s="1579"/>
      <c r="AC241" s="1430"/>
      <c r="AD241" s="1430"/>
      <c r="AE241" s="1494"/>
      <c r="AF241" s="1494"/>
      <c r="AG241" s="1487"/>
      <c r="AH241" s="1628"/>
      <c r="AI241" s="1433" t="str">
        <f t="shared" si="20"/>
        <v>Sans objet</v>
      </c>
      <c r="AJ241" s="1434" t="str">
        <f t="shared" si="21"/>
        <v>En cours</v>
      </c>
      <c r="AK241" s="1435" t="str">
        <f t="shared" si="22"/>
        <v>Sans objet</v>
      </c>
      <c r="AL241" s="1352"/>
    </row>
    <row r="242" spans="1:38">
      <c r="A242" s="1488"/>
      <c r="B242" s="1487"/>
      <c r="C242" s="1489"/>
      <c r="D242" s="1628"/>
      <c r="E242" s="1489"/>
      <c r="F242" s="1578"/>
      <c r="G242" s="1488"/>
      <c r="H242" s="1432"/>
      <c r="I242" s="1430"/>
      <c r="J242" s="1421"/>
      <c r="K242" s="1561"/>
      <c r="L242" s="1430"/>
      <c r="M242" s="1430"/>
      <c r="N242" s="1430"/>
      <c r="O242" s="1430"/>
      <c r="P242" s="1421"/>
      <c r="Q242" s="1421"/>
      <c r="R242" s="1421"/>
      <c r="S242" s="1424"/>
      <c r="T242" s="1491" t="e">
        <f>IF((#REF!+#REF!)&lt;&gt;0,_xll.SERIE.JOUR.OUVRE(#REF!,#REF!,#REF!)-1,"En cours")</f>
        <v>#REF!</v>
      </c>
      <c r="U242" s="1430"/>
      <c r="V242" s="1486"/>
      <c r="W242" s="1486"/>
      <c r="X242" s="1487"/>
      <c r="Y242" s="1426"/>
      <c r="Z242" s="1492"/>
      <c r="AA242" s="1493"/>
      <c r="AB242" s="1579"/>
      <c r="AC242" s="1430"/>
      <c r="AD242" s="1430"/>
      <c r="AE242" s="1494"/>
      <c r="AF242" s="1494"/>
      <c r="AG242" s="1487"/>
      <c r="AH242" s="1628"/>
      <c r="AI242" s="1433" t="str">
        <f t="shared" si="20"/>
        <v>Sans objet</v>
      </c>
      <c r="AJ242" s="1434" t="str">
        <f t="shared" si="21"/>
        <v>En cours</v>
      </c>
      <c r="AK242" s="1435" t="str">
        <f t="shared" si="22"/>
        <v>Sans objet</v>
      </c>
      <c r="AL242" s="1352"/>
    </row>
    <row r="243" spans="1:38">
      <c r="A243" s="1488"/>
      <c r="B243" s="1487"/>
      <c r="C243" s="1489"/>
      <c r="D243" s="1489"/>
      <c r="E243" s="1489"/>
      <c r="F243" s="1578"/>
      <c r="G243" s="1488"/>
      <c r="H243" s="1432"/>
      <c r="I243" s="1430"/>
      <c r="J243" s="1421"/>
      <c r="K243" s="1512"/>
      <c r="L243" s="1430"/>
      <c r="M243" s="1430"/>
      <c r="N243" s="1430"/>
      <c r="O243" s="1430"/>
      <c r="P243" s="1421"/>
      <c r="Q243" s="1421"/>
      <c r="R243" s="1421"/>
      <c r="S243" s="1424"/>
      <c r="T243" s="1491" t="e">
        <f>IF((#REF!+#REF!)&lt;&gt;0,_xll.SERIE.JOUR.OUVRE(#REF!,#REF!,#REF!)-1,"En cours")</f>
        <v>#REF!</v>
      </c>
      <c r="U243" s="1430"/>
      <c r="V243" s="1486"/>
      <c r="W243" s="1486"/>
      <c r="X243" s="1487"/>
      <c r="Y243" s="1426"/>
      <c r="Z243" s="1492"/>
      <c r="AA243" s="1493"/>
      <c r="AB243" s="1579"/>
      <c r="AC243" s="1430"/>
      <c r="AD243" s="1430"/>
      <c r="AE243" s="1494"/>
      <c r="AF243" s="1494"/>
      <c r="AG243" s="1487"/>
      <c r="AH243" s="1489"/>
      <c r="AI243" s="1433" t="str">
        <f t="shared" si="20"/>
        <v>Sans objet</v>
      </c>
      <c r="AJ243" s="1434" t="str">
        <f t="shared" si="21"/>
        <v>En cours</v>
      </c>
      <c r="AK243" s="1435" t="str">
        <f t="shared" si="22"/>
        <v>Sans objet</v>
      </c>
      <c r="AL243" s="1352"/>
    </row>
    <row r="244" spans="1:38">
      <c r="A244" s="1488"/>
      <c r="B244" s="1487"/>
      <c r="C244" s="1489"/>
      <c r="D244" s="1489"/>
      <c r="E244" s="1489"/>
      <c r="F244" s="1578"/>
      <c r="G244" s="1488"/>
      <c r="H244" s="1432"/>
      <c r="I244" s="1430"/>
      <c r="J244" s="1421"/>
      <c r="K244" s="1512"/>
      <c r="L244" s="1430"/>
      <c r="M244" s="1430"/>
      <c r="N244" s="1430"/>
      <c r="O244" s="1430"/>
      <c r="P244" s="1421"/>
      <c r="Q244" s="1421"/>
      <c r="R244" s="1421"/>
      <c r="S244" s="1424"/>
      <c r="T244" s="1491" t="e">
        <f>IF((#REF!+#REF!)&lt;&gt;0,_xll.SERIE.JOUR.OUVRE(#REF!,#REF!,#REF!)-1,"En cours")</f>
        <v>#REF!</v>
      </c>
      <c r="U244" s="1430"/>
      <c r="V244" s="1486"/>
      <c r="W244" s="1486"/>
      <c r="X244" s="1487"/>
      <c r="Y244" s="1426"/>
      <c r="Z244" s="1492"/>
      <c r="AA244" s="1493"/>
      <c r="AB244" s="1579"/>
      <c r="AC244" s="1430"/>
      <c r="AD244" s="1430"/>
      <c r="AE244" s="1494"/>
      <c r="AF244" s="1494"/>
      <c r="AG244" s="1487"/>
      <c r="AH244" s="1489"/>
      <c r="AI244" s="1433" t="str">
        <f t="shared" si="20"/>
        <v>Sans objet</v>
      </c>
      <c r="AJ244" s="1434" t="str">
        <f t="shared" si="21"/>
        <v>En cours</v>
      </c>
      <c r="AK244" s="1435" t="str">
        <f t="shared" si="22"/>
        <v>Sans objet</v>
      </c>
      <c r="AL244" s="1352"/>
    </row>
    <row r="245" spans="1:38">
      <c r="A245" s="1488"/>
      <c r="B245" s="1487"/>
      <c r="C245" s="1489"/>
      <c r="D245" s="1628"/>
      <c r="E245" s="1489"/>
      <c r="F245" s="1578"/>
      <c r="G245" s="1488"/>
      <c r="H245" s="1432"/>
      <c r="I245" s="1430"/>
      <c r="J245" s="1421"/>
      <c r="K245" s="1512"/>
      <c r="L245" s="1430"/>
      <c r="M245" s="1430"/>
      <c r="N245" s="1430"/>
      <c r="O245" s="1430"/>
      <c r="P245" s="1421"/>
      <c r="Q245" s="1421"/>
      <c r="R245" s="1421"/>
      <c r="S245" s="1424"/>
      <c r="T245" s="1491" t="e">
        <f>IF((#REF!+#REF!)&lt;&gt;0,_xll.SERIE.JOUR.OUVRE(#REF!,#REF!,#REF!)-1,"En cours")</f>
        <v>#REF!</v>
      </c>
      <c r="U245" s="1430"/>
      <c r="V245" s="1486"/>
      <c r="W245" s="1486"/>
      <c r="X245" s="1487"/>
      <c r="Y245" s="1426"/>
      <c r="Z245" s="1492"/>
      <c r="AA245" s="1493"/>
      <c r="AB245" s="1579"/>
      <c r="AC245" s="1430"/>
      <c r="AD245" s="1430"/>
      <c r="AE245" s="1494"/>
      <c r="AF245" s="1494"/>
      <c r="AG245" s="1487"/>
      <c r="AH245" s="1628"/>
      <c r="AI245" s="1433" t="str">
        <f t="shared" si="20"/>
        <v>Sans objet</v>
      </c>
      <c r="AJ245" s="1434" t="str">
        <f t="shared" si="21"/>
        <v>En cours</v>
      </c>
      <c r="AK245" s="1435" t="str">
        <f t="shared" si="22"/>
        <v>Sans objet</v>
      </c>
      <c r="AL245" s="1352"/>
    </row>
    <row r="246" spans="1:38">
      <c r="A246" s="1488"/>
      <c r="B246" s="1487"/>
      <c r="C246" s="1489"/>
      <c r="D246" s="1489"/>
      <c r="E246" s="1489"/>
      <c r="F246" s="1578"/>
      <c r="G246" s="1488"/>
      <c r="H246" s="1432"/>
      <c r="I246" s="1430"/>
      <c r="J246" s="1421"/>
      <c r="K246" s="1512"/>
      <c r="L246" s="1430"/>
      <c r="M246" s="1430"/>
      <c r="N246" s="1430"/>
      <c r="O246" s="1430"/>
      <c r="P246" s="1421"/>
      <c r="Q246" s="1421"/>
      <c r="R246" s="1421"/>
      <c r="S246" s="1424"/>
      <c r="T246" s="1491" t="e">
        <f>IF((#REF!+#REF!)&lt;&gt;0,_xll.SERIE.JOUR.OUVRE(#REF!,#REF!,#REF!)-1,"En cours")</f>
        <v>#REF!</v>
      </c>
      <c r="U246" s="1430"/>
      <c r="V246" s="1486"/>
      <c r="W246" s="1486"/>
      <c r="X246" s="1487"/>
      <c r="Y246" s="1426"/>
      <c r="Z246" s="1492"/>
      <c r="AA246" s="1493"/>
      <c r="AB246" s="1579"/>
      <c r="AC246" s="1430"/>
      <c r="AD246" s="1430"/>
      <c r="AE246" s="1494"/>
      <c r="AF246" s="1494"/>
      <c r="AG246" s="1487"/>
      <c r="AH246" s="1489"/>
      <c r="AI246" s="1433" t="str">
        <f t="shared" si="20"/>
        <v>Sans objet</v>
      </c>
      <c r="AJ246" s="1434" t="str">
        <f t="shared" si="21"/>
        <v>En cours</v>
      </c>
      <c r="AK246" s="1435" t="str">
        <f t="shared" si="22"/>
        <v>Sans objet</v>
      </c>
      <c r="AL246" s="1352"/>
    </row>
    <row r="247" spans="1:38">
      <c r="A247" s="1488"/>
      <c r="B247" s="1487"/>
      <c r="C247" s="1489"/>
      <c r="D247" s="1628"/>
      <c r="E247" s="1489"/>
      <c r="F247" s="1578"/>
      <c r="G247" s="1488"/>
      <c r="H247" s="1432"/>
      <c r="I247" s="1430"/>
      <c r="J247" s="1421"/>
      <c r="K247" s="1512"/>
      <c r="L247" s="1430"/>
      <c r="M247" s="1430"/>
      <c r="N247" s="1430"/>
      <c r="O247" s="1430"/>
      <c r="P247" s="1421"/>
      <c r="Q247" s="1421"/>
      <c r="R247" s="1421"/>
      <c r="S247" s="1424"/>
      <c r="T247" s="1491" t="e">
        <f>IF((#REF!+#REF!)&lt;&gt;0,_xll.SERIE.JOUR.OUVRE(#REF!,#REF!,#REF!)-1,"En cours")</f>
        <v>#REF!</v>
      </c>
      <c r="U247" s="1430"/>
      <c r="V247" s="1486"/>
      <c r="W247" s="1486"/>
      <c r="X247" s="1487"/>
      <c r="Y247" s="1426"/>
      <c r="Z247" s="1492"/>
      <c r="AA247" s="1493"/>
      <c r="AB247" s="1579"/>
      <c r="AC247" s="1430"/>
      <c r="AD247" s="1430"/>
      <c r="AE247" s="1494"/>
      <c r="AF247" s="1494"/>
      <c r="AG247" s="1487"/>
      <c r="AH247" s="1628"/>
      <c r="AI247" s="1433" t="str">
        <f t="shared" si="20"/>
        <v>Sans objet</v>
      </c>
      <c r="AJ247" s="1434" t="str">
        <f t="shared" si="21"/>
        <v>En cours</v>
      </c>
      <c r="AK247" s="1435" t="str">
        <f t="shared" si="22"/>
        <v>Sans objet</v>
      </c>
      <c r="AL247" s="1352"/>
    </row>
    <row r="248" spans="1:38">
      <c r="A248" s="1488"/>
      <c r="B248" s="1487"/>
      <c r="C248" s="1489"/>
      <c r="D248" s="1489"/>
      <c r="E248" s="1489"/>
      <c r="F248" s="1578"/>
      <c r="G248" s="1488"/>
      <c r="H248" s="1432"/>
      <c r="I248" s="1430"/>
      <c r="J248" s="1421"/>
      <c r="K248" s="1512"/>
      <c r="L248" s="1430"/>
      <c r="M248" s="1430"/>
      <c r="N248" s="1430"/>
      <c r="O248" s="1430"/>
      <c r="P248" s="1421"/>
      <c r="Q248" s="1421"/>
      <c r="R248" s="1421"/>
      <c r="S248" s="1424"/>
      <c r="T248" s="1491" t="e">
        <f>IF((#REF!+#REF!)&lt;&gt;0,_xll.SERIE.JOUR.OUVRE(#REF!,#REF!,#REF!)-1,"En cours")</f>
        <v>#REF!</v>
      </c>
      <c r="U248" s="1430"/>
      <c r="V248" s="1486"/>
      <c r="W248" s="1486"/>
      <c r="X248" s="1487"/>
      <c r="Y248" s="1426"/>
      <c r="Z248" s="1492"/>
      <c r="AA248" s="1493"/>
      <c r="AB248" s="1579"/>
      <c r="AC248" s="1430"/>
      <c r="AD248" s="1430"/>
      <c r="AE248" s="1494"/>
      <c r="AF248" s="1494"/>
      <c r="AG248" s="1487"/>
      <c r="AH248" s="1489"/>
      <c r="AI248" s="1433" t="str">
        <f t="shared" si="20"/>
        <v>Sans objet</v>
      </c>
      <c r="AJ248" s="1434" t="str">
        <f t="shared" si="21"/>
        <v>En cours</v>
      </c>
      <c r="AK248" s="1435" t="str">
        <f t="shared" si="22"/>
        <v>Sans objet</v>
      </c>
      <c r="AL248" s="1352"/>
    </row>
    <row r="249" spans="1:38">
      <c r="A249" s="1488"/>
      <c r="B249" s="1487"/>
      <c r="C249" s="1489"/>
      <c r="D249" s="1489"/>
      <c r="E249" s="1489"/>
      <c r="F249" s="1578"/>
      <c r="G249" s="1488"/>
      <c r="H249" s="1432"/>
      <c r="I249" s="1430"/>
      <c r="J249" s="1421"/>
      <c r="K249" s="1512"/>
      <c r="L249" s="1430"/>
      <c r="M249" s="1430"/>
      <c r="N249" s="1430"/>
      <c r="O249" s="1430"/>
      <c r="P249" s="1421"/>
      <c r="Q249" s="1421"/>
      <c r="R249" s="1421"/>
      <c r="S249" s="1424"/>
      <c r="T249" s="1491" t="e">
        <f>IF((#REF!+#REF!)&lt;&gt;0,_xll.SERIE.JOUR.OUVRE(#REF!,#REF!,#REF!)-1,"En cours")</f>
        <v>#REF!</v>
      </c>
      <c r="U249" s="1430"/>
      <c r="V249" s="1486"/>
      <c r="W249" s="1486"/>
      <c r="X249" s="1487"/>
      <c r="Y249" s="1426"/>
      <c r="Z249" s="1492"/>
      <c r="AA249" s="1493"/>
      <c r="AB249" s="1579"/>
      <c r="AC249" s="1430"/>
      <c r="AD249" s="1430"/>
      <c r="AE249" s="1494"/>
      <c r="AF249" s="1494"/>
      <c r="AG249" s="1487"/>
      <c r="AH249" s="1489"/>
      <c r="AI249" s="1433" t="str">
        <f t="shared" si="20"/>
        <v>Sans objet</v>
      </c>
      <c r="AJ249" s="1434" t="str">
        <f t="shared" si="21"/>
        <v>En cours</v>
      </c>
      <c r="AK249" s="1435" t="str">
        <f t="shared" si="22"/>
        <v>Sans objet</v>
      </c>
      <c r="AL249" s="1352"/>
    </row>
    <row r="250" spans="1:38">
      <c r="A250" s="1573"/>
      <c r="B250" s="1487"/>
      <c r="C250" s="1489"/>
      <c r="D250" s="1489"/>
      <c r="E250" s="1574"/>
      <c r="F250" s="1644"/>
      <c r="G250" s="1573"/>
      <c r="H250" s="1645"/>
      <c r="I250" s="1540"/>
      <c r="J250" s="1525"/>
      <c r="K250" s="1561"/>
      <c r="L250" s="1540"/>
      <c r="M250" s="1540"/>
      <c r="N250" s="1540"/>
      <c r="O250" s="1540"/>
      <c r="P250" s="1421"/>
      <c r="Q250" s="1421"/>
      <c r="R250" s="1421"/>
      <c r="S250" s="1424"/>
      <c r="T250" s="1491" t="e">
        <f>IF((#REF!+#REF!)&lt;&gt;0,_xll.SERIE.JOUR.OUVRE(#REF!,#REF!,#REF!)-1,"En cours")</f>
        <v>#REF!</v>
      </c>
      <c r="U250" s="1540"/>
      <c r="V250" s="1541"/>
      <c r="W250" s="1541"/>
      <c r="X250" s="1570"/>
      <c r="Y250" s="1556"/>
      <c r="Z250" s="1557"/>
      <c r="AA250" s="1558"/>
      <c r="AB250" s="1646"/>
      <c r="AC250" s="1540"/>
      <c r="AD250" s="1540"/>
      <c r="AE250" s="1559"/>
      <c r="AF250" s="1559"/>
      <c r="AG250" s="1570"/>
      <c r="AH250" s="1489"/>
      <c r="AI250" s="1433" t="str">
        <f t="shared" si="20"/>
        <v>Sans objet</v>
      </c>
      <c r="AJ250" s="1434" t="str">
        <f t="shared" si="21"/>
        <v>En cours</v>
      </c>
      <c r="AK250" s="1435" t="str">
        <f t="shared" si="22"/>
        <v>Sans objet</v>
      </c>
      <c r="AL250" s="1352"/>
    </row>
    <row r="251" spans="1:38">
      <c r="A251" s="1573"/>
      <c r="B251" s="1570"/>
      <c r="C251" s="1574"/>
      <c r="D251" s="1574"/>
      <c r="E251" s="1574"/>
      <c r="F251" s="1644"/>
      <c r="G251" s="1573"/>
      <c r="H251" s="1560"/>
      <c r="I251" s="1540"/>
      <c r="J251" s="1540"/>
      <c r="K251" s="1561"/>
      <c r="L251" s="1540"/>
      <c r="M251" s="1540"/>
      <c r="N251" s="1540"/>
      <c r="O251" s="1540"/>
      <c r="P251" s="1540"/>
      <c r="Q251" s="1540"/>
      <c r="R251" s="1540"/>
      <c r="S251" s="1647"/>
      <c r="T251" s="1491" t="e">
        <f>IF((#REF!+#REF!)&lt;&gt;0,_xll.SERIE.JOUR.OUVRE(#REF!,#REF!,#REF!)-1,"En cours")</f>
        <v>#REF!</v>
      </c>
      <c r="U251" s="1540"/>
      <c r="V251" s="1541"/>
      <c r="W251" s="1541"/>
      <c r="X251" s="1570"/>
      <c r="Y251" s="1539"/>
      <c r="Z251" s="1557"/>
      <c r="AA251" s="1558"/>
      <c r="AB251" s="1646"/>
      <c r="AC251" s="1540"/>
      <c r="AD251" s="1540"/>
      <c r="AE251" s="1559"/>
      <c r="AF251" s="1559"/>
      <c r="AG251" s="1570"/>
      <c r="AH251" s="1574"/>
      <c r="AI251" s="1433" t="str">
        <f t="shared" si="20"/>
        <v>Sans objet</v>
      </c>
      <c r="AJ251" s="1434" t="str">
        <f t="shared" si="21"/>
        <v>En cours</v>
      </c>
      <c r="AK251" s="1435" t="str">
        <f t="shared" si="22"/>
        <v>Sans objet</v>
      </c>
      <c r="AL251" s="1352"/>
    </row>
    <row r="252" spans="1:38">
      <c r="A252" s="1573"/>
      <c r="B252" s="1570"/>
      <c r="C252" s="1574"/>
      <c r="D252" s="1648"/>
      <c r="E252" s="1489"/>
      <c r="F252" s="1644"/>
      <c r="G252" s="1573"/>
      <c r="H252" s="1645"/>
      <c r="I252" s="1540"/>
      <c r="J252" s="1525"/>
      <c r="K252" s="1561"/>
      <c r="L252" s="1540"/>
      <c r="M252" s="1540"/>
      <c r="N252" s="1540"/>
      <c r="O252" s="1540"/>
      <c r="P252" s="1525"/>
      <c r="Q252" s="1525"/>
      <c r="R252" s="1525"/>
      <c r="S252" s="1554"/>
      <c r="T252" s="1491" t="e">
        <f>IF((#REF!+#REF!)&lt;&gt;0,_xll.SERIE.JOUR.OUVRE(#REF!,#REF!,#REF!)-1,"En cours")</f>
        <v>#REF!</v>
      </c>
      <c r="U252" s="1540"/>
      <c r="V252" s="1541"/>
      <c r="W252" s="1541"/>
      <c r="X252" s="1570"/>
      <c r="Y252" s="1556"/>
      <c r="Z252" s="1557"/>
      <c r="AA252" s="1558"/>
      <c r="AB252" s="1646"/>
      <c r="AC252" s="1540"/>
      <c r="AD252" s="1540"/>
      <c r="AE252" s="1559"/>
      <c r="AF252" s="1559"/>
      <c r="AG252" s="1570"/>
      <c r="AH252" s="1648"/>
      <c r="AI252" s="1433" t="str">
        <f t="shared" si="20"/>
        <v>Sans objet</v>
      </c>
      <c r="AJ252" s="1434" t="str">
        <f t="shared" si="21"/>
        <v>En cours</v>
      </c>
      <c r="AK252" s="1435" t="str">
        <f t="shared" si="22"/>
        <v>Sans objet</v>
      </c>
      <c r="AL252" s="1352"/>
    </row>
    <row r="253" spans="1:38">
      <c r="A253" s="1573"/>
      <c r="B253" s="1570"/>
      <c r="C253" s="1574"/>
      <c r="D253" s="1574"/>
      <c r="E253" s="1574"/>
      <c r="F253" s="1578"/>
      <c r="G253" s="1573"/>
      <c r="H253" s="1645"/>
      <c r="I253" s="1540"/>
      <c r="J253" s="1525"/>
      <c r="K253" s="1561"/>
      <c r="L253" s="1540"/>
      <c r="M253" s="1540"/>
      <c r="N253" s="1540"/>
      <c r="O253" s="1540"/>
      <c r="P253" s="1525"/>
      <c r="Q253" s="1525"/>
      <c r="R253" s="1525"/>
      <c r="S253" s="1554"/>
      <c r="T253" s="1491" t="e">
        <f>IF((#REF!+#REF!)&lt;&gt;0,_xll.SERIE.JOUR.OUVRE(#REF!,#REF!,#REF!)-1,"En cours")</f>
        <v>#REF!</v>
      </c>
      <c r="U253" s="1540"/>
      <c r="V253" s="1541"/>
      <c r="W253" s="1541"/>
      <c r="X253" s="1570"/>
      <c r="Y253" s="1556"/>
      <c r="Z253" s="1557"/>
      <c r="AA253" s="1558"/>
      <c r="AB253" s="1646"/>
      <c r="AC253" s="1540"/>
      <c r="AD253" s="1540"/>
      <c r="AE253" s="1559"/>
      <c r="AF253" s="1559"/>
      <c r="AG253" s="1570"/>
      <c r="AH253" s="1574"/>
      <c r="AI253" s="1433" t="str">
        <f t="shared" si="20"/>
        <v>Sans objet</v>
      </c>
      <c r="AJ253" s="1434" t="str">
        <f t="shared" si="21"/>
        <v>En cours</v>
      </c>
      <c r="AK253" s="1435" t="str">
        <f t="shared" si="22"/>
        <v>Sans objet</v>
      </c>
      <c r="AL253" s="1352"/>
    </row>
    <row r="254" spans="1:38">
      <c r="A254" s="1573"/>
      <c r="B254" s="1570"/>
      <c r="C254" s="1574"/>
      <c r="D254" s="1574"/>
      <c r="E254" s="1574"/>
      <c r="F254" s="1644"/>
      <c r="G254" s="1573"/>
      <c r="H254" s="1649"/>
      <c r="I254" s="1540"/>
      <c r="J254" s="1525"/>
      <c r="K254" s="1561"/>
      <c r="L254" s="1540"/>
      <c r="M254" s="1540"/>
      <c r="N254" s="1540"/>
      <c r="O254" s="1540"/>
      <c r="P254" s="1525"/>
      <c r="Q254" s="1525"/>
      <c r="R254" s="1525"/>
      <c r="S254" s="1554"/>
      <c r="T254" s="1491" t="e">
        <f>IF((#REF!+#REF!)&lt;&gt;0,_xll.SERIE.JOUR.OUVRE(#REF!,#REF!,#REF!)-1,"En cours")</f>
        <v>#REF!</v>
      </c>
      <c r="U254" s="1540"/>
      <c r="V254" s="1541"/>
      <c r="W254" s="1541"/>
      <c r="X254" s="1570"/>
      <c r="Y254" s="1556"/>
      <c r="Z254" s="1557"/>
      <c r="AA254" s="1558"/>
      <c r="AB254" s="1646"/>
      <c r="AC254" s="1540"/>
      <c r="AD254" s="1540"/>
      <c r="AE254" s="1559"/>
      <c r="AF254" s="1559"/>
      <c r="AG254" s="1570"/>
      <c r="AH254" s="1574"/>
      <c r="AI254" s="1433" t="str">
        <f t="shared" si="20"/>
        <v>Sans objet</v>
      </c>
      <c r="AJ254" s="1434" t="str">
        <f t="shared" si="21"/>
        <v>En cours</v>
      </c>
      <c r="AK254" s="1435" t="str">
        <f t="shared" si="22"/>
        <v>Sans objet</v>
      </c>
      <c r="AL254" s="1352"/>
    </row>
    <row r="255" spans="1:38">
      <c r="A255" s="1573"/>
      <c r="B255" s="1570"/>
      <c r="C255" s="1574"/>
      <c r="D255" s="2151"/>
      <c r="E255" s="1574"/>
      <c r="F255" s="1644"/>
      <c r="G255" s="1573"/>
      <c r="H255" s="1649"/>
      <c r="I255" s="1540"/>
      <c r="J255" s="1525"/>
      <c r="K255" s="1561"/>
      <c r="L255" s="1540"/>
      <c r="M255" s="1540"/>
      <c r="N255" s="1540"/>
      <c r="O255" s="1540"/>
      <c r="P255" s="1525"/>
      <c r="Q255" s="1525"/>
      <c r="R255" s="1525"/>
      <c r="S255" s="1554"/>
      <c r="T255" s="1491" t="e">
        <f>IF((#REF!+#REF!)&lt;&gt;0,_xll.SERIE.JOUR.OUVRE(#REF!,#REF!,#REF!)-1,"En cours")</f>
        <v>#REF!</v>
      </c>
      <c r="U255" s="1430"/>
      <c r="V255" s="1430"/>
      <c r="W255" s="1430"/>
      <c r="X255" s="1487"/>
      <c r="Y255" s="1458"/>
      <c r="Z255" s="1543"/>
      <c r="AA255" s="1494"/>
      <c r="AB255" s="1650"/>
      <c r="AC255" s="1651"/>
      <c r="AD255" s="1430"/>
      <c r="AE255" s="1652"/>
      <c r="AF255" s="1494"/>
      <c r="AG255" s="1653"/>
      <c r="AH255" s="2151"/>
      <c r="AI255" s="1433" t="str">
        <f t="shared" si="20"/>
        <v>Sans objet</v>
      </c>
      <c r="AJ255" s="1434" t="str">
        <f t="shared" si="21"/>
        <v>En cours</v>
      </c>
      <c r="AK255" s="1435" t="str">
        <f t="shared" si="22"/>
        <v>Sans objet</v>
      </c>
      <c r="AL255" s="1352"/>
    </row>
    <row r="256" spans="1:38">
      <c r="A256" s="1573"/>
      <c r="B256" s="1570"/>
      <c r="C256" s="1574"/>
      <c r="D256" s="2151"/>
      <c r="E256" s="1574"/>
      <c r="F256" s="1644"/>
      <c r="G256" s="1573"/>
      <c r="H256" s="1649"/>
      <c r="I256" s="1540"/>
      <c r="J256" s="1525"/>
      <c r="K256" s="1561"/>
      <c r="L256" s="1540"/>
      <c r="M256" s="1540"/>
      <c r="N256" s="1540"/>
      <c r="O256" s="1540"/>
      <c r="P256" s="1525"/>
      <c r="Q256" s="1525"/>
      <c r="R256" s="1525"/>
      <c r="S256" s="1554"/>
      <c r="T256" s="1491" t="e">
        <f>IF((#REF!+#REF!)&lt;&gt;0,_xll.SERIE.JOUR.OUVRE(#REF!,#REF!,#REF!)-1,"En cours")</f>
        <v>#REF!</v>
      </c>
      <c r="U256" s="1430"/>
      <c r="V256" s="1430"/>
      <c r="W256" s="1430"/>
      <c r="X256" s="1487"/>
      <c r="Y256" s="1458"/>
      <c r="Z256" s="1543"/>
      <c r="AA256" s="1494"/>
      <c r="AB256" s="1650"/>
      <c r="AC256" s="1651"/>
      <c r="AD256" s="1430"/>
      <c r="AE256" s="1652"/>
      <c r="AF256" s="1494"/>
      <c r="AG256" s="1653"/>
      <c r="AH256" s="2151"/>
      <c r="AI256" s="1433" t="str">
        <f t="shared" si="20"/>
        <v>Sans objet</v>
      </c>
      <c r="AJ256" s="1434" t="str">
        <f t="shared" si="21"/>
        <v>En cours</v>
      </c>
      <c r="AK256" s="1435" t="str">
        <f t="shared" si="22"/>
        <v>Sans objet</v>
      </c>
      <c r="AL256" s="1352"/>
    </row>
    <row r="257" spans="1:38">
      <c r="A257" s="1573"/>
      <c r="B257" s="1570"/>
      <c r="C257" s="1574"/>
      <c r="D257" s="1574"/>
      <c r="E257" s="1574"/>
      <c r="F257" s="1644"/>
      <c r="G257" s="1573"/>
      <c r="H257" s="1649"/>
      <c r="I257" s="1540"/>
      <c r="J257" s="1525"/>
      <c r="K257" s="1561"/>
      <c r="L257" s="1540"/>
      <c r="M257" s="1540"/>
      <c r="N257" s="1540"/>
      <c r="O257" s="1540"/>
      <c r="P257" s="1525"/>
      <c r="Q257" s="1525"/>
      <c r="R257" s="1525"/>
      <c r="S257" s="1554"/>
      <c r="T257" s="1491" t="e">
        <f>IF((#REF!+#REF!)&lt;&gt;0,_xll.SERIE.JOUR.OUVRE(#REF!,#REF!,#REF!)-1,"En cours")</f>
        <v>#REF!</v>
      </c>
      <c r="U257" s="1540"/>
      <c r="V257" s="1541"/>
      <c r="W257" s="1541"/>
      <c r="X257" s="1570"/>
      <c r="Y257" s="1556"/>
      <c r="Z257" s="1557"/>
      <c r="AA257" s="1558"/>
      <c r="AB257" s="1646"/>
      <c r="AC257" s="1540"/>
      <c r="AD257" s="1540"/>
      <c r="AE257" s="1559"/>
      <c r="AF257" s="1559"/>
      <c r="AG257" s="1570"/>
      <c r="AH257" s="1574"/>
      <c r="AI257" s="1433" t="str">
        <f t="shared" si="20"/>
        <v>Sans objet</v>
      </c>
      <c r="AJ257" s="1434" t="str">
        <f t="shared" si="21"/>
        <v>En cours</v>
      </c>
      <c r="AK257" s="1435" t="str">
        <f t="shared" si="22"/>
        <v>Sans objet</v>
      </c>
      <c r="AL257" s="1352"/>
    </row>
    <row r="258" spans="1:38">
      <c r="A258" s="1573"/>
      <c r="B258" s="1570"/>
      <c r="C258" s="1574"/>
      <c r="D258" s="1574"/>
      <c r="E258" s="1574"/>
      <c r="F258" s="1644"/>
      <c r="G258" s="1573"/>
      <c r="H258" s="1649"/>
      <c r="I258" s="1540"/>
      <c r="J258" s="1525"/>
      <c r="K258" s="1561"/>
      <c r="L258" s="1540"/>
      <c r="M258" s="1540"/>
      <c r="N258" s="1540"/>
      <c r="O258" s="1540"/>
      <c r="P258" s="1525"/>
      <c r="Q258" s="1525"/>
      <c r="R258" s="1525"/>
      <c r="S258" s="1554"/>
      <c r="T258" s="1491" t="e">
        <f>IF((#REF!+#REF!)&lt;&gt;0,_xll.SERIE.JOUR.OUVRE(#REF!,#REF!,#REF!)-1,"En cours")</f>
        <v>#REF!</v>
      </c>
      <c r="U258" s="1540"/>
      <c r="V258" s="1541"/>
      <c r="W258" s="1541"/>
      <c r="X258" s="1570"/>
      <c r="Y258" s="1556"/>
      <c r="Z258" s="1557"/>
      <c r="AA258" s="1558"/>
      <c r="AB258" s="1646"/>
      <c r="AC258" s="1540"/>
      <c r="AD258" s="1540"/>
      <c r="AE258" s="1559"/>
      <c r="AF258" s="1559"/>
      <c r="AG258" s="1570"/>
      <c r="AH258" s="1574"/>
      <c r="AI258" s="1433" t="str">
        <f t="shared" si="20"/>
        <v>Sans objet</v>
      </c>
      <c r="AJ258" s="1434" t="str">
        <f t="shared" si="21"/>
        <v>En cours</v>
      </c>
      <c r="AK258" s="1435" t="str">
        <f t="shared" si="22"/>
        <v>Sans objet</v>
      </c>
      <c r="AL258" s="1352"/>
    </row>
    <row r="259" spans="1:38">
      <c r="A259" s="1573"/>
      <c r="B259" s="1570"/>
      <c r="C259" s="1574"/>
      <c r="D259" s="1574"/>
      <c r="E259" s="1574"/>
      <c r="F259" s="1644"/>
      <c r="G259" s="1573"/>
      <c r="H259" s="1649"/>
      <c r="I259" s="1540"/>
      <c r="J259" s="1525"/>
      <c r="K259" s="1561"/>
      <c r="L259" s="1540"/>
      <c r="M259" s="1540"/>
      <c r="N259" s="1540"/>
      <c r="O259" s="1540"/>
      <c r="P259" s="1525"/>
      <c r="Q259" s="1525"/>
      <c r="R259" s="1525"/>
      <c r="S259" s="1554"/>
      <c r="T259" s="1491" t="e">
        <f>IF((#REF!+#REF!)&lt;&gt;0,_xll.SERIE.JOUR.OUVRE(#REF!,#REF!,#REF!)-1,"En cours")</f>
        <v>#REF!</v>
      </c>
      <c r="U259" s="1540"/>
      <c r="V259" s="1541"/>
      <c r="W259" s="1541"/>
      <c r="X259" s="1570"/>
      <c r="Y259" s="1556"/>
      <c r="Z259" s="1557"/>
      <c r="AA259" s="1558"/>
      <c r="AB259" s="1646"/>
      <c r="AC259" s="1540"/>
      <c r="AD259" s="1540"/>
      <c r="AE259" s="1559"/>
      <c r="AF259" s="1559"/>
      <c r="AG259" s="1570"/>
      <c r="AH259" s="1574"/>
      <c r="AI259" s="1433" t="str">
        <f t="shared" si="20"/>
        <v>Sans objet</v>
      </c>
      <c r="AJ259" s="1434" t="str">
        <f t="shared" si="21"/>
        <v>En cours</v>
      </c>
      <c r="AK259" s="1435" t="str">
        <f t="shared" si="22"/>
        <v>Sans objet</v>
      </c>
      <c r="AL259" s="1352"/>
    </row>
    <row r="260" spans="1:38">
      <c r="A260" s="1573"/>
      <c r="B260" s="1570"/>
      <c r="C260" s="1574"/>
      <c r="D260" s="2154"/>
      <c r="E260" s="1574"/>
      <c r="F260" s="1644"/>
      <c r="G260" s="1573"/>
      <c r="H260" s="1649"/>
      <c r="I260" s="1540"/>
      <c r="J260" s="1525"/>
      <c r="K260" s="1561"/>
      <c r="L260" s="1540"/>
      <c r="M260" s="1540"/>
      <c r="N260" s="1540"/>
      <c r="O260" s="1540"/>
      <c r="P260" s="1525"/>
      <c r="Q260" s="1525"/>
      <c r="R260" s="1525"/>
      <c r="S260" s="1554"/>
      <c r="T260" s="1491" t="e">
        <f>IF((#REF!+#REF!)&lt;&gt;0,_xll.SERIE.JOUR.OUVRE(#REF!,#REF!,#REF!)-1,"En cours")</f>
        <v>#REF!</v>
      </c>
      <c r="U260" s="1540"/>
      <c r="V260" s="1541"/>
      <c r="W260" s="1541"/>
      <c r="X260" s="1570"/>
      <c r="Y260" s="1556"/>
      <c r="Z260" s="1557"/>
      <c r="AA260" s="1558"/>
      <c r="AB260" s="1646"/>
      <c r="AC260" s="1540"/>
      <c r="AD260" s="1540"/>
      <c r="AE260" s="1559"/>
      <c r="AF260" s="1559"/>
      <c r="AG260" s="1570"/>
      <c r="AH260" s="2154"/>
      <c r="AI260" s="1433" t="str">
        <f t="shared" si="20"/>
        <v>Sans objet</v>
      </c>
      <c r="AJ260" s="1434" t="str">
        <f t="shared" si="21"/>
        <v>En cours</v>
      </c>
      <c r="AK260" s="1435" t="str">
        <f t="shared" si="22"/>
        <v>Sans objet</v>
      </c>
      <c r="AL260" s="1352"/>
    </row>
    <row r="261" spans="1:38">
      <c r="A261" s="1573"/>
      <c r="B261" s="1570"/>
      <c r="C261" s="1574"/>
      <c r="D261" s="1648"/>
      <c r="E261" s="1574"/>
      <c r="F261" s="1644"/>
      <c r="G261" s="1573"/>
      <c r="H261" s="1649"/>
      <c r="I261" s="1540"/>
      <c r="J261" s="1525"/>
      <c r="K261" s="1561"/>
      <c r="L261" s="1540"/>
      <c r="M261" s="1540"/>
      <c r="N261" s="1540"/>
      <c r="O261" s="1540"/>
      <c r="P261" s="1525"/>
      <c r="Q261" s="1525"/>
      <c r="R261" s="1525"/>
      <c r="S261" s="1554"/>
      <c r="T261" s="1491" t="e">
        <f>IF((#REF!+#REF!)&lt;&gt;0,_xll.SERIE.JOUR.OUVRE(#REF!,#REF!,#REF!)-1,"En cours")</f>
        <v>#REF!</v>
      </c>
      <c r="U261" s="1540"/>
      <c r="V261" s="1541"/>
      <c r="W261" s="1541"/>
      <c r="X261" s="1570"/>
      <c r="Y261" s="1556"/>
      <c r="Z261" s="1557"/>
      <c r="AA261" s="1558"/>
      <c r="AB261" s="1646"/>
      <c r="AC261" s="1540"/>
      <c r="AD261" s="1540"/>
      <c r="AE261" s="1559"/>
      <c r="AF261" s="1559"/>
      <c r="AG261" s="1570"/>
      <c r="AH261" s="1648"/>
      <c r="AI261" s="1433" t="str">
        <f t="shared" si="20"/>
        <v>Sans objet</v>
      </c>
      <c r="AJ261" s="1434" t="str">
        <f t="shared" si="21"/>
        <v>En cours</v>
      </c>
      <c r="AK261" s="1435" t="str">
        <f t="shared" si="22"/>
        <v>Sans objet</v>
      </c>
      <c r="AL261" s="1352"/>
    </row>
    <row r="262" spans="1:38">
      <c r="A262" s="1573"/>
      <c r="B262" s="1570"/>
      <c r="C262" s="1574"/>
      <c r="D262" s="1574"/>
      <c r="E262" s="1574"/>
      <c r="F262" s="1644"/>
      <c r="G262" s="1573"/>
      <c r="H262" s="1649"/>
      <c r="I262" s="1540"/>
      <c r="J262" s="1525"/>
      <c r="K262" s="1561"/>
      <c r="L262" s="1540"/>
      <c r="M262" s="1540"/>
      <c r="N262" s="1540"/>
      <c r="O262" s="1540"/>
      <c r="P262" s="1525"/>
      <c r="Q262" s="1525"/>
      <c r="R262" s="1525"/>
      <c r="S262" s="1554"/>
      <c r="T262" s="1491" t="e">
        <f>IF((#REF!+#REF!)&lt;&gt;0,_xll.SERIE.JOUR.OUVRE(#REF!,#REF!,#REF!)-1,"En cours")</f>
        <v>#REF!</v>
      </c>
      <c r="U262" s="1540"/>
      <c r="V262" s="1541"/>
      <c r="W262" s="1541"/>
      <c r="X262" s="1570"/>
      <c r="Y262" s="1556"/>
      <c r="Z262" s="1557"/>
      <c r="AA262" s="1558"/>
      <c r="AB262" s="1646"/>
      <c r="AC262" s="1540"/>
      <c r="AD262" s="1540"/>
      <c r="AE262" s="1559"/>
      <c r="AF262" s="1559"/>
      <c r="AG262" s="1570"/>
      <c r="AH262" s="1574"/>
      <c r="AI262" s="1433" t="str">
        <f t="shared" si="20"/>
        <v>Sans objet</v>
      </c>
      <c r="AJ262" s="1434" t="str">
        <f t="shared" si="21"/>
        <v>En cours</v>
      </c>
      <c r="AK262" s="1435" t="str">
        <f t="shared" si="22"/>
        <v>Sans objet</v>
      </c>
      <c r="AL262" s="1352"/>
    </row>
    <row r="263" spans="1:38">
      <c r="A263" s="1573"/>
      <c r="B263" s="1570"/>
      <c r="C263" s="1574"/>
      <c r="D263" s="2154"/>
      <c r="E263" s="1574"/>
      <c r="F263" s="1644"/>
      <c r="G263" s="1573"/>
      <c r="H263" s="1649"/>
      <c r="I263" s="1540"/>
      <c r="J263" s="1525"/>
      <c r="K263" s="1561"/>
      <c r="L263" s="1540"/>
      <c r="M263" s="1540"/>
      <c r="N263" s="1540"/>
      <c r="O263" s="1540"/>
      <c r="P263" s="1525"/>
      <c r="Q263" s="1525"/>
      <c r="R263" s="1525"/>
      <c r="S263" s="1554"/>
      <c r="T263" s="1491" t="e">
        <f>IF((#REF!+#REF!)&lt;&gt;0,_xll.SERIE.JOUR.OUVRE(#REF!,#REF!,#REF!)-1,"En cours")</f>
        <v>#REF!</v>
      </c>
      <c r="U263" s="1540"/>
      <c r="V263" s="1541"/>
      <c r="W263" s="1541"/>
      <c r="X263" s="1570"/>
      <c r="Y263" s="1556"/>
      <c r="Z263" s="1557"/>
      <c r="AA263" s="1558"/>
      <c r="AB263" s="1646"/>
      <c r="AC263" s="1540"/>
      <c r="AD263" s="1540"/>
      <c r="AE263" s="1559"/>
      <c r="AF263" s="1559"/>
      <c r="AG263" s="1570"/>
      <c r="AH263" s="2154"/>
      <c r="AI263" s="1433" t="str">
        <f t="shared" si="20"/>
        <v>Sans objet</v>
      </c>
      <c r="AJ263" s="1434" t="str">
        <f t="shared" si="21"/>
        <v>En cours</v>
      </c>
      <c r="AK263" s="1435" t="str">
        <f t="shared" si="22"/>
        <v>Sans objet</v>
      </c>
      <c r="AL263" s="1352"/>
    </row>
    <row r="264" spans="1:38">
      <c r="A264" s="1573"/>
      <c r="B264" s="1570"/>
      <c r="C264" s="1574"/>
      <c r="D264" s="1574"/>
      <c r="E264" s="1574"/>
      <c r="F264" s="1644"/>
      <c r="G264" s="1573"/>
      <c r="H264" s="1649"/>
      <c r="I264" s="1540"/>
      <c r="J264" s="1525"/>
      <c r="K264" s="1561"/>
      <c r="L264" s="1540"/>
      <c r="M264" s="1540"/>
      <c r="N264" s="1540"/>
      <c r="O264" s="1540"/>
      <c r="P264" s="1525"/>
      <c r="Q264" s="1525"/>
      <c r="R264" s="1525"/>
      <c r="S264" s="1554"/>
      <c r="T264" s="1491" t="e">
        <f>IF((#REF!+#REF!)&lt;&gt;0,_xll.SERIE.JOUR.OUVRE(#REF!,#REF!,#REF!)-1,"En cours")</f>
        <v>#REF!</v>
      </c>
      <c r="U264" s="1540"/>
      <c r="V264" s="1541"/>
      <c r="W264" s="1430"/>
      <c r="X264" s="1570"/>
      <c r="Y264" s="1556"/>
      <c r="Z264" s="1557"/>
      <c r="AA264" s="1558"/>
      <c r="AB264" s="1646"/>
      <c r="AC264" s="1540"/>
      <c r="AD264" s="1540"/>
      <c r="AE264" s="1559"/>
      <c r="AF264" s="1559"/>
      <c r="AG264" s="1570"/>
      <c r="AH264" s="1574"/>
      <c r="AI264" s="1433" t="str">
        <f t="shared" si="20"/>
        <v>Sans objet</v>
      </c>
      <c r="AJ264" s="1434" t="str">
        <f t="shared" si="21"/>
        <v>En cours</v>
      </c>
      <c r="AK264" s="1435" t="str">
        <f t="shared" si="22"/>
        <v>Sans objet</v>
      </c>
      <c r="AL264" s="1352"/>
    </row>
    <row r="265" spans="1:38">
      <c r="A265" s="1573"/>
      <c r="B265" s="1570"/>
      <c r="C265" s="1574"/>
      <c r="D265" s="1574"/>
      <c r="E265" s="1574"/>
      <c r="F265" s="1644"/>
      <c r="G265" s="1573"/>
      <c r="H265" s="1649"/>
      <c r="I265" s="1540"/>
      <c r="J265" s="1525"/>
      <c r="K265" s="1561"/>
      <c r="L265" s="1540"/>
      <c r="M265" s="1540"/>
      <c r="N265" s="1540"/>
      <c r="O265" s="1540"/>
      <c r="P265" s="1525"/>
      <c r="Q265" s="1525"/>
      <c r="R265" s="1525"/>
      <c r="S265" s="1554"/>
      <c r="T265" s="1491" t="e">
        <f>IF((#REF!+#REF!)&lt;&gt;0,_xll.SERIE.JOUR.OUVRE(#REF!,#REF!,#REF!)-1,"En cours")</f>
        <v>#REF!</v>
      </c>
      <c r="U265" s="1540"/>
      <c r="V265" s="1541"/>
      <c r="W265" s="1541"/>
      <c r="X265" s="1570"/>
      <c r="Y265" s="1556"/>
      <c r="Z265" s="1557"/>
      <c r="AA265" s="1558"/>
      <c r="AB265" s="1646"/>
      <c r="AC265" s="1540"/>
      <c r="AD265" s="1540"/>
      <c r="AE265" s="1559"/>
      <c r="AF265" s="1559"/>
      <c r="AG265" s="1570"/>
      <c r="AH265" s="1574"/>
      <c r="AI265" s="1433" t="str">
        <f t="shared" si="20"/>
        <v>Sans objet</v>
      </c>
      <c r="AJ265" s="1434" t="str">
        <f t="shared" si="21"/>
        <v>En cours</v>
      </c>
      <c r="AK265" s="1435" t="str">
        <f t="shared" si="22"/>
        <v>Sans objet</v>
      </c>
      <c r="AL265" s="1352"/>
    </row>
    <row r="266" spans="1:38">
      <c r="A266" s="1573"/>
      <c r="B266" s="1570"/>
      <c r="C266" s="1574"/>
      <c r="D266" s="1574"/>
      <c r="E266" s="1574"/>
      <c r="F266" s="1644"/>
      <c r="G266" s="1573"/>
      <c r="H266" s="1649"/>
      <c r="I266" s="1540"/>
      <c r="J266" s="1525"/>
      <c r="K266" s="1561"/>
      <c r="L266" s="1540"/>
      <c r="M266" s="1540"/>
      <c r="N266" s="1540"/>
      <c r="O266" s="1540"/>
      <c r="P266" s="1525"/>
      <c r="Q266" s="1525"/>
      <c r="R266" s="1525"/>
      <c r="S266" s="1554"/>
      <c r="T266" s="1491" t="e">
        <f>IF((#REF!+#REF!)&lt;&gt;0,_xll.SERIE.JOUR.OUVRE(#REF!,#REF!,#REF!)-1,"En cours")</f>
        <v>#REF!</v>
      </c>
      <c r="U266" s="1540"/>
      <c r="V266" s="1541"/>
      <c r="W266" s="1541"/>
      <c r="X266" s="1570"/>
      <c r="Y266" s="1556"/>
      <c r="Z266" s="1557"/>
      <c r="AA266" s="1558"/>
      <c r="AB266" s="1646"/>
      <c r="AC266" s="1540"/>
      <c r="AD266" s="1540"/>
      <c r="AE266" s="1559"/>
      <c r="AF266" s="1559"/>
      <c r="AG266" s="1570"/>
      <c r="AH266" s="1574"/>
      <c r="AI266" s="1433" t="str">
        <f t="shared" si="20"/>
        <v>Sans objet</v>
      </c>
      <c r="AJ266" s="1434" t="str">
        <f t="shared" si="21"/>
        <v>En cours</v>
      </c>
      <c r="AK266" s="1435" t="str">
        <f t="shared" si="22"/>
        <v>Sans objet</v>
      </c>
      <c r="AL266" s="1352"/>
    </row>
    <row r="267" spans="1:38">
      <c r="A267" s="1573"/>
      <c r="B267" s="1570"/>
      <c r="C267" s="1574"/>
      <c r="D267" s="1574"/>
      <c r="E267" s="1574"/>
      <c r="F267" s="1644"/>
      <c r="G267" s="1573"/>
      <c r="H267" s="1649"/>
      <c r="I267" s="1540"/>
      <c r="J267" s="1525"/>
      <c r="K267" s="1561"/>
      <c r="L267" s="1540"/>
      <c r="M267" s="1540"/>
      <c r="N267" s="1540"/>
      <c r="O267" s="1540"/>
      <c r="P267" s="1525"/>
      <c r="Q267" s="1525"/>
      <c r="R267" s="1525"/>
      <c r="S267" s="1554"/>
      <c r="T267" s="1491" t="e">
        <f>IF((#REF!+#REF!)&lt;&gt;0,_xll.SERIE.JOUR.OUVRE(#REF!,#REF!,#REF!)-1,"En cours")</f>
        <v>#REF!</v>
      </c>
      <c r="U267" s="1540"/>
      <c r="V267" s="1541"/>
      <c r="W267" s="1541"/>
      <c r="X267" s="1570"/>
      <c r="Y267" s="1556"/>
      <c r="Z267" s="1557"/>
      <c r="AA267" s="1558"/>
      <c r="AB267" s="1646"/>
      <c r="AC267" s="1540"/>
      <c r="AD267" s="1540"/>
      <c r="AE267" s="1559"/>
      <c r="AF267" s="1559"/>
      <c r="AG267" s="1570"/>
      <c r="AH267" s="1574"/>
      <c r="AI267" s="1433" t="str">
        <f t="shared" si="20"/>
        <v>Sans objet</v>
      </c>
      <c r="AJ267" s="1434" t="str">
        <f t="shared" si="21"/>
        <v>En cours</v>
      </c>
      <c r="AK267" s="1435" t="str">
        <f t="shared" si="22"/>
        <v>Sans objet</v>
      </c>
      <c r="AL267" s="1352"/>
    </row>
    <row r="268" spans="1:38">
      <c r="A268" s="1573"/>
      <c r="B268" s="1570"/>
      <c r="C268" s="1574"/>
      <c r="D268" s="1574"/>
      <c r="E268" s="1574"/>
      <c r="F268" s="1644"/>
      <c r="G268" s="1573"/>
      <c r="H268" s="1649"/>
      <c r="I268" s="1540"/>
      <c r="J268" s="1525"/>
      <c r="K268" s="1561"/>
      <c r="L268" s="1540"/>
      <c r="M268" s="1540"/>
      <c r="N268" s="1540"/>
      <c r="O268" s="1540"/>
      <c r="P268" s="1525"/>
      <c r="Q268" s="1525"/>
      <c r="R268" s="1525"/>
      <c r="S268" s="1554"/>
      <c r="T268" s="1491" t="e">
        <f>IF((#REF!+#REF!)&lt;&gt;0,_xll.SERIE.JOUR.OUVRE(#REF!,#REF!,#REF!)-1,"En cours")</f>
        <v>#REF!</v>
      </c>
      <c r="U268" s="1540"/>
      <c r="V268" s="1541"/>
      <c r="W268" s="1541"/>
      <c r="X268" s="1570"/>
      <c r="Y268" s="1556"/>
      <c r="Z268" s="1557"/>
      <c r="AA268" s="1558"/>
      <c r="AB268" s="1646"/>
      <c r="AC268" s="1540"/>
      <c r="AD268" s="1540"/>
      <c r="AE268" s="1559"/>
      <c r="AF268" s="1559"/>
      <c r="AG268" s="1570"/>
      <c r="AH268" s="1574"/>
      <c r="AI268" s="1433" t="s">
        <v>190</v>
      </c>
      <c r="AJ268" s="1434" t="str">
        <f t="shared" ref="AJ268:AJ299" si="23">IF(V268=0,"En cours",IF(V268&lt;=T268,"oui","non"))</f>
        <v>En cours</v>
      </c>
      <c r="AK268" s="1435" t="str">
        <f t="shared" ref="AK268:AK286" si="24">IF(B268,IF(X268=1,IF(S268&gt;=AF268,"oui","non"),"En cours"),"Sans objet")</f>
        <v>Sans objet</v>
      </c>
      <c r="AL268" s="1352"/>
    </row>
    <row r="269" spans="1:38">
      <c r="A269" s="1573"/>
      <c r="B269" s="1570"/>
      <c r="C269" s="1574"/>
      <c r="D269" s="1574"/>
      <c r="E269" s="1574"/>
      <c r="F269" s="1644"/>
      <c r="G269" s="1573"/>
      <c r="H269" s="1649"/>
      <c r="I269" s="1540"/>
      <c r="J269" s="1525"/>
      <c r="K269" s="1561"/>
      <c r="L269" s="1540"/>
      <c r="M269" s="1540"/>
      <c r="N269" s="1540"/>
      <c r="O269" s="1540"/>
      <c r="P269" s="1525"/>
      <c r="Q269" s="1525"/>
      <c r="R269" s="1525"/>
      <c r="S269" s="1554"/>
      <c r="T269" s="1491" t="e">
        <f>IF((#REF!+#REF!)&lt;&gt;0,_xll.SERIE.JOUR.OUVRE(#REF!,#REF!,#REF!)-1,"En cours")</f>
        <v>#REF!</v>
      </c>
      <c r="U269" s="1540"/>
      <c r="V269" s="1541"/>
      <c r="W269" s="1541"/>
      <c r="X269" s="1570"/>
      <c r="Y269" s="1556"/>
      <c r="Z269" s="1557"/>
      <c r="AA269" s="1558"/>
      <c r="AB269" s="1646"/>
      <c r="AC269" s="1540"/>
      <c r="AD269" s="1540"/>
      <c r="AE269" s="1559"/>
      <c r="AF269" s="1559"/>
      <c r="AG269" s="1570"/>
      <c r="AH269" s="1574"/>
      <c r="AI269" s="1433" t="str">
        <f t="shared" ref="AI269:AI300" si="25" xml:space="preserve"> IF(B269,IF(R269&lt;&gt;0,IF(Q269&gt;=R269,"oui","non"),"En cours"),"Sans objet")</f>
        <v>Sans objet</v>
      </c>
      <c r="AJ269" s="1434" t="str">
        <f t="shared" si="23"/>
        <v>En cours</v>
      </c>
      <c r="AK269" s="1435" t="str">
        <f t="shared" si="24"/>
        <v>Sans objet</v>
      </c>
      <c r="AL269" s="1352"/>
    </row>
    <row r="270" spans="1:38">
      <c r="A270" s="1573"/>
      <c r="B270" s="1570"/>
      <c r="C270" s="1574"/>
      <c r="D270" s="1648"/>
      <c r="E270" s="1574"/>
      <c r="F270" s="1644"/>
      <c r="G270" s="1573"/>
      <c r="H270" s="1649"/>
      <c r="I270" s="1540"/>
      <c r="J270" s="1525"/>
      <c r="K270" s="1561"/>
      <c r="L270" s="1540"/>
      <c r="M270" s="1540"/>
      <c r="N270" s="1540"/>
      <c r="O270" s="1540"/>
      <c r="P270" s="1525"/>
      <c r="Q270" s="1525"/>
      <c r="R270" s="1525"/>
      <c r="S270" s="1554"/>
      <c r="T270" s="1491" t="e">
        <f>IF((#REF!+#REF!)&lt;&gt;0,_xll.SERIE.JOUR.OUVRE(#REF!,#REF!,#REF!)-1,"En cours")</f>
        <v>#REF!</v>
      </c>
      <c r="U270" s="1540"/>
      <c r="V270" s="1541"/>
      <c r="W270" s="1541"/>
      <c r="X270" s="1570"/>
      <c r="Y270" s="1556"/>
      <c r="Z270" s="1557"/>
      <c r="AA270" s="1558"/>
      <c r="AB270" s="1646"/>
      <c r="AC270" s="1540"/>
      <c r="AD270" s="1540"/>
      <c r="AE270" s="1559"/>
      <c r="AF270" s="1559"/>
      <c r="AG270" s="1570"/>
      <c r="AH270" s="1648"/>
      <c r="AI270" s="1433" t="str">
        <f t="shared" si="25"/>
        <v>Sans objet</v>
      </c>
      <c r="AJ270" s="1434" t="str">
        <f t="shared" si="23"/>
        <v>En cours</v>
      </c>
      <c r="AK270" s="1435" t="str">
        <f t="shared" si="24"/>
        <v>Sans objet</v>
      </c>
      <c r="AL270" s="1352"/>
    </row>
    <row r="271" spans="1:38">
      <c r="A271" s="1573"/>
      <c r="B271" s="1570"/>
      <c r="C271" s="1574"/>
      <c r="D271" s="1574"/>
      <c r="E271" s="1574"/>
      <c r="F271" s="1644"/>
      <c r="G271" s="1573"/>
      <c r="H271" s="1649"/>
      <c r="I271" s="1540"/>
      <c r="J271" s="1525"/>
      <c r="K271" s="1561"/>
      <c r="L271" s="1540"/>
      <c r="M271" s="1540"/>
      <c r="N271" s="1540"/>
      <c r="O271" s="1540"/>
      <c r="P271" s="1525"/>
      <c r="Q271" s="1525"/>
      <c r="R271" s="1525"/>
      <c r="S271" s="1554"/>
      <c r="T271" s="1491" t="e">
        <f>IF((#REF!+#REF!)&lt;&gt;0,_xll.SERIE.JOUR.OUVRE(#REF!,#REF!,#REF!)-1,"En cours")</f>
        <v>#REF!</v>
      </c>
      <c r="U271" s="1540"/>
      <c r="V271" s="1541"/>
      <c r="W271" s="1541"/>
      <c r="X271" s="1570"/>
      <c r="Y271" s="1556"/>
      <c r="Z271" s="1557"/>
      <c r="AA271" s="1558"/>
      <c r="AB271" s="1646"/>
      <c r="AC271" s="1540"/>
      <c r="AD271" s="1540"/>
      <c r="AE271" s="1559"/>
      <c r="AF271" s="1559"/>
      <c r="AG271" s="1570"/>
      <c r="AH271" s="1574"/>
      <c r="AI271" s="1433" t="str">
        <f t="shared" si="25"/>
        <v>Sans objet</v>
      </c>
      <c r="AJ271" s="1434" t="str">
        <f t="shared" si="23"/>
        <v>En cours</v>
      </c>
      <c r="AK271" s="1435" t="str">
        <f t="shared" si="24"/>
        <v>Sans objet</v>
      </c>
      <c r="AL271" s="1352"/>
    </row>
    <row r="272" spans="1:38">
      <c r="A272" s="1573"/>
      <c r="B272" s="1570"/>
      <c r="C272" s="1574"/>
      <c r="D272" s="1574"/>
      <c r="E272" s="1574"/>
      <c r="F272" s="1644"/>
      <c r="G272" s="1573"/>
      <c r="H272" s="1649"/>
      <c r="I272" s="1540"/>
      <c r="J272" s="1525"/>
      <c r="K272" s="1561"/>
      <c r="L272" s="1540"/>
      <c r="M272" s="1540"/>
      <c r="N272" s="1540"/>
      <c r="O272" s="1540"/>
      <c r="P272" s="1525"/>
      <c r="Q272" s="1525"/>
      <c r="R272" s="1525"/>
      <c r="S272" s="1554"/>
      <c r="T272" s="1491" t="e">
        <f>IF((#REF!+#REF!)&lt;&gt;0,_xll.SERIE.JOUR.OUVRE(#REF!,#REF!,#REF!)-1,"En cours")</f>
        <v>#REF!</v>
      </c>
      <c r="U272" s="1540"/>
      <c r="V272" s="1541"/>
      <c r="W272" s="1541"/>
      <c r="X272" s="1570"/>
      <c r="Y272" s="1556"/>
      <c r="Z272" s="1557"/>
      <c r="AA272" s="1558"/>
      <c r="AB272" s="1646"/>
      <c r="AC272" s="1540"/>
      <c r="AD272" s="1540"/>
      <c r="AE272" s="1559"/>
      <c r="AF272" s="1559"/>
      <c r="AG272" s="1570"/>
      <c r="AH272" s="1574"/>
      <c r="AI272" s="1433" t="str">
        <f t="shared" si="25"/>
        <v>Sans objet</v>
      </c>
      <c r="AJ272" s="1434" t="str">
        <f t="shared" si="23"/>
        <v>En cours</v>
      </c>
      <c r="AK272" s="1435" t="str">
        <f t="shared" si="24"/>
        <v>Sans objet</v>
      </c>
      <c r="AL272" s="1352"/>
    </row>
    <row r="273" spans="1:38">
      <c r="A273" s="1573"/>
      <c r="B273" s="1570"/>
      <c r="C273" s="1574"/>
      <c r="D273" s="1574"/>
      <c r="E273" s="1574"/>
      <c r="F273" s="1644"/>
      <c r="G273" s="1573"/>
      <c r="H273" s="1649"/>
      <c r="I273" s="1540"/>
      <c r="J273" s="1525"/>
      <c r="K273" s="1561"/>
      <c r="L273" s="1540"/>
      <c r="M273" s="1540"/>
      <c r="N273" s="1540"/>
      <c r="O273" s="1540"/>
      <c r="P273" s="1525"/>
      <c r="Q273" s="1525"/>
      <c r="R273" s="1525"/>
      <c r="S273" s="1554"/>
      <c r="T273" s="1491" t="e">
        <f>IF((#REF!+#REF!)&lt;&gt;0,_xll.SERIE.JOUR.OUVRE(#REF!,#REF!,#REF!)-1,"En cours")</f>
        <v>#REF!</v>
      </c>
      <c r="U273" s="1540"/>
      <c r="V273" s="1541"/>
      <c r="W273" s="1541"/>
      <c r="X273" s="1570"/>
      <c r="Y273" s="1556"/>
      <c r="Z273" s="1557"/>
      <c r="AA273" s="1558"/>
      <c r="AB273" s="1646"/>
      <c r="AC273" s="1540"/>
      <c r="AD273" s="1540"/>
      <c r="AE273" s="1559"/>
      <c r="AF273" s="1559"/>
      <c r="AG273" s="1570"/>
      <c r="AH273" s="1574"/>
      <c r="AI273" s="1433" t="str">
        <f t="shared" si="25"/>
        <v>Sans objet</v>
      </c>
      <c r="AJ273" s="1434" t="str">
        <f t="shared" si="23"/>
        <v>En cours</v>
      </c>
      <c r="AK273" s="1435" t="str">
        <f t="shared" si="24"/>
        <v>Sans objet</v>
      </c>
      <c r="AL273" s="1352"/>
    </row>
    <row r="274" spans="1:38">
      <c r="A274" s="1573"/>
      <c r="B274" s="1570"/>
      <c r="C274" s="1574"/>
      <c r="D274" s="1574"/>
      <c r="E274" s="1574"/>
      <c r="F274" s="1644"/>
      <c r="G274" s="1573"/>
      <c r="H274" s="1649"/>
      <c r="I274" s="1540"/>
      <c r="J274" s="1525"/>
      <c r="K274" s="1561"/>
      <c r="L274" s="1540"/>
      <c r="M274" s="1540"/>
      <c r="N274" s="1540"/>
      <c r="O274" s="1540"/>
      <c r="P274" s="1525"/>
      <c r="Q274" s="1525"/>
      <c r="R274" s="1525"/>
      <c r="S274" s="1554"/>
      <c r="T274" s="1491" t="e">
        <f>IF((#REF!+#REF!)&lt;&gt;0,_xll.SERIE.JOUR.OUVRE(#REF!,#REF!,#REF!)-1,"En cours")</f>
        <v>#REF!</v>
      </c>
      <c r="U274" s="1540"/>
      <c r="V274" s="1541"/>
      <c r="W274" s="1541"/>
      <c r="X274" s="1570"/>
      <c r="Y274" s="1556"/>
      <c r="Z274" s="1557"/>
      <c r="AA274" s="1558"/>
      <c r="AB274" s="1646"/>
      <c r="AC274" s="1540"/>
      <c r="AD274" s="1540"/>
      <c r="AE274" s="1559"/>
      <c r="AF274" s="1559"/>
      <c r="AG274" s="1570"/>
      <c r="AH274" s="1574"/>
      <c r="AI274" s="1433" t="str">
        <f t="shared" si="25"/>
        <v>Sans objet</v>
      </c>
      <c r="AJ274" s="1434" t="str">
        <f t="shared" si="23"/>
        <v>En cours</v>
      </c>
      <c r="AK274" s="1435" t="str">
        <f t="shared" si="24"/>
        <v>Sans objet</v>
      </c>
      <c r="AL274" s="1352"/>
    </row>
    <row r="275" spans="1:38">
      <c r="A275" s="1573"/>
      <c r="B275" s="1570"/>
      <c r="C275" s="1574"/>
      <c r="D275" s="1648"/>
      <c r="E275" s="1574"/>
      <c r="F275" s="1644"/>
      <c r="G275" s="1573"/>
      <c r="H275" s="1649"/>
      <c r="I275" s="1540"/>
      <c r="J275" s="1525"/>
      <c r="K275" s="1561"/>
      <c r="L275" s="1540"/>
      <c r="M275" s="1540"/>
      <c r="N275" s="1540"/>
      <c r="O275" s="1540"/>
      <c r="P275" s="1525"/>
      <c r="Q275" s="1525"/>
      <c r="R275" s="1525"/>
      <c r="S275" s="1554"/>
      <c r="T275" s="1491" t="e">
        <f>IF((#REF!+#REF!)&lt;&gt;0,_xll.SERIE.JOUR.OUVRE(#REF!,#REF!,#REF!)-1,"En cours")</f>
        <v>#REF!</v>
      </c>
      <c r="U275" s="1540"/>
      <c r="V275" s="1541"/>
      <c r="W275" s="1541"/>
      <c r="X275" s="1570"/>
      <c r="Y275" s="1556"/>
      <c r="Z275" s="1557"/>
      <c r="AA275" s="1558"/>
      <c r="AB275" s="1646"/>
      <c r="AC275" s="1540"/>
      <c r="AD275" s="1540"/>
      <c r="AE275" s="1559"/>
      <c r="AF275" s="1559"/>
      <c r="AG275" s="1570"/>
      <c r="AH275" s="1648"/>
      <c r="AI275" s="1433" t="str">
        <f t="shared" si="25"/>
        <v>Sans objet</v>
      </c>
      <c r="AJ275" s="1434" t="str">
        <f t="shared" si="23"/>
        <v>En cours</v>
      </c>
      <c r="AK275" s="1435" t="str">
        <f t="shared" si="24"/>
        <v>Sans objet</v>
      </c>
      <c r="AL275" s="1352"/>
    </row>
    <row r="276" spans="1:38">
      <c r="A276" s="1573"/>
      <c r="B276" s="1570"/>
      <c r="C276" s="1574"/>
      <c r="D276" s="1648"/>
      <c r="E276" s="1574"/>
      <c r="F276" s="1644"/>
      <c r="G276" s="1573"/>
      <c r="H276" s="1649"/>
      <c r="I276" s="1540"/>
      <c r="J276" s="1525"/>
      <c r="K276" s="1561"/>
      <c r="L276" s="1540"/>
      <c r="M276" s="1540"/>
      <c r="N276" s="1540"/>
      <c r="O276" s="1540"/>
      <c r="P276" s="1525"/>
      <c r="Q276" s="1525"/>
      <c r="R276" s="1525"/>
      <c r="S276" s="1554"/>
      <c r="T276" s="1491" t="e">
        <f>IF((#REF!+#REF!)&lt;&gt;0,_xll.SERIE.JOUR.OUVRE(#REF!,#REF!,#REF!)-1,"En cours")</f>
        <v>#REF!</v>
      </c>
      <c r="U276" s="1540"/>
      <c r="V276" s="1541"/>
      <c r="W276" s="1541"/>
      <c r="X276" s="1570"/>
      <c r="Y276" s="1556"/>
      <c r="Z276" s="1557"/>
      <c r="AA276" s="1558"/>
      <c r="AB276" s="1646"/>
      <c r="AC276" s="1540"/>
      <c r="AD276" s="1540"/>
      <c r="AE276" s="1559"/>
      <c r="AF276" s="1559"/>
      <c r="AG276" s="1570"/>
      <c r="AH276" s="1648"/>
      <c r="AI276" s="1433" t="str">
        <f t="shared" si="25"/>
        <v>Sans objet</v>
      </c>
      <c r="AJ276" s="1434" t="str">
        <f t="shared" si="23"/>
        <v>En cours</v>
      </c>
      <c r="AK276" s="1435" t="str">
        <f t="shared" si="24"/>
        <v>Sans objet</v>
      </c>
      <c r="AL276" s="1352"/>
    </row>
    <row r="277" spans="1:38">
      <c r="A277" s="1573"/>
      <c r="B277" s="1570"/>
      <c r="C277" s="1574"/>
      <c r="D277" s="1574"/>
      <c r="E277" s="1574"/>
      <c r="F277" s="1644"/>
      <c r="G277" s="1573"/>
      <c r="H277" s="1649"/>
      <c r="I277" s="1540"/>
      <c r="J277" s="1525"/>
      <c r="K277" s="1561"/>
      <c r="L277" s="1540"/>
      <c r="M277" s="1540"/>
      <c r="N277" s="1540"/>
      <c r="O277" s="1540"/>
      <c r="P277" s="1525"/>
      <c r="Q277" s="1525"/>
      <c r="R277" s="1525"/>
      <c r="S277" s="1554"/>
      <c r="T277" s="1491" t="e">
        <f>IF((#REF!+#REF!)&lt;&gt;0,_xll.SERIE.JOUR.OUVRE(#REF!,#REF!,#REF!)-1,"En cours")</f>
        <v>#REF!</v>
      </c>
      <c r="U277" s="1540"/>
      <c r="V277" s="1541"/>
      <c r="W277" s="1541"/>
      <c r="X277" s="1570"/>
      <c r="Y277" s="1556"/>
      <c r="Z277" s="1557"/>
      <c r="AA277" s="1558"/>
      <c r="AB277" s="1646"/>
      <c r="AC277" s="1540"/>
      <c r="AD277" s="1540"/>
      <c r="AE277" s="1559"/>
      <c r="AF277" s="1559"/>
      <c r="AG277" s="1570"/>
      <c r="AH277" s="1574"/>
      <c r="AI277" s="1433" t="str">
        <f t="shared" si="25"/>
        <v>Sans objet</v>
      </c>
      <c r="AJ277" s="1434" t="str">
        <f t="shared" si="23"/>
        <v>En cours</v>
      </c>
      <c r="AK277" s="1435" t="str">
        <f t="shared" si="24"/>
        <v>Sans objet</v>
      </c>
      <c r="AL277" s="1352"/>
    </row>
    <row r="278" spans="1:38">
      <c r="A278" s="1573"/>
      <c r="B278" s="1570"/>
      <c r="C278" s="1574"/>
      <c r="D278" s="1574"/>
      <c r="E278" s="1574"/>
      <c r="F278" s="1644"/>
      <c r="G278" s="1573"/>
      <c r="H278" s="1649"/>
      <c r="I278" s="1540"/>
      <c r="J278" s="1525"/>
      <c r="K278" s="1561"/>
      <c r="L278" s="1540"/>
      <c r="M278" s="1540"/>
      <c r="N278" s="1540"/>
      <c r="O278" s="1540"/>
      <c r="P278" s="1525"/>
      <c r="Q278" s="1525"/>
      <c r="R278" s="1525"/>
      <c r="S278" s="1554"/>
      <c r="T278" s="1491" t="e">
        <f>IF((#REF!+#REF!)&lt;&gt;0,_xll.SERIE.JOUR.OUVRE(#REF!,#REF!,#REF!)-1,"En cours")</f>
        <v>#REF!</v>
      </c>
      <c r="U278" s="1540"/>
      <c r="V278" s="1541"/>
      <c r="W278" s="1541"/>
      <c r="X278" s="1570"/>
      <c r="Y278" s="1556"/>
      <c r="Z278" s="1557"/>
      <c r="AA278" s="1558"/>
      <c r="AB278" s="1646"/>
      <c r="AC278" s="1540"/>
      <c r="AD278" s="1540"/>
      <c r="AE278" s="1559"/>
      <c r="AF278" s="1559"/>
      <c r="AG278" s="1570"/>
      <c r="AH278" s="1574"/>
      <c r="AI278" s="1433" t="str">
        <f t="shared" si="25"/>
        <v>Sans objet</v>
      </c>
      <c r="AJ278" s="1434" t="str">
        <f t="shared" si="23"/>
        <v>En cours</v>
      </c>
      <c r="AK278" s="1435" t="str">
        <f t="shared" si="24"/>
        <v>Sans objet</v>
      </c>
      <c r="AL278" s="1352"/>
    </row>
    <row r="279" spans="1:38">
      <c r="A279" s="1573"/>
      <c r="B279" s="1570"/>
      <c r="C279" s="1574"/>
      <c r="D279" s="1574"/>
      <c r="E279" s="1574"/>
      <c r="F279" s="1644"/>
      <c r="G279" s="1573"/>
      <c r="H279" s="1649"/>
      <c r="I279" s="1540"/>
      <c r="J279" s="1525"/>
      <c r="K279" s="1561"/>
      <c r="L279" s="1540"/>
      <c r="M279" s="1540"/>
      <c r="N279" s="1540"/>
      <c r="O279" s="1540"/>
      <c r="P279" s="1525"/>
      <c r="Q279" s="1525"/>
      <c r="R279" s="1525"/>
      <c r="S279" s="1554"/>
      <c r="T279" s="1491" t="e">
        <f>IF((#REF!+#REF!)&lt;&gt;0,_xll.SERIE.JOUR.OUVRE(#REF!,#REF!,#REF!)-1,"En cours")</f>
        <v>#REF!</v>
      </c>
      <c r="U279" s="1540"/>
      <c r="V279" s="1541"/>
      <c r="W279" s="1541"/>
      <c r="X279" s="1570"/>
      <c r="Y279" s="1556"/>
      <c r="Z279" s="1557"/>
      <c r="AA279" s="1558"/>
      <c r="AB279" s="1646"/>
      <c r="AC279" s="1540"/>
      <c r="AD279" s="1540"/>
      <c r="AE279" s="1559"/>
      <c r="AF279" s="1559"/>
      <c r="AG279" s="1570"/>
      <c r="AH279" s="1574"/>
      <c r="AI279" s="1433" t="str">
        <f t="shared" si="25"/>
        <v>Sans objet</v>
      </c>
      <c r="AJ279" s="1434" t="str">
        <f t="shared" si="23"/>
        <v>En cours</v>
      </c>
      <c r="AK279" s="1435" t="str">
        <f t="shared" si="24"/>
        <v>Sans objet</v>
      </c>
      <c r="AL279" s="1352"/>
    </row>
    <row r="280" spans="1:38">
      <c r="A280" s="1573"/>
      <c r="B280" s="1570"/>
      <c r="C280" s="1574"/>
      <c r="D280" s="1574"/>
      <c r="E280" s="1574"/>
      <c r="F280" s="1644"/>
      <c r="G280" s="1573"/>
      <c r="H280" s="1649"/>
      <c r="I280" s="1540"/>
      <c r="J280" s="1525"/>
      <c r="K280" s="1561"/>
      <c r="L280" s="1540"/>
      <c r="M280" s="1540"/>
      <c r="N280" s="1540"/>
      <c r="O280" s="1540"/>
      <c r="P280" s="1525"/>
      <c r="Q280" s="1525"/>
      <c r="R280" s="1525"/>
      <c r="S280" s="1554"/>
      <c r="T280" s="1491" t="e">
        <f>IF((#REF!+#REF!)&lt;&gt;0,_xll.SERIE.JOUR.OUVRE(#REF!,#REF!,#REF!)-1,"En cours")</f>
        <v>#REF!</v>
      </c>
      <c r="U280" s="1540"/>
      <c r="V280" s="1541"/>
      <c r="W280" s="1541"/>
      <c r="X280" s="1570"/>
      <c r="Y280" s="1556"/>
      <c r="Z280" s="1557"/>
      <c r="AA280" s="1558"/>
      <c r="AB280" s="1646"/>
      <c r="AC280" s="1540"/>
      <c r="AD280" s="1540"/>
      <c r="AE280" s="1559"/>
      <c r="AF280" s="1559"/>
      <c r="AG280" s="1570"/>
      <c r="AH280" s="1574"/>
      <c r="AI280" s="1433" t="str">
        <f t="shared" si="25"/>
        <v>Sans objet</v>
      </c>
      <c r="AJ280" s="1434" t="str">
        <f t="shared" si="23"/>
        <v>En cours</v>
      </c>
      <c r="AK280" s="1435" t="str">
        <f t="shared" si="24"/>
        <v>Sans objet</v>
      </c>
      <c r="AL280" s="1352"/>
    </row>
    <row r="281" spans="1:38">
      <c r="A281" s="1573"/>
      <c r="B281" s="1570"/>
      <c r="C281" s="1574"/>
      <c r="D281" s="1648"/>
      <c r="E281" s="1574"/>
      <c r="F281" s="1644"/>
      <c r="G281" s="1573"/>
      <c r="H281" s="1649"/>
      <c r="I281" s="1540"/>
      <c r="J281" s="1525"/>
      <c r="K281" s="1561"/>
      <c r="L281" s="1540"/>
      <c r="M281" s="1540"/>
      <c r="N281" s="1540"/>
      <c r="O281" s="1540"/>
      <c r="P281" s="1525"/>
      <c r="Q281" s="1525"/>
      <c r="R281" s="1525"/>
      <c r="S281" s="1554"/>
      <c r="T281" s="1491" t="e">
        <f>IF((#REF!+#REF!)&lt;&gt;0,_xll.SERIE.JOUR.OUVRE(#REF!,#REF!,#REF!)-1,"En cours")</f>
        <v>#REF!</v>
      </c>
      <c r="U281" s="1540"/>
      <c r="V281" s="1541"/>
      <c r="W281" s="1541"/>
      <c r="X281" s="1570"/>
      <c r="Y281" s="1556"/>
      <c r="Z281" s="1557"/>
      <c r="AA281" s="1558"/>
      <c r="AB281" s="1646"/>
      <c r="AC281" s="1540"/>
      <c r="AD281" s="1540"/>
      <c r="AE281" s="1559"/>
      <c r="AF281" s="1559"/>
      <c r="AG281" s="1570"/>
      <c r="AH281" s="1648"/>
      <c r="AI281" s="1433" t="str">
        <f t="shared" si="25"/>
        <v>Sans objet</v>
      </c>
      <c r="AJ281" s="1434" t="str">
        <f t="shared" si="23"/>
        <v>En cours</v>
      </c>
      <c r="AK281" s="1435" t="str">
        <f t="shared" si="24"/>
        <v>Sans objet</v>
      </c>
      <c r="AL281" s="1352"/>
    </row>
    <row r="282" spans="1:38">
      <c r="A282" s="1573"/>
      <c r="B282" s="1570"/>
      <c r="C282" s="1574"/>
      <c r="D282" s="1574"/>
      <c r="E282" s="1574"/>
      <c r="F282" s="1644"/>
      <c r="G282" s="1573"/>
      <c r="H282" s="1649"/>
      <c r="I282" s="1540"/>
      <c r="J282" s="1525"/>
      <c r="K282" s="1561"/>
      <c r="L282" s="1540"/>
      <c r="M282" s="1540"/>
      <c r="N282" s="1540"/>
      <c r="O282" s="1540"/>
      <c r="P282" s="1525"/>
      <c r="Q282" s="1525"/>
      <c r="R282" s="1525"/>
      <c r="S282" s="1554"/>
      <c r="T282" s="1491" t="e">
        <f>IF((#REF!+#REF!)&lt;&gt;0,_xll.SERIE.JOUR.OUVRE(#REF!,#REF!,#REF!)-1,"En cours")</f>
        <v>#REF!</v>
      </c>
      <c r="U282" s="1540"/>
      <c r="V282" s="1541"/>
      <c r="W282" s="1541"/>
      <c r="X282" s="1570"/>
      <c r="Y282" s="1556"/>
      <c r="Z282" s="1557"/>
      <c r="AA282" s="1558"/>
      <c r="AB282" s="1646"/>
      <c r="AC282" s="1540"/>
      <c r="AD282" s="1540"/>
      <c r="AE282" s="1559"/>
      <c r="AF282" s="1559"/>
      <c r="AG282" s="1570"/>
      <c r="AH282" s="1574"/>
      <c r="AI282" s="1433" t="str">
        <f t="shared" si="25"/>
        <v>Sans objet</v>
      </c>
      <c r="AJ282" s="1434" t="str">
        <f t="shared" si="23"/>
        <v>En cours</v>
      </c>
      <c r="AK282" s="1435" t="str">
        <f t="shared" si="24"/>
        <v>Sans objet</v>
      </c>
      <c r="AL282" s="1352"/>
    </row>
    <row r="283" spans="1:38">
      <c r="A283" s="1573"/>
      <c r="B283" s="1570"/>
      <c r="C283" s="1574"/>
      <c r="D283" s="1574"/>
      <c r="E283" s="1574"/>
      <c r="F283" s="1644"/>
      <c r="G283" s="1573"/>
      <c r="H283" s="1649"/>
      <c r="I283" s="1540"/>
      <c r="J283" s="1525"/>
      <c r="K283" s="1561"/>
      <c r="L283" s="1540"/>
      <c r="M283" s="1540"/>
      <c r="N283" s="1540"/>
      <c r="O283" s="1540"/>
      <c r="P283" s="1525"/>
      <c r="Q283" s="1525"/>
      <c r="R283" s="1525"/>
      <c r="S283" s="1554"/>
      <c r="T283" s="1491" t="e">
        <f>IF((#REF!+#REF!)&lt;&gt;0,_xll.SERIE.JOUR.OUVRE(#REF!,#REF!,#REF!)-1,"En cours")</f>
        <v>#REF!</v>
      </c>
      <c r="U283" s="1540"/>
      <c r="V283" s="1541"/>
      <c r="W283" s="1541"/>
      <c r="X283" s="1570"/>
      <c r="Y283" s="1556"/>
      <c r="Z283" s="1557"/>
      <c r="AA283" s="1558"/>
      <c r="AB283" s="1646"/>
      <c r="AC283" s="1540"/>
      <c r="AD283" s="1540"/>
      <c r="AE283" s="1559"/>
      <c r="AF283" s="1559"/>
      <c r="AG283" s="1570"/>
      <c r="AH283" s="1574"/>
      <c r="AI283" s="1433" t="str">
        <f t="shared" si="25"/>
        <v>Sans objet</v>
      </c>
      <c r="AJ283" s="1434" t="str">
        <f t="shared" si="23"/>
        <v>En cours</v>
      </c>
      <c r="AK283" s="1435" t="str">
        <f t="shared" si="24"/>
        <v>Sans objet</v>
      </c>
      <c r="AL283" s="1352"/>
    </row>
    <row r="284" spans="1:38">
      <c r="A284" s="1573"/>
      <c r="B284" s="1570"/>
      <c r="C284" s="1574"/>
      <c r="D284" s="1648"/>
      <c r="E284" s="1574"/>
      <c r="F284" s="1644"/>
      <c r="G284" s="1573"/>
      <c r="H284" s="1649"/>
      <c r="I284" s="1540"/>
      <c r="J284" s="1525"/>
      <c r="K284" s="1561"/>
      <c r="L284" s="1540"/>
      <c r="M284" s="1540"/>
      <c r="N284" s="1540"/>
      <c r="O284" s="1540"/>
      <c r="P284" s="1525"/>
      <c r="Q284" s="1525"/>
      <c r="R284" s="1525"/>
      <c r="S284" s="1554"/>
      <c r="T284" s="1491" t="e">
        <f>IF((#REF!+#REF!)&lt;&gt;0,_xll.SERIE.JOUR.OUVRE(#REF!,#REF!,#REF!)-1,"En cours")</f>
        <v>#REF!</v>
      </c>
      <c r="U284" s="1540"/>
      <c r="V284" s="1540"/>
      <c r="W284" s="1541"/>
      <c r="X284" s="1570"/>
      <c r="Y284" s="1556"/>
      <c r="Z284" s="1557"/>
      <c r="AA284" s="1558"/>
      <c r="AB284" s="1646"/>
      <c r="AC284" s="1540"/>
      <c r="AD284" s="1540"/>
      <c r="AE284" s="1559"/>
      <c r="AF284" s="1559"/>
      <c r="AG284" s="1570"/>
      <c r="AH284" s="1648"/>
      <c r="AI284" s="1433" t="str">
        <f t="shared" si="25"/>
        <v>Sans objet</v>
      </c>
      <c r="AJ284" s="1434" t="str">
        <f t="shared" si="23"/>
        <v>En cours</v>
      </c>
      <c r="AK284" s="1435" t="str">
        <f t="shared" si="24"/>
        <v>Sans objet</v>
      </c>
      <c r="AL284" s="1352"/>
    </row>
    <row r="285" spans="1:38">
      <c r="A285" s="1573"/>
      <c r="B285" s="1570"/>
      <c r="C285" s="1574"/>
      <c r="D285" s="1574"/>
      <c r="E285" s="1574"/>
      <c r="F285" s="1644"/>
      <c r="G285" s="1573"/>
      <c r="H285" s="1649"/>
      <c r="I285" s="1540"/>
      <c r="J285" s="1525"/>
      <c r="K285" s="1561"/>
      <c r="L285" s="1540"/>
      <c r="M285" s="1540"/>
      <c r="N285" s="1540"/>
      <c r="O285" s="1540"/>
      <c r="P285" s="1525"/>
      <c r="Q285" s="1525"/>
      <c r="R285" s="1525"/>
      <c r="S285" s="1554"/>
      <c r="T285" s="1491" t="e">
        <f>IF((#REF!+#REF!)&lt;&gt;0,_xll.SERIE.JOUR.OUVRE(#REF!,#REF!,#REF!)-1,"En cours")</f>
        <v>#REF!</v>
      </c>
      <c r="U285" s="1540"/>
      <c r="V285" s="1541"/>
      <c r="W285" s="1541"/>
      <c r="X285" s="1570"/>
      <c r="Y285" s="1556"/>
      <c r="Z285" s="1557"/>
      <c r="AA285" s="1558"/>
      <c r="AB285" s="1646"/>
      <c r="AC285" s="1540"/>
      <c r="AD285" s="1540"/>
      <c r="AE285" s="1559"/>
      <c r="AF285" s="1559"/>
      <c r="AG285" s="1570"/>
      <c r="AH285" s="1574"/>
      <c r="AI285" s="1433" t="str">
        <f t="shared" si="25"/>
        <v>Sans objet</v>
      </c>
      <c r="AJ285" s="1434" t="str">
        <f t="shared" si="23"/>
        <v>En cours</v>
      </c>
      <c r="AK285" s="1435" t="str">
        <f t="shared" si="24"/>
        <v>Sans objet</v>
      </c>
      <c r="AL285" s="1352"/>
    </row>
    <row r="286" spans="1:38">
      <c r="A286" s="1573"/>
      <c r="B286" s="1570"/>
      <c r="C286" s="1574"/>
      <c r="D286" s="1574"/>
      <c r="E286" s="1574"/>
      <c r="F286" s="1644"/>
      <c r="G286" s="1573"/>
      <c r="H286" s="1649"/>
      <c r="I286" s="1540"/>
      <c r="J286" s="1525"/>
      <c r="K286" s="1561"/>
      <c r="L286" s="1540"/>
      <c r="M286" s="1540"/>
      <c r="N286" s="1540"/>
      <c r="O286" s="1540"/>
      <c r="P286" s="1421"/>
      <c r="Q286" s="1525"/>
      <c r="R286" s="1525"/>
      <c r="S286" s="1554"/>
      <c r="T286" s="1491" t="e">
        <f>IF((#REF!+#REF!)&lt;&gt;0,_xll.SERIE.JOUR.OUVRE(#REF!,#REF!,#REF!)-1,"En cours")</f>
        <v>#REF!</v>
      </c>
      <c r="U286" s="1540"/>
      <c r="V286" s="1541"/>
      <c r="W286" s="1541"/>
      <c r="X286" s="1570"/>
      <c r="Y286" s="1556"/>
      <c r="Z286" s="1557"/>
      <c r="AA286" s="1558"/>
      <c r="AB286" s="1646"/>
      <c r="AC286" s="1540"/>
      <c r="AD286" s="1540"/>
      <c r="AE286" s="1559"/>
      <c r="AF286" s="1559"/>
      <c r="AG286" s="1570"/>
      <c r="AH286" s="1574"/>
      <c r="AI286" s="1433" t="str">
        <f t="shared" si="25"/>
        <v>Sans objet</v>
      </c>
      <c r="AJ286" s="1434" t="str">
        <f t="shared" si="23"/>
        <v>En cours</v>
      </c>
      <c r="AK286" s="1435" t="str">
        <f t="shared" si="24"/>
        <v>Sans objet</v>
      </c>
      <c r="AL286" s="1352"/>
    </row>
    <row r="287" spans="1:38">
      <c r="A287" s="1573"/>
      <c r="B287" s="1570"/>
      <c r="C287" s="1574"/>
      <c r="D287" s="1574"/>
      <c r="E287" s="1574"/>
      <c r="F287" s="1644"/>
      <c r="G287" s="1573"/>
      <c r="H287" s="1649"/>
      <c r="I287" s="1540"/>
      <c r="J287" s="1525"/>
      <c r="K287" s="1561"/>
      <c r="L287" s="1540"/>
      <c r="M287" s="1540"/>
      <c r="N287" s="1540"/>
      <c r="O287" s="1540"/>
      <c r="P287" s="1654"/>
      <c r="Q287" s="1525"/>
      <c r="R287" s="1525"/>
      <c r="S287" s="1554"/>
      <c r="T287" s="1491" t="e">
        <f>IF((#REF!+#REF!)&lt;&gt;0,_xll.SERIE.JOUR.OUVRE(#REF!,#REF!,#REF!)-1,"En cours")</f>
        <v>#REF!</v>
      </c>
      <c r="U287" s="1540"/>
      <c r="V287" s="1541"/>
      <c r="W287" s="1541"/>
      <c r="X287" s="1570"/>
      <c r="Y287" s="1556"/>
      <c r="Z287" s="1557"/>
      <c r="AA287" s="1558"/>
      <c r="AB287" s="1646"/>
      <c r="AC287" s="1540"/>
      <c r="AD287" s="1540"/>
      <c r="AE287" s="1559"/>
      <c r="AF287" s="1559"/>
      <c r="AG287" s="1570"/>
      <c r="AH287" s="1574"/>
      <c r="AI287" s="1433" t="str">
        <f t="shared" si="25"/>
        <v>Sans objet</v>
      </c>
      <c r="AJ287" s="1434" t="str">
        <f t="shared" si="23"/>
        <v>En cours</v>
      </c>
      <c r="AK287" s="1435" t="s">
        <v>145</v>
      </c>
      <c r="AL287" s="1352"/>
    </row>
    <row r="288" spans="1:38">
      <c r="A288" s="1573"/>
      <c r="B288" s="1570"/>
      <c r="C288" s="1574"/>
      <c r="D288" s="1574"/>
      <c r="E288" s="1574"/>
      <c r="F288" s="1644"/>
      <c r="G288" s="1573"/>
      <c r="H288" s="1649"/>
      <c r="I288" s="1540"/>
      <c r="J288" s="1525"/>
      <c r="K288" s="1561"/>
      <c r="L288" s="1540"/>
      <c r="M288" s="1540"/>
      <c r="N288" s="1540"/>
      <c r="O288" s="1540"/>
      <c r="P288" s="1525"/>
      <c r="Q288" s="1525"/>
      <c r="R288" s="1525"/>
      <c r="S288" s="1554"/>
      <c r="T288" s="1491" t="e">
        <f>IF((#REF!+#REF!)&lt;&gt;0,_xll.SERIE.JOUR.OUVRE(#REF!,#REF!,#REF!)-1,"En cours")</f>
        <v>#REF!</v>
      </c>
      <c r="U288" s="1540"/>
      <c r="V288" s="1541"/>
      <c r="W288" s="1541"/>
      <c r="X288" s="1570"/>
      <c r="Y288" s="1556"/>
      <c r="Z288" s="1557"/>
      <c r="AA288" s="1558"/>
      <c r="AB288" s="1646"/>
      <c r="AC288" s="1540"/>
      <c r="AD288" s="1540"/>
      <c r="AE288" s="1559"/>
      <c r="AF288" s="1559"/>
      <c r="AG288" s="1570"/>
      <c r="AH288" s="1574"/>
      <c r="AI288" s="1433" t="str">
        <f t="shared" si="25"/>
        <v>Sans objet</v>
      </c>
      <c r="AJ288" s="1434" t="str">
        <f t="shared" si="23"/>
        <v>En cours</v>
      </c>
      <c r="AK288" s="1435" t="str">
        <f t="shared" ref="AK288:AK335" si="26">IF(B288,IF(X288=1,IF(S288&gt;=AF288,"oui","non"),"En cours"),"Sans objet")</f>
        <v>Sans objet</v>
      </c>
      <c r="AL288" s="1352"/>
    </row>
    <row r="289" spans="1:42">
      <c r="A289" s="1573"/>
      <c r="B289" s="1570"/>
      <c r="C289" s="1574"/>
      <c r="D289" s="1574"/>
      <c r="E289" s="1574"/>
      <c r="F289" s="1644"/>
      <c r="G289" s="1573"/>
      <c r="H289" s="1649"/>
      <c r="I289" s="1540"/>
      <c r="J289" s="1525"/>
      <c r="K289" s="1561"/>
      <c r="L289" s="1540"/>
      <c r="M289" s="1540"/>
      <c r="N289" s="1540"/>
      <c r="O289" s="1540"/>
      <c r="P289" s="1540"/>
      <c r="Q289" s="1540"/>
      <c r="R289" s="1540"/>
      <c r="S289" s="1647"/>
      <c r="T289" s="1491" t="e">
        <f>IF((#REF!+#REF!)&lt;&gt;0,_xll.SERIE.JOUR.OUVRE(#REF!,#REF!,#REF!)-1,"En cours")</f>
        <v>#REF!</v>
      </c>
      <c r="U289" s="1540"/>
      <c r="V289" s="1541"/>
      <c r="W289" s="1541"/>
      <c r="X289" s="1570"/>
      <c r="Y289" s="1556"/>
      <c r="Z289" s="1557"/>
      <c r="AA289" s="1558"/>
      <c r="AB289" s="1646"/>
      <c r="AC289" s="1540"/>
      <c r="AD289" s="1540"/>
      <c r="AE289" s="1559"/>
      <c r="AF289" s="1559"/>
      <c r="AG289" s="1570"/>
      <c r="AH289" s="1574"/>
      <c r="AI289" s="1433" t="str">
        <f t="shared" si="25"/>
        <v>Sans objet</v>
      </c>
      <c r="AJ289" s="1434" t="str">
        <f t="shared" si="23"/>
        <v>En cours</v>
      </c>
      <c r="AK289" s="1435" t="str">
        <f t="shared" si="26"/>
        <v>Sans objet</v>
      </c>
      <c r="AL289" s="1352"/>
    </row>
    <row r="290" spans="1:42">
      <c r="A290" s="1573"/>
      <c r="B290" s="1570"/>
      <c r="C290" s="1574"/>
      <c r="D290" s="1574"/>
      <c r="E290" s="1574"/>
      <c r="F290" s="1644"/>
      <c r="G290" s="1573"/>
      <c r="H290" s="1649"/>
      <c r="I290" s="1540"/>
      <c r="J290" s="1525"/>
      <c r="K290" s="1561"/>
      <c r="L290" s="1540"/>
      <c r="M290" s="1540"/>
      <c r="N290" s="1540"/>
      <c r="O290" s="1540"/>
      <c r="P290" s="1525"/>
      <c r="Q290" s="1525"/>
      <c r="R290" s="1525"/>
      <c r="S290" s="1554"/>
      <c r="T290" s="1491" t="e">
        <f>IF((#REF!+#REF!)&lt;&gt;0,_xll.SERIE.JOUR.OUVRE(#REF!,#REF!,#REF!)-1,"En cours")</f>
        <v>#REF!</v>
      </c>
      <c r="U290" s="1540"/>
      <c r="V290" s="1541"/>
      <c r="W290" s="1541"/>
      <c r="X290" s="1570"/>
      <c r="Y290" s="1556"/>
      <c r="Z290" s="1557"/>
      <c r="AA290" s="1558"/>
      <c r="AB290" s="1646"/>
      <c r="AC290" s="1540"/>
      <c r="AD290" s="1540"/>
      <c r="AE290" s="1559"/>
      <c r="AF290" s="1559"/>
      <c r="AG290" s="1570"/>
      <c r="AH290" s="1574"/>
      <c r="AI290" s="1433" t="str">
        <f t="shared" si="25"/>
        <v>Sans objet</v>
      </c>
      <c r="AJ290" s="1434" t="str">
        <f t="shared" si="23"/>
        <v>En cours</v>
      </c>
      <c r="AK290" s="1435" t="str">
        <f t="shared" si="26"/>
        <v>Sans objet</v>
      </c>
      <c r="AL290" s="1352"/>
    </row>
    <row r="291" spans="1:42">
      <c r="A291" s="1573"/>
      <c r="B291" s="1570"/>
      <c r="C291" s="1574"/>
      <c r="D291" s="1574"/>
      <c r="E291" s="1574"/>
      <c r="F291" s="1644"/>
      <c r="G291" s="1573"/>
      <c r="H291" s="1649"/>
      <c r="I291" s="1540"/>
      <c r="J291" s="1525"/>
      <c r="K291" s="1561"/>
      <c r="L291" s="1540"/>
      <c r="M291" s="1540"/>
      <c r="N291" s="1540"/>
      <c r="O291" s="1540"/>
      <c r="P291" s="1525"/>
      <c r="Q291" s="1525"/>
      <c r="R291" s="1525"/>
      <c r="S291" s="1554"/>
      <c r="T291" s="1491" t="e">
        <f>IF((#REF!+#REF!)&lt;&gt;0,_xll.SERIE.JOUR.OUVRE(#REF!,#REF!,#REF!)-1,"En cours")</f>
        <v>#REF!</v>
      </c>
      <c r="U291" s="1540"/>
      <c r="V291" s="1541"/>
      <c r="W291" s="1541"/>
      <c r="X291" s="1570"/>
      <c r="Y291" s="1556"/>
      <c r="Z291" s="1557"/>
      <c r="AA291" s="1558"/>
      <c r="AB291" s="1646"/>
      <c r="AC291" s="1540"/>
      <c r="AD291" s="1540"/>
      <c r="AE291" s="1559"/>
      <c r="AF291" s="1559"/>
      <c r="AG291" s="1570"/>
      <c r="AH291" s="1574"/>
      <c r="AI291" s="1433" t="str">
        <f t="shared" si="25"/>
        <v>Sans objet</v>
      </c>
      <c r="AJ291" s="1434" t="str">
        <f t="shared" si="23"/>
        <v>En cours</v>
      </c>
      <c r="AK291" s="1435" t="str">
        <f t="shared" si="26"/>
        <v>Sans objet</v>
      </c>
      <c r="AL291" s="1352"/>
    </row>
    <row r="292" spans="1:42">
      <c r="A292" s="1573"/>
      <c r="B292" s="1570"/>
      <c r="C292" s="1574"/>
      <c r="D292" s="1574"/>
      <c r="E292" s="1574"/>
      <c r="F292" s="1644"/>
      <c r="G292" s="1573"/>
      <c r="H292" s="1649"/>
      <c r="I292" s="1540"/>
      <c r="J292" s="1525"/>
      <c r="K292" s="1561"/>
      <c r="L292" s="1540"/>
      <c r="M292" s="1540"/>
      <c r="N292" s="1540"/>
      <c r="O292" s="1540"/>
      <c r="P292" s="1525"/>
      <c r="Q292" s="1525"/>
      <c r="R292" s="1525"/>
      <c r="S292" s="1554"/>
      <c r="T292" s="1491" t="e">
        <f>IF((#REF!+#REF!)&lt;&gt;0,_xll.SERIE.JOUR.OUVRE(#REF!,#REF!,#REF!)-1,"En cours")</f>
        <v>#REF!</v>
      </c>
      <c r="U292" s="1540"/>
      <c r="V292" s="1541"/>
      <c r="W292" s="1541"/>
      <c r="X292" s="1570"/>
      <c r="Y292" s="1556"/>
      <c r="Z292" s="1557"/>
      <c r="AA292" s="1558"/>
      <c r="AB292" s="1646"/>
      <c r="AC292" s="1540"/>
      <c r="AD292" s="1540"/>
      <c r="AE292" s="1559"/>
      <c r="AF292" s="1559"/>
      <c r="AG292" s="1570"/>
      <c r="AH292" s="1574"/>
      <c r="AI292" s="1433" t="str">
        <f t="shared" si="25"/>
        <v>Sans objet</v>
      </c>
      <c r="AJ292" s="1434" t="str">
        <f t="shared" si="23"/>
        <v>En cours</v>
      </c>
      <c r="AK292" s="1435" t="str">
        <f t="shared" si="26"/>
        <v>Sans objet</v>
      </c>
      <c r="AL292" s="1352"/>
    </row>
    <row r="293" spans="1:42">
      <c r="A293" s="1573"/>
      <c r="B293" s="1570"/>
      <c r="C293" s="1574"/>
      <c r="D293" s="1574"/>
      <c r="E293" s="1574"/>
      <c r="F293" s="1644"/>
      <c r="G293" s="1573"/>
      <c r="H293" s="1649"/>
      <c r="I293" s="1540"/>
      <c r="J293" s="1525"/>
      <c r="K293" s="1561"/>
      <c r="L293" s="1540"/>
      <c r="M293" s="1540"/>
      <c r="N293" s="1540"/>
      <c r="O293" s="1540"/>
      <c r="P293" s="1525"/>
      <c r="Q293" s="1525"/>
      <c r="R293" s="1525"/>
      <c r="S293" s="1554"/>
      <c r="T293" s="1491" t="e">
        <f>IF((#REF!+#REF!)&lt;&gt;0,_xll.SERIE.JOUR.OUVRE(#REF!,#REF!,#REF!)-1,"En cours")</f>
        <v>#REF!</v>
      </c>
      <c r="U293" s="1540"/>
      <c r="V293" s="1541"/>
      <c r="W293" s="1541"/>
      <c r="X293" s="1570"/>
      <c r="Y293" s="1556"/>
      <c r="Z293" s="1557"/>
      <c r="AA293" s="1558"/>
      <c r="AB293" s="1646"/>
      <c r="AC293" s="1540"/>
      <c r="AD293" s="1540"/>
      <c r="AE293" s="1559"/>
      <c r="AF293" s="1559"/>
      <c r="AG293" s="1570"/>
      <c r="AH293" s="1574"/>
      <c r="AI293" s="1433" t="str">
        <f t="shared" si="25"/>
        <v>Sans objet</v>
      </c>
      <c r="AJ293" s="1434" t="str">
        <f t="shared" si="23"/>
        <v>En cours</v>
      </c>
      <c r="AK293" s="1435" t="str">
        <f t="shared" si="26"/>
        <v>Sans objet</v>
      </c>
      <c r="AL293" s="1352"/>
    </row>
    <row r="294" spans="1:42">
      <c r="A294" s="1573"/>
      <c r="B294" s="1570"/>
      <c r="C294" s="1574"/>
      <c r="D294" s="1574"/>
      <c r="E294" s="1574"/>
      <c r="F294" s="1644"/>
      <c r="G294" s="1573"/>
      <c r="H294" s="1649"/>
      <c r="I294" s="1540"/>
      <c r="J294" s="1525"/>
      <c r="K294" s="1561"/>
      <c r="L294" s="1540"/>
      <c r="M294" s="1540"/>
      <c r="N294" s="1540"/>
      <c r="O294" s="1540"/>
      <c r="P294" s="1525"/>
      <c r="Q294" s="1525"/>
      <c r="R294" s="1525"/>
      <c r="S294" s="1554"/>
      <c r="T294" s="1491" t="e">
        <f>IF((#REF!+#REF!)&lt;&gt;0,_xll.SERIE.JOUR.OUVRE(#REF!,#REF!,#REF!)-1,"En cours")</f>
        <v>#REF!</v>
      </c>
      <c r="U294" s="1540"/>
      <c r="V294" s="1541"/>
      <c r="W294" s="1541"/>
      <c r="X294" s="1570"/>
      <c r="Y294" s="1556"/>
      <c r="Z294" s="1557"/>
      <c r="AA294" s="1558"/>
      <c r="AB294" s="1646"/>
      <c r="AC294" s="1540"/>
      <c r="AD294" s="1540"/>
      <c r="AE294" s="1559"/>
      <c r="AF294" s="1559"/>
      <c r="AG294" s="1570"/>
      <c r="AH294" s="1574"/>
      <c r="AI294" s="1433" t="str">
        <f t="shared" si="25"/>
        <v>Sans objet</v>
      </c>
      <c r="AJ294" s="1434" t="str">
        <f t="shared" si="23"/>
        <v>En cours</v>
      </c>
      <c r="AK294" s="1435" t="str">
        <f t="shared" si="26"/>
        <v>Sans objet</v>
      </c>
      <c r="AL294" s="1352"/>
    </row>
    <row r="295" spans="1:42">
      <c r="A295" s="1573"/>
      <c r="B295" s="1570"/>
      <c r="C295" s="1574"/>
      <c r="D295" s="1648"/>
      <c r="E295" s="1574"/>
      <c r="F295" s="1644"/>
      <c r="G295" s="1573"/>
      <c r="H295" s="1649"/>
      <c r="I295" s="1540"/>
      <c r="J295" s="1525"/>
      <c r="K295" s="1561"/>
      <c r="L295" s="1540"/>
      <c r="M295" s="1540"/>
      <c r="N295" s="1540"/>
      <c r="O295" s="1540"/>
      <c r="P295" s="1525"/>
      <c r="Q295" s="1525"/>
      <c r="R295" s="1525"/>
      <c r="S295" s="1554"/>
      <c r="T295" s="1491" t="e">
        <f>IF((#REF!+#REF!)&lt;&gt;0,_xll.SERIE.JOUR.OUVRE(#REF!,#REF!,#REF!)-1,"En cours")</f>
        <v>#REF!</v>
      </c>
      <c r="U295" s="1540"/>
      <c r="V295" s="1541"/>
      <c r="W295" s="1541"/>
      <c r="X295" s="1570"/>
      <c r="Y295" s="1556"/>
      <c r="Z295" s="1557"/>
      <c r="AA295" s="1558"/>
      <c r="AB295" s="1646"/>
      <c r="AC295" s="1540"/>
      <c r="AD295" s="1540"/>
      <c r="AE295" s="1559"/>
      <c r="AF295" s="1559"/>
      <c r="AG295" s="1570"/>
      <c r="AH295" s="1648"/>
      <c r="AI295" s="1433" t="str">
        <f t="shared" si="25"/>
        <v>Sans objet</v>
      </c>
      <c r="AJ295" s="1434" t="str">
        <f t="shared" si="23"/>
        <v>En cours</v>
      </c>
      <c r="AK295" s="1435" t="str">
        <f t="shared" si="26"/>
        <v>Sans objet</v>
      </c>
      <c r="AL295" s="1352"/>
    </row>
    <row r="296" spans="1:42">
      <c r="A296" s="1573"/>
      <c r="B296" s="1570"/>
      <c r="C296" s="1574"/>
      <c r="D296" s="1648"/>
      <c r="E296" s="1574"/>
      <c r="F296" s="1644"/>
      <c r="G296" s="1573"/>
      <c r="H296" s="1649"/>
      <c r="I296" s="1540"/>
      <c r="J296" s="1525"/>
      <c r="K296" s="1561"/>
      <c r="L296" s="1540"/>
      <c r="M296" s="1540"/>
      <c r="N296" s="1540"/>
      <c r="O296" s="1540"/>
      <c r="P296" s="1525"/>
      <c r="Q296" s="1525"/>
      <c r="R296" s="1525"/>
      <c r="S296" s="1554"/>
      <c r="T296" s="1491" t="e">
        <f>IF((#REF!+#REF!)&lt;&gt;0,_xll.SERIE.JOUR.OUVRE(#REF!,#REF!,#REF!)-1,"En cours")</f>
        <v>#REF!</v>
      </c>
      <c r="U296" s="1540"/>
      <c r="V296" s="1541"/>
      <c r="W296" s="1541"/>
      <c r="X296" s="1570"/>
      <c r="Y296" s="1556"/>
      <c r="Z296" s="1557"/>
      <c r="AA296" s="1558"/>
      <c r="AB296" s="1646"/>
      <c r="AC296" s="1540"/>
      <c r="AD296" s="1540"/>
      <c r="AE296" s="1559"/>
      <c r="AF296" s="1559"/>
      <c r="AG296" s="1570"/>
      <c r="AH296" s="1648"/>
      <c r="AI296" s="1433" t="str">
        <f t="shared" si="25"/>
        <v>Sans objet</v>
      </c>
      <c r="AJ296" s="1434" t="str">
        <f t="shared" si="23"/>
        <v>En cours</v>
      </c>
      <c r="AK296" s="1435" t="str">
        <f t="shared" si="26"/>
        <v>Sans objet</v>
      </c>
      <c r="AL296" s="1352"/>
    </row>
    <row r="297" spans="1:42">
      <c r="A297" s="1573"/>
      <c r="B297" s="1570"/>
      <c r="C297" s="1574"/>
      <c r="D297" s="1648"/>
      <c r="E297" s="1574"/>
      <c r="F297" s="1644"/>
      <c r="G297" s="1573"/>
      <c r="H297" s="1649"/>
      <c r="I297" s="1540"/>
      <c r="J297" s="1525"/>
      <c r="K297" s="1561"/>
      <c r="L297" s="1540"/>
      <c r="M297" s="1540"/>
      <c r="N297" s="1540"/>
      <c r="O297" s="1540"/>
      <c r="P297" s="1525"/>
      <c r="Q297" s="1525"/>
      <c r="R297" s="1525"/>
      <c r="S297" s="1554"/>
      <c r="T297" s="1491" t="e">
        <f>IF((#REF!+#REF!)&lt;&gt;0,_xll.SERIE.JOUR.OUVRE(#REF!,#REF!,#REF!)-1,"En cours")</f>
        <v>#REF!</v>
      </c>
      <c r="U297" s="1540"/>
      <c r="V297" s="1541"/>
      <c r="W297" s="1541"/>
      <c r="X297" s="1570"/>
      <c r="Y297" s="1556"/>
      <c r="Z297" s="1557"/>
      <c r="AA297" s="1558"/>
      <c r="AB297" s="1646"/>
      <c r="AC297" s="1540"/>
      <c r="AD297" s="1540"/>
      <c r="AE297" s="1559"/>
      <c r="AF297" s="1559"/>
      <c r="AG297" s="1570"/>
      <c r="AH297" s="1648"/>
      <c r="AI297" s="1433" t="str">
        <f t="shared" si="25"/>
        <v>Sans objet</v>
      </c>
      <c r="AJ297" s="1434" t="str">
        <f t="shared" si="23"/>
        <v>En cours</v>
      </c>
      <c r="AK297" s="1435" t="str">
        <f t="shared" si="26"/>
        <v>Sans objet</v>
      </c>
      <c r="AL297" s="1352"/>
    </row>
    <row r="298" spans="1:42">
      <c r="A298" s="1573"/>
      <c r="B298" s="1570"/>
      <c r="C298" s="1574"/>
      <c r="D298" s="1574"/>
      <c r="E298" s="1574"/>
      <c r="F298" s="1644"/>
      <c r="G298" s="1573"/>
      <c r="H298" s="1649"/>
      <c r="I298" s="1540"/>
      <c r="J298" s="1525"/>
      <c r="K298" s="1561"/>
      <c r="L298" s="1540"/>
      <c r="M298" s="1540"/>
      <c r="N298" s="1540"/>
      <c r="O298" s="1540"/>
      <c r="P298" s="1525"/>
      <c r="Q298" s="1525"/>
      <c r="R298" s="1525"/>
      <c r="S298" s="1554"/>
      <c r="T298" s="1491" t="e">
        <f>IF((#REF!+#REF!)&lt;&gt;0,_xll.SERIE.JOUR.OUVRE(#REF!,#REF!,#REF!)-1,"En cours")</f>
        <v>#REF!</v>
      </c>
      <c r="U298" s="1540"/>
      <c r="V298" s="1541"/>
      <c r="W298" s="1541"/>
      <c r="X298" s="1570"/>
      <c r="Y298" s="1556"/>
      <c r="Z298" s="1557"/>
      <c r="AA298" s="1558"/>
      <c r="AB298" s="1646"/>
      <c r="AC298" s="1540"/>
      <c r="AD298" s="1540"/>
      <c r="AE298" s="1559"/>
      <c r="AF298" s="1559"/>
      <c r="AG298" s="1570"/>
      <c r="AH298" s="1574"/>
      <c r="AI298" s="1433" t="str">
        <f t="shared" si="25"/>
        <v>Sans objet</v>
      </c>
      <c r="AJ298" s="1434" t="str">
        <f t="shared" si="23"/>
        <v>En cours</v>
      </c>
      <c r="AK298" s="1435" t="str">
        <f t="shared" si="26"/>
        <v>Sans objet</v>
      </c>
      <c r="AL298" s="1352"/>
      <c r="AM298" s="1655"/>
      <c r="AN298" s="1655"/>
      <c r="AO298" s="1655"/>
      <c r="AP298" s="1655"/>
    </row>
    <row r="299" spans="1:42">
      <c r="A299" s="1573"/>
      <c r="B299" s="1570"/>
      <c r="C299" s="1574"/>
      <c r="D299" s="1574"/>
      <c r="E299" s="1574"/>
      <c r="F299" s="1644"/>
      <c r="G299" s="1573"/>
      <c r="H299" s="1649"/>
      <c r="I299" s="1540"/>
      <c r="J299" s="1525"/>
      <c r="K299" s="1561"/>
      <c r="L299" s="1540"/>
      <c r="M299" s="1540"/>
      <c r="N299" s="1540"/>
      <c r="O299" s="1540"/>
      <c r="P299" s="1525"/>
      <c r="Q299" s="1525"/>
      <c r="R299" s="1525"/>
      <c r="S299" s="1554"/>
      <c r="T299" s="1491" t="e">
        <f>IF((#REF!+#REF!)&lt;&gt;0,_xll.SERIE.JOUR.OUVRE(#REF!,#REF!,#REF!)-1,"En cours")</f>
        <v>#REF!</v>
      </c>
      <c r="U299" s="1540"/>
      <c r="V299" s="1541"/>
      <c r="W299" s="1541"/>
      <c r="X299" s="1570"/>
      <c r="Y299" s="1556"/>
      <c r="Z299" s="1557"/>
      <c r="AA299" s="1558"/>
      <c r="AB299" s="1646"/>
      <c r="AC299" s="1540"/>
      <c r="AD299" s="1540"/>
      <c r="AE299" s="1559"/>
      <c r="AF299" s="1559"/>
      <c r="AG299" s="1570"/>
      <c r="AH299" s="1574"/>
      <c r="AI299" s="1433" t="str">
        <f t="shared" si="25"/>
        <v>Sans objet</v>
      </c>
      <c r="AJ299" s="1434" t="str">
        <f t="shared" si="23"/>
        <v>En cours</v>
      </c>
      <c r="AK299" s="1435" t="str">
        <f t="shared" si="26"/>
        <v>Sans objet</v>
      </c>
      <c r="AL299" s="1352"/>
      <c r="AM299" s="1655"/>
      <c r="AN299" s="1655"/>
      <c r="AO299" s="1655"/>
      <c r="AP299" s="1655"/>
    </row>
    <row r="300" spans="1:42" s="1655" customFormat="1" ht="12.75" customHeight="1">
      <c r="A300" s="1573"/>
      <c r="B300" s="1570"/>
      <c r="C300" s="1574"/>
      <c r="D300" s="1574"/>
      <c r="E300" s="1574"/>
      <c r="F300" s="1644"/>
      <c r="G300" s="1573"/>
      <c r="H300" s="1649"/>
      <c r="I300" s="1540"/>
      <c r="J300" s="1525"/>
      <c r="K300" s="1561"/>
      <c r="L300" s="1540"/>
      <c r="M300" s="1540"/>
      <c r="N300" s="1540"/>
      <c r="O300" s="1540"/>
      <c r="P300" s="1525"/>
      <c r="Q300" s="1525"/>
      <c r="R300" s="1525"/>
      <c r="S300" s="1554"/>
      <c r="T300" s="1491" t="e">
        <f>IF((#REF!+#REF!)&lt;&gt;0,_xll.SERIE.JOUR.OUVRE(#REF!,#REF!,#REF!)-1,"En cours")</f>
        <v>#REF!</v>
      </c>
      <c r="U300" s="1540"/>
      <c r="V300" s="1541"/>
      <c r="W300" s="1541"/>
      <c r="X300" s="1570"/>
      <c r="Y300" s="1556"/>
      <c r="Z300" s="1557"/>
      <c r="AA300" s="1558"/>
      <c r="AB300" s="1646"/>
      <c r="AC300" s="1540"/>
      <c r="AD300" s="1540"/>
      <c r="AE300" s="1559"/>
      <c r="AF300" s="1559"/>
      <c r="AG300" s="1570"/>
      <c r="AH300" s="1574"/>
      <c r="AI300" s="1433" t="str">
        <f t="shared" si="25"/>
        <v>Sans objet</v>
      </c>
      <c r="AJ300" s="1434" t="str">
        <f t="shared" ref="AJ300:AJ335" si="27">IF(V300=0,"En cours",IF(V300&lt;=T300,"oui","non"))</f>
        <v>En cours</v>
      </c>
      <c r="AK300" s="1435" t="str">
        <f t="shared" si="26"/>
        <v>Sans objet</v>
      </c>
      <c r="AL300" s="1352"/>
      <c r="AM300" s="1656"/>
      <c r="AN300" s="1656"/>
      <c r="AO300" s="1656"/>
      <c r="AP300" s="1656"/>
    </row>
    <row r="301" spans="1:42" s="1655" customFormat="1" ht="12.75" customHeight="1">
      <c r="A301" s="1573"/>
      <c r="B301" s="1570"/>
      <c r="C301" s="1574"/>
      <c r="D301" s="1574"/>
      <c r="E301" s="1574"/>
      <c r="F301" s="1644"/>
      <c r="G301" s="1573"/>
      <c r="H301" s="1649"/>
      <c r="I301" s="1540"/>
      <c r="J301" s="1525"/>
      <c r="K301" s="1561"/>
      <c r="L301" s="1540"/>
      <c r="M301" s="1540"/>
      <c r="N301" s="1540"/>
      <c r="O301" s="1540"/>
      <c r="P301" s="1525"/>
      <c r="Q301" s="1525"/>
      <c r="R301" s="1525"/>
      <c r="S301" s="1554"/>
      <c r="T301" s="1491" t="e">
        <f>IF((#REF!+#REF!)&lt;&gt;0,_xll.SERIE.JOUR.OUVRE(#REF!,#REF!,#REF!)-1,"En cours")</f>
        <v>#REF!</v>
      </c>
      <c r="U301" s="1540"/>
      <c r="V301" s="1541"/>
      <c r="W301" s="1541"/>
      <c r="X301" s="1570"/>
      <c r="Y301" s="1556"/>
      <c r="Z301" s="1557"/>
      <c r="AA301" s="1558"/>
      <c r="AB301" s="1646"/>
      <c r="AC301" s="1540"/>
      <c r="AD301" s="1540"/>
      <c r="AE301" s="1559"/>
      <c r="AF301" s="1559"/>
      <c r="AG301" s="1570"/>
      <c r="AH301" s="1574"/>
      <c r="AI301" s="1433" t="str">
        <f t="shared" ref="AI301:AI335" si="28" xml:space="preserve"> IF(B301,IF(R301&lt;&gt;0,IF(Q301&gt;=R301,"oui","non"),"En cours"),"Sans objet")</f>
        <v>Sans objet</v>
      </c>
      <c r="AJ301" s="1434" t="str">
        <f t="shared" si="27"/>
        <v>En cours</v>
      </c>
      <c r="AK301" s="1435" t="str">
        <f t="shared" si="26"/>
        <v>Sans objet</v>
      </c>
      <c r="AL301" s="1352"/>
      <c r="AM301" s="1656"/>
      <c r="AN301" s="1656"/>
      <c r="AO301" s="1656"/>
      <c r="AP301" s="1656"/>
    </row>
    <row r="302" spans="1:42" s="1655" customFormat="1" ht="12.75" customHeight="1">
      <c r="A302" s="1573"/>
      <c r="B302" s="1570"/>
      <c r="C302" s="1574"/>
      <c r="D302" s="1574"/>
      <c r="E302" s="1574"/>
      <c r="F302" s="1644"/>
      <c r="G302" s="1573"/>
      <c r="H302" s="1649"/>
      <c r="I302" s="1540"/>
      <c r="J302" s="1525"/>
      <c r="K302" s="1561"/>
      <c r="L302" s="1540"/>
      <c r="M302" s="1540"/>
      <c r="N302" s="1540"/>
      <c r="O302" s="1540"/>
      <c r="P302" s="1525"/>
      <c r="Q302" s="1525"/>
      <c r="R302" s="1525"/>
      <c r="S302" s="1554"/>
      <c r="T302" s="1491" t="e">
        <f>IF((#REF!+#REF!)&lt;&gt;0,_xll.SERIE.JOUR.OUVRE(#REF!,#REF!,#REF!)-1,"En cours")</f>
        <v>#REF!</v>
      </c>
      <c r="U302" s="1540"/>
      <c r="V302" s="1541"/>
      <c r="W302" s="1541"/>
      <c r="X302" s="1570"/>
      <c r="Y302" s="1556"/>
      <c r="Z302" s="1557"/>
      <c r="AA302" s="1558"/>
      <c r="AB302" s="1646"/>
      <c r="AC302" s="1540"/>
      <c r="AD302" s="1540"/>
      <c r="AE302" s="1559"/>
      <c r="AF302" s="1559"/>
      <c r="AG302" s="1570"/>
      <c r="AH302" s="1574"/>
      <c r="AI302" s="1433" t="str">
        <f t="shared" si="28"/>
        <v>Sans objet</v>
      </c>
      <c r="AJ302" s="1434" t="str">
        <f t="shared" si="27"/>
        <v>En cours</v>
      </c>
      <c r="AK302" s="1435" t="str">
        <f t="shared" si="26"/>
        <v>Sans objet</v>
      </c>
      <c r="AL302" s="1352"/>
      <c r="AM302" s="1656"/>
      <c r="AN302" s="1656"/>
      <c r="AO302" s="1656"/>
      <c r="AP302" s="1656"/>
    </row>
    <row r="303" spans="1:42" s="1655" customFormat="1" ht="12.75" customHeight="1">
      <c r="A303" s="1573"/>
      <c r="B303" s="1570"/>
      <c r="C303" s="1574"/>
      <c r="D303" s="1574"/>
      <c r="E303" s="1574"/>
      <c r="F303" s="1644"/>
      <c r="G303" s="1573"/>
      <c r="H303" s="1649"/>
      <c r="I303" s="1540"/>
      <c r="J303" s="1525"/>
      <c r="K303" s="1561"/>
      <c r="L303" s="1540"/>
      <c r="M303" s="1540"/>
      <c r="N303" s="1540"/>
      <c r="O303" s="1540"/>
      <c r="P303" s="1525"/>
      <c r="Q303" s="1525"/>
      <c r="R303" s="1525"/>
      <c r="S303" s="1554"/>
      <c r="T303" s="1491" t="e">
        <f>IF((#REF!+#REF!)&lt;&gt;0,_xll.SERIE.JOUR.OUVRE(#REF!,#REF!,#REF!)-1,"En cours")</f>
        <v>#REF!</v>
      </c>
      <c r="U303" s="1540"/>
      <c r="V303" s="1541"/>
      <c r="W303" s="1541"/>
      <c r="X303" s="1570"/>
      <c r="Y303" s="1556"/>
      <c r="Z303" s="1557"/>
      <c r="AA303" s="1558"/>
      <c r="AB303" s="1646"/>
      <c r="AC303" s="1540"/>
      <c r="AD303" s="1540"/>
      <c r="AE303" s="1559"/>
      <c r="AF303" s="1559"/>
      <c r="AG303" s="1570"/>
      <c r="AH303" s="1574"/>
      <c r="AI303" s="1433" t="str">
        <f t="shared" si="28"/>
        <v>Sans objet</v>
      </c>
      <c r="AJ303" s="1434" t="str">
        <f t="shared" si="27"/>
        <v>En cours</v>
      </c>
      <c r="AK303" s="1435" t="str">
        <f t="shared" si="26"/>
        <v>Sans objet</v>
      </c>
      <c r="AL303" s="1352"/>
      <c r="AM303" s="1656"/>
      <c r="AN303" s="1656"/>
      <c r="AO303" s="1656"/>
      <c r="AP303" s="1656"/>
    </row>
    <row r="304" spans="1:42" s="1655" customFormat="1" ht="12.75" customHeight="1">
      <c r="A304" s="2155"/>
      <c r="B304" s="1574"/>
      <c r="C304" s="1574"/>
      <c r="D304" s="1574"/>
      <c r="E304" s="1574"/>
      <c r="F304" s="1574"/>
      <c r="G304" s="1574"/>
      <c r="H304" s="1574"/>
      <c r="I304" s="1574"/>
      <c r="J304" s="1574"/>
      <c r="K304" s="1574"/>
      <c r="L304" s="1574"/>
      <c r="M304" s="1574"/>
      <c r="N304" s="1574"/>
      <c r="O304" s="1574"/>
      <c r="P304" s="1574"/>
      <c r="Q304" s="1574"/>
      <c r="R304" s="1574"/>
      <c r="S304" s="2218"/>
      <c r="T304" s="2156" t="e">
        <f>IF((#REF!+#REF!)&lt;&gt;0,_xll.SERIE.JOUR.OUVRE(#REF!,#REF!,#REF!)-1,"En cours")</f>
        <v>#REF!</v>
      </c>
      <c r="U304" s="1574"/>
      <c r="V304" s="1574"/>
      <c r="W304" s="1574"/>
      <c r="X304" s="1574"/>
      <c r="Y304" s="1574"/>
      <c r="Z304" s="1574"/>
      <c r="AA304" s="2219"/>
      <c r="AB304" s="1574"/>
      <c r="AC304" s="1574"/>
      <c r="AD304" s="1574"/>
      <c r="AE304" s="2219"/>
      <c r="AF304" s="2219"/>
      <c r="AG304" s="1574"/>
      <c r="AH304" s="1574"/>
      <c r="AI304" s="1433" t="str">
        <f t="shared" si="28"/>
        <v>Sans objet</v>
      </c>
      <c r="AJ304" s="1434" t="str">
        <f t="shared" si="27"/>
        <v>En cours</v>
      </c>
      <c r="AK304" s="1435" t="str">
        <f t="shared" si="26"/>
        <v>Sans objet</v>
      </c>
      <c r="AL304" s="1352"/>
      <c r="AM304" s="1656"/>
      <c r="AN304" s="1656"/>
      <c r="AO304" s="1656"/>
      <c r="AP304" s="1656"/>
    </row>
    <row r="305" spans="1:42" s="1655" customFormat="1" ht="12.75" customHeight="1">
      <c r="A305" s="1573"/>
      <c r="B305" s="1570"/>
      <c r="C305" s="1574"/>
      <c r="D305" s="1648"/>
      <c r="E305" s="1574"/>
      <c r="F305" s="1644"/>
      <c r="G305" s="1573"/>
      <c r="H305" s="1649"/>
      <c r="I305" s="1540"/>
      <c r="J305" s="1525"/>
      <c r="K305" s="1561"/>
      <c r="L305" s="1540"/>
      <c r="M305" s="1540"/>
      <c r="N305" s="1540"/>
      <c r="O305" s="1540"/>
      <c r="P305" s="1525"/>
      <c r="Q305" s="1525"/>
      <c r="R305" s="1525"/>
      <c r="S305" s="1554"/>
      <c r="T305" s="1491" t="e">
        <f>IF((#REF!+#REF!)&lt;&gt;0,_xll.SERIE.JOUR.OUVRE(#REF!,#REF!,#REF!)-1,"En cours")</f>
        <v>#REF!</v>
      </c>
      <c r="U305" s="1540"/>
      <c r="V305" s="1541"/>
      <c r="W305" s="1541"/>
      <c r="X305" s="1570"/>
      <c r="Y305" s="1556"/>
      <c r="Z305" s="1557"/>
      <c r="AA305" s="1558"/>
      <c r="AB305" s="1646"/>
      <c r="AC305" s="1540"/>
      <c r="AD305" s="1540"/>
      <c r="AE305" s="1559"/>
      <c r="AF305" s="1559"/>
      <c r="AG305" s="1570"/>
      <c r="AH305" s="1648"/>
      <c r="AI305" s="1433" t="str">
        <f t="shared" si="28"/>
        <v>Sans objet</v>
      </c>
      <c r="AJ305" s="1434" t="str">
        <f t="shared" si="27"/>
        <v>En cours</v>
      </c>
      <c r="AK305" s="1435" t="str">
        <f t="shared" si="26"/>
        <v>Sans objet</v>
      </c>
      <c r="AL305" s="1352"/>
      <c r="AM305" s="1656"/>
      <c r="AN305" s="1656"/>
      <c r="AO305" s="1656"/>
      <c r="AP305" s="1656"/>
    </row>
    <row r="306" spans="1:42" s="1655" customFormat="1" ht="12.75" customHeight="1">
      <c r="A306" s="1573"/>
      <c r="B306" s="1570"/>
      <c r="C306" s="1574"/>
      <c r="D306" s="1574"/>
      <c r="E306" s="1574"/>
      <c r="F306" s="1644"/>
      <c r="G306" s="1573"/>
      <c r="H306" s="1649"/>
      <c r="I306" s="1540"/>
      <c r="J306" s="1525"/>
      <c r="K306" s="1561"/>
      <c r="L306" s="1540"/>
      <c r="M306" s="1540"/>
      <c r="N306" s="1540"/>
      <c r="O306" s="1540"/>
      <c r="P306" s="1525"/>
      <c r="Q306" s="1525"/>
      <c r="R306" s="1525"/>
      <c r="S306" s="1554"/>
      <c r="T306" s="1491" t="e">
        <f>IF((#REF!+#REF!)&lt;&gt;0,_xll.SERIE.JOUR.OUVRE(#REF!,#REF!,#REF!)-1,"En cours")</f>
        <v>#REF!</v>
      </c>
      <c r="U306" s="1540"/>
      <c r="V306" s="1541"/>
      <c r="W306" s="1541"/>
      <c r="X306" s="1570"/>
      <c r="Y306" s="1556"/>
      <c r="Z306" s="1557"/>
      <c r="AA306" s="1558"/>
      <c r="AB306" s="1646"/>
      <c r="AC306" s="1540"/>
      <c r="AD306" s="1540"/>
      <c r="AE306" s="1559"/>
      <c r="AF306" s="1559"/>
      <c r="AG306" s="1570"/>
      <c r="AH306" s="1574"/>
      <c r="AI306" s="1433" t="str">
        <f t="shared" si="28"/>
        <v>Sans objet</v>
      </c>
      <c r="AJ306" s="1434" t="str">
        <f t="shared" si="27"/>
        <v>En cours</v>
      </c>
      <c r="AK306" s="1435" t="str">
        <f t="shared" si="26"/>
        <v>Sans objet</v>
      </c>
      <c r="AL306" s="1352"/>
      <c r="AM306" s="1656"/>
      <c r="AN306" s="1656"/>
      <c r="AO306" s="1656"/>
      <c r="AP306" s="1656"/>
    </row>
    <row r="307" spans="1:42" s="1655" customFormat="1" ht="12.75" customHeight="1">
      <c r="A307" s="1573"/>
      <c r="B307" s="1570"/>
      <c r="C307" s="1574"/>
      <c r="D307" s="1574"/>
      <c r="E307" s="1574"/>
      <c r="F307" s="1644"/>
      <c r="G307" s="1573"/>
      <c r="H307" s="1649"/>
      <c r="I307" s="1540"/>
      <c r="J307" s="1525"/>
      <c r="K307" s="1561"/>
      <c r="L307" s="1540"/>
      <c r="M307" s="1540"/>
      <c r="N307" s="1540"/>
      <c r="O307" s="1540"/>
      <c r="P307" s="1525"/>
      <c r="Q307" s="1525"/>
      <c r="R307" s="1525"/>
      <c r="S307" s="1554"/>
      <c r="T307" s="1491" t="e">
        <f>IF((#REF!+#REF!)&lt;&gt;0,_xll.SERIE.JOUR.OUVRE(#REF!,#REF!,#REF!)-1,"En cours")</f>
        <v>#REF!</v>
      </c>
      <c r="U307" s="1540"/>
      <c r="V307" s="1541"/>
      <c r="W307" s="1541"/>
      <c r="X307" s="1570"/>
      <c r="Y307" s="1556"/>
      <c r="Z307" s="1557"/>
      <c r="AA307" s="1558"/>
      <c r="AB307" s="1646"/>
      <c r="AC307" s="1540"/>
      <c r="AD307" s="1540"/>
      <c r="AE307" s="1559"/>
      <c r="AF307" s="1559"/>
      <c r="AG307" s="1570"/>
      <c r="AH307" s="1574"/>
      <c r="AI307" s="1433" t="str">
        <f t="shared" si="28"/>
        <v>Sans objet</v>
      </c>
      <c r="AJ307" s="1434" t="str">
        <f t="shared" si="27"/>
        <v>En cours</v>
      </c>
      <c r="AK307" s="1435" t="str">
        <f t="shared" si="26"/>
        <v>Sans objet</v>
      </c>
      <c r="AL307" s="1352"/>
      <c r="AM307" s="1656"/>
      <c r="AN307" s="1656"/>
      <c r="AO307" s="1656"/>
      <c r="AP307" s="1656"/>
    </row>
    <row r="308" spans="1:42" s="1655" customFormat="1" ht="12.75" customHeight="1">
      <c r="A308" s="1573"/>
      <c r="B308" s="1570"/>
      <c r="C308" s="1574"/>
      <c r="D308" s="1648"/>
      <c r="E308" s="1574"/>
      <c r="F308" s="1644"/>
      <c r="G308" s="1573"/>
      <c r="H308" s="1649"/>
      <c r="I308" s="1540"/>
      <c r="J308" s="1525"/>
      <c r="K308" s="1561"/>
      <c r="L308" s="1540"/>
      <c r="M308" s="1540"/>
      <c r="N308" s="1540"/>
      <c r="O308" s="1540"/>
      <c r="P308" s="1525"/>
      <c r="Q308" s="1525"/>
      <c r="R308" s="1525"/>
      <c r="S308" s="1554"/>
      <c r="T308" s="1491" t="e">
        <f>IF((#REF!+#REF!)&lt;&gt;0,_xll.SERIE.JOUR.OUVRE(#REF!,#REF!,#REF!)-1,"En cours")</f>
        <v>#REF!</v>
      </c>
      <c r="U308" s="1540"/>
      <c r="V308" s="1541"/>
      <c r="W308" s="1541"/>
      <c r="X308" s="1570"/>
      <c r="Y308" s="1556"/>
      <c r="Z308" s="1557"/>
      <c r="AA308" s="1558"/>
      <c r="AB308" s="1646"/>
      <c r="AC308" s="1540"/>
      <c r="AD308" s="1540"/>
      <c r="AE308" s="1559"/>
      <c r="AF308" s="1559"/>
      <c r="AG308" s="1570"/>
      <c r="AH308" s="1648"/>
      <c r="AI308" s="1433" t="str">
        <f t="shared" si="28"/>
        <v>Sans objet</v>
      </c>
      <c r="AJ308" s="1434" t="str">
        <f t="shared" si="27"/>
        <v>En cours</v>
      </c>
      <c r="AK308" s="1435" t="str">
        <f t="shared" si="26"/>
        <v>Sans objet</v>
      </c>
      <c r="AL308" s="1352"/>
      <c r="AM308" s="1656"/>
      <c r="AN308" s="1656"/>
      <c r="AO308" s="1656"/>
      <c r="AP308" s="1656"/>
    </row>
    <row r="309" spans="1:42" s="1655" customFormat="1" ht="12.75" customHeight="1">
      <c r="A309" s="1573"/>
      <c r="B309" s="1570"/>
      <c r="C309" s="1574"/>
      <c r="D309" s="1574"/>
      <c r="E309" s="1575"/>
      <c r="F309" s="1644"/>
      <c r="G309" s="1573"/>
      <c r="H309" s="1649"/>
      <c r="I309" s="1540"/>
      <c r="J309" s="1525"/>
      <c r="K309" s="1561"/>
      <c r="L309" s="1540"/>
      <c r="M309" s="1540"/>
      <c r="N309" s="1540"/>
      <c r="O309" s="1540"/>
      <c r="P309" s="1525"/>
      <c r="Q309" s="1525"/>
      <c r="R309" s="1525"/>
      <c r="S309" s="1554"/>
      <c r="T309" s="1491" t="e">
        <f>IF((#REF!+#REF!)&lt;&gt;0,_xll.SERIE.JOUR.OUVRE(#REF!,#REF!,#REF!)-1,"En cours")</f>
        <v>#REF!</v>
      </c>
      <c r="U309" s="1540"/>
      <c r="V309" s="1541"/>
      <c r="W309" s="1541"/>
      <c r="X309" s="1570"/>
      <c r="Y309" s="1556"/>
      <c r="Z309" s="1557"/>
      <c r="AA309" s="1558"/>
      <c r="AB309" s="1646"/>
      <c r="AC309" s="1540"/>
      <c r="AD309" s="1540"/>
      <c r="AE309" s="1559"/>
      <c r="AF309" s="1559"/>
      <c r="AG309" s="1570"/>
      <c r="AH309" s="1574"/>
      <c r="AI309" s="1433" t="str">
        <f t="shared" si="28"/>
        <v>Sans objet</v>
      </c>
      <c r="AJ309" s="1434" t="str">
        <f t="shared" si="27"/>
        <v>En cours</v>
      </c>
      <c r="AK309" s="1435" t="str">
        <f t="shared" si="26"/>
        <v>Sans objet</v>
      </c>
      <c r="AL309" s="1352"/>
      <c r="AM309" s="1656"/>
      <c r="AN309" s="1656"/>
      <c r="AO309" s="1656"/>
      <c r="AP309" s="1656"/>
    </row>
    <row r="310" spans="1:42" s="1655" customFormat="1" ht="12.75" customHeight="1">
      <c r="A310" s="1573"/>
      <c r="B310" s="1570"/>
      <c r="C310" s="1574"/>
      <c r="D310" s="1574"/>
      <c r="E310" s="1574"/>
      <c r="F310" s="1644"/>
      <c r="G310" s="1573"/>
      <c r="H310" s="1649"/>
      <c r="I310" s="1540"/>
      <c r="J310" s="1525"/>
      <c r="K310" s="1561"/>
      <c r="L310" s="1540"/>
      <c r="M310" s="1540"/>
      <c r="N310" s="1540"/>
      <c r="O310" s="1540"/>
      <c r="P310" s="1525"/>
      <c r="Q310" s="1525"/>
      <c r="R310" s="1525"/>
      <c r="S310" s="1554"/>
      <c r="T310" s="1491" t="e">
        <f>IF((#REF!+#REF!)&lt;&gt;0,_xll.SERIE.JOUR.OUVRE(#REF!,#REF!,#REF!)-1,"En cours")</f>
        <v>#REF!</v>
      </c>
      <c r="U310" s="1540"/>
      <c r="V310" s="1541"/>
      <c r="W310" s="1541"/>
      <c r="X310" s="1570"/>
      <c r="Y310" s="1556"/>
      <c r="Z310" s="1557"/>
      <c r="AA310" s="1558"/>
      <c r="AB310" s="1646"/>
      <c r="AC310" s="1540"/>
      <c r="AD310" s="1540"/>
      <c r="AE310" s="1559"/>
      <c r="AF310" s="1559"/>
      <c r="AG310" s="1570"/>
      <c r="AH310" s="1574"/>
      <c r="AI310" s="1433" t="str">
        <f t="shared" si="28"/>
        <v>Sans objet</v>
      </c>
      <c r="AJ310" s="1434" t="str">
        <f t="shared" si="27"/>
        <v>En cours</v>
      </c>
      <c r="AK310" s="1435" t="str">
        <f t="shared" si="26"/>
        <v>Sans objet</v>
      </c>
      <c r="AL310" s="1352"/>
      <c r="AM310" s="1656"/>
      <c r="AN310" s="1656"/>
      <c r="AO310" s="1656"/>
      <c r="AP310" s="1656"/>
    </row>
    <row r="311" spans="1:42" s="1655" customFormat="1" ht="12.75" customHeight="1">
      <c r="A311" s="1573"/>
      <c r="B311" s="1570"/>
      <c r="C311" s="1574"/>
      <c r="D311" s="1574"/>
      <c r="E311" s="1574"/>
      <c r="F311" s="1644"/>
      <c r="G311" s="1573"/>
      <c r="H311" s="1649"/>
      <c r="I311" s="1540"/>
      <c r="J311" s="1525"/>
      <c r="K311" s="1561"/>
      <c r="L311" s="1540"/>
      <c r="M311" s="1540"/>
      <c r="N311" s="1540"/>
      <c r="O311" s="1540"/>
      <c r="P311" s="1525"/>
      <c r="Q311" s="1525"/>
      <c r="R311" s="1525"/>
      <c r="S311" s="1554"/>
      <c r="T311" s="1491" t="e">
        <f>IF((#REF!+#REF!)&lt;&gt;0,_xll.SERIE.JOUR.OUVRE(#REF!,#REF!,#REF!)-1,"En cours")</f>
        <v>#REF!</v>
      </c>
      <c r="U311" s="1540"/>
      <c r="V311" s="1541"/>
      <c r="W311" s="1541"/>
      <c r="X311" s="1570"/>
      <c r="Y311" s="1556"/>
      <c r="Z311" s="1557"/>
      <c r="AA311" s="1558"/>
      <c r="AB311" s="1646"/>
      <c r="AC311" s="1540"/>
      <c r="AD311" s="1540"/>
      <c r="AE311" s="1559"/>
      <c r="AF311" s="1559"/>
      <c r="AG311" s="1570"/>
      <c r="AH311" s="1574"/>
      <c r="AI311" s="1433" t="str">
        <f t="shared" si="28"/>
        <v>Sans objet</v>
      </c>
      <c r="AJ311" s="1434" t="str">
        <f t="shared" si="27"/>
        <v>En cours</v>
      </c>
      <c r="AK311" s="1435" t="str">
        <f t="shared" si="26"/>
        <v>Sans objet</v>
      </c>
      <c r="AL311" s="1352"/>
      <c r="AM311" s="1656"/>
      <c r="AN311" s="1656"/>
      <c r="AO311" s="1656"/>
      <c r="AP311" s="1656"/>
    </row>
    <row r="312" spans="1:42" s="1655" customFormat="1" ht="12.75" customHeight="1">
      <c r="A312" s="1573"/>
      <c r="B312" s="1570"/>
      <c r="C312" s="1574"/>
      <c r="D312" s="1574"/>
      <c r="E312" s="1574"/>
      <c r="F312" s="1644"/>
      <c r="G312" s="1573"/>
      <c r="H312" s="1649"/>
      <c r="I312" s="1540"/>
      <c r="J312" s="1525"/>
      <c r="K312" s="1561"/>
      <c r="L312" s="1540"/>
      <c r="M312" s="1540"/>
      <c r="N312" s="1540"/>
      <c r="O312" s="1540"/>
      <c r="P312" s="1525"/>
      <c r="Q312" s="1525"/>
      <c r="R312" s="1525"/>
      <c r="S312" s="1554"/>
      <c r="T312" s="1491" t="e">
        <f>IF((#REF!+#REF!)&lt;&gt;0,_xll.SERIE.JOUR.OUVRE(#REF!,#REF!,#REF!)-1,"En cours")</f>
        <v>#REF!</v>
      </c>
      <c r="U312" s="1540"/>
      <c r="V312" s="1541"/>
      <c r="W312" s="1541"/>
      <c r="X312" s="1570"/>
      <c r="Y312" s="1556"/>
      <c r="Z312" s="1557"/>
      <c r="AA312" s="1558"/>
      <c r="AB312" s="1646"/>
      <c r="AC312" s="1540"/>
      <c r="AD312" s="1540"/>
      <c r="AE312" s="1559"/>
      <c r="AF312" s="1559"/>
      <c r="AG312" s="1570"/>
      <c r="AH312" s="1574"/>
      <c r="AI312" s="1433" t="str">
        <f t="shared" si="28"/>
        <v>Sans objet</v>
      </c>
      <c r="AJ312" s="1434" t="str">
        <f t="shared" si="27"/>
        <v>En cours</v>
      </c>
      <c r="AK312" s="1435" t="str">
        <f t="shared" si="26"/>
        <v>Sans objet</v>
      </c>
      <c r="AL312" s="1352"/>
      <c r="AM312" s="1656"/>
      <c r="AN312" s="1656"/>
      <c r="AO312" s="1656"/>
      <c r="AP312" s="1656"/>
    </row>
    <row r="313" spans="1:42" s="1655" customFormat="1" ht="12.75" customHeight="1">
      <c r="A313" s="1573"/>
      <c r="B313" s="1570"/>
      <c r="C313" s="1574"/>
      <c r="D313" s="1574"/>
      <c r="E313" s="1574"/>
      <c r="F313" s="1644"/>
      <c r="G313" s="1573"/>
      <c r="H313" s="1649"/>
      <c r="I313" s="1540"/>
      <c r="J313" s="1525"/>
      <c r="K313" s="1561"/>
      <c r="L313" s="1540"/>
      <c r="M313" s="1540"/>
      <c r="N313" s="1540"/>
      <c r="O313" s="1540"/>
      <c r="P313" s="1525"/>
      <c r="Q313" s="1525"/>
      <c r="R313" s="1525"/>
      <c r="S313" s="1554"/>
      <c r="T313" s="1491" t="e">
        <f>IF((#REF!+#REF!)&lt;&gt;0,_xll.SERIE.JOUR.OUVRE(#REF!,#REF!,#REF!)-1,"En cours")</f>
        <v>#REF!</v>
      </c>
      <c r="U313" s="1540"/>
      <c r="V313" s="1541"/>
      <c r="W313" s="1541"/>
      <c r="X313" s="1570"/>
      <c r="Y313" s="1556"/>
      <c r="Z313" s="1557"/>
      <c r="AA313" s="1558"/>
      <c r="AB313" s="1646"/>
      <c r="AC313" s="1540"/>
      <c r="AD313" s="1540"/>
      <c r="AE313" s="1559"/>
      <c r="AF313" s="1559"/>
      <c r="AG313" s="1570"/>
      <c r="AH313" s="1574"/>
      <c r="AI313" s="1433" t="str">
        <f t="shared" si="28"/>
        <v>Sans objet</v>
      </c>
      <c r="AJ313" s="1434" t="str">
        <f t="shared" si="27"/>
        <v>En cours</v>
      </c>
      <c r="AK313" s="1435" t="str">
        <f t="shared" si="26"/>
        <v>Sans objet</v>
      </c>
      <c r="AL313" s="1352"/>
      <c r="AM313" s="1656"/>
      <c r="AN313" s="1656"/>
      <c r="AO313" s="1656"/>
      <c r="AP313" s="1656"/>
    </row>
    <row r="314" spans="1:42" s="1655" customFormat="1" ht="12.75" customHeight="1">
      <c r="A314" s="1573"/>
      <c r="B314" s="1570"/>
      <c r="C314" s="1574"/>
      <c r="D314" s="1574"/>
      <c r="E314" s="1574"/>
      <c r="F314" s="1644"/>
      <c r="G314" s="1573"/>
      <c r="H314" s="1649"/>
      <c r="I314" s="1540"/>
      <c r="J314" s="1525"/>
      <c r="K314" s="1561"/>
      <c r="L314" s="1540"/>
      <c r="M314" s="1540"/>
      <c r="N314" s="1540"/>
      <c r="O314" s="1540"/>
      <c r="P314" s="1525"/>
      <c r="Q314" s="1525"/>
      <c r="R314" s="1525"/>
      <c r="S314" s="1554"/>
      <c r="T314" s="1491" t="e">
        <f>IF((#REF!+#REF!)&lt;&gt;0,_xll.SERIE.JOUR.OUVRE(#REF!,#REF!,#REF!)-1,"En cours")</f>
        <v>#REF!</v>
      </c>
      <c r="U314" s="1540"/>
      <c r="V314" s="1541"/>
      <c r="W314" s="1541"/>
      <c r="X314" s="1570"/>
      <c r="Y314" s="1556"/>
      <c r="Z314" s="1557"/>
      <c r="AA314" s="1558"/>
      <c r="AB314" s="1646"/>
      <c r="AC314" s="1540"/>
      <c r="AD314" s="1540"/>
      <c r="AE314" s="1559"/>
      <c r="AF314" s="1559"/>
      <c r="AG314" s="1570"/>
      <c r="AH314" s="1574"/>
      <c r="AI314" s="1433" t="str">
        <f t="shared" si="28"/>
        <v>Sans objet</v>
      </c>
      <c r="AJ314" s="1434" t="str">
        <f t="shared" si="27"/>
        <v>En cours</v>
      </c>
      <c r="AK314" s="1435" t="str">
        <f t="shared" si="26"/>
        <v>Sans objet</v>
      </c>
      <c r="AL314" s="1352"/>
      <c r="AM314" s="1656"/>
      <c r="AN314" s="1656"/>
      <c r="AO314" s="1656"/>
      <c r="AP314" s="1656"/>
    </row>
    <row r="315" spans="1:42" s="1655" customFormat="1" ht="12.75" customHeight="1">
      <c r="A315" s="1573"/>
      <c r="B315" s="1570"/>
      <c r="C315" s="1574"/>
      <c r="D315" s="1574"/>
      <c r="E315" s="1574"/>
      <c r="F315" s="1644"/>
      <c r="G315" s="1573"/>
      <c r="H315" s="1649"/>
      <c r="I315" s="1540"/>
      <c r="J315" s="1525"/>
      <c r="K315" s="1561"/>
      <c r="L315" s="1540"/>
      <c r="M315" s="1540"/>
      <c r="N315" s="1540"/>
      <c r="O315" s="1540"/>
      <c r="P315" s="1525"/>
      <c r="Q315" s="1525"/>
      <c r="R315" s="1525"/>
      <c r="S315" s="1554"/>
      <c r="T315" s="1491" t="e">
        <f>IF((#REF!+#REF!)&lt;&gt;0,_xll.SERIE.JOUR.OUVRE(#REF!,#REF!,#REF!)-1,"En cours")</f>
        <v>#REF!</v>
      </c>
      <c r="U315" s="1540"/>
      <c r="V315" s="1541"/>
      <c r="W315" s="1541"/>
      <c r="X315" s="1570"/>
      <c r="Y315" s="1556"/>
      <c r="Z315" s="1557"/>
      <c r="AA315" s="1558"/>
      <c r="AB315" s="1646"/>
      <c r="AC315" s="1540"/>
      <c r="AD315" s="1540"/>
      <c r="AE315" s="1559"/>
      <c r="AF315" s="1559"/>
      <c r="AG315" s="1570"/>
      <c r="AH315" s="1574"/>
      <c r="AI315" s="1433" t="str">
        <f t="shared" si="28"/>
        <v>Sans objet</v>
      </c>
      <c r="AJ315" s="1434" t="str">
        <f t="shared" si="27"/>
        <v>En cours</v>
      </c>
      <c r="AK315" s="1435" t="str">
        <f t="shared" si="26"/>
        <v>Sans objet</v>
      </c>
      <c r="AL315" s="1352"/>
      <c r="AM315" s="1656"/>
      <c r="AN315" s="1656"/>
      <c r="AO315" s="1656"/>
      <c r="AP315" s="1656"/>
    </row>
    <row r="316" spans="1:42" s="1655" customFormat="1" ht="12.75" customHeight="1">
      <c r="A316" s="1573"/>
      <c r="B316" s="1570"/>
      <c r="C316" s="1574"/>
      <c r="D316" s="1574"/>
      <c r="E316" s="1574"/>
      <c r="F316" s="1644"/>
      <c r="G316" s="1573"/>
      <c r="H316" s="1649"/>
      <c r="I316" s="1540"/>
      <c r="J316" s="1525"/>
      <c r="K316" s="1561"/>
      <c r="L316" s="1540"/>
      <c r="M316" s="1540"/>
      <c r="N316" s="1540"/>
      <c r="O316" s="1540"/>
      <c r="P316" s="1525"/>
      <c r="Q316" s="1525"/>
      <c r="R316" s="1525"/>
      <c r="S316" s="1554"/>
      <c r="T316" s="1491" t="e">
        <f>IF((#REF!+#REF!)&lt;&gt;0,_xll.SERIE.JOUR.OUVRE(#REF!,#REF!,#REF!)-1,"En cours")</f>
        <v>#REF!</v>
      </c>
      <c r="U316" s="1540"/>
      <c r="V316" s="1541"/>
      <c r="W316" s="1541"/>
      <c r="X316" s="1570"/>
      <c r="Y316" s="1556"/>
      <c r="Z316" s="1557"/>
      <c r="AA316" s="1558"/>
      <c r="AB316" s="1646"/>
      <c r="AC316" s="1540"/>
      <c r="AD316" s="1540"/>
      <c r="AE316" s="1559"/>
      <c r="AF316" s="1559"/>
      <c r="AG316" s="1570"/>
      <c r="AH316" s="1574"/>
      <c r="AI316" s="1433" t="str">
        <f t="shared" si="28"/>
        <v>Sans objet</v>
      </c>
      <c r="AJ316" s="1434" t="str">
        <f t="shared" si="27"/>
        <v>En cours</v>
      </c>
      <c r="AK316" s="1435" t="str">
        <f t="shared" si="26"/>
        <v>Sans objet</v>
      </c>
      <c r="AL316" s="1352"/>
      <c r="AM316" s="1656"/>
      <c r="AN316" s="1656"/>
      <c r="AO316" s="1656"/>
      <c r="AP316" s="1656"/>
    </row>
    <row r="317" spans="1:42" s="1655" customFormat="1" ht="12.75" customHeight="1">
      <c r="A317" s="1573"/>
      <c r="B317" s="1570"/>
      <c r="C317" s="1574"/>
      <c r="D317" s="1648"/>
      <c r="E317" s="1574"/>
      <c r="F317" s="1644"/>
      <c r="G317" s="1573"/>
      <c r="H317" s="1649"/>
      <c r="I317" s="1540"/>
      <c r="J317" s="1525"/>
      <c r="K317" s="1561"/>
      <c r="L317" s="1540"/>
      <c r="M317" s="1540"/>
      <c r="N317" s="1540"/>
      <c r="O317" s="1540"/>
      <c r="P317" s="1525"/>
      <c r="Q317" s="1525"/>
      <c r="R317" s="1525"/>
      <c r="S317" s="1554"/>
      <c r="T317" s="1491" t="e">
        <f>IF((#REF!+#REF!)&lt;&gt;0,_xll.SERIE.JOUR.OUVRE(#REF!,#REF!,#REF!)-1,"En cours")</f>
        <v>#REF!</v>
      </c>
      <c r="U317" s="1540"/>
      <c r="V317" s="1541"/>
      <c r="W317" s="1541"/>
      <c r="X317" s="1570"/>
      <c r="Y317" s="1556"/>
      <c r="Z317" s="1557"/>
      <c r="AA317" s="1558"/>
      <c r="AB317" s="1646"/>
      <c r="AC317" s="1540"/>
      <c r="AD317" s="1540"/>
      <c r="AE317" s="1559"/>
      <c r="AF317" s="1559"/>
      <c r="AG317" s="1570"/>
      <c r="AH317" s="1648"/>
      <c r="AI317" s="1433" t="str">
        <f t="shared" si="28"/>
        <v>Sans objet</v>
      </c>
      <c r="AJ317" s="1434" t="str">
        <f t="shared" si="27"/>
        <v>En cours</v>
      </c>
      <c r="AK317" s="1435" t="str">
        <f t="shared" si="26"/>
        <v>Sans objet</v>
      </c>
      <c r="AL317" s="1352"/>
      <c r="AM317" s="1656"/>
      <c r="AN317" s="1656"/>
      <c r="AO317" s="1656"/>
      <c r="AP317" s="1656"/>
    </row>
    <row r="318" spans="1:42" s="1655" customFormat="1" ht="12.75" customHeight="1">
      <c r="A318" s="1573"/>
      <c r="B318" s="1570"/>
      <c r="C318" s="1574"/>
      <c r="D318" s="1574"/>
      <c r="E318" s="1574"/>
      <c r="F318" s="1644"/>
      <c r="G318" s="1573"/>
      <c r="H318" s="1649"/>
      <c r="I318" s="1540"/>
      <c r="J318" s="1525"/>
      <c r="K318" s="1561"/>
      <c r="L318" s="1540"/>
      <c r="M318" s="1540"/>
      <c r="N318" s="1540"/>
      <c r="O318" s="1540"/>
      <c r="P318" s="1525"/>
      <c r="Q318" s="1525"/>
      <c r="R318" s="1525"/>
      <c r="S318" s="1554"/>
      <c r="T318" s="1491" t="e">
        <f>IF((#REF!+#REF!)&lt;&gt;0,_xll.SERIE.JOUR.OUVRE(#REF!,#REF!,#REF!)-1,"En cours")</f>
        <v>#REF!</v>
      </c>
      <c r="U318" s="1540"/>
      <c r="V318" s="1541"/>
      <c r="W318" s="1541"/>
      <c r="X318" s="1570"/>
      <c r="Y318" s="1556"/>
      <c r="Z318" s="1557"/>
      <c r="AA318" s="1558"/>
      <c r="AB318" s="1646"/>
      <c r="AC318" s="1540"/>
      <c r="AD318" s="1540"/>
      <c r="AE318" s="1559"/>
      <c r="AF318" s="1559"/>
      <c r="AG318" s="1570"/>
      <c r="AH318" s="1574"/>
      <c r="AI318" s="1433" t="str">
        <f t="shared" si="28"/>
        <v>Sans objet</v>
      </c>
      <c r="AJ318" s="1434" t="str">
        <f t="shared" si="27"/>
        <v>En cours</v>
      </c>
      <c r="AK318" s="1435" t="str">
        <f t="shared" si="26"/>
        <v>Sans objet</v>
      </c>
      <c r="AL318" s="1352"/>
      <c r="AM318" s="1656"/>
      <c r="AN318" s="1656"/>
      <c r="AO318" s="1656"/>
      <c r="AP318" s="1656"/>
    </row>
    <row r="319" spans="1:42" s="1655" customFormat="1" ht="12.75" customHeight="1">
      <c r="A319" s="1573"/>
      <c r="B319" s="1570"/>
      <c r="C319" s="1574"/>
      <c r="D319" s="1648"/>
      <c r="E319" s="1574"/>
      <c r="F319" s="1644"/>
      <c r="G319" s="1573"/>
      <c r="H319" s="1649"/>
      <c r="I319" s="1540"/>
      <c r="J319" s="1525"/>
      <c r="K319" s="1561"/>
      <c r="L319" s="1540"/>
      <c r="M319" s="1540"/>
      <c r="N319" s="1540"/>
      <c r="O319" s="1540"/>
      <c r="P319" s="1525"/>
      <c r="Q319" s="1525"/>
      <c r="R319" s="1525"/>
      <c r="S319" s="1554"/>
      <c r="T319" s="1491" t="s">
        <v>191</v>
      </c>
      <c r="U319" s="1540"/>
      <c r="V319" s="1541"/>
      <c r="W319" s="1541"/>
      <c r="X319" s="1570"/>
      <c r="Y319" s="1556"/>
      <c r="Z319" s="1557"/>
      <c r="AA319" s="1558"/>
      <c r="AB319" s="1646"/>
      <c r="AC319" s="1540"/>
      <c r="AD319" s="1540"/>
      <c r="AE319" s="1559"/>
      <c r="AF319" s="1559"/>
      <c r="AG319" s="1570"/>
      <c r="AH319" s="1648"/>
      <c r="AI319" s="1433" t="str">
        <f t="shared" si="28"/>
        <v>Sans objet</v>
      </c>
      <c r="AJ319" s="1434" t="str">
        <f t="shared" si="27"/>
        <v>En cours</v>
      </c>
      <c r="AK319" s="1435" t="str">
        <f t="shared" si="26"/>
        <v>Sans objet</v>
      </c>
      <c r="AL319" s="1352"/>
      <c r="AM319" s="1656"/>
      <c r="AN319" s="1656"/>
      <c r="AO319" s="1656"/>
      <c r="AP319" s="1656"/>
    </row>
    <row r="320" spans="1:42" s="1655" customFormat="1" ht="12.75" customHeight="1">
      <c r="A320" s="1573"/>
      <c r="B320" s="1570"/>
      <c r="C320" s="1574"/>
      <c r="D320" s="1574"/>
      <c r="E320" s="1574"/>
      <c r="F320" s="1644"/>
      <c r="G320" s="1573"/>
      <c r="H320" s="1649"/>
      <c r="I320" s="1540"/>
      <c r="J320" s="1525"/>
      <c r="K320" s="1561"/>
      <c r="L320" s="1540"/>
      <c r="M320" s="1540"/>
      <c r="N320" s="1540"/>
      <c r="O320" s="1540"/>
      <c r="P320" s="1525"/>
      <c r="Q320" s="1525"/>
      <c r="R320" s="1525"/>
      <c r="S320" s="1554"/>
      <c r="T320" s="1491" t="e">
        <f>IF((#REF!+#REF!)&lt;&gt;0,_xll.SERIE.JOUR.OUVRE(#REF!,#REF!,#REF!)-1,"En cours")</f>
        <v>#REF!</v>
      </c>
      <c r="U320" s="1540"/>
      <c r="V320" s="1541"/>
      <c r="W320" s="1541"/>
      <c r="X320" s="1570"/>
      <c r="Y320" s="1556"/>
      <c r="Z320" s="1557"/>
      <c r="AA320" s="1558"/>
      <c r="AB320" s="1646"/>
      <c r="AC320" s="1540"/>
      <c r="AD320" s="1540"/>
      <c r="AE320" s="1559"/>
      <c r="AF320" s="1559"/>
      <c r="AG320" s="1570"/>
      <c r="AH320" s="1574"/>
      <c r="AI320" s="1433" t="str">
        <f t="shared" si="28"/>
        <v>Sans objet</v>
      </c>
      <c r="AJ320" s="1434" t="str">
        <f t="shared" si="27"/>
        <v>En cours</v>
      </c>
      <c r="AK320" s="1435" t="str">
        <f t="shared" si="26"/>
        <v>Sans objet</v>
      </c>
      <c r="AL320" s="1352"/>
      <c r="AM320" s="1656"/>
      <c r="AN320" s="1656"/>
      <c r="AO320" s="1656"/>
      <c r="AP320" s="1656"/>
    </row>
    <row r="321" spans="1:42" s="1655" customFormat="1" ht="12.75" customHeight="1">
      <c r="A321" s="1573"/>
      <c r="B321" s="1570"/>
      <c r="C321" s="1574"/>
      <c r="D321" s="1574"/>
      <c r="E321" s="1574"/>
      <c r="F321" s="1644"/>
      <c r="G321" s="1573"/>
      <c r="H321" s="1649"/>
      <c r="I321" s="1540"/>
      <c r="J321" s="1525"/>
      <c r="K321" s="1561"/>
      <c r="L321" s="1540"/>
      <c r="M321" s="1540"/>
      <c r="N321" s="1540"/>
      <c r="O321" s="1540"/>
      <c r="P321" s="1525"/>
      <c r="Q321" s="1525"/>
      <c r="R321" s="1525"/>
      <c r="S321" s="1554"/>
      <c r="T321" s="1491" t="e">
        <f>IF((#REF!+#REF!)&lt;&gt;0,_xll.SERIE.JOUR.OUVRE(#REF!,#REF!,#REF!)-1,"En cours")</f>
        <v>#REF!</v>
      </c>
      <c r="U321" s="1540"/>
      <c r="V321" s="1541"/>
      <c r="W321" s="1541"/>
      <c r="X321" s="1570"/>
      <c r="Y321" s="1556"/>
      <c r="Z321" s="1557"/>
      <c r="AA321" s="1558"/>
      <c r="AB321" s="1646"/>
      <c r="AC321" s="1540"/>
      <c r="AD321" s="1540"/>
      <c r="AE321" s="1559"/>
      <c r="AF321" s="1559"/>
      <c r="AG321" s="1570"/>
      <c r="AH321" s="1574"/>
      <c r="AI321" s="1433" t="str">
        <f t="shared" si="28"/>
        <v>Sans objet</v>
      </c>
      <c r="AJ321" s="1434" t="str">
        <f t="shared" si="27"/>
        <v>En cours</v>
      </c>
      <c r="AK321" s="1435" t="str">
        <f t="shared" si="26"/>
        <v>Sans objet</v>
      </c>
      <c r="AL321" s="1352"/>
      <c r="AM321" s="1656"/>
      <c r="AN321" s="1656"/>
      <c r="AO321" s="1656"/>
      <c r="AP321" s="1656"/>
    </row>
    <row r="322" spans="1:42" s="1655" customFormat="1" ht="12.75" customHeight="1">
      <c r="A322" s="1573"/>
      <c r="B322" s="1570"/>
      <c r="C322" s="1574"/>
      <c r="D322" s="1574"/>
      <c r="E322" s="1574"/>
      <c r="F322" s="1644"/>
      <c r="G322" s="1573"/>
      <c r="H322" s="1649"/>
      <c r="I322" s="1540"/>
      <c r="J322" s="1525"/>
      <c r="K322" s="1561"/>
      <c r="L322" s="1540"/>
      <c r="M322" s="1540"/>
      <c r="N322" s="1540"/>
      <c r="O322" s="1540"/>
      <c r="P322" s="1525"/>
      <c r="Q322" s="1525"/>
      <c r="R322" s="1525"/>
      <c r="S322" s="1554"/>
      <c r="T322" s="1491" t="e">
        <f>IF((#REF!+#REF!)&lt;&gt;0,_xll.SERIE.JOUR.OUVRE(#REF!,#REF!,#REF!)-1,"En cours")</f>
        <v>#REF!</v>
      </c>
      <c r="U322" s="1540"/>
      <c r="V322" s="1541"/>
      <c r="W322" s="1541"/>
      <c r="X322" s="1570"/>
      <c r="Y322" s="1556"/>
      <c r="Z322" s="1557"/>
      <c r="AA322" s="1558"/>
      <c r="AB322" s="1646"/>
      <c r="AC322" s="1540"/>
      <c r="AD322" s="1540"/>
      <c r="AE322" s="1559"/>
      <c r="AF322" s="1559"/>
      <c r="AG322" s="1570"/>
      <c r="AH322" s="1574"/>
      <c r="AI322" s="1433" t="str">
        <f t="shared" si="28"/>
        <v>Sans objet</v>
      </c>
      <c r="AJ322" s="1434" t="str">
        <f t="shared" si="27"/>
        <v>En cours</v>
      </c>
      <c r="AK322" s="1435" t="str">
        <f t="shared" si="26"/>
        <v>Sans objet</v>
      </c>
      <c r="AL322" s="1352"/>
      <c r="AM322" s="1656"/>
      <c r="AN322" s="1656"/>
      <c r="AO322" s="1656"/>
      <c r="AP322" s="1656"/>
    </row>
    <row r="323" spans="1:42" s="1655" customFormat="1" ht="12.75" customHeight="1">
      <c r="A323" s="1573"/>
      <c r="B323" s="1570"/>
      <c r="C323" s="1574"/>
      <c r="D323" s="1574"/>
      <c r="E323" s="1574"/>
      <c r="F323" s="1644"/>
      <c r="G323" s="1573"/>
      <c r="H323" s="1649"/>
      <c r="I323" s="1540"/>
      <c r="J323" s="1525"/>
      <c r="K323" s="1561"/>
      <c r="L323" s="1540"/>
      <c r="M323" s="1540"/>
      <c r="N323" s="1540"/>
      <c r="O323" s="1540"/>
      <c r="P323" s="1525"/>
      <c r="Q323" s="1525"/>
      <c r="R323" s="1525"/>
      <c r="S323" s="1554"/>
      <c r="T323" s="1491" t="e">
        <f>IF((#REF!+#REF!)&lt;&gt;0,_xll.SERIE.JOUR.OUVRE(#REF!,#REF!,#REF!)-1,"En cours")</f>
        <v>#REF!</v>
      </c>
      <c r="U323" s="1540"/>
      <c r="V323" s="1541"/>
      <c r="W323" s="1541"/>
      <c r="X323" s="1570"/>
      <c r="Y323" s="1556"/>
      <c r="Z323" s="1557"/>
      <c r="AA323" s="1558"/>
      <c r="AB323" s="1646"/>
      <c r="AC323" s="1540"/>
      <c r="AD323" s="1540"/>
      <c r="AE323" s="1559"/>
      <c r="AF323" s="1559"/>
      <c r="AG323" s="1570"/>
      <c r="AH323" s="1574"/>
      <c r="AI323" s="1433" t="str">
        <f t="shared" si="28"/>
        <v>Sans objet</v>
      </c>
      <c r="AJ323" s="1434" t="str">
        <f t="shared" si="27"/>
        <v>En cours</v>
      </c>
      <c r="AK323" s="1435" t="str">
        <f t="shared" si="26"/>
        <v>Sans objet</v>
      </c>
      <c r="AL323" s="1352"/>
      <c r="AM323" s="1656"/>
      <c r="AN323" s="1656"/>
      <c r="AO323" s="1656"/>
      <c r="AP323" s="1656"/>
    </row>
    <row r="324" spans="1:42" s="1655" customFormat="1" ht="12.75" customHeight="1">
      <c r="A324" s="1573"/>
      <c r="B324" s="1570"/>
      <c r="C324" s="1574"/>
      <c r="D324" s="1574"/>
      <c r="E324" s="1574"/>
      <c r="F324" s="1644"/>
      <c r="G324" s="1573"/>
      <c r="H324" s="1649"/>
      <c r="I324" s="1540"/>
      <c r="J324" s="1525"/>
      <c r="K324" s="1561"/>
      <c r="L324" s="1540"/>
      <c r="M324" s="1540"/>
      <c r="N324" s="1540"/>
      <c r="O324" s="1540"/>
      <c r="P324" s="1525"/>
      <c r="Q324" s="1525"/>
      <c r="R324" s="1525"/>
      <c r="S324" s="1554"/>
      <c r="T324" s="1491" t="s">
        <v>191</v>
      </c>
      <c r="U324" s="1540"/>
      <c r="V324" s="1541"/>
      <c r="W324" s="1541"/>
      <c r="X324" s="1570"/>
      <c r="Y324" s="1556"/>
      <c r="Z324" s="1557"/>
      <c r="AA324" s="1558"/>
      <c r="AB324" s="1646"/>
      <c r="AC324" s="1540"/>
      <c r="AD324" s="1540"/>
      <c r="AE324" s="1559"/>
      <c r="AF324" s="1559"/>
      <c r="AG324" s="1570"/>
      <c r="AH324" s="1574"/>
      <c r="AI324" s="1433" t="str">
        <f t="shared" si="28"/>
        <v>Sans objet</v>
      </c>
      <c r="AJ324" s="1434" t="str">
        <f t="shared" si="27"/>
        <v>En cours</v>
      </c>
      <c r="AK324" s="1435" t="str">
        <f t="shared" si="26"/>
        <v>Sans objet</v>
      </c>
      <c r="AL324" s="1352"/>
      <c r="AM324" s="1656"/>
      <c r="AN324" s="1656"/>
      <c r="AO324" s="1656"/>
      <c r="AP324" s="1656"/>
    </row>
    <row r="325" spans="1:42" s="1655" customFormat="1" ht="12.75" customHeight="1">
      <c r="A325" s="1573"/>
      <c r="B325" s="1570"/>
      <c r="C325" s="1574"/>
      <c r="D325" s="1648"/>
      <c r="E325" s="1574"/>
      <c r="F325" s="1644"/>
      <c r="G325" s="1573"/>
      <c r="H325" s="1649"/>
      <c r="I325" s="1540"/>
      <c r="J325" s="1525"/>
      <c r="K325" s="1561"/>
      <c r="L325" s="1540"/>
      <c r="M325" s="1540"/>
      <c r="N325" s="1540"/>
      <c r="O325" s="1540"/>
      <c r="P325" s="1525"/>
      <c r="Q325" s="1525"/>
      <c r="R325" s="1525"/>
      <c r="S325" s="1554"/>
      <c r="T325" s="1491" t="e">
        <f>IF((#REF!+#REF!)&lt;&gt;0,_xll.SERIE.JOUR.OUVRE(#REF!,#REF!,#REF!)-1,"En cours")</f>
        <v>#REF!</v>
      </c>
      <c r="U325" s="1540"/>
      <c r="V325" s="1541"/>
      <c r="W325" s="1541"/>
      <c r="X325" s="1570"/>
      <c r="Y325" s="1556"/>
      <c r="Z325" s="1557"/>
      <c r="AA325" s="1558"/>
      <c r="AB325" s="1646"/>
      <c r="AC325" s="1540"/>
      <c r="AD325" s="1540"/>
      <c r="AE325" s="1559"/>
      <c r="AF325" s="1559"/>
      <c r="AG325" s="1570"/>
      <c r="AH325" s="1648"/>
      <c r="AI325" s="1433" t="str">
        <f t="shared" si="28"/>
        <v>Sans objet</v>
      </c>
      <c r="AJ325" s="1434" t="str">
        <f t="shared" si="27"/>
        <v>En cours</v>
      </c>
      <c r="AK325" s="1435" t="str">
        <f t="shared" si="26"/>
        <v>Sans objet</v>
      </c>
      <c r="AL325" s="1352"/>
      <c r="AM325" s="1656"/>
      <c r="AN325" s="1656"/>
      <c r="AO325" s="1656"/>
      <c r="AP325" s="1656"/>
    </row>
    <row r="326" spans="1:42" s="1655" customFormat="1" ht="12.75" customHeight="1">
      <c r="A326" s="1573"/>
      <c r="B326" s="1570"/>
      <c r="C326" s="1574"/>
      <c r="D326" s="1648"/>
      <c r="E326" s="1574"/>
      <c r="F326" s="1644"/>
      <c r="G326" s="1573"/>
      <c r="H326" s="1649"/>
      <c r="I326" s="1540"/>
      <c r="J326" s="1525"/>
      <c r="K326" s="1561"/>
      <c r="L326" s="1540"/>
      <c r="M326" s="1540"/>
      <c r="N326" s="1540"/>
      <c r="O326" s="1540"/>
      <c r="P326" s="1525"/>
      <c r="Q326" s="1525"/>
      <c r="R326" s="1525"/>
      <c r="S326" s="1554"/>
      <c r="T326" s="1491" t="e">
        <f>IF((#REF!+#REF!)&lt;&gt;0,_xll.SERIE.JOUR.OUVRE(#REF!,#REF!,#REF!)-1,"En cours")</f>
        <v>#REF!</v>
      </c>
      <c r="U326" s="1540"/>
      <c r="V326" s="1541"/>
      <c r="W326" s="1541"/>
      <c r="X326" s="1570"/>
      <c r="Y326" s="1556"/>
      <c r="Z326" s="1557"/>
      <c r="AA326" s="1558"/>
      <c r="AB326" s="1646"/>
      <c r="AC326" s="1540"/>
      <c r="AD326" s="1540"/>
      <c r="AE326" s="1559"/>
      <c r="AF326" s="1559"/>
      <c r="AG326" s="1570"/>
      <c r="AH326" s="1648"/>
      <c r="AI326" s="1433" t="str">
        <f t="shared" si="28"/>
        <v>Sans objet</v>
      </c>
      <c r="AJ326" s="1434" t="str">
        <f t="shared" si="27"/>
        <v>En cours</v>
      </c>
      <c r="AK326" s="1435" t="str">
        <f t="shared" si="26"/>
        <v>Sans objet</v>
      </c>
      <c r="AL326" s="1352"/>
      <c r="AM326" s="1656"/>
      <c r="AN326" s="1656"/>
      <c r="AO326" s="1656"/>
      <c r="AP326" s="1656"/>
    </row>
    <row r="327" spans="1:42" s="1655" customFormat="1" ht="12.75" customHeight="1">
      <c r="A327" s="1573"/>
      <c r="B327" s="1570"/>
      <c r="C327" s="1574"/>
      <c r="D327" s="1648"/>
      <c r="E327" s="1574"/>
      <c r="F327" s="1644"/>
      <c r="G327" s="1573"/>
      <c r="H327" s="1649"/>
      <c r="I327" s="1540"/>
      <c r="J327" s="1525"/>
      <c r="K327" s="1561"/>
      <c r="L327" s="1540"/>
      <c r="M327" s="1540"/>
      <c r="N327" s="1540"/>
      <c r="O327" s="1540"/>
      <c r="P327" s="1525"/>
      <c r="Q327" s="1525"/>
      <c r="R327" s="1525"/>
      <c r="S327" s="1554"/>
      <c r="T327" s="1491" t="s">
        <v>191</v>
      </c>
      <c r="U327" s="1540"/>
      <c r="V327" s="1541"/>
      <c r="W327" s="1541"/>
      <c r="X327" s="1570"/>
      <c r="Y327" s="1556"/>
      <c r="Z327" s="1557"/>
      <c r="AA327" s="1558"/>
      <c r="AB327" s="1646"/>
      <c r="AC327" s="1540"/>
      <c r="AD327" s="1540"/>
      <c r="AE327" s="1559"/>
      <c r="AF327" s="1559"/>
      <c r="AG327" s="1570"/>
      <c r="AH327" s="1648"/>
      <c r="AI327" s="1433" t="str">
        <f t="shared" si="28"/>
        <v>Sans objet</v>
      </c>
      <c r="AJ327" s="1434" t="str">
        <f t="shared" si="27"/>
        <v>En cours</v>
      </c>
      <c r="AK327" s="1435" t="str">
        <f t="shared" si="26"/>
        <v>Sans objet</v>
      </c>
      <c r="AL327" s="1352"/>
      <c r="AM327" s="1656"/>
      <c r="AN327" s="1656"/>
      <c r="AO327" s="1656"/>
      <c r="AP327" s="1656"/>
    </row>
    <row r="328" spans="1:42" s="1655" customFormat="1" ht="12.75" customHeight="1">
      <c r="A328" s="1573"/>
      <c r="B328" s="1570"/>
      <c r="C328" s="1574"/>
      <c r="D328" s="1648"/>
      <c r="E328" s="1574"/>
      <c r="F328" s="1644"/>
      <c r="G328" s="1573"/>
      <c r="H328" s="1649"/>
      <c r="I328" s="1540"/>
      <c r="J328" s="1525"/>
      <c r="K328" s="1561"/>
      <c r="L328" s="1540"/>
      <c r="M328" s="1540"/>
      <c r="N328" s="1540"/>
      <c r="O328" s="1540"/>
      <c r="P328" s="1525"/>
      <c r="Q328" s="1525"/>
      <c r="R328" s="1525"/>
      <c r="S328" s="1554"/>
      <c r="T328" s="1491" t="e">
        <f>IF((#REF!+#REF!)&lt;&gt;0,_xll.SERIE.JOUR.OUVRE(#REF!,#REF!,#REF!)-1,"En cours")</f>
        <v>#REF!</v>
      </c>
      <c r="U328" s="1540"/>
      <c r="V328" s="1541"/>
      <c r="W328" s="1541"/>
      <c r="X328" s="1570"/>
      <c r="Y328" s="1556"/>
      <c r="Z328" s="1557"/>
      <c r="AA328" s="1558"/>
      <c r="AB328" s="1646"/>
      <c r="AC328" s="1540"/>
      <c r="AD328" s="1540"/>
      <c r="AE328" s="1559"/>
      <c r="AF328" s="1559"/>
      <c r="AG328" s="1570"/>
      <c r="AH328" s="1648"/>
      <c r="AI328" s="1433" t="str">
        <f t="shared" si="28"/>
        <v>Sans objet</v>
      </c>
      <c r="AJ328" s="1434" t="str">
        <f t="shared" si="27"/>
        <v>En cours</v>
      </c>
      <c r="AK328" s="1435" t="str">
        <f t="shared" si="26"/>
        <v>Sans objet</v>
      </c>
      <c r="AL328" s="1352"/>
      <c r="AM328" s="1656"/>
      <c r="AN328" s="1656"/>
      <c r="AO328" s="1656"/>
      <c r="AP328" s="1656"/>
    </row>
    <row r="329" spans="1:42" s="1655" customFormat="1" ht="12.75" customHeight="1">
      <c r="A329" s="1573"/>
      <c r="B329" s="1570"/>
      <c r="C329" s="1574"/>
      <c r="D329" s="1648"/>
      <c r="E329" s="1574"/>
      <c r="F329" s="1644"/>
      <c r="G329" s="1573"/>
      <c r="H329" s="1649"/>
      <c r="I329" s="1540"/>
      <c r="J329" s="1525"/>
      <c r="K329" s="1561"/>
      <c r="L329" s="1540"/>
      <c r="M329" s="1540"/>
      <c r="N329" s="1540"/>
      <c r="O329" s="1540"/>
      <c r="P329" s="1525"/>
      <c r="Q329" s="1525"/>
      <c r="R329" s="1525"/>
      <c r="S329" s="1554"/>
      <c r="T329" s="1491" t="e">
        <f>IF((#REF!+#REF!)&lt;&gt;0,_xll.SERIE.JOUR.OUVRE(#REF!,#REF!,#REF!)-1,"En cours")</f>
        <v>#REF!</v>
      </c>
      <c r="U329" s="1540"/>
      <c r="V329" s="1541"/>
      <c r="W329" s="1541"/>
      <c r="X329" s="1570"/>
      <c r="Y329" s="1556"/>
      <c r="Z329" s="1557"/>
      <c r="AA329" s="1558"/>
      <c r="AB329" s="1646"/>
      <c r="AC329" s="1540"/>
      <c r="AD329" s="1540"/>
      <c r="AE329" s="1559"/>
      <c r="AF329" s="1559"/>
      <c r="AG329" s="1570"/>
      <c r="AH329" s="1648"/>
      <c r="AI329" s="1433" t="str">
        <f t="shared" si="28"/>
        <v>Sans objet</v>
      </c>
      <c r="AJ329" s="1434" t="str">
        <f t="shared" si="27"/>
        <v>En cours</v>
      </c>
      <c r="AK329" s="1435" t="str">
        <f t="shared" si="26"/>
        <v>Sans objet</v>
      </c>
      <c r="AL329" s="1352"/>
      <c r="AM329" s="1656"/>
      <c r="AN329" s="1656"/>
      <c r="AO329" s="1656"/>
      <c r="AP329" s="1656"/>
    </row>
    <row r="330" spans="1:42" s="1655" customFormat="1" ht="12.75" customHeight="1">
      <c r="A330" s="1573"/>
      <c r="B330" s="1570"/>
      <c r="C330" s="1574"/>
      <c r="D330" s="1648"/>
      <c r="E330" s="1574"/>
      <c r="F330" s="1644"/>
      <c r="G330" s="1573"/>
      <c r="H330" s="1649"/>
      <c r="I330" s="1540"/>
      <c r="J330" s="1525"/>
      <c r="K330" s="1561"/>
      <c r="L330" s="1540"/>
      <c r="M330" s="1540"/>
      <c r="N330" s="1540"/>
      <c r="O330" s="1540"/>
      <c r="P330" s="1525"/>
      <c r="Q330" s="1525"/>
      <c r="R330" s="1525"/>
      <c r="S330" s="1554"/>
      <c r="T330" s="1491" t="e">
        <f>IF((#REF!+#REF!)&lt;&gt;0,_xll.SERIE.JOUR.OUVRE(#REF!,#REF!,#REF!)-1,"En cours")</f>
        <v>#REF!</v>
      </c>
      <c r="U330" s="1540"/>
      <c r="V330" s="1541"/>
      <c r="W330" s="1541"/>
      <c r="X330" s="1570"/>
      <c r="Y330" s="1556"/>
      <c r="Z330" s="1557"/>
      <c r="AA330" s="1558"/>
      <c r="AB330" s="1646"/>
      <c r="AC330" s="1540"/>
      <c r="AD330" s="1540"/>
      <c r="AE330" s="1559"/>
      <c r="AF330" s="1559"/>
      <c r="AG330" s="1570"/>
      <c r="AH330" s="1648"/>
      <c r="AI330" s="1433" t="str">
        <f t="shared" si="28"/>
        <v>Sans objet</v>
      </c>
      <c r="AJ330" s="1434" t="str">
        <f t="shared" si="27"/>
        <v>En cours</v>
      </c>
      <c r="AK330" s="1435" t="str">
        <f t="shared" si="26"/>
        <v>Sans objet</v>
      </c>
      <c r="AL330" s="1352"/>
      <c r="AM330" s="1656"/>
      <c r="AN330" s="1656"/>
      <c r="AO330" s="1656"/>
      <c r="AP330" s="1656"/>
    </row>
    <row r="331" spans="1:42" s="1655" customFormat="1" ht="12.75" customHeight="1">
      <c r="A331" s="1573"/>
      <c r="B331" s="1570"/>
      <c r="C331" s="1574"/>
      <c r="D331" s="1648"/>
      <c r="E331" s="1574"/>
      <c r="F331" s="1644"/>
      <c r="G331" s="1573"/>
      <c r="H331" s="1649"/>
      <c r="I331" s="1540"/>
      <c r="J331" s="1525"/>
      <c r="K331" s="1561"/>
      <c r="L331" s="1540"/>
      <c r="M331" s="1540"/>
      <c r="N331" s="1540"/>
      <c r="O331" s="1540"/>
      <c r="P331" s="1525"/>
      <c r="Q331" s="1525"/>
      <c r="R331" s="1525"/>
      <c r="S331" s="1554"/>
      <c r="T331" s="1491" t="s">
        <v>191</v>
      </c>
      <c r="U331" s="1540"/>
      <c r="V331" s="1541"/>
      <c r="W331" s="1541"/>
      <c r="X331" s="1570"/>
      <c r="Y331" s="1556"/>
      <c r="Z331" s="1557"/>
      <c r="AA331" s="1558"/>
      <c r="AB331" s="1646"/>
      <c r="AC331" s="1540"/>
      <c r="AD331" s="1540"/>
      <c r="AE331" s="1559"/>
      <c r="AF331" s="1559"/>
      <c r="AG331" s="1570"/>
      <c r="AH331" s="1648"/>
      <c r="AI331" s="1433" t="str">
        <f t="shared" si="28"/>
        <v>Sans objet</v>
      </c>
      <c r="AJ331" s="1434" t="str">
        <f t="shared" si="27"/>
        <v>En cours</v>
      </c>
      <c r="AK331" s="1435" t="str">
        <f t="shared" si="26"/>
        <v>Sans objet</v>
      </c>
      <c r="AL331" s="1352"/>
      <c r="AM331" s="1656"/>
      <c r="AN331" s="1656"/>
      <c r="AO331" s="1656"/>
      <c r="AP331" s="1656"/>
    </row>
    <row r="332" spans="1:42" s="1655" customFormat="1" ht="12.75" customHeight="1">
      <c r="A332" s="1573"/>
      <c r="B332" s="1570"/>
      <c r="C332" s="1574"/>
      <c r="D332" s="1648"/>
      <c r="E332" s="1574"/>
      <c r="F332" s="1644"/>
      <c r="G332" s="1573"/>
      <c r="H332" s="1649"/>
      <c r="I332" s="1540"/>
      <c r="J332" s="1525"/>
      <c r="K332" s="1561"/>
      <c r="L332" s="1540"/>
      <c r="M332" s="1540"/>
      <c r="N332" s="1540"/>
      <c r="O332" s="1540"/>
      <c r="P332" s="1525"/>
      <c r="Q332" s="1525"/>
      <c r="R332" s="1525"/>
      <c r="S332" s="1554"/>
      <c r="T332" s="1491" t="e">
        <f>IF((#REF!+#REF!)&lt;&gt;0,_xll.SERIE.JOUR.OUVRE(#REF!,#REF!,#REF!)-1,"En cours")</f>
        <v>#REF!</v>
      </c>
      <c r="U332" s="1540"/>
      <c r="V332" s="1541"/>
      <c r="W332" s="1541"/>
      <c r="X332" s="1570"/>
      <c r="Y332" s="1556"/>
      <c r="Z332" s="1557"/>
      <c r="AA332" s="1558"/>
      <c r="AB332" s="1646"/>
      <c r="AC332" s="1540"/>
      <c r="AD332" s="1540"/>
      <c r="AE332" s="1559"/>
      <c r="AF332" s="1559"/>
      <c r="AG332" s="1570"/>
      <c r="AH332" s="1648"/>
      <c r="AI332" s="1433" t="str">
        <f t="shared" si="28"/>
        <v>Sans objet</v>
      </c>
      <c r="AJ332" s="1434" t="str">
        <f t="shared" si="27"/>
        <v>En cours</v>
      </c>
      <c r="AK332" s="1435" t="str">
        <f t="shared" si="26"/>
        <v>Sans objet</v>
      </c>
      <c r="AL332" s="1352"/>
      <c r="AM332" s="1656"/>
      <c r="AN332" s="1656"/>
      <c r="AO332" s="1656"/>
      <c r="AP332" s="1656"/>
    </row>
    <row r="333" spans="1:42">
      <c r="A333" s="1573"/>
      <c r="B333" s="1570"/>
      <c r="C333" s="1574"/>
      <c r="D333" s="1648"/>
      <c r="E333" s="1574"/>
      <c r="F333" s="1644"/>
      <c r="G333" s="1573"/>
      <c r="H333" s="1649"/>
      <c r="I333" s="1540"/>
      <c r="J333" s="1525"/>
      <c r="K333" s="1561"/>
      <c r="L333" s="1540"/>
      <c r="M333" s="1540"/>
      <c r="N333" s="1540"/>
      <c r="O333" s="1540"/>
      <c r="P333" s="1525"/>
      <c r="Q333" s="1525"/>
      <c r="R333" s="1525"/>
      <c r="S333" s="1554"/>
      <c r="T333" s="1491" t="e">
        <f>IF((#REF!+#REF!)&lt;&gt;0,_xll.SERIE.JOUR.OUVRE(#REF!,#REF!,#REF!)-1,"En cours")</f>
        <v>#REF!</v>
      </c>
      <c r="U333" s="1540"/>
      <c r="V333" s="1541"/>
      <c r="W333" s="1541"/>
      <c r="X333" s="1570"/>
      <c r="Y333" s="1556"/>
      <c r="Z333" s="1557"/>
      <c r="AA333" s="1558"/>
      <c r="AB333" s="1646"/>
      <c r="AC333" s="1540"/>
      <c r="AD333" s="1540"/>
      <c r="AE333" s="1559"/>
      <c r="AF333" s="1559"/>
      <c r="AG333" s="1570"/>
      <c r="AH333" s="1648"/>
      <c r="AI333" s="1433" t="str">
        <f t="shared" si="28"/>
        <v>Sans objet</v>
      </c>
      <c r="AJ333" s="1434" t="str">
        <f t="shared" si="27"/>
        <v>En cours</v>
      </c>
      <c r="AK333" s="1435" t="str">
        <f t="shared" si="26"/>
        <v>Sans objet</v>
      </c>
      <c r="AL333" s="1352"/>
      <c r="AM333" s="1657" t="s">
        <v>192</v>
      </c>
      <c r="AN333" s="1658">
        <f>COUNTIF(AI14:AI337,"oui")</f>
        <v>2</v>
      </c>
      <c r="AO333" s="1658">
        <f>COUNTIF(AJ14:AJ337,"oui")</f>
        <v>3</v>
      </c>
      <c r="AP333" s="1658">
        <f>COUNTIF(AK14:AK337,"oui")</f>
        <v>5</v>
      </c>
    </row>
    <row r="334" spans="1:42">
      <c r="A334" s="1573"/>
      <c r="B334" s="1570"/>
      <c r="C334" s="1574"/>
      <c r="D334" s="1648"/>
      <c r="E334" s="1574"/>
      <c r="F334" s="1644"/>
      <c r="G334" s="1573"/>
      <c r="H334" s="1649"/>
      <c r="I334" s="1540"/>
      <c r="J334" s="1525"/>
      <c r="K334" s="1561"/>
      <c r="L334" s="1540"/>
      <c r="M334" s="1540"/>
      <c r="N334" s="1540"/>
      <c r="O334" s="1540"/>
      <c r="P334" s="1525"/>
      <c r="Q334" s="1525"/>
      <c r="R334" s="1525"/>
      <c r="S334" s="1554"/>
      <c r="T334" s="1491" t="e">
        <f>IF((#REF!+#REF!)&lt;&gt;0,_xll.SERIE.JOUR.OUVRE(#REF!,#REF!,#REF!)-1,"En cours")</f>
        <v>#REF!</v>
      </c>
      <c r="U334" s="1540"/>
      <c r="V334" s="1541"/>
      <c r="W334" s="1541"/>
      <c r="X334" s="1570"/>
      <c r="Y334" s="1556"/>
      <c r="Z334" s="1557"/>
      <c r="AA334" s="1558"/>
      <c r="AB334" s="1646"/>
      <c r="AC334" s="1540"/>
      <c r="AD334" s="1540"/>
      <c r="AE334" s="1559"/>
      <c r="AF334" s="1559"/>
      <c r="AG334" s="1570"/>
      <c r="AH334" s="1648"/>
      <c r="AI334" s="1433" t="str">
        <f t="shared" si="28"/>
        <v>Sans objet</v>
      </c>
      <c r="AJ334" s="1434" t="str">
        <f t="shared" si="27"/>
        <v>En cours</v>
      </c>
      <c r="AK334" s="1435" t="str">
        <f t="shared" si="26"/>
        <v>Sans objet</v>
      </c>
      <c r="AL334" s="1352"/>
      <c r="AM334" s="1657"/>
      <c r="AN334" s="1658"/>
      <c r="AO334" s="1658"/>
      <c r="AP334" s="1658"/>
    </row>
    <row r="335" spans="1:42">
      <c r="A335" s="1573"/>
      <c r="B335" s="1570"/>
      <c r="C335" s="1574"/>
      <c r="D335" s="1648"/>
      <c r="E335" s="1574"/>
      <c r="F335" s="1644"/>
      <c r="G335" s="1573"/>
      <c r="H335" s="1649"/>
      <c r="I335" s="1540"/>
      <c r="J335" s="1525"/>
      <c r="K335" s="1561"/>
      <c r="L335" s="1540"/>
      <c r="M335" s="1540"/>
      <c r="N335" s="1540"/>
      <c r="O335" s="1540"/>
      <c r="P335" s="1525"/>
      <c r="Q335" s="1525"/>
      <c r="R335" s="1525"/>
      <c r="S335" s="1554"/>
      <c r="T335" s="1491" t="e">
        <f>IF((#REF!+#REF!)&lt;&gt;0,_xll.SERIE.JOUR.OUVRE(#REF!,#REF!,#REF!)-1,"En cours")</f>
        <v>#REF!</v>
      </c>
      <c r="U335" s="1540"/>
      <c r="V335" s="1541"/>
      <c r="W335" s="1541"/>
      <c r="X335" s="1570"/>
      <c r="Y335" s="1556"/>
      <c r="Z335" s="1557"/>
      <c r="AA335" s="1558"/>
      <c r="AB335" s="1646"/>
      <c r="AC335" s="1540"/>
      <c r="AD335" s="1540"/>
      <c r="AE335" s="1559"/>
      <c r="AF335" s="1559"/>
      <c r="AG335" s="1570"/>
      <c r="AH335" s="1648"/>
      <c r="AI335" s="1433" t="str">
        <f t="shared" si="28"/>
        <v>Sans objet</v>
      </c>
      <c r="AJ335" s="1434" t="str">
        <f t="shared" si="27"/>
        <v>En cours</v>
      </c>
      <c r="AK335" s="1435" t="str">
        <f t="shared" si="26"/>
        <v>Sans objet</v>
      </c>
      <c r="AL335" s="1352"/>
      <c r="AM335" s="1657"/>
      <c r="AN335" s="1658"/>
      <c r="AO335" s="1658"/>
      <c r="AP335" s="1658"/>
    </row>
    <row r="336" spans="1:42">
      <c r="A336" s="1573"/>
      <c r="B336" s="1570"/>
      <c r="C336" s="1574"/>
      <c r="D336" s="1648"/>
      <c r="E336" s="1574"/>
      <c r="F336" s="1644"/>
      <c r="G336" s="1573"/>
      <c r="H336" s="1649"/>
      <c r="I336" s="1540"/>
      <c r="J336" s="1525"/>
      <c r="K336" s="1561"/>
      <c r="L336" s="1540"/>
      <c r="M336" s="1540"/>
      <c r="N336" s="1540"/>
      <c r="O336" s="1540"/>
      <c r="P336" s="1525"/>
      <c r="Q336" s="1525"/>
      <c r="R336" s="1525"/>
      <c r="S336" s="1554"/>
      <c r="T336" s="1491"/>
      <c r="U336" s="1540"/>
      <c r="V336" s="1541"/>
      <c r="W336" s="1541"/>
      <c r="X336" s="1570"/>
      <c r="Y336" s="1556"/>
      <c r="Z336" s="1557"/>
      <c r="AA336" s="1558"/>
      <c r="AB336" s="1646"/>
      <c r="AC336" s="1540"/>
      <c r="AD336" s="1540"/>
      <c r="AE336" s="1559"/>
      <c r="AF336" s="1559"/>
      <c r="AG336" s="1570"/>
      <c r="AH336" s="1648"/>
      <c r="AI336" s="1433"/>
      <c r="AJ336" s="1434"/>
      <c r="AK336" s="1435"/>
      <c r="AL336" s="1352"/>
      <c r="AM336" s="1659" t="s">
        <v>193</v>
      </c>
      <c r="AN336" s="1660">
        <f>COUNTIF(AI14:AI337,"non")</f>
        <v>73</v>
      </c>
      <c r="AO336" s="1660">
        <f>COUNTIF(AJ14:AJ337,"non")</f>
        <v>0</v>
      </c>
      <c r="AP336" s="1660">
        <f>COUNTIF(AK14:AK337,"non")</f>
        <v>0</v>
      </c>
    </row>
    <row r="337" spans="1:42" ht="13.5" thickBot="1">
      <c r="A337" s="1661"/>
      <c r="B337" s="1662"/>
      <c r="C337" s="1663"/>
      <c r="D337" s="1664"/>
      <c r="E337" s="1663"/>
      <c r="F337" s="1665"/>
      <c r="G337" s="1661"/>
      <c r="H337" s="1666"/>
      <c r="I337" s="1667"/>
      <c r="J337" s="1668"/>
      <c r="K337" s="1669"/>
      <c r="L337" s="1667"/>
      <c r="M337" s="1667"/>
      <c r="N337" s="1667"/>
      <c r="O337" s="1667"/>
      <c r="P337" s="1668"/>
      <c r="Q337" s="1668"/>
      <c r="R337" s="1668"/>
      <c r="S337" s="1670"/>
      <c r="T337" s="1671"/>
      <c r="U337" s="1667"/>
      <c r="V337" s="1672"/>
      <c r="W337" s="1672"/>
      <c r="X337" s="1662"/>
      <c r="Y337" s="1673"/>
      <c r="Z337" s="1674"/>
      <c r="AA337" s="1675"/>
      <c r="AB337" s="1676"/>
      <c r="AC337" s="1667"/>
      <c r="AD337" s="1667"/>
      <c r="AE337" s="1677"/>
      <c r="AF337" s="1677"/>
      <c r="AG337" s="1662"/>
      <c r="AH337" s="1664"/>
      <c r="AI337" s="1433"/>
      <c r="AJ337" s="1434"/>
      <c r="AK337" s="1435"/>
      <c r="AL337" s="1352"/>
      <c r="AM337" s="1659" t="s">
        <v>194</v>
      </c>
      <c r="AN337" s="1660">
        <f>COUNTIF(AI14:AI337,"Sans objet")</f>
        <v>98</v>
      </c>
      <c r="AO337" s="1660"/>
      <c r="AP337" s="1660">
        <f>COUNTIF(AK14:AK337,"Sans objet")</f>
        <v>96</v>
      </c>
    </row>
    <row r="338" spans="1:42" ht="33">
      <c r="A338" s="1678"/>
      <c r="B338" s="1679"/>
      <c r="C338" s="1680"/>
      <c r="D338" s="1681"/>
      <c r="E338" s="1680"/>
      <c r="F338" s="1682"/>
      <c r="G338" s="1678"/>
      <c r="H338" s="1683"/>
      <c r="I338" s="1684"/>
      <c r="J338" s="1683"/>
      <c r="K338" s="1678"/>
      <c r="L338" s="1684"/>
      <c r="M338" s="1684"/>
      <c r="N338" s="1684"/>
      <c r="O338" s="1684"/>
      <c r="P338" s="1683"/>
      <c r="Q338" s="1683"/>
      <c r="R338" s="1683"/>
      <c r="S338" s="1685"/>
      <c r="T338" s="1684"/>
      <c r="U338" s="1684"/>
      <c r="V338" s="1684"/>
      <c r="W338" s="1684"/>
      <c r="X338" s="1679"/>
      <c r="Y338" s="1686"/>
      <c r="Z338" s="1687"/>
      <c r="AA338" s="1688"/>
      <c r="AB338" s="1689"/>
      <c r="AC338" s="1684"/>
      <c r="AD338" s="1684"/>
      <c r="AE338" s="1688"/>
      <c r="AF338" s="1688"/>
      <c r="AG338" s="1679"/>
      <c r="AH338" s="1681"/>
      <c r="AL338" s="1352"/>
      <c r="AM338" s="1691" t="s">
        <v>195</v>
      </c>
      <c r="AN338" s="1692">
        <f>AN333+AN336</f>
        <v>75</v>
      </c>
      <c r="AO338" s="1692">
        <f>AO336+AO333</f>
        <v>3</v>
      </c>
      <c r="AP338" s="1692">
        <f>AP336+AP333</f>
        <v>5</v>
      </c>
    </row>
    <row r="339" spans="1:42" ht="20.25">
      <c r="C339" s="1693"/>
      <c r="E339" s="1693"/>
      <c r="AC339" s="1700"/>
      <c r="AL339" s="1352"/>
      <c r="AM339" s="1701" t="s">
        <v>196</v>
      </c>
      <c r="AN339" s="1702">
        <f>AN333/AN338</f>
        <v>2.6666666666666668E-2</v>
      </c>
      <c r="AO339" s="1702">
        <f>AO333/AO338</f>
        <v>1</v>
      </c>
      <c r="AP339" s="1702">
        <f>AP333/AP338</f>
        <v>1</v>
      </c>
    </row>
    <row r="340" spans="1:42">
      <c r="C340" s="1693"/>
      <c r="E340" s="1693"/>
      <c r="AC340" s="1700"/>
      <c r="AL340" s="1352"/>
    </row>
    <row r="341" spans="1:42">
      <c r="C341" s="1693"/>
      <c r="E341" s="1693"/>
      <c r="AC341" s="1700"/>
    </row>
  </sheetData>
  <autoFilter ref="A1:AK339"/>
  <customSheetViews>
    <customSheetView guid="{E5AD3A25-7B78-4971-8B1F-BDF976C6ABA1}" scale="70" showAutoFilter="1" hiddenColumns="1">
      <pane ySplit="1" topLeftCell="A215" activePane="bottomLeft" state="frozen"/>
      <selection pane="bottomLeft" activeCell="K223" sqref="K223"/>
      <pageMargins left="0" right="0" top="0" bottom="0" header="0" footer="0"/>
      <pageSetup paperSize="9" orientation="portrait" r:id="rId1"/>
      <headerFooter alignWithMargins="0"/>
      <autoFilter ref="B1:AL1"/>
    </customSheetView>
  </customSheetViews>
  <mergeCells count="1">
    <mergeCell ref="AH140:AH143"/>
  </mergeCells>
  <pageMargins left="0.78740157499999996" right="0.78740157499999996" top="0.984251969" bottom="0.984251969" header="0.4921259845" footer="0.4921259845"/>
  <pageSetup paperSize="9" orientation="portrait" r:id="rId2"/>
  <headerFooter alignWithMargins="0"/>
</worksheet>
</file>

<file path=xl/worksheets/sheet3.xml><?xml version="1.0" encoding="utf-8"?>
<worksheet xmlns="http://schemas.openxmlformats.org/spreadsheetml/2006/main" xmlns:r="http://schemas.openxmlformats.org/officeDocument/2006/relationships">
  <sheetPr codeName="Feuil4"/>
  <dimension ref="A1:AQ361"/>
  <sheetViews>
    <sheetView zoomScale="85" zoomScaleNormal="85" workbookViewId="0">
      <pane ySplit="11" topLeftCell="A298" activePane="bottomLeft" state="frozen"/>
      <selection sqref="A1:IV1"/>
      <selection pane="bottomLeft" activeCell="M304" sqref="M304"/>
    </sheetView>
  </sheetViews>
  <sheetFormatPr baseColWidth="10" defaultColWidth="11.42578125" defaultRowHeight="11.25"/>
  <cols>
    <col min="1" max="1" width="7.28515625" style="1311" customWidth="1"/>
    <col min="2" max="2" width="7.140625" style="1311" customWidth="1"/>
    <col min="3" max="3" width="12.85546875" style="1329" customWidth="1"/>
    <col min="4" max="4" width="8.42578125" style="1329" customWidth="1"/>
    <col min="5" max="5" width="2.7109375" style="1329" customWidth="1"/>
    <col min="6" max="6" width="3.85546875" style="1329" customWidth="1"/>
    <col min="7" max="7" width="44.28515625" style="1329" customWidth="1"/>
    <col min="8" max="8" width="20.7109375" style="225" bestFit="1" customWidth="1"/>
    <col min="9" max="9" width="12" style="225" customWidth="1"/>
    <col min="10" max="10" width="16.42578125" style="225" customWidth="1"/>
    <col min="11" max="11" width="11.85546875" style="213" customWidth="1"/>
    <col min="12" max="12" width="9.7109375" style="213" customWidth="1"/>
    <col min="13" max="13" width="14.5703125" style="1330" customWidth="1"/>
    <col min="14" max="14" width="30.28515625" style="1331" customWidth="1"/>
    <col min="15" max="15" width="13.5703125" style="1332" customWidth="1"/>
    <col min="16" max="16" width="13.28515625" style="217" customWidth="1"/>
    <col min="17" max="17" width="11.5703125" style="218" customWidth="1"/>
    <col min="18" max="18" width="17.140625" style="218" customWidth="1"/>
    <col min="19" max="19" width="18.42578125" style="218" hidden="1" customWidth="1"/>
    <col min="20" max="21" width="15.28515625" style="218" hidden="1" customWidth="1"/>
    <col min="22" max="22" width="17.42578125" style="218" customWidth="1"/>
    <col min="23" max="23" width="11.42578125" style="218"/>
    <col min="24" max="24" width="11.42578125" style="219"/>
    <col min="25" max="25" width="17.140625" style="220" customWidth="1"/>
    <col min="26" max="26" width="13" style="218" customWidth="1"/>
    <col min="27" max="27" width="11.42578125" style="218"/>
    <col min="28" max="28" width="16.85546875" style="218" customWidth="1"/>
    <col min="29" max="29" width="11.42578125" style="218"/>
    <col min="30" max="30" width="12.85546875" style="221" customWidth="1"/>
    <col min="31" max="31" width="14.28515625" style="218" customWidth="1"/>
    <col min="32" max="32" width="15.140625" style="218" customWidth="1"/>
    <col min="33" max="33" width="18.28515625" style="218" customWidth="1"/>
    <col min="34" max="34" width="12.140625" style="221" customWidth="1"/>
    <col min="35" max="35" width="11.85546875" style="221" customWidth="1"/>
    <col min="36" max="36" width="13.7109375" style="222" bestFit="1" customWidth="1"/>
    <col min="37" max="37" width="15.7109375" style="223" bestFit="1" customWidth="1"/>
    <col min="38" max="38" width="15.85546875" style="218" customWidth="1"/>
    <col min="39" max="39" width="11.42578125" style="225"/>
    <col min="40" max="40" width="27.85546875" style="225" customWidth="1"/>
    <col min="41" max="43" width="18" style="225" customWidth="1"/>
    <col min="44" max="16384" width="11.42578125" style="225"/>
  </cols>
  <sheetData>
    <row r="1" spans="1:39" ht="15" customHeight="1" thickTop="1" thickBot="1">
      <c r="A1" s="211"/>
      <c r="B1" s="212"/>
      <c r="C1" s="2422" t="s">
        <v>742</v>
      </c>
      <c r="D1" s="2423"/>
      <c r="E1" s="2423"/>
      <c r="F1" s="2423"/>
      <c r="G1" s="2423"/>
      <c r="H1" s="2423"/>
      <c r="I1" s="2423"/>
      <c r="J1" s="2424"/>
      <c r="M1" s="214"/>
      <c r="N1" s="215"/>
      <c r="O1" s="216"/>
      <c r="AL1" s="224"/>
    </row>
    <row r="2" spans="1:39" s="229" customFormat="1" ht="15" customHeight="1" thickTop="1">
      <c r="A2" s="2455" t="s">
        <v>743</v>
      </c>
      <c r="B2" s="2458" t="s">
        <v>744</v>
      </c>
      <c r="C2" s="2425" t="s">
        <v>745</v>
      </c>
      <c r="D2" s="2426"/>
      <c r="E2" s="2426"/>
      <c r="F2" s="226"/>
      <c r="G2" s="227"/>
      <c r="H2" s="2432" t="s">
        <v>4</v>
      </c>
      <c r="I2" s="2436" t="s">
        <v>746</v>
      </c>
      <c r="J2" s="2396" t="s">
        <v>747</v>
      </c>
      <c r="K2" s="2390" t="s">
        <v>1</v>
      </c>
      <c r="L2" s="2414" t="s">
        <v>748</v>
      </c>
      <c r="M2" s="2400" t="s">
        <v>749</v>
      </c>
      <c r="N2" s="2404" t="s">
        <v>3</v>
      </c>
      <c r="O2" s="2440" t="s">
        <v>5</v>
      </c>
      <c r="P2" s="2390" t="s">
        <v>6</v>
      </c>
      <c r="Q2" s="2390" t="s">
        <v>750</v>
      </c>
      <c r="R2" s="2390" t="s">
        <v>10</v>
      </c>
      <c r="S2" s="228"/>
      <c r="T2" s="228"/>
      <c r="U2" s="228"/>
      <c r="V2" s="2390" t="s">
        <v>14</v>
      </c>
      <c r="W2" s="2390" t="s">
        <v>17</v>
      </c>
      <c r="X2" s="2393" t="s">
        <v>751</v>
      </c>
      <c r="Y2" s="2445" t="s">
        <v>19</v>
      </c>
      <c r="Z2" s="2390" t="s">
        <v>20</v>
      </c>
      <c r="AA2" s="2390" t="s">
        <v>21</v>
      </c>
      <c r="AB2" s="2390" t="s">
        <v>24</v>
      </c>
      <c r="AC2" s="2390" t="s">
        <v>25</v>
      </c>
      <c r="AD2" s="2421" t="s">
        <v>26</v>
      </c>
      <c r="AE2" s="2390" t="s">
        <v>27</v>
      </c>
      <c r="AF2" s="2390" t="s">
        <v>28</v>
      </c>
      <c r="AG2" s="2390" t="s">
        <v>29</v>
      </c>
      <c r="AH2" s="2421" t="s">
        <v>30</v>
      </c>
      <c r="AI2" s="2446" t="s">
        <v>31</v>
      </c>
      <c r="AJ2" s="2417" t="s">
        <v>32</v>
      </c>
      <c r="AK2" s="2418" t="s">
        <v>3</v>
      </c>
      <c r="AL2" s="2414" t="s">
        <v>35</v>
      </c>
    </row>
    <row r="3" spans="1:39" s="229" customFormat="1" ht="15" customHeight="1">
      <c r="A3" s="2456"/>
      <c r="B3" s="2459"/>
      <c r="C3" s="2427"/>
      <c r="D3" s="2428"/>
      <c r="E3" s="2428"/>
      <c r="F3" s="230"/>
      <c r="G3" s="2220" t="s">
        <v>752</v>
      </c>
      <c r="H3" s="2433"/>
      <c r="I3" s="2437"/>
      <c r="J3" s="2397"/>
      <c r="K3" s="2391"/>
      <c r="L3" s="2443"/>
      <c r="M3" s="2401"/>
      <c r="N3" s="2397"/>
      <c r="O3" s="2441"/>
      <c r="P3" s="2391"/>
      <c r="Q3" s="2391"/>
      <c r="R3" s="2391"/>
      <c r="S3" s="228"/>
      <c r="T3" s="228"/>
      <c r="U3" s="228"/>
      <c r="V3" s="2391"/>
      <c r="W3" s="2391"/>
      <c r="X3" s="2391"/>
      <c r="Y3" s="2391"/>
      <c r="Z3" s="2391"/>
      <c r="AA3" s="2391"/>
      <c r="AB3" s="2391"/>
      <c r="AC3" s="2391"/>
      <c r="AD3" s="2391"/>
      <c r="AE3" s="2391"/>
      <c r="AF3" s="2391"/>
      <c r="AG3" s="2391"/>
      <c r="AH3" s="2391"/>
      <c r="AI3" s="2447"/>
      <c r="AJ3" s="2391"/>
      <c r="AK3" s="2419"/>
      <c r="AL3" s="2415"/>
    </row>
    <row r="4" spans="1:39" s="229" customFormat="1" ht="15" customHeight="1">
      <c r="A4" s="2456"/>
      <c r="B4" s="2459"/>
      <c r="C4" s="2427"/>
      <c r="D4" s="2428"/>
      <c r="E4" s="2428"/>
      <c r="F4" s="231"/>
      <c r="G4" s="2221" t="s">
        <v>753</v>
      </c>
      <c r="H4" s="2433"/>
      <c r="I4" s="2437"/>
      <c r="J4" s="2397"/>
      <c r="K4" s="2391"/>
      <c r="L4" s="2443"/>
      <c r="M4" s="2401"/>
      <c r="N4" s="2397"/>
      <c r="O4" s="2441"/>
      <c r="P4" s="2391"/>
      <c r="Q4" s="2391"/>
      <c r="R4" s="2391"/>
      <c r="S4" s="228"/>
      <c r="T4" s="228"/>
      <c r="U4" s="228"/>
      <c r="V4" s="2391"/>
      <c r="W4" s="2391"/>
      <c r="X4" s="2391"/>
      <c r="Y4" s="2391"/>
      <c r="Z4" s="2391"/>
      <c r="AA4" s="2391"/>
      <c r="AB4" s="2391"/>
      <c r="AC4" s="2391"/>
      <c r="AD4" s="2391"/>
      <c r="AE4" s="2391"/>
      <c r="AF4" s="2391"/>
      <c r="AG4" s="2391"/>
      <c r="AH4" s="2391"/>
      <c r="AI4" s="2447"/>
      <c r="AJ4" s="2391"/>
      <c r="AK4" s="2419"/>
      <c r="AL4" s="2415"/>
    </row>
    <row r="5" spans="1:39" s="229" customFormat="1" ht="15" customHeight="1">
      <c r="A5" s="2456"/>
      <c r="B5" s="2459"/>
      <c r="C5" s="2427"/>
      <c r="D5" s="2428"/>
      <c r="E5" s="2428"/>
      <c r="F5" s="232"/>
      <c r="G5" s="2221" t="s">
        <v>754</v>
      </c>
      <c r="H5" s="2433"/>
      <c r="I5" s="2437"/>
      <c r="J5" s="2397"/>
      <c r="K5" s="2391"/>
      <c r="L5" s="2443"/>
      <c r="M5" s="2401"/>
      <c r="N5" s="2397"/>
      <c r="O5" s="2441"/>
      <c r="P5" s="2391"/>
      <c r="Q5" s="2391"/>
      <c r="R5" s="2391"/>
      <c r="S5" s="228"/>
      <c r="T5" s="228"/>
      <c r="U5" s="228"/>
      <c r="V5" s="2391"/>
      <c r="W5" s="2391"/>
      <c r="X5" s="2391"/>
      <c r="Y5" s="2391"/>
      <c r="Z5" s="2391"/>
      <c r="AA5" s="2391"/>
      <c r="AB5" s="2391"/>
      <c r="AC5" s="2391"/>
      <c r="AD5" s="2391"/>
      <c r="AE5" s="2391"/>
      <c r="AF5" s="2391"/>
      <c r="AG5" s="2391"/>
      <c r="AH5" s="2391"/>
      <c r="AI5" s="2447"/>
      <c r="AJ5" s="2391"/>
      <c r="AK5" s="2419"/>
      <c r="AL5" s="2415"/>
    </row>
    <row r="6" spans="1:39" s="229" customFormat="1" ht="15" customHeight="1">
      <c r="A6" s="2456"/>
      <c r="B6" s="2459"/>
      <c r="C6" s="2427"/>
      <c r="D6" s="2428"/>
      <c r="E6" s="2428"/>
      <c r="F6" s="233"/>
      <c r="G6" s="2221" t="s">
        <v>755</v>
      </c>
      <c r="H6" s="2433"/>
      <c r="I6" s="2437"/>
      <c r="J6" s="2397"/>
      <c r="K6" s="2391"/>
      <c r="L6" s="2443"/>
      <c r="M6" s="2401"/>
      <c r="N6" s="2397"/>
      <c r="O6" s="2441"/>
      <c r="P6" s="2391"/>
      <c r="Q6" s="2391"/>
      <c r="R6" s="2391"/>
      <c r="S6" s="228"/>
      <c r="T6" s="228"/>
      <c r="U6" s="228"/>
      <c r="V6" s="2391"/>
      <c r="W6" s="2391"/>
      <c r="X6" s="2391"/>
      <c r="Y6" s="2391"/>
      <c r="Z6" s="2391"/>
      <c r="AA6" s="2391"/>
      <c r="AB6" s="2391"/>
      <c r="AC6" s="2391"/>
      <c r="AD6" s="2391"/>
      <c r="AE6" s="2391"/>
      <c r="AF6" s="2391"/>
      <c r="AG6" s="2391"/>
      <c r="AH6" s="2391"/>
      <c r="AI6" s="2447"/>
      <c r="AJ6" s="2391"/>
      <c r="AK6" s="2419"/>
      <c r="AL6" s="2415"/>
    </row>
    <row r="7" spans="1:39" s="229" customFormat="1" ht="15" customHeight="1">
      <c r="A7" s="2456"/>
      <c r="B7" s="2459"/>
      <c r="C7" s="2427"/>
      <c r="D7" s="2428"/>
      <c r="E7" s="2428"/>
      <c r="F7" s="234"/>
      <c r="G7" s="2221" t="s">
        <v>756</v>
      </c>
      <c r="H7" s="2433"/>
      <c r="I7" s="2437"/>
      <c r="J7" s="2397"/>
      <c r="K7" s="2391"/>
      <c r="L7" s="2443"/>
      <c r="M7" s="2401"/>
      <c r="N7" s="2397"/>
      <c r="O7" s="2441"/>
      <c r="P7" s="2391"/>
      <c r="Q7" s="2391"/>
      <c r="R7" s="2391"/>
      <c r="S7" s="228"/>
      <c r="T7" s="228"/>
      <c r="U7" s="228"/>
      <c r="V7" s="2391"/>
      <c r="W7" s="2391"/>
      <c r="X7" s="2391"/>
      <c r="Y7" s="2391"/>
      <c r="Z7" s="2391"/>
      <c r="AA7" s="2391"/>
      <c r="AB7" s="2391"/>
      <c r="AC7" s="2391"/>
      <c r="AD7" s="2391"/>
      <c r="AE7" s="2391"/>
      <c r="AF7" s="2391"/>
      <c r="AG7" s="2391"/>
      <c r="AH7" s="2391"/>
      <c r="AI7" s="2447"/>
      <c r="AJ7" s="2391"/>
      <c r="AK7" s="2419"/>
      <c r="AL7" s="2415"/>
    </row>
    <row r="8" spans="1:39" s="229" customFormat="1" ht="15" customHeight="1">
      <c r="A8" s="2456"/>
      <c r="B8" s="2459"/>
      <c r="C8" s="2429"/>
      <c r="D8" s="2428"/>
      <c r="E8" s="2428"/>
      <c r="F8" s="235"/>
      <c r="G8" s="2221" t="s">
        <v>757</v>
      </c>
      <c r="H8" s="2434"/>
      <c r="I8" s="2438"/>
      <c r="J8" s="2398"/>
      <c r="K8" s="2391"/>
      <c r="L8" s="2443"/>
      <c r="M8" s="2402"/>
      <c r="N8" s="2405"/>
      <c r="O8" s="2441"/>
      <c r="P8" s="2391"/>
      <c r="Q8" s="2391"/>
      <c r="R8" s="2391"/>
      <c r="S8" s="228"/>
      <c r="T8" s="228"/>
      <c r="U8" s="228"/>
      <c r="V8" s="2391"/>
      <c r="W8" s="2391"/>
      <c r="X8" s="2391"/>
      <c r="Y8" s="2391"/>
      <c r="Z8" s="2391"/>
      <c r="AA8" s="2391"/>
      <c r="AB8" s="2391"/>
      <c r="AC8" s="2391"/>
      <c r="AD8" s="2391"/>
      <c r="AE8" s="2391"/>
      <c r="AF8" s="2391"/>
      <c r="AG8" s="2391"/>
      <c r="AH8" s="2391"/>
      <c r="AI8" s="2447"/>
      <c r="AJ8" s="2391"/>
      <c r="AK8" s="2419"/>
      <c r="AL8" s="2415"/>
    </row>
    <row r="9" spans="1:39" s="229" customFormat="1" ht="15" customHeight="1" thickBot="1">
      <c r="A9" s="2456"/>
      <c r="B9" s="2459"/>
      <c r="C9" s="2429"/>
      <c r="D9" s="2428"/>
      <c r="E9" s="2428"/>
      <c r="F9" s="236"/>
      <c r="G9" s="2221" t="s">
        <v>758</v>
      </c>
      <c r="H9" s="2434"/>
      <c r="I9" s="2438"/>
      <c r="J9" s="2398"/>
      <c r="K9" s="2391"/>
      <c r="L9" s="2443"/>
      <c r="M9" s="2402"/>
      <c r="N9" s="2405"/>
      <c r="O9" s="2441"/>
      <c r="P9" s="2391"/>
      <c r="Q9" s="2391"/>
      <c r="R9" s="2391"/>
      <c r="S9" s="228"/>
      <c r="T9" s="228"/>
      <c r="U9" s="228"/>
      <c r="V9" s="2391"/>
      <c r="W9" s="2391"/>
      <c r="X9" s="2391"/>
      <c r="Y9" s="2391"/>
      <c r="Z9" s="2391"/>
      <c r="AA9" s="2391"/>
      <c r="AB9" s="2391"/>
      <c r="AC9" s="2391"/>
      <c r="AD9" s="2391"/>
      <c r="AE9" s="2391"/>
      <c r="AF9" s="2391"/>
      <c r="AG9" s="2391"/>
      <c r="AH9" s="2391"/>
      <c r="AI9" s="2447"/>
      <c r="AJ9" s="2391"/>
      <c r="AK9" s="2419"/>
      <c r="AL9" s="2415"/>
    </row>
    <row r="10" spans="1:39" s="240" customFormat="1" ht="15" customHeight="1" thickBot="1">
      <c r="A10" s="2457"/>
      <c r="B10" s="2460"/>
      <c r="C10" s="2430"/>
      <c r="D10" s="2431"/>
      <c r="E10" s="2431"/>
      <c r="F10" s="237"/>
      <c r="G10" s="2222" t="s">
        <v>759</v>
      </c>
      <c r="H10" s="2435"/>
      <c r="I10" s="2439"/>
      <c r="J10" s="2399"/>
      <c r="K10" s="2392"/>
      <c r="L10" s="2444"/>
      <c r="M10" s="2403"/>
      <c r="N10" s="2406"/>
      <c r="O10" s="2442"/>
      <c r="P10" s="2392"/>
      <c r="Q10" s="2392"/>
      <c r="R10" s="2392"/>
      <c r="S10" s="238" t="s">
        <v>11</v>
      </c>
      <c r="T10" s="238" t="s">
        <v>12</v>
      </c>
      <c r="U10" s="238" t="s">
        <v>13</v>
      </c>
      <c r="V10" s="2392"/>
      <c r="W10" s="2392"/>
      <c r="X10" s="2392"/>
      <c r="Y10" s="2392"/>
      <c r="Z10" s="2392"/>
      <c r="AA10" s="2392"/>
      <c r="AB10" s="2392"/>
      <c r="AC10" s="2392"/>
      <c r="AD10" s="2392"/>
      <c r="AE10" s="2392"/>
      <c r="AF10" s="2392"/>
      <c r="AG10" s="2392"/>
      <c r="AH10" s="2392"/>
      <c r="AI10" s="2448"/>
      <c r="AJ10" s="2392"/>
      <c r="AK10" s="2420"/>
      <c r="AL10" s="2416"/>
      <c r="AM10" s="239"/>
    </row>
    <row r="11" spans="1:39" s="259" customFormat="1" ht="15" customHeight="1" thickTop="1" thickBot="1">
      <c r="A11" s="241"/>
      <c r="B11" s="242"/>
      <c r="C11" s="243"/>
      <c r="D11" s="244"/>
      <c r="E11" s="244"/>
      <c r="F11" s="245"/>
      <c r="G11" s="2223"/>
      <c r="H11" s="246"/>
      <c r="I11" s="247"/>
      <c r="J11" s="248"/>
      <c r="K11" s="249"/>
      <c r="L11" s="250"/>
      <c r="M11" s="251"/>
      <c r="N11" s="252"/>
      <c r="O11" s="253"/>
      <c r="P11" s="249"/>
      <c r="Q11" s="249"/>
      <c r="R11" s="249"/>
      <c r="S11" s="254"/>
      <c r="T11" s="254"/>
      <c r="U11" s="254"/>
      <c r="V11" s="249"/>
      <c r="W11" s="249"/>
      <c r="X11" s="249"/>
      <c r="Y11" s="249"/>
      <c r="Z11" s="249"/>
      <c r="AA11" s="249"/>
      <c r="AB11" s="249"/>
      <c r="AC11" s="249"/>
      <c r="AD11" s="249"/>
      <c r="AE11" s="249"/>
      <c r="AF11" s="249"/>
      <c r="AG11" s="249"/>
      <c r="AH11" s="249"/>
      <c r="AI11" s="255"/>
      <c r="AJ11" s="249"/>
      <c r="AK11" s="256"/>
      <c r="AL11" s="257"/>
      <c r="AM11" s="258"/>
    </row>
    <row r="12" spans="1:39" s="282" customFormat="1" ht="35.25" customHeight="1">
      <c r="A12" s="260">
        <v>476</v>
      </c>
      <c r="B12" s="261">
        <v>474</v>
      </c>
      <c r="C12" s="2407" t="s">
        <v>760</v>
      </c>
      <c r="D12" s="2408"/>
      <c r="E12" s="2408"/>
      <c r="F12" s="2408"/>
      <c r="G12" s="2409"/>
      <c r="H12" s="262"/>
      <c r="I12" s="263" t="s">
        <v>761</v>
      </c>
      <c r="J12" s="264" t="s">
        <v>762</v>
      </c>
      <c r="K12" s="265" t="s">
        <v>763</v>
      </c>
      <c r="L12" s="266"/>
      <c r="M12" s="267"/>
      <c r="N12" s="268" t="s">
        <v>764</v>
      </c>
      <c r="O12" s="269"/>
      <c r="P12" s="270"/>
      <c r="Q12" s="270"/>
      <c r="R12" s="270"/>
      <c r="S12" s="271"/>
      <c r="T12" s="271"/>
      <c r="U12" s="271"/>
      <c r="V12" s="272"/>
      <c r="W12" s="272"/>
      <c r="X12" s="273"/>
      <c r="Y12" s="272"/>
      <c r="Z12" s="272"/>
      <c r="AA12" s="272"/>
      <c r="AB12" s="274"/>
      <c r="AC12" s="275"/>
      <c r="AD12" s="276"/>
      <c r="AE12" s="277"/>
      <c r="AF12" s="272"/>
      <c r="AG12" s="272"/>
      <c r="AH12" s="276"/>
      <c r="AI12" s="276"/>
      <c r="AJ12" s="278"/>
      <c r="AK12" s="279"/>
      <c r="AL12" s="280"/>
      <c r="AM12" s="281"/>
    </row>
    <row r="13" spans="1:39" s="309" customFormat="1" ht="38.25" customHeight="1">
      <c r="A13" s="283">
        <v>832</v>
      </c>
      <c r="B13" s="284">
        <v>831</v>
      </c>
      <c r="C13" s="2386" t="s">
        <v>765</v>
      </c>
      <c r="D13" s="2330"/>
      <c r="E13" s="2330"/>
      <c r="F13" s="2330"/>
      <c r="G13" s="2331"/>
      <c r="H13" s="285" t="s">
        <v>766</v>
      </c>
      <c r="I13" s="286" t="s">
        <v>767</v>
      </c>
      <c r="J13" s="287" t="s">
        <v>768</v>
      </c>
      <c r="K13" s="288" t="s">
        <v>769</v>
      </c>
      <c r="L13" s="289"/>
      <c r="M13" s="290" t="s">
        <v>770</v>
      </c>
      <c r="N13" s="291"/>
      <c r="O13" s="292" t="s">
        <v>62</v>
      </c>
      <c r="P13" s="293" t="s">
        <v>47</v>
      </c>
      <c r="Q13" s="294">
        <v>42104</v>
      </c>
      <c r="R13" s="295" t="s">
        <v>47</v>
      </c>
      <c r="S13" s="296"/>
      <c r="T13" s="296"/>
      <c r="U13" s="296"/>
      <c r="V13" s="297" t="s">
        <v>771</v>
      </c>
      <c r="W13" s="294">
        <v>42104</v>
      </c>
      <c r="X13" s="298">
        <v>5880</v>
      </c>
      <c r="Y13" s="294" t="s">
        <v>772</v>
      </c>
      <c r="Z13" s="294">
        <v>42205</v>
      </c>
      <c r="AA13" s="299">
        <v>42207</v>
      </c>
      <c r="AB13" s="300" t="s">
        <v>773</v>
      </c>
      <c r="AC13" s="301">
        <v>18</v>
      </c>
      <c r="AD13" s="302">
        <v>5880</v>
      </c>
      <c r="AE13" s="303">
        <v>20622</v>
      </c>
      <c r="AF13" s="294">
        <v>42173</v>
      </c>
      <c r="AG13" s="294">
        <v>42207</v>
      </c>
      <c r="AH13" s="304">
        <v>3372.17</v>
      </c>
      <c r="AI13" s="304"/>
      <c r="AJ13" s="305"/>
      <c r="AK13" s="306"/>
      <c r="AL13" s="307"/>
      <c r="AM13" s="308"/>
    </row>
    <row r="14" spans="1:39" s="309" customFormat="1" ht="67.5">
      <c r="A14" s="283">
        <v>3049</v>
      </c>
      <c r="B14" s="284">
        <v>3048</v>
      </c>
      <c r="C14" s="2386" t="s">
        <v>774</v>
      </c>
      <c r="D14" s="2330"/>
      <c r="E14" s="2330"/>
      <c r="F14" s="2330"/>
      <c r="G14" s="2331"/>
      <c r="H14" s="285" t="s">
        <v>775</v>
      </c>
      <c r="I14" s="285" t="s">
        <v>776</v>
      </c>
      <c r="J14" s="287" t="s">
        <v>777</v>
      </c>
      <c r="K14" s="288" t="s">
        <v>778</v>
      </c>
      <c r="L14" s="289"/>
      <c r="M14" s="290" t="s">
        <v>770</v>
      </c>
      <c r="N14" s="291" t="s">
        <v>779</v>
      </c>
      <c r="O14" s="292"/>
      <c r="P14" s="293"/>
      <c r="Q14" s="293"/>
      <c r="R14" s="295"/>
      <c r="S14" s="310"/>
      <c r="T14" s="310"/>
      <c r="U14" s="310"/>
      <c r="V14" s="297"/>
      <c r="W14" s="294"/>
      <c r="X14" s="298"/>
      <c r="Y14" s="294"/>
      <c r="Z14" s="294"/>
      <c r="AA14" s="299"/>
      <c r="AB14" s="300"/>
      <c r="AC14" s="301"/>
      <c r="AD14" s="302"/>
      <c r="AE14" s="303"/>
      <c r="AF14" s="294"/>
      <c r="AG14" s="294"/>
      <c r="AH14" s="304"/>
      <c r="AI14" s="304"/>
      <c r="AJ14" s="305"/>
      <c r="AK14" s="306"/>
      <c r="AL14" s="307"/>
      <c r="AM14" s="308"/>
    </row>
    <row r="15" spans="1:39" s="309" customFormat="1" ht="36" customHeight="1">
      <c r="A15" s="283">
        <v>3080</v>
      </c>
      <c r="B15" s="284">
        <v>3077</v>
      </c>
      <c r="C15" s="2386" t="s">
        <v>780</v>
      </c>
      <c r="D15" s="2330"/>
      <c r="E15" s="2330"/>
      <c r="F15" s="2330"/>
      <c r="G15" s="2331"/>
      <c r="H15" s="285"/>
      <c r="I15" s="285" t="s">
        <v>781</v>
      </c>
      <c r="J15" s="287" t="s">
        <v>782</v>
      </c>
      <c r="K15" s="288" t="s">
        <v>141</v>
      </c>
      <c r="L15" s="289"/>
      <c r="M15" s="290" t="s">
        <v>770</v>
      </c>
      <c r="N15" s="291" t="s">
        <v>783</v>
      </c>
      <c r="O15" s="292"/>
      <c r="P15" s="293"/>
      <c r="Q15" s="293"/>
      <c r="R15" s="295"/>
      <c r="S15" s="310"/>
      <c r="T15" s="310"/>
      <c r="U15" s="310"/>
      <c r="V15" s="297"/>
      <c r="W15" s="294"/>
      <c r="X15" s="298"/>
      <c r="Y15" s="294"/>
      <c r="Z15" s="294"/>
      <c r="AA15" s="299"/>
      <c r="AB15" s="300"/>
      <c r="AC15" s="301"/>
      <c r="AD15" s="302"/>
      <c r="AE15" s="303"/>
      <c r="AF15" s="294"/>
      <c r="AG15" s="294"/>
      <c r="AH15" s="304"/>
      <c r="AI15" s="304"/>
      <c r="AJ15" s="305"/>
      <c r="AK15" s="306"/>
      <c r="AL15" s="307"/>
      <c r="AM15" s="308"/>
    </row>
    <row r="16" spans="1:39" s="309" customFormat="1" ht="66" customHeight="1">
      <c r="A16" s="283">
        <v>3528</v>
      </c>
      <c r="B16" s="284">
        <v>3524</v>
      </c>
      <c r="C16" s="2386" t="s">
        <v>784</v>
      </c>
      <c r="D16" s="2330"/>
      <c r="E16" s="2330"/>
      <c r="F16" s="2330"/>
      <c r="G16" s="2331"/>
      <c r="H16" s="285" t="s">
        <v>175</v>
      </c>
      <c r="I16" s="311" t="s">
        <v>785</v>
      </c>
      <c r="J16" s="312" t="s">
        <v>786</v>
      </c>
      <c r="K16" s="288" t="s">
        <v>787</v>
      </c>
      <c r="L16" s="289"/>
      <c r="M16" s="290" t="s">
        <v>770</v>
      </c>
      <c r="N16" s="291" t="s">
        <v>788</v>
      </c>
      <c r="O16" s="292" t="s">
        <v>789</v>
      </c>
      <c r="P16" s="293" t="s">
        <v>790</v>
      </c>
      <c r="Q16" s="294">
        <v>42101</v>
      </c>
      <c r="R16" s="295" t="s">
        <v>790</v>
      </c>
      <c r="S16" s="296"/>
      <c r="T16" s="296"/>
      <c r="U16" s="296"/>
      <c r="V16" s="297"/>
      <c r="W16" s="294">
        <v>42101</v>
      </c>
      <c r="X16" s="298">
        <v>1667</v>
      </c>
      <c r="Y16" s="294">
        <v>42217</v>
      </c>
      <c r="Z16" s="294">
        <v>42211</v>
      </c>
      <c r="AA16" s="299">
        <v>42212</v>
      </c>
      <c r="AB16" s="300" t="s">
        <v>791</v>
      </c>
      <c r="AC16" s="301">
        <v>14</v>
      </c>
      <c r="AD16" s="302">
        <v>1667</v>
      </c>
      <c r="AE16" s="303"/>
      <c r="AF16" s="294"/>
      <c r="AG16" s="294"/>
      <c r="AH16" s="304"/>
      <c r="AI16" s="304"/>
      <c r="AJ16" s="305"/>
      <c r="AK16" s="306"/>
      <c r="AL16" s="307"/>
      <c r="AM16" s="308"/>
    </row>
    <row r="17" spans="1:39" s="338" customFormat="1" ht="51.75" customHeight="1">
      <c r="A17" s="313">
        <v>4666</v>
      </c>
      <c r="B17" s="314" t="s">
        <v>792</v>
      </c>
      <c r="C17" s="2395" t="s">
        <v>793</v>
      </c>
      <c r="D17" s="2374"/>
      <c r="E17" s="2374"/>
      <c r="F17" s="2374"/>
      <c r="G17" s="2375"/>
      <c r="H17" s="315"/>
      <c r="I17" s="316" t="s">
        <v>794</v>
      </c>
      <c r="J17" s="317" t="s">
        <v>795</v>
      </c>
      <c r="K17" s="318" t="s">
        <v>46</v>
      </c>
      <c r="L17" s="319"/>
      <c r="M17" s="320" t="s">
        <v>796</v>
      </c>
      <c r="N17" s="321"/>
      <c r="O17" s="322"/>
      <c r="P17" s="323"/>
      <c r="Q17" s="323"/>
      <c r="R17" s="324"/>
      <c r="S17" s="296"/>
      <c r="T17" s="296"/>
      <c r="U17" s="296"/>
      <c r="V17" s="325"/>
      <c r="W17" s="326"/>
      <c r="X17" s="327"/>
      <c r="Y17" s="326"/>
      <c r="Z17" s="326"/>
      <c r="AA17" s="328"/>
      <c r="AB17" s="329"/>
      <c r="AC17" s="330"/>
      <c r="AD17" s="331"/>
      <c r="AE17" s="332"/>
      <c r="AF17" s="326"/>
      <c r="AG17" s="326"/>
      <c r="AH17" s="333"/>
      <c r="AI17" s="333"/>
      <c r="AJ17" s="334"/>
      <c r="AK17" s="335"/>
      <c r="AL17" s="336"/>
      <c r="AM17" s="337"/>
    </row>
    <row r="18" spans="1:39" s="309" customFormat="1" ht="48.75" customHeight="1">
      <c r="A18" s="283">
        <v>4673</v>
      </c>
      <c r="B18" s="284" t="s">
        <v>797</v>
      </c>
      <c r="C18" s="2386" t="s">
        <v>798</v>
      </c>
      <c r="D18" s="2330"/>
      <c r="E18" s="2330"/>
      <c r="F18" s="2330"/>
      <c r="G18" s="2331"/>
      <c r="H18" s="285" t="s">
        <v>799</v>
      </c>
      <c r="I18" s="311" t="s">
        <v>800</v>
      </c>
      <c r="J18" s="312" t="s">
        <v>801</v>
      </c>
      <c r="K18" s="288" t="s">
        <v>778</v>
      </c>
      <c r="L18" s="289"/>
      <c r="M18" s="290" t="s">
        <v>770</v>
      </c>
      <c r="N18" s="291" t="s">
        <v>802</v>
      </c>
      <c r="O18" s="292"/>
      <c r="P18" s="293"/>
      <c r="Q18" s="293"/>
      <c r="R18" s="295"/>
      <c r="S18" s="310"/>
      <c r="T18" s="310"/>
      <c r="U18" s="310"/>
      <c r="V18" s="297"/>
      <c r="W18" s="294"/>
      <c r="X18" s="298"/>
      <c r="Y18" s="294"/>
      <c r="Z18" s="294"/>
      <c r="AA18" s="299"/>
      <c r="AB18" s="300"/>
      <c r="AC18" s="301"/>
      <c r="AD18" s="302"/>
      <c r="AE18" s="303"/>
      <c r="AF18" s="294"/>
      <c r="AG18" s="294"/>
      <c r="AH18" s="304"/>
      <c r="AI18" s="304"/>
      <c r="AJ18" s="305"/>
      <c r="AK18" s="306"/>
      <c r="AL18" s="307"/>
      <c r="AM18" s="308"/>
    </row>
    <row r="19" spans="1:39" s="282" customFormat="1" ht="284.25" customHeight="1">
      <c r="A19" s="339">
        <v>4700</v>
      </c>
      <c r="B19" s="261">
        <v>4699</v>
      </c>
      <c r="C19" s="2412" t="s">
        <v>803</v>
      </c>
      <c r="D19" s="2345"/>
      <c r="E19" s="2345"/>
      <c r="F19" s="2345"/>
      <c r="G19" s="2346"/>
      <c r="H19" s="262"/>
      <c r="I19" s="340" t="s">
        <v>804</v>
      </c>
      <c r="J19" s="341" t="s">
        <v>805</v>
      </c>
      <c r="K19" s="265" t="s">
        <v>806</v>
      </c>
      <c r="L19" s="266"/>
      <c r="M19" s="267"/>
      <c r="N19" s="342"/>
      <c r="O19" s="343"/>
      <c r="P19" s="270"/>
      <c r="Q19" s="270"/>
      <c r="R19" s="344"/>
      <c r="S19" s="271"/>
      <c r="T19" s="271"/>
      <c r="U19" s="271"/>
      <c r="V19" s="345"/>
      <c r="W19" s="272"/>
      <c r="X19" s="273"/>
      <c r="Y19" s="272"/>
      <c r="Z19" s="272"/>
      <c r="AA19" s="346"/>
      <c r="AB19" s="274"/>
      <c r="AC19" s="347"/>
      <c r="AD19" s="348"/>
      <c r="AE19" s="277"/>
      <c r="AF19" s="272"/>
      <c r="AG19" s="272"/>
      <c r="AH19" s="276"/>
      <c r="AI19" s="276"/>
      <c r="AJ19" s="349"/>
      <c r="AK19" s="350"/>
      <c r="AL19" s="280"/>
      <c r="AM19" s="281"/>
    </row>
    <row r="20" spans="1:39" s="376" customFormat="1" ht="60" customHeight="1">
      <c r="A20" s="351">
        <v>4967</v>
      </c>
      <c r="B20" s="352">
        <v>4966</v>
      </c>
      <c r="C20" s="2413" t="s">
        <v>807</v>
      </c>
      <c r="D20" s="2377"/>
      <c r="E20" s="2377"/>
      <c r="F20" s="2377"/>
      <c r="G20" s="2378"/>
      <c r="H20" s="353" t="s">
        <v>808</v>
      </c>
      <c r="I20" s="354"/>
      <c r="J20" s="355" t="s">
        <v>809</v>
      </c>
      <c r="K20" s="356" t="s">
        <v>769</v>
      </c>
      <c r="L20" s="357"/>
      <c r="M20" s="358" t="s">
        <v>796</v>
      </c>
      <c r="N20" s="359"/>
      <c r="O20" s="360"/>
      <c r="P20" s="361"/>
      <c r="Q20" s="361"/>
      <c r="R20" s="362"/>
      <c r="S20" s="296"/>
      <c r="T20" s="296"/>
      <c r="U20" s="296"/>
      <c r="V20" s="363"/>
      <c r="W20" s="364">
        <v>42104</v>
      </c>
      <c r="X20" s="365">
        <v>586.64</v>
      </c>
      <c r="Y20" s="364"/>
      <c r="Z20" s="364"/>
      <c r="AA20" s="366">
        <v>42186</v>
      </c>
      <c r="AB20" s="367" t="s">
        <v>810</v>
      </c>
      <c r="AC20" s="368"/>
      <c r="AD20" s="369">
        <v>1925.24</v>
      </c>
      <c r="AE20" s="370"/>
      <c r="AF20" s="364"/>
      <c r="AG20" s="364"/>
      <c r="AH20" s="371"/>
      <c r="AI20" s="371"/>
      <c r="AJ20" s="372"/>
      <c r="AK20" s="373"/>
      <c r="AL20" s="374"/>
      <c r="AM20" s="375"/>
    </row>
    <row r="21" spans="1:39" s="402" customFormat="1" ht="39.950000000000003" customHeight="1">
      <c r="A21" s="377">
        <v>5976</v>
      </c>
      <c r="B21" s="378">
        <v>5974</v>
      </c>
      <c r="C21" s="2449" t="s">
        <v>811</v>
      </c>
      <c r="D21" s="2450"/>
      <c r="E21" s="2450"/>
      <c r="F21" s="2450"/>
      <c r="G21" s="2451"/>
      <c r="H21" s="379"/>
      <c r="I21" s="380"/>
      <c r="J21" s="381"/>
      <c r="K21" s="382" t="s">
        <v>778</v>
      </c>
      <c r="L21" s="383"/>
      <c r="M21" s="384"/>
      <c r="N21" s="385"/>
      <c r="O21" s="386"/>
      <c r="P21" s="387"/>
      <c r="Q21" s="387"/>
      <c r="R21" s="388"/>
      <c r="S21" s="389"/>
      <c r="T21" s="389"/>
      <c r="U21" s="389"/>
      <c r="V21" s="390"/>
      <c r="W21" s="389"/>
      <c r="X21" s="391"/>
      <c r="Y21" s="389"/>
      <c r="Z21" s="389"/>
      <c r="AA21" s="392"/>
      <c r="AB21" s="393"/>
      <c r="AC21" s="394"/>
      <c r="AD21" s="395"/>
      <c r="AE21" s="396"/>
      <c r="AF21" s="389"/>
      <c r="AG21" s="389"/>
      <c r="AH21" s="397"/>
      <c r="AI21" s="397"/>
      <c r="AJ21" s="398"/>
      <c r="AK21" s="399"/>
      <c r="AL21" s="400"/>
      <c r="AM21" s="401"/>
    </row>
    <row r="22" spans="1:39" s="309" customFormat="1" ht="51.75" customHeight="1">
      <c r="A22" s="283">
        <v>6492</v>
      </c>
      <c r="B22" s="284">
        <v>6489</v>
      </c>
      <c r="C22" s="2386" t="s">
        <v>812</v>
      </c>
      <c r="D22" s="2330"/>
      <c r="E22" s="2330"/>
      <c r="F22" s="2330"/>
      <c r="G22" s="2331"/>
      <c r="H22" s="285" t="s">
        <v>813</v>
      </c>
      <c r="I22" s="311" t="s">
        <v>814</v>
      </c>
      <c r="J22" s="312" t="s">
        <v>815</v>
      </c>
      <c r="K22" s="288" t="s">
        <v>816</v>
      </c>
      <c r="L22" s="289"/>
      <c r="M22" s="290" t="s">
        <v>770</v>
      </c>
      <c r="N22" s="291" t="s">
        <v>817</v>
      </c>
      <c r="O22" s="292"/>
      <c r="P22" s="293"/>
      <c r="Q22" s="293"/>
      <c r="R22" s="295"/>
      <c r="S22" s="310"/>
      <c r="T22" s="310"/>
      <c r="U22" s="310"/>
      <c r="V22" s="297"/>
      <c r="W22" s="294"/>
      <c r="X22" s="298"/>
      <c r="Y22" s="294"/>
      <c r="Z22" s="294"/>
      <c r="AA22" s="299"/>
      <c r="AB22" s="300"/>
      <c r="AC22" s="301"/>
      <c r="AD22" s="302"/>
      <c r="AE22" s="303"/>
      <c r="AF22" s="294"/>
      <c r="AG22" s="294"/>
      <c r="AH22" s="304"/>
      <c r="AI22" s="304"/>
      <c r="AJ22" s="305"/>
      <c r="AK22" s="306"/>
      <c r="AL22" s="307"/>
      <c r="AM22" s="308"/>
    </row>
    <row r="23" spans="1:39" s="309" customFormat="1" ht="48.75" customHeight="1">
      <c r="A23" s="283">
        <v>6624</v>
      </c>
      <c r="B23" s="284">
        <v>6623</v>
      </c>
      <c r="C23" s="2386" t="s">
        <v>818</v>
      </c>
      <c r="D23" s="2330"/>
      <c r="E23" s="2330"/>
      <c r="F23" s="2330"/>
      <c r="G23" s="2331"/>
      <c r="H23" s="285" t="s">
        <v>320</v>
      </c>
      <c r="I23" s="311"/>
      <c r="J23" s="312" t="s">
        <v>819</v>
      </c>
      <c r="K23" s="288" t="s">
        <v>820</v>
      </c>
      <c r="L23" s="289"/>
      <c r="M23" s="290" t="s">
        <v>770</v>
      </c>
      <c r="N23" s="291" t="s">
        <v>821</v>
      </c>
      <c r="O23" s="292"/>
      <c r="P23" s="293"/>
      <c r="Q23" s="293"/>
      <c r="R23" s="295"/>
      <c r="S23" s="310"/>
      <c r="T23" s="310"/>
      <c r="U23" s="310"/>
      <c r="V23" s="297"/>
      <c r="W23" s="294"/>
      <c r="X23" s="298"/>
      <c r="Y23" s="294"/>
      <c r="Z23" s="294"/>
      <c r="AA23" s="299"/>
      <c r="AB23" s="300"/>
      <c r="AC23" s="301"/>
      <c r="AD23" s="302"/>
      <c r="AE23" s="303"/>
      <c r="AF23" s="294"/>
      <c r="AG23" s="294"/>
      <c r="AH23" s="304"/>
      <c r="AI23" s="304"/>
      <c r="AJ23" s="305"/>
      <c r="AK23" s="306"/>
      <c r="AL23" s="307"/>
      <c r="AM23" s="308"/>
    </row>
    <row r="24" spans="1:39" s="428" customFormat="1" ht="54" customHeight="1">
      <c r="A24" s="403">
        <v>6975</v>
      </c>
      <c r="B24" s="404">
        <v>6973</v>
      </c>
      <c r="C24" s="2461" t="s">
        <v>822</v>
      </c>
      <c r="D24" s="2462"/>
      <c r="E24" s="2462"/>
      <c r="F24" s="2462"/>
      <c r="G24" s="2463"/>
      <c r="H24" s="405" t="s">
        <v>823</v>
      </c>
      <c r="I24" s="406" t="s">
        <v>824</v>
      </c>
      <c r="J24" s="407" t="s">
        <v>825</v>
      </c>
      <c r="K24" s="408" t="s">
        <v>826</v>
      </c>
      <c r="L24" s="409"/>
      <c r="M24" s="410"/>
      <c r="N24" s="411"/>
      <c r="O24" s="412"/>
      <c r="P24" s="413"/>
      <c r="Q24" s="413"/>
      <c r="R24" s="414"/>
      <c r="S24" s="415"/>
      <c r="T24" s="415"/>
      <c r="U24" s="415"/>
      <c r="V24" s="416"/>
      <c r="W24" s="415"/>
      <c r="X24" s="417"/>
      <c r="Y24" s="415"/>
      <c r="Z24" s="415"/>
      <c r="AA24" s="418"/>
      <c r="AB24" s="419"/>
      <c r="AC24" s="420"/>
      <c r="AD24" s="421"/>
      <c r="AE24" s="422"/>
      <c r="AF24" s="415"/>
      <c r="AG24" s="415"/>
      <c r="AH24" s="423"/>
      <c r="AI24" s="423"/>
      <c r="AJ24" s="424"/>
      <c r="AK24" s="425"/>
      <c r="AL24" s="426"/>
      <c r="AM24" s="427"/>
    </row>
    <row r="25" spans="1:39" s="309" customFormat="1" ht="72.75" customHeight="1">
      <c r="A25" s="429">
        <v>7381</v>
      </c>
      <c r="B25" s="284" t="s">
        <v>827</v>
      </c>
      <c r="C25" s="2386" t="s">
        <v>828</v>
      </c>
      <c r="D25" s="2330"/>
      <c r="E25" s="2330"/>
      <c r="F25" s="2330"/>
      <c r="G25" s="2331"/>
      <c r="H25" s="285" t="s">
        <v>73</v>
      </c>
      <c r="I25" s="311"/>
      <c r="J25" s="312" t="s">
        <v>815</v>
      </c>
      <c r="K25" s="288" t="s">
        <v>769</v>
      </c>
      <c r="L25" s="289"/>
      <c r="M25" s="290" t="s">
        <v>770</v>
      </c>
      <c r="N25" s="291" t="s">
        <v>829</v>
      </c>
      <c r="O25" s="292"/>
      <c r="P25" s="293"/>
      <c r="Q25" s="293"/>
      <c r="R25" s="295"/>
      <c r="S25" s="310"/>
      <c r="T25" s="310"/>
      <c r="U25" s="310"/>
      <c r="V25" s="297"/>
      <c r="W25" s="294"/>
      <c r="X25" s="298"/>
      <c r="Y25" s="294"/>
      <c r="Z25" s="294"/>
      <c r="AA25" s="299"/>
      <c r="AB25" s="300"/>
      <c r="AC25" s="301"/>
      <c r="AD25" s="302"/>
      <c r="AE25" s="303"/>
      <c r="AF25" s="294"/>
      <c r="AG25" s="294"/>
      <c r="AH25" s="304"/>
      <c r="AI25" s="304"/>
      <c r="AJ25" s="305"/>
      <c r="AK25" s="306"/>
      <c r="AL25" s="307"/>
      <c r="AM25" s="308"/>
    </row>
    <row r="26" spans="1:39" s="309" customFormat="1" ht="64.5" customHeight="1">
      <c r="A26" s="283">
        <v>7393</v>
      </c>
      <c r="B26" s="284">
        <v>7392</v>
      </c>
      <c r="C26" s="2386" t="s">
        <v>830</v>
      </c>
      <c r="D26" s="2330"/>
      <c r="E26" s="2330"/>
      <c r="F26" s="2330"/>
      <c r="G26" s="2331"/>
      <c r="H26" s="285" t="s">
        <v>831</v>
      </c>
      <c r="I26" s="311" t="s">
        <v>832</v>
      </c>
      <c r="J26" s="312" t="s">
        <v>832</v>
      </c>
      <c r="K26" s="288" t="s">
        <v>769</v>
      </c>
      <c r="L26" s="289"/>
      <c r="M26" s="290" t="s">
        <v>770</v>
      </c>
      <c r="N26" s="291" t="s">
        <v>833</v>
      </c>
      <c r="O26" s="292"/>
      <c r="P26" s="293"/>
      <c r="Q26" s="293"/>
      <c r="R26" s="295"/>
      <c r="S26" s="310"/>
      <c r="T26" s="310"/>
      <c r="U26" s="310"/>
      <c r="V26" s="297"/>
      <c r="W26" s="294"/>
      <c r="X26" s="298"/>
      <c r="Y26" s="294"/>
      <c r="Z26" s="294"/>
      <c r="AA26" s="299"/>
      <c r="AB26" s="300"/>
      <c r="AC26" s="301"/>
      <c r="AD26" s="302"/>
      <c r="AE26" s="303"/>
      <c r="AF26" s="294"/>
      <c r="AG26" s="294"/>
      <c r="AH26" s="304"/>
      <c r="AI26" s="304"/>
      <c r="AJ26" s="305"/>
      <c r="AK26" s="306"/>
      <c r="AL26" s="307"/>
      <c r="AM26" s="308"/>
    </row>
    <row r="27" spans="1:39" s="455" customFormat="1" ht="88.5" customHeight="1">
      <c r="A27" s="430">
        <v>7770</v>
      </c>
      <c r="B27" s="431">
        <v>7769</v>
      </c>
      <c r="C27" s="2452" t="s">
        <v>834</v>
      </c>
      <c r="D27" s="2342"/>
      <c r="E27" s="2342"/>
      <c r="F27" s="2342"/>
      <c r="G27" s="2343"/>
      <c r="H27" s="432" t="s">
        <v>835</v>
      </c>
      <c r="I27" s="433"/>
      <c r="J27" s="434" t="s">
        <v>836</v>
      </c>
      <c r="K27" s="435" t="s">
        <v>816</v>
      </c>
      <c r="L27" s="436"/>
      <c r="M27" s="437" t="s">
        <v>778</v>
      </c>
      <c r="N27" s="438"/>
      <c r="O27" s="439"/>
      <c r="P27" s="440"/>
      <c r="Q27" s="440"/>
      <c r="R27" s="441"/>
      <c r="S27" s="442"/>
      <c r="T27" s="442"/>
      <c r="U27" s="442"/>
      <c r="V27" s="443"/>
      <c r="W27" s="442"/>
      <c r="X27" s="444"/>
      <c r="Y27" s="442"/>
      <c r="Z27" s="442"/>
      <c r="AA27" s="445"/>
      <c r="AB27" s="446"/>
      <c r="AC27" s="447"/>
      <c r="AD27" s="448"/>
      <c r="AE27" s="449"/>
      <c r="AF27" s="442"/>
      <c r="AG27" s="442"/>
      <c r="AH27" s="450"/>
      <c r="AI27" s="450"/>
      <c r="AJ27" s="451"/>
      <c r="AK27" s="452"/>
      <c r="AL27" s="453"/>
      <c r="AM27" s="454"/>
    </row>
    <row r="28" spans="1:39" s="309" customFormat="1" ht="83.25" customHeight="1">
      <c r="A28" s="283">
        <v>8272</v>
      </c>
      <c r="B28" s="284">
        <v>8271</v>
      </c>
      <c r="C28" s="2386" t="s">
        <v>837</v>
      </c>
      <c r="D28" s="2330"/>
      <c r="E28" s="2330"/>
      <c r="F28" s="2330"/>
      <c r="G28" s="2331"/>
      <c r="H28" s="285" t="s">
        <v>838</v>
      </c>
      <c r="I28" s="311"/>
      <c r="J28" s="312" t="s">
        <v>839</v>
      </c>
      <c r="K28" s="288" t="s">
        <v>840</v>
      </c>
      <c r="L28" s="289"/>
      <c r="M28" s="290" t="s">
        <v>770</v>
      </c>
      <c r="N28" s="291"/>
      <c r="O28" s="292"/>
      <c r="P28" s="293"/>
      <c r="Q28" s="293"/>
      <c r="R28" s="295"/>
      <c r="S28" s="296"/>
      <c r="T28" s="296"/>
      <c r="U28" s="296"/>
      <c r="V28" s="297"/>
      <c r="W28" s="294"/>
      <c r="X28" s="298"/>
      <c r="Y28" s="294"/>
      <c r="Z28" s="294"/>
      <c r="AA28" s="299"/>
      <c r="AB28" s="300"/>
      <c r="AC28" s="301"/>
      <c r="AD28" s="302"/>
      <c r="AE28" s="303"/>
      <c r="AF28" s="294"/>
      <c r="AG28" s="294"/>
      <c r="AH28" s="304"/>
      <c r="AI28" s="304"/>
      <c r="AJ28" s="305"/>
      <c r="AK28" s="306"/>
      <c r="AL28" s="307"/>
      <c r="AM28" s="308"/>
    </row>
    <row r="29" spans="1:39" s="376" customFormat="1" ht="68.25" customHeight="1">
      <c r="A29" s="351">
        <v>8370</v>
      </c>
      <c r="B29" s="352">
        <v>8367</v>
      </c>
      <c r="C29" s="2413" t="s">
        <v>841</v>
      </c>
      <c r="D29" s="2377"/>
      <c r="E29" s="2377"/>
      <c r="F29" s="2377"/>
      <c r="G29" s="2378"/>
      <c r="H29" s="353" t="s">
        <v>842</v>
      </c>
      <c r="I29" s="354"/>
      <c r="J29" s="355" t="s">
        <v>843</v>
      </c>
      <c r="K29" s="356" t="s">
        <v>840</v>
      </c>
      <c r="L29" s="357"/>
      <c r="M29" s="358" t="s">
        <v>796</v>
      </c>
      <c r="N29" s="359"/>
      <c r="O29" s="360"/>
      <c r="P29" s="361"/>
      <c r="Q29" s="361"/>
      <c r="R29" s="362"/>
      <c r="S29" s="296"/>
      <c r="T29" s="296"/>
      <c r="U29" s="296"/>
      <c r="V29" s="363"/>
      <c r="W29" s="364"/>
      <c r="X29" s="365"/>
      <c r="Y29" s="364"/>
      <c r="Z29" s="364"/>
      <c r="AA29" s="366"/>
      <c r="AB29" s="367"/>
      <c r="AC29" s="368"/>
      <c r="AD29" s="369"/>
      <c r="AE29" s="370"/>
      <c r="AF29" s="364"/>
      <c r="AG29" s="364"/>
      <c r="AH29" s="371"/>
      <c r="AI29" s="371"/>
      <c r="AJ29" s="372"/>
      <c r="AK29" s="373"/>
      <c r="AL29" s="374"/>
      <c r="AM29" s="375"/>
    </row>
    <row r="30" spans="1:39" s="338" customFormat="1" ht="116.25" customHeight="1">
      <c r="A30" s="313">
        <v>8422</v>
      </c>
      <c r="B30" s="314" t="s">
        <v>844</v>
      </c>
      <c r="C30" s="2395" t="s">
        <v>845</v>
      </c>
      <c r="D30" s="2374"/>
      <c r="E30" s="2374"/>
      <c r="F30" s="2374"/>
      <c r="G30" s="2375"/>
      <c r="H30" s="315" t="s">
        <v>846</v>
      </c>
      <c r="I30" s="316"/>
      <c r="J30" s="317" t="s">
        <v>847</v>
      </c>
      <c r="K30" s="318" t="s">
        <v>848</v>
      </c>
      <c r="L30" s="319"/>
      <c r="M30" s="320" t="s">
        <v>796</v>
      </c>
      <c r="N30" s="321"/>
      <c r="O30" s="322"/>
      <c r="P30" s="323"/>
      <c r="Q30" s="323"/>
      <c r="R30" s="324"/>
      <c r="S30" s="296"/>
      <c r="T30" s="296"/>
      <c r="U30" s="296"/>
      <c r="V30" s="325"/>
      <c r="W30" s="326"/>
      <c r="X30" s="327"/>
      <c r="Y30" s="326"/>
      <c r="Z30" s="326"/>
      <c r="AA30" s="328"/>
      <c r="AB30" s="329"/>
      <c r="AC30" s="330"/>
      <c r="AD30" s="331"/>
      <c r="AE30" s="332"/>
      <c r="AF30" s="326"/>
      <c r="AG30" s="326"/>
      <c r="AH30" s="333"/>
      <c r="AI30" s="333"/>
      <c r="AJ30" s="334"/>
      <c r="AK30" s="335"/>
      <c r="AL30" s="336"/>
      <c r="AM30" s="337"/>
    </row>
    <row r="31" spans="1:39" s="309" customFormat="1" ht="89.25" customHeight="1">
      <c r="A31" s="283">
        <v>10703</v>
      </c>
      <c r="B31" s="284">
        <v>10699</v>
      </c>
      <c r="C31" s="2386" t="s">
        <v>849</v>
      </c>
      <c r="D31" s="2330"/>
      <c r="E31" s="2330"/>
      <c r="F31" s="2330"/>
      <c r="G31" s="2331"/>
      <c r="H31" s="285" t="s">
        <v>294</v>
      </c>
      <c r="I31" s="311" t="s">
        <v>850</v>
      </c>
      <c r="J31" s="312" t="s">
        <v>815</v>
      </c>
      <c r="K31" s="288" t="s">
        <v>769</v>
      </c>
      <c r="L31" s="289"/>
      <c r="M31" s="290" t="s">
        <v>770</v>
      </c>
      <c r="N31" s="291"/>
      <c r="O31" s="292"/>
      <c r="P31" s="293"/>
      <c r="Q31" s="293"/>
      <c r="R31" s="295"/>
      <c r="S31" s="296"/>
      <c r="T31" s="296"/>
      <c r="U31" s="296"/>
      <c r="V31" s="297"/>
      <c r="W31" s="294"/>
      <c r="X31" s="298"/>
      <c r="Y31" s="294"/>
      <c r="Z31" s="294"/>
      <c r="AA31" s="299"/>
      <c r="AB31" s="300"/>
      <c r="AC31" s="301"/>
      <c r="AD31" s="302"/>
      <c r="AE31" s="303"/>
      <c r="AF31" s="294"/>
      <c r="AG31" s="294"/>
      <c r="AH31" s="304"/>
      <c r="AI31" s="304"/>
      <c r="AJ31" s="305"/>
      <c r="AK31" s="306"/>
      <c r="AL31" s="307"/>
      <c r="AM31" s="308"/>
    </row>
    <row r="32" spans="1:39" s="338" customFormat="1" ht="131.25" customHeight="1">
      <c r="A32" s="313">
        <v>11423</v>
      </c>
      <c r="B32" s="314">
        <v>11422</v>
      </c>
      <c r="C32" s="2395" t="s">
        <v>851</v>
      </c>
      <c r="D32" s="2374"/>
      <c r="E32" s="2374"/>
      <c r="F32" s="2374"/>
      <c r="G32" s="2375"/>
      <c r="H32" s="315" t="s">
        <v>307</v>
      </c>
      <c r="I32" s="316" t="s">
        <v>852</v>
      </c>
      <c r="J32" s="317" t="s">
        <v>853</v>
      </c>
      <c r="K32" s="318" t="s">
        <v>840</v>
      </c>
      <c r="L32" s="319"/>
      <c r="M32" s="320" t="s">
        <v>796</v>
      </c>
      <c r="N32" s="321"/>
      <c r="O32" s="322"/>
      <c r="P32" s="323"/>
      <c r="Q32" s="323"/>
      <c r="R32" s="324"/>
      <c r="S32" s="296"/>
      <c r="T32" s="296"/>
      <c r="U32" s="296"/>
      <c r="V32" s="325"/>
      <c r="W32" s="326"/>
      <c r="X32" s="327"/>
      <c r="Y32" s="326"/>
      <c r="Z32" s="326"/>
      <c r="AA32" s="328"/>
      <c r="AB32" s="329"/>
      <c r="AC32" s="330"/>
      <c r="AD32" s="331"/>
      <c r="AE32" s="332"/>
      <c r="AF32" s="326"/>
      <c r="AG32" s="326"/>
      <c r="AH32" s="333"/>
      <c r="AI32" s="333"/>
      <c r="AJ32" s="334"/>
      <c r="AK32" s="335"/>
      <c r="AL32" s="336"/>
      <c r="AM32" s="337"/>
    </row>
    <row r="33" spans="1:39" s="309" customFormat="1" ht="56.25" customHeight="1">
      <c r="A33" s="283">
        <v>11438</v>
      </c>
      <c r="B33" s="284">
        <v>11435</v>
      </c>
      <c r="C33" s="2386" t="s">
        <v>854</v>
      </c>
      <c r="D33" s="2330"/>
      <c r="E33" s="2330"/>
      <c r="F33" s="2330"/>
      <c r="G33" s="2331"/>
      <c r="H33" s="285" t="s">
        <v>150</v>
      </c>
      <c r="I33" s="311"/>
      <c r="J33" s="312" t="s">
        <v>815</v>
      </c>
      <c r="K33" s="288" t="s">
        <v>816</v>
      </c>
      <c r="L33" s="289"/>
      <c r="M33" s="290" t="s">
        <v>770</v>
      </c>
      <c r="N33" s="291"/>
      <c r="O33" s="292"/>
      <c r="P33" s="293"/>
      <c r="Q33" s="293"/>
      <c r="R33" s="295"/>
      <c r="S33" s="310"/>
      <c r="T33" s="310"/>
      <c r="U33" s="310"/>
      <c r="V33" s="297"/>
      <c r="W33" s="294"/>
      <c r="X33" s="298"/>
      <c r="Y33" s="294"/>
      <c r="Z33" s="294"/>
      <c r="AA33" s="299"/>
      <c r="AB33" s="300"/>
      <c r="AC33" s="301"/>
      <c r="AD33" s="302"/>
      <c r="AE33" s="303"/>
      <c r="AF33" s="294"/>
      <c r="AG33" s="294"/>
      <c r="AH33" s="304"/>
      <c r="AI33" s="304"/>
      <c r="AJ33" s="305"/>
      <c r="AK33" s="306"/>
      <c r="AL33" s="307"/>
      <c r="AM33" s="308"/>
    </row>
    <row r="34" spans="1:39" s="455" customFormat="1" ht="43.5" customHeight="1">
      <c r="A34" s="430">
        <v>11486</v>
      </c>
      <c r="B34" s="431">
        <v>11483</v>
      </c>
      <c r="C34" s="2452" t="s">
        <v>855</v>
      </c>
      <c r="D34" s="2342"/>
      <c r="E34" s="2342"/>
      <c r="F34" s="2342"/>
      <c r="G34" s="2343"/>
      <c r="H34" s="432"/>
      <c r="I34" s="433"/>
      <c r="J34" s="434" t="s">
        <v>856</v>
      </c>
      <c r="K34" s="435" t="s">
        <v>778</v>
      </c>
      <c r="L34" s="436"/>
      <c r="M34" s="437" t="s">
        <v>778</v>
      </c>
      <c r="N34" s="438" t="s">
        <v>857</v>
      </c>
      <c r="O34" s="439"/>
      <c r="P34" s="440"/>
      <c r="Q34" s="440"/>
      <c r="R34" s="441"/>
      <c r="S34" s="296"/>
      <c r="T34" s="296"/>
      <c r="U34" s="296"/>
      <c r="V34" s="443"/>
      <c r="W34" s="442"/>
      <c r="X34" s="444"/>
      <c r="Y34" s="442"/>
      <c r="Z34" s="442"/>
      <c r="AA34" s="445"/>
      <c r="AB34" s="446"/>
      <c r="AC34" s="447"/>
      <c r="AD34" s="448"/>
      <c r="AE34" s="449"/>
      <c r="AF34" s="442"/>
      <c r="AG34" s="442"/>
      <c r="AH34" s="450"/>
      <c r="AI34" s="450"/>
      <c r="AJ34" s="451"/>
      <c r="AK34" s="452"/>
      <c r="AL34" s="453"/>
      <c r="AM34" s="454"/>
    </row>
    <row r="35" spans="1:39" s="338" customFormat="1" ht="87" customHeight="1">
      <c r="A35" s="313">
        <v>11616</v>
      </c>
      <c r="B35" s="314">
        <v>11614</v>
      </c>
      <c r="C35" s="2395" t="s">
        <v>858</v>
      </c>
      <c r="D35" s="2374"/>
      <c r="E35" s="2374"/>
      <c r="F35" s="2374"/>
      <c r="G35" s="2375"/>
      <c r="H35" s="315" t="s">
        <v>859</v>
      </c>
      <c r="I35" s="316"/>
      <c r="J35" s="317" t="s">
        <v>815</v>
      </c>
      <c r="K35" s="318" t="s">
        <v>769</v>
      </c>
      <c r="L35" s="319"/>
      <c r="M35" s="320" t="s">
        <v>860</v>
      </c>
      <c r="N35" s="321"/>
      <c r="O35" s="322"/>
      <c r="P35" s="323"/>
      <c r="Q35" s="323"/>
      <c r="R35" s="324"/>
      <c r="S35" s="296"/>
      <c r="T35" s="296"/>
      <c r="U35" s="296"/>
      <c r="V35" s="325"/>
      <c r="W35" s="326"/>
      <c r="X35" s="327"/>
      <c r="Y35" s="326"/>
      <c r="Z35" s="326"/>
      <c r="AA35" s="328"/>
      <c r="AB35" s="329"/>
      <c r="AC35" s="330"/>
      <c r="AD35" s="331"/>
      <c r="AE35" s="332"/>
      <c r="AF35" s="326"/>
      <c r="AG35" s="326"/>
      <c r="AH35" s="333"/>
      <c r="AI35" s="333"/>
      <c r="AJ35" s="334"/>
      <c r="AK35" s="335"/>
      <c r="AL35" s="336"/>
      <c r="AM35" s="337"/>
    </row>
    <row r="36" spans="1:39" s="480" customFormat="1" ht="52.5" customHeight="1">
      <c r="A36" s="456">
        <v>14245</v>
      </c>
      <c r="B36" s="457">
        <v>14244</v>
      </c>
      <c r="C36" s="2453" t="s">
        <v>861</v>
      </c>
      <c r="D36" s="2321"/>
      <c r="E36" s="2321"/>
      <c r="F36" s="2321"/>
      <c r="G36" s="2322"/>
      <c r="H36" s="458" t="s">
        <v>862</v>
      </c>
      <c r="I36" s="459"/>
      <c r="J36" s="460" t="s">
        <v>863</v>
      </c>
      <c r="K36" s="461"/>
      <c r="L36" s="462"/>
      <c r="M36" s="463"/>
      <c r="N36" s="464"/>
      <c r="O36" s="465"/>
      <c r="P36" s="466"/>
      <c r="Q36" s="466"/>
      <c r="R36" s="467"/>
      <c r="S36" s="296"/>
      <c r="T36" s="296"/>
      <c r="U36" s="296"/>
      <c r="V36" s="468"/>
      <c r="W36" s="296"/>
      <c r="X36" s="469"/>
      <c r="Y36" s="296"/>
      <c r="Z36" s="296"/>
      <c r="AA36" s="470"/>
      <c r="AB36" s="471"/>
      <c r="AC36" s="472"/>
      <c r="AD36" s="473"/>
      <c r="AE36" s="474"/>
      <c r="AF36" s="296"/>
      <c r="AG36" s="296"/>
      <c r="AH36" s="475"/>
      <c r="AI36" s="475"/>
      <c r="AJ36" s="476"/>
      <c r="AK36" s="477"/>
      <c r="AL36" s="478"/>
      <c r="AM36" s="479"/>
    </row>
    <row r="37" spans="1:39" s="309" customFormat="1" ht="51" customHeight="1">
      <c r="A37" s="283">
        <v>16665</v>
      </c>
      <c r="B37" s="284">
        <v>6489</v>
      </c>
      <c r="C37" s="2386" t="s">
        <v>864</v>
      </c>
      <c r="D37" s="2330"/>
      <c r="E37" s="2330"/>
      <c r="F37" s="2330"/>
      <c r="G37" s="2331"/>
      <c r="H37" s="285" t="s">
        <v>813</v>
      </c>
      <c r="I37" s="311" t="s">
        <v>814</v>
      </c>
      <c r="J37" s="312" t="s">
        <v>815</v>
      </c>
      <c r="K37" s="288" t="s">
        <v>769</v>
      </c>
      <c r="L37" s="289"/>
      <c r="M37" s="290" t="s">
        <v>770</v>
      </c>
      <c r="N37" s="291"/>
      <c r="O37" s="292"/>
      <c r="P37" s="293"/>
      <c r="Q37" s="293"/>
      <c r="R37" s="295"/>
      <c r="S37" s="296"/>
      <c r="T37" s="296"/>
      <c r="U37" s="296"/>
      <c r="V37" s="297"/>
      <c r="W37" s="294"/>
      <c r="X37" s="298"/>
      <c r="Y37" s="294"/>
      <c r="Z37" s="294"/>
      <c r="AA37" s="299"/>
      <c r="AB37" s="300"/>
      <c r="AC37" s="301"/>
      <c r="AD37" s="302"/>
      <c r="AE37" s="303"/>
      <c r="AF37" s="294"/>
      <c r="AG37" s="294"/>
      <c r="AH37" s="304"/>
      <c r="AI37" s="304"/>
      <c r="AJ37" s="305"/>
      <c r="AK37" s="306"/>
      <c r="AL37" s="307"/>
      <c r="AM37" s="308"/>
    </row>
    <row r="38" spans="1:39" s="309" customFormat="1" ht="66.75" customHeight="1">
      <c r="A38" s="283">
        <v>16820</v>
      </c>
      <c r="B38" s="284">
        <v>12160</v>
      </c>
      <c r="C38" s="2386" t="s">
        <v>865</v>
      </c>
      <c r="D38" s="2330"/>
      <c r="E38" s="2330"/>
      <c r="F38" s="2330"/>
      <c r="G38" s="2331"/>
      <c r="H38" s="285" t="s">
        <v>153</v>
      </c>
      <c r="I38" s="311"/>
      <c r="J38" s="312" t="s">
        <v>866</v>
      </c>
      <c r="K38" s="288" t="s">
        <v>46</v>
      </c>
      <c r="L38" s="289"/>
      <c r="M38" s="290" t="s">
        <v>770</v>
      </c>
      <c r="N38" s="291" t="s">
        <v>783</v>
      </c>
      <c r="O38" s="292"/>
      <c r="P38" s="293"/>
      <c r="Q38" s="293"/>
      <c r="R38" s="295"/>
      <c r="S38" s="310"/>
      <c r="T38" s="310"/>
      <c r="U38" s="310"/>
      <c r="V38" s="297"/>
      <c r="W38" s="294"/>
      <c r="X38" s="298"/>
      <c r="Y38" s="294"/>
      <c r="Z38" s="294"/>
      <c r="AA38" s="299"/>
      <c r="AB38" s="300"/>
      <c r="AC38" s="301"/>
      <c r="AD38" s="302"/>
      <c r="AE38" s="303"/>
      <c r="AF38" s="294"/>
      <c r="AG38" s="294"/>
      <c r="AH38" s="304"/>
      <c r="AI38" s="304"/>
      <c r="AJ38" s="305"/>
      <c r="AK38" s="306"/>
      <c r="AL38" s="307"/>
      <c r="AM38" s="308"/>
    </row>
    <row r="39" spans="1:39" s="282" customFormat="1" ht="75.75" customHeight="1">
      <c r="A39" s="339">
        <v>17392</v>
      </c>
      <c r="B39" s="261">
        <v>17391</v>
      </c>
      <c r="C39" s="2412" t="s">
        <v>867</v>
      </c>
      <c r="D39" s="2345"/>
      <c r="E39" s="2345"/>
      <c r="F39" s="2345"/>
      <c r="G39" s="2346"/>
      <c r="H39" s="481" t="s">
        <v>868</v>
      </c>
      <c r="I39" s="2089" t="s">
        <v>869</v>
      </c>
      <c r="J39" s="482" t="s">
        <v>870</v>
      </c>
      <c r="K39" s="265" t="s">
        <v>763</v>
      </c>
      <c r="L39" s="266"/>
      <c r="M39" s="267"/>
      <c r="N39" s="342"/>
      <c r="O39" s="343"/>
      <c r="P39" s="270"/>
      <c r="Q39" s="270"/>
      <c r="R39" s="344"/>
      <c r="S39" s="296"/>
      <c r="T39" s="296"/>
      <c r="U39" s="296"/>
      <c r="V39" s="345"/>
      <c r="W39" s="272"/>
      <c r="X39" s="273"/>
      <c r="Y39" s="272"/>
      <c r="Z39" s="272"/>
      <c r="AA39" s="346"/>
      <c r="AB39" s="274"/>
      <c r="AC39" s="347"/>
      <c r="AD39" s="348"/>
      <c r="AE39" s="277"/>
      <c r="AF39" s="272"/>
      <c r="AG39" s="272"/>
      <c r="AH39" s="276"/>
      <c r="AI39" s="276"/>
      <c r="AJ39" s="349"/>
      <c r="AK39" s="350"/>
      <c r="AL39" s="280"/>
      <c r="AM39" s="281"/>
    </row>
    <row r="40" spans="1:39" s="338" customFormat="1" ht="72" customHeight="1">
      <c r="A40" s="313">
        <v>18434</v>
      </c>
      <c r="B40" s="314">
        <v>18433</v>
      </c>
      <c r="C40" s="2395" t="s">
        <v>871</v>
      </c>
      <c r="D40" s="2374"/>
      <c r="E40" s="2374"/>
      <c r="F40" s="2374"/>
      <c r="G40" s="2375"/>
      <c r="H40" s="483" t="s">
        <v>872</v>
      </c>
      <c r="I40" s="315" t="s">
        <v>873</v>
      </c>
      <c r="J40" s="317" t="s">
        <v>874</v>
      </c>
      <c r="K40" s="318" t="s">
        <v>46</v>
      </c>
      <c r="L40" s="319"/>
      <c r="M40" s="320" t="s">
        <v>796</v>
      </c>
      <c r="N40" s="321"/>
      <c r="O40" s="322"/>
      <c r="P40" s="323"/>
      <c r="Q40" s="323"/>
      <c r="R40" s="324"/>
      <c r="S40" s="296"/>
      <c r="T40" s="296"/>
      <c r="U40" s="296"/>
      <c r="V40" s="325"/>
      <c r="W40" s="326"/>
      <c r="X40" s="327"/>
      <c r="Y40" s="326"/>
      <c r="Z40" s="326"/>
      <c r="AA40" s="328"/>
      <c r="AB40" s="329"/>
      <c r="AC40" s="330"/>
      <c r="AD40" s="331"/>
      <c r="AE40" s="332"/>
      <c r="AF40" s="326"/>
      <c r="AG40" s="326"/>
      <c r="AH40" s="333"/>
      <c r="AI40" s="333"/>
      <c r="AJ40" s="334"/>
      <c r="AK40" s="335"/>
      <c r="AL40" s="336"/>
      <c r="AM40" s="337"/>
    </row>
    <row r="41" spans="1:39" s="338" customFormat="1" ht="39.950000000000003" customHeight="1">
      <c r="A41" s="313">
        <v>18441</v>
      </c>
      <c r="B41" s="314">
        <v>18439</v>
      </c>
      <c r="C41" s="2395" t="s">
        <v>875</v>
      </c>
      <c r="D41" s="2374"/>
      <c r="E41" s="2374"/>
      <c r="F41" s="2374"/>
      <c r="G41" s="2375"/>
      <c r="H41" s="315" t="s">
        <v>112</v>
      </c>
      <c r="I41" s="316" t="s">
        <v>876</v>
      </c>
      <c r="J41" s="317" t="s">
        <v>877</v>
      </c>
      <c r="K41" s="318" t="s">
        <v>769</v>
      </c>
      <c r="L41" s="319"/>
      <c r="M41" s="320" t="s">
        <v>860</v>
      </c>
      <c r="N41" s="321"/>
      <c r="O41" s="322"/>
      <c r="P41" s="323"/>
      <c r="Q41" s="323"/>
      <c r="R41" s="324"/>
      <c r="S41" s="296"/>
      <c r="T41" s="296"/>
      <c r="U41" s="296"/>
      <c r="V41" s="325"/>
      <c r="W41" s="326"/>
      <c r="X41" s="327"/>
      <c r="Y41" s="326"/>
      <c r="Z41" s="326"/>
      <c r="AA41" s="328"/>
      <c r="AB41" s="329"/>
      <c r="AC41" s="330"/>
      <c r="AD41" s="331"/>
      <c r="AE41" s="332"/>
      <c r="AF41" s="326"/>
      <c r="AG41" s="326"/>
      <c r="AH41" s="333"/>
      <c r="AI41" s="333"/>
      <c r="AJ41" s="334"/>
      <c r="AK41" s="335"/>
      <c r="AL41" s="336"/>
      <c r="AM41" s="337"/>
    </row>
    <row r="42" spans="1:39" s="480" customFormat="1" ht="43.5" customHeight="1">
      <c r="A42" s="484">
        <v>18446</v>
      </c>
      <c r="B42" s="457">
        <v>18445</v>
      </c>
      <c r="C42" s="2453" t="s">
        <v>878</v>
      </c>
      <c r="D42" s="2321"/>
      <c r="E42" s="2321"/>
      <c r="F42" s="2321"/>
      <c r="G42" s="2322"/>
      <c r="H42" s="458" t="s">
        <v>879</v>
      </c>
      <c r="I42" s="459" t="s">
        <v>880</v>
      </c>
      <c r="J42" s="460"/>
      <c r="K42" s="461"/>
      <c r="L42" s="462"/>
      <c r="M42" s="463"/>
      <c r="N42" s="464"/>
      <c r="O42" s="465"/>
      <c r="P42" s="466"/>
      <c r="Q42" s="466"/>
      <c r="R42" s="467"/>
      <c r="S42" s="296"/>
      <c r="T42" s="296"/>
      <c r="U42" s="296"/>
      <c r="V42" s="468"/>
      <c r="W42" s="296"/>
      <c r="X42" s="469"/>
      <c r="Y42" s="296"/>
      <c r="Z42" s="296"/>
      <c r="AA42" s="470"/>
      <c r="AB42" s="471"/>
      <c r="AC42" s="472"/>
      <c r="AD42" s="473"/>
      <c r="AE42" s="474"/>
      <c r="AF42" s="296"/>
      <c r="AG42" s="296"/>
      <c r="AH42" s="475"/>
      <c r="AI42" s="475"/>
      <c r="AJ42" s="476"/>
      <c r="AK42" s="477"/>
      <c r="AL42" s="478"/>
      <c r="AM42" s="479"/>
    </row>
    <row r="43" spans="1:39" s="402" customFormat="1" ht="65.25" customHeight="1">
      <c r="A43" s="485">
        <v>19396</v>
      </c>
      <c r="B43" s="378">
        <v>19395</v>
      </c>
      <c r="C43" s="2449" t="s">
        <v>881</v>
      </c>
      <c r="D43" s="2450"/>
      <c r="E43" s="2450"/>
      <c r="F43" s="2450"/>
      <c r="G43" s="2451"/>
      <c r="H43" s="379" t="s">
        <v>882</v>
      </c>
      <c r="I43" s="380" t="s">
        <v>883</v>
      </c>
      <c r="J43" s="381" t="s">
        <v>884</v>
      </c>
      <c r="K43" s="382" t="s">
        <v>778</v>
      </c>
      <c r="L43" s="383"/>
      <c r="M43" s="384"/>
      <c r="N43" s="385" t="s">
        <v>885</v>
      </c>
      <c r="O43" s="386"/>
      <c r="P43" s="387"/>
      <c r="Q43" s="387"/>
      <c r="R43" s="388"/>
      <c r="S43" s="296"/>
      <c r="T43" s="296"/>
      <c r="U43" s="296"/>
      <c r="V43" s="390"/>
      <c r="W43" s="389"/>
      <c r="X43" s="391"/>
      <c r="Y43" s="389"/>
      <c r="Z43" s="389"/>
      <c r="AA43" s="392"/>
      <c r="AB43" s="393"/>
      <c r="AC43" s="394"/>
      <c r="AD43" s="395"/>
      <c r="AE43" s="396"/>
      <c r="AF43" s="389"/>
      <c r="AG43" s="389"/>
      <c r="AH43" s="397"/>
      <c r="AI43" s="397"/>
      <c r="AJ43" s="398"/>
      <c r="AK43" s="399"/>
      <c r="AL43" s="400"/>
      <c r="AM43" s="401"/>
    </row>
    <row r="44" spans="1:39" s="309" customFormat="1" ht="64.5" customHeight="1">
      <c r="A44" s="283">
        <v>22410</v>
      </c>
      <c r="B44" s="284">
        <v>22409</v>
      </c>
      <c r="C44" s="2386" t="s">
        <v>886</v>
      </c>
      <c r="D44" s="2330"/>
      <c r="E44" s="2330"/>
      <c r="F44" s="2330"/>
      <c r="G44" s="2331"/>
      <c r="H44" s="285" t="s">
        <v>46</v>
      </c>
      <c r="I44" s="311"/>
      <c r="J44" s="312" t="s">
        <v>887</v>
      </c>
      <c r="K44" s="288" t="s">
        <v>888</v>
      </c>
      <c r="L44" s="289"/>
      <c r="M44" s="290" t="s">
        <v>770</v>
      </c>
      <c r="N44" s="291"/>
      <c r="O44" s="292"/>
      <c r="P44" s="293"/>
      <c r="Q44" s="293"/>
      <c r="R44" s="295"/>
      <c r="S44" s="310"/>
      <c r="T44" s="310"/>
      <c r="U44" s="310"/>
      <c r="V44" s="297"/>
      <c r="W44" s="294"/>
      <c r="X44" s="298"/>
      <c r="Y44" s="294"/>
      <c r="Z44" s="294"/>
      <c r="AA44" s="299"/>
      <c r="AB44" s="294"/>
      <c r="AC44" s="301"/>
      <c r="AD44" s="302"/>
      <c r="AE44" s="303"/>
      <c r="AF44" s="294"/>
      <c r="AG44" s="294"/>
      <c r="AH44" s="304"/>
      <c r="AI44" s="304"/>
      <c r="AJ44" s="305"/>
      <c r="AK44" s="306"/>
      <c r="AL44" s="307"/>
      <c r="AM44" s="308"/>
    </row>
    <row r="45" spans="1:39" s="309" customFormat="1" ht="72" customHeight="1">
      <c r="A45" s="283">
        <v>22401</v>
      </c>
      <c r="B45" s="284">
        <v>22400</v>
      </c>
      <c r="C45" s="2386" t="s">
        <v>889</v>
      </c>
      <c r="D45" s="2330"/>
      <c r="E45" s="2330"/>
      <c r="F45" s="2330"/>
      <c r="G45" s="2331"/>
      <c r="H45" s="285" t="s">
        <v>294</v>
      </c>
      <c r="I45" s="311"/>
      <c r="J45" s="312" t="s">
        <v>887</v>
      </c>
      <c r="K45" s="288" t="s">
        <v>769</v>
      </c>
      <c r="L45" s="289"/>
      <c r="M45" s="290" t="s">
        <v>770</v>
      </c>
      <c r="N45" s="291"/>
      <c r="O45" s="292" t="s">
        <v>141</v>
      </c>
      <c r="P45" s="293" t="s">
        <v>47</v>
      </c>
      <c r="Q45" s="294">
        <v>42131</v>
      </c>
      <c r="R45" s="295"/>
      <c r="S45" s="296"/>
      <c r="T45" s="296"/>
      <c r="U45" s="296"/>
      <c r="V45" s="297" t="s">
        <v>142</v>
      </c>
      <c r="W45" s="294">
        <v>42131</v>
      </c>
      <c r="X45" s="298">
        <v>5451</v>
      </c>
      <c r="Y45" s="294"/>
      <c r="Z45" s="294"/>
      <c r="AA45" s="299"/>
      <c r="AB45" s="300" t="s">
        <v>890</v>
      </c>
      <c r="AC45" s="301"/>
      <c r="AD45" s="302"/>
      <c r="AE45" s="303"/>
      <c r="AF45" s="294"/>
      <c r="AG45" s="294"/>
      <c r="AH45" s="304"/>
      <c r="AI45" s="304"/>
      <c r="AJ45" s="305"/>
      <c r="AK45" s="306"/>
      <c r="AL45" s="307"/>
      <c r="AM45" s="308"/>
    </row>
    <row r="46" spans="1:39" s="309" customFormat="1" ht="59.25" customHeight="1">
      <c r="A46" s="283">
        <v>2602</v>
      </c>
      <c r="B46" s="284">
        <v>2601</v>
      </c>
      <c r="C46" s="2386" t="s">
        <v>891</v>
      </c>
      <c r="D46" s="2330"/>
      <c r="E46" s="2330"/>
      <c r="F46" s="2330"/>
      <c r="G46" s="2331"/>
      <c r="H46" s="285" t="s">
        <v>892</v>
      </c>
      <c r="I46" s="311"/>
      <c r="J46" s="312" t="s">
        <v>893</v>
      </c>
      <c r="K46" s="288" t="s">
        <v>840</v>
      </c>
      <c r="L46" s="289"/>
      <c r="M46" s="290" t="s">
        <v>770</v>
      </c>
      <c r="N46" s="291"/>
      <c r="O46" s="292"/>
      <c r="P46" s="293"/>
      <c r="Q46" s="293"/>
      <c r="R46" s="295"/>
      <c r="S46" s="296"/>
      <c r="T46" s="296"/>
      <c r="U46" s="296"/>
      <c r="V46" s="297"/>
      <c r="W46" s="294">
        <v>42079</v>
      </c>
      <c r="X46" s="298">
        <v>17913</v>
      </c>
      <c r="Y46" s="294"/>
      <c r="Z46" s="294"/>
      <c r="AA46" s="299"/>
      <c r="AB46" s="300" t="s">
        <v>894</v>
      </c>
      <c r="AC46" s="301"/>
      <c r="AD46" s="302"/>
      <c r="AE46" s="303">
        <v>20776</v>
      </c>
      <c r="AF46" s="294">
        <v>42178</v>
      </c>
      <c r="AG46" s="294">
        <v>42200</v>
      </c>
      <c r="AH46" s="304">
        <v>11433.62</v>
      </c>
      <c r="AI46" s="304"/>
      <c r="AJ46" s="305" t="s">
        <v>895</v>
      </c>
      <c r="AK46" s="306"/>
      <c r="AL46" s="307"/>
      <c r="AM46" s="308"/>
    </row>
    <row r="47" spans="1:39" s="282" customFormat="1" ht="39.950000000000003" customHeight="1">
      <c r="A47" s="339"/>
      <c r="B47" s="486">
        <v>9776</v>
      </c>
      <c r="C47" s="2344" t="s">
        <v>896</v>
      </c>
      <c r="D47" s="2388"/>
      <c r="E47" s="2388"/>
      <c r="F47" s="2388"/>
      <c r="G47" s="2389"/>
      <c r="H47" s="481" t="s">
        <v>897</v>
      </c>
      <c r="I47" s="2089"/>
      <c r="J47" s="487" t="s">
        <v>898</v>
      </c>
      <c r="K47" s="488" t="s">
        <v>899</v>
      </c>
      <c r="L47" s="489"/>
      <c r="M47" s="490"/>
      <c r="N47" s="491" t="s">
        <v>900</v>
      </c>
      <c r="O47" s="492"/>
      <c r="P47" s="493"/>
      <c r="Q47" s="493"/>
      <c r="R47" s="494"/>
      <c r="S47" s="495"/>
      <c r="T47" s="495"/>
      <c r="U47" s="495"/>
      <c r="V47" s="494"/>
      <c r="W47" s="496"/>
      <c r="X47" s="497"/>
      <c r="Y47" s="496"/>
      <c r="Z47" s="493"/>
      <c r="AA47" s="498"/>
      <c r="AB47" s="493"/>
      <c r="AC47" s="494"/>
      <c r="AD47" s="499"/>
      <c r="AE47" s="493"/>
      <c r="AF47" s="496"/>
      <c r="AG47" s="493"/>
      <c r="AH47" s="500"/>
      <c r="AI47" s="500"/>
      <c r="AJ47" s="501"/>
      <c r="AK47" s="2090"/>
      <c r="AL47" s="502"/>
      <c r="AM47" s="281"/>
    </row>
    <row r="48" spans="1:39" s="503" customFormat="1" ht="39.950000000000003" customHeight="1">
      <c r="A48" s="339">
        <v>10526</v>
      </c>
      <c r="B48" s="486">
        <v>10525</v>
      </c>
      <c r="C48" s="2344" t="s">
        <v>901</v>
      </c>
      <c r="D48" s="2388"/>
      <c r="E48" s="2388"/>
      <c r="F48" s="2388"/>
      <c r="G48" s="2389"/>
      <c r="H48" s="481" t="s">
        <v>902</v>
      </c>
      <c r="I48" s="2089"/>
      <c r="J48" s="487" t="s">
        <v>903</v>
      </c>
      <c r="K48" s="488" t="s">
        <v>339</v>
      </c>
      <c r="L48" s="489"/>
      <c r="M48" s="490"/>
      <c r="N48" s="491"/>
      <c r="O48" s="492"/>
      <c r="P48" s="493"/>
      <c r="Q48" s="493"/>
      <c r="R48" s="494"/>
      <c r="S48" s="495"/>
      <c r="T48" s="495"/>
      <c r="U48" s="495"/>
      <c r="V48" s="494"/>
      <c r="W48" s="496"/>
      <c r="X48" s="497"/>
      <c r="Y48" s="496"/>
      <c r="Z48" s="493"/>
      <c r="AA48" s="498"/>
      <c r="AB48" s="493"/>
      <c r="AC48" s="494"/>
      <c r="AD48" s="499"/>
      <c r="AE48" s="493"/>
      <c r="AF48" s="496"/>
      <c r="AG48" s="493"/>
      <c r="AH48" s="500"/>
      <c r="AI48" s="500"/>
      <c r="AJ48" s="501"/>
      <c r="AK48" s="2090"/>
      <c r="AL48" s="502"/>
    </row>
    <row r="49" spans="1:39" s="511" customFormat="1" ht="39.950000000000003" customHeight="1">
      <c r="A49" s="283">
        <v>13667</v>
      </c>
      <c r="B49" s="504">
        <v>13665</v>
      </c>
      <c r="C49" s="2394" t="s">
        <v>904</v>
      </c>
      <c r="D49" s="2394"/>
      <c r="E49" s="2394"/>
      <c r="F49" s="2394"/>
      <c r="G49" s="2394"/>
      <c r="H49" s="505" t="s">
        <v>46</v>
      </c>
      <c r="I49" s="505"/>
      <c r="J49" s="506" t="s">
        <v>905</v>
      </c>
      <c r="K49" s="507" t="s">
        <v>906</v>
      </c>
      <c r="L49" s="507"/>
      <c r="M49" s="508" t="s">
        <v>778</v>
      </c>
      <c r="N49" s="509" t="s">
        <v>907</v>
      </c>
      <c r="O49" s="510" t="s">
        <v>46</v>
      </c>
      <c r="P49" s="511" t="s">
        <v>908</v>
      </c>
      <c r="W49" s="512" t="s">
        <v>145</v>
      </c>
      <c r="X49" s="513">
        <v>585.49</v>
      </c>
      <c r="Y49" s="512"/>
      <c r="AB49" s="511" t="s">
        <v>909</v>
      </c>
      <c r="AD49" s="514"/>
      <c r="AH49" s="514"/>
      <c r="AI49" s="514"/>
      <c r="AJ49" s="515"/>
      <c r="AK49" s="505"/>
    </row>
    <row r="50" spans="1:39" s="536" customFormat="1" ht="78.75" customHeight="1">
      <c r="A50" s="516">
        <v>14575</v>
      </c>
      <c r="B50" s="517">
        <v>14574</v>
      </c>
      <c r="C50" s="2454" t="s">
        <v>910</v>
      </c>
      <c r="D50" s="2382"/>
      <c r="E50" s="2382"/>
      <c r="F50" s="2382"/>
      <c r="G50" s="2383"/>
      <c r="H50" s="518"/>
      <c r="I50" s="519"/>
      <c r="J50" s="520"/>
      <c r="K50" s="521" t="s">
        <v>778</v>
      </c>
      <c r="L50" s="522"/>
      <c r="M50" s="523" t="s">
        <v>778</v>
      </c>
      <c r="N50" s="524" t="s">
        <v>911</v>
      </c>
      <c r="O50" s="525"/>
      <c r="P50" s="526"/>
      <c r="Q50" s="526"/>
      <c r="R50" s="527"/>
      <c r="S50" s="526"/>
      <c r="T50" s="526"/>
      <c r="U50" s="526"/>
      <c r="V50" s="527"/>
      <c r="W50" s="528"/>
      <c r="X50" s="529"/>
      <c r="Y50" s="528"/>
      <c r="Z50" s="526"/>
      <c r="AA50" s="530"/>
      <c r="AB50" s="526"/>
      <c r="AC50" s="527"/>
      <c r="AD50" s="531"/>
      <c r="AE50" s="526"/>
      <c r="AF50" s="526"/>
      <c r="AG50" s="526"/>
      <c r="AH50" s="532"/>
      <c r="AI50" s="532"/>
      <c r="AJ50" s="533"/>
      <c r="AK50" s="534"/>
      <c r="AL50" s="535"/>
    </row>
    <row r="51" spans="1:39" s="555" customFormat="1" ht="39.950000000000003" customHeight="1">
      <c r="A51" s="484">
        <v>14584</v>
      </c>
      <c r="B51" s="537">
        <v>14583</v>
      </c>
      <c r="C51" s="2320" t="s">
        <v>912</v>
      </c>
      <c r="D51" s="2382"/>
      <c r="E51" s="2382"/>
      <c r="F51" s="2382"/>
      <c r="G51" s="2383"/>
      <c r="H51" s="538" t="s">
        <v>913</v>
      </c>
      <c r="I51" s="539" t="s">
        <v>914</v>
      </c>
      <c r="J51" s="540" t="s">
        <v>915</v>
      </c>
      <c r="K51" s="541"/>
      <c r="L51" s="542"/>
      <c r="M51" s="543"/>
      <c r="N51" s="544" t="s">
        <v>916</v>
      </c>
      <c r="O51" s="545"/>
      <c r="P51" s="495"/>
      <c r="Q51" s="495"/>
      <c r="R51" s="546"/>
      <c r="S51" s="495"/>
      <c r="T51" s="495"/>
      <c r="U51" s="495"/>
      <c r="V51" s="546"/>
      <c r="W51" s="547"/>
      <c r="X51" s="548"/>
      <c r="Y51" s="547"/>
      <c r="Z51" s="495"/>
      <c r="AA51" s="549"/>
      <c r="AB51" s="495"/>
      <c r="AC51" s="546"/>
      <c r="AD51" s="550"/>
      <c r="AE51" s="495"/>
      <c r="AF51" s="495"/>
      <c r="AG51" s="495"/>
      <c r="AH51" s="551"/>
      <c r="AI51" s="551"/>
      <c r="AJ51" s="552"/>
      <c r="AK51" s="553"/>
      <c r="AL51" s="554"/>
    </row>
    <row r="52" spans="1:39" s="455" customFormat="1" ht="103.5" customHeight="1">
      <c r="A52" s="430">
        <v>15377</v>
      </c>
      <c r="B52" s="556">
        <v>15370</v>
      </c>
      <c r="C52" s="2341" t="s">
        <v>917</v>
      </c>
      <c r="D52" s="2410"/>
      <c r="E52" s="2410"/>
      <c r="F52" s="2410"/>
      <c r="G52" s="2411"/>
      <c r="H52" s="557" t="s">
        <v>892</v>
      </c>
      <c r="I52" s="558"/>
      <c r="J52" s="559" t="s">
        <v>918</v>
      </c>
      <c r="K52" s="560" t="s">
        <v>840</v>
      </c>
      <c r="L52" s="561"/>
      <c r="M52" s="562" t="s">
        <v>860</v>
      </c>
      <c r="N52" s="563" t="s">
        <v>919</v>
      </c>
      <c r="O52" s="564"/>
      <c r="P52" s="565"/>
      <c r="Q52" s="565"/>
      <c r="R52" s="566"/>
      <c r="S52" s="567"/>
      <c r="T52" s="567"/>
      <c r="U52" s="567"/>
      <c r="V52" s="566"/>
      <c r="W52" s="568"/>
      <c r="X52" s="569"/>
      <c r="Y52" s="570"/>
      <c r="Z52" s="565"/>
      <c r="AA52" s="571"/>
      <c r="AB52" s="567"/>
      <c r="AC52" s="572"/>
      <c r="AD52" s="573"/>
      <c r="AE52" s="565"/>
      <c r="AF52" s="567"/>
      <c r="AG52" s="565"/>
      <c r="AH52" s="574"/>
      <c r="AI52" s="574"/>
      <c r="AJ52" s="575"/>
      <c r="AK52" s="576"/>
      <c r="AL52" s="577"/>
      <c r="AM52" s="454"/>
    </row>
    <row r="53" spans="1:39" s="503" customFormat="1" ht="66.75" customHeight="1">
      <c r="A53" s="339">
        <v>15600</v>
      </c>
      <c r="B53" s="486">
        <v>15599</v>
      </c>
      <c r="C53" s="2387" t="s">
        <v>920</v>
      </c>
      <c r="D53" s="2388"/>
      <c r="E53" s="2388"/>
      <c r="F53" s="2388"/>
      <c r="G53" s="2389"/>
      <c r="H53" s="481" t="s">
        <v>921</v>
      </c>
      <c r="I53" s="2091" t="s">
        <v>922</v>
      </c>
      <c r="J53" s="487" t="s">
        <v>923</v>
      </c>
      <c r="K53" s="488" t="s">
        <v>339</v>
      </c>
      <c r="L53" s="489"/>
      <c r="M53" s="490"/>
      <c r="N53" s="491"/>
      <c r="O53" s="492"/>
      <c r="P53" s="493"/>
      <c r="Q53" s="493"/>
      <c r="R53" s="578"/>
      <c r="S53" s="495"/>
      <c r="T53" s="495"/>
      <c r="U53" s="495"/>
      <c r="V53" s="494"/>
      <c r="W53" s="579"/>
      <c r="X53" s="497"/>
      <c r="Y53" s="496"/>
      <c r="Z53" s="493"/>
      <c r="AA53" s="580"/>
      <c r="AB53" s="493"/>
      <c r="AC53" s="494"/>
      <c r="AD53" s="499"/>
      <c r="AE53" s="493"/>
      <c r="AF53" s="493"/>
      <c r="AG53" s="493"/>
      <c r="AH53" s="500"/>
      <c r="AI53" s="500"/>
      <c r="AJ53" s="501"/>
      <c r="AK53" s="2090"/>
      <c r="AL53" s="502"/>
    </row>
    <row r="54" spans="1:39" s="503" customFormat="1" ht="66.75" customHeight="1">
      <c r="A54" s="339">
        <v>16827</v>
      </c>
      <c r="B54" s="486">
        <v>16826</v>
      </c>
      <c r="C54" s="2387" t="s">
        <v>924</v>
      </c>
      <c r="D54" s="2388"/>
      <c r="E54" s="2388"/>
      <c r="F54" s="2388"/>
      <c r="G54" s="2389"/>
      <c r="H54" s="481" t="s">
        <v>925</v>
      </c>
      <c r="I54" s="2089" t="s">
        <v>926</v>
      </c>
      <c r="J54" s="487" t="s">
        <v>927</v>
      </c>
      <c r="K54" s="488" t="s">
        <v>339</v>
      </c>
      <c r="L54" s="489"/>
      <c r="M54" s="490"/>
      <c r="N54" s="491"/>
      <c r="O54" s="492" t="s">
        <v>789</v>
      </c>
      <c r="P54" s="493"/>
      <c r="Q54" s="493"/>
      <c r="R54" s="493"/>
      <c r="S54" s="495"/>
      <c r="T54" s="495"/>
      <c r="U54" s="495"/>
      <c r="V54" s="494"/>
      <c r="W54" s="496"/>
      <c r="X54" s="497"/>
      <c r="Y54" s="496"/>
      <c r="Z54" s="496"/>
      <c r="AA54" s="498"/>
      <c r="AB54" s="493"/>
      <c r="AC54" s="494"/>
      <c r="AD54" s="499"/>
      <c r="AE54" s="493"/>
      <c r="AF54" s="496"/>
      <c r="AG54" s="493"/>
      <c r="AH54" s="500"/>
      <c r="AI54" s="500"/>
      <c r="AJ54" s="501"/>
      <c r="AK54" s="2090"/>
      <c r="AL54" s="502"/>
    </row>
    <row r="55" spans="1:39" s="597" customFormat="1" ht="39.950000000000003" customHeight="1">
      <c r="A55" s="313">
        <v>18459</v>
      </c>
      <c r="B55" s="581">
        <v>18458</v>
      </c>
      <c r="C55" s="2373" t="s">
        <v>928</v>
      </c>
      <c r="D55" s="2384"/>
      <c r="E55" s="2384"/>
      <c r="F55" s="2384"/>
      <c r="G55" s="2385"/>
      <c r="H55" s="582" t="s">
        <v>929</v>
      </c>
      <c r="I55" s="2098" t="s">
        <v>930</v>
      </c>
      <c r="J55" s="583" t="s">
        <v>931</v>
      </c>
      <c r="K55" s="584" t="s">
        <v>769</v>
      </c>
      <c r="L55" s="585"/>
      <c r="M55" s="586" t="s">
        <v>860</v>
      </c>
      <c r="N55" s="587"/>
      <c r="O55" s="588"/>
      <c r="P55" s="483"/>
      <c r="Q55" s="483"/>
      <c r="R55" s="589"/>
      <c r="S55" s="495"/>
      <c r="T55" s="495"/>
      <c r="U55" s="495"/>
      <c r="V55" s="589"/>
      <c r="W55" s="590"/>
      <c r="X55" s="591"/>
      <c r="Y55" s="590"/>
      <c r="Z55" s="483"/>
      <c r="AA55" s="592"/>
      <c r="AB55" s="483"/>
      <c r="AC55" s="589"/>
      <c r="AD55" s="593"/>
      <c r="AE55" s="483"/>
      <c r="AF55" s="483"/>
      <c r="AG55" s="483"/>
      <c r="AH55" s="594"/>
      <c r="AI55" s="594"/>
      <c r="AJ55" s="595"/>
      <c r="AK55" s="2099"/>
      <c r="AL55" s="596"/>
    </row>
    <row r="56" spans="1:39" s="555" customFormat="1" ht="66" customHeight="1">
      <c r="A56" s="484">
        <v>18527</v>
      </c>
      <c r="B56" s="537">
        <v>18526</v>
      </c>
      <c r="C56" s="2320" t="s">
        <v>932</v>
      </c>
      <c r="D56" s="2382"/>
      <c r="E56" s="2382"/>
      <c r="F56" s="2382"/>
      <c r="G56" s="2383"/>
      <c r="H56" s="538" t="s">
        <v>594</v>
      </c>
      <c r="I56" s="539" t="s">
        <v>933</v>
      </c>
      <c r="J56" s="540" t="s">
        <v>934</v>
      </c>
      <c r="K56" s="541"/>
      <c r="L56" s="542"/>
      <c r="M56" s="543"/>
      <c r="N56" s="544"/>
      <c r="O56" s="545"/>
      <c r="P56" s="495"/>
      <c r="Q56" s="495"/>
      <c r="R56" s="546"/>
      <c r="S56" s="495"/>
      <c r="T56" s="495"/>
      <c r="U56" s="495"/>
      <c r="V56" s="546"/>
      <c r="W56" s="547"/>
      <c r="X56" s="548"/>
      <c r="Y56" s="547"/>
      <c r="Z56" s="495"/>
      <c r="AA56" s="598"/>
      <c r="AB56" s="495"/>
      <c r="AC56" s="546"/>
      <c r="AD56" s="550"/>
      <c r="AE56" s="495"/>
      <c r="AF56" s="547"/>
      <c r="AG56" s="495"/>
      <c r="AH56" s="551"/>
      <c r="AI56" s="551"/>
      <c r="AJ56" s="552"/>
      <c r="AK56" s="553"/>
      <c r="AL56" s="554"/>
    </row>
    <row r="57" spans="1:39" s="617" customFormat="1" ht="39" customHeight="1">
      <c r="A57" s="599">
        <v>20677</v>
      </c>
      <c r="B57" s="600">
        <v>20676</v>
      </c>
      <c r="C57" s="2386" t="s">
        <v>935</v>
      </c>
      <c r="D57" s="2330"/>
      <c r="E57" s="2330"/>
      <c r="F57" s="2330"/>
      <c r="G57" s="2331"/>
      <c r="H57" s="286" t="s">
        <v>936</v>
      </c>
      <c r="I57" s="286" t="s">
        <v>937</v>
      </c>
      <c r="J57" s="601" t="s">
        <v>937</v>
      </c>
      <c r="K57" s="602" t="s">
        <v>769</v>
      </c>
      <c r="L57" s="603"/>
      <c r="M57" s="604" t="s">
        <v>770</v>
      </c>
      <c r="N57" s="605"/>
      <c r="O57" s="510" t="s">
        <v>265</v>
      </c>
      <c r="P57" s="606" t="s">
        <v>938</v>
      </c>
      <c r="Q57" s="607">
        <v>42191</v>
      </c>
      <c r="R57" s="295"/>
      <c r="S57" s="608"/>
      <c r="T57" s="608"/>
      <c r="U57" s="608"/>
      <c r="V57" s="607" t="s">
        <v>142</v>
      </c>
      <c r="W57" s="607">
        <v>42191</v>
      </c>
      <c r="X57" s="609">
        <v>4458</v>
      </c>
      <c r="Y57" s="607"/>
      <c r="Z57" s="607"/>
      <c r="AA57" s="610"/>
      <c r="AB57" s="611"/>
      <c r="AC57" s="612"/>
      <c r="AD57" s="613"/>
      <c r="AE57" s="614"/>
      <c r="AF57" s="607"/>
      <c r="AG57" s="607"/>
      <c r="AH57" s="615"/>
      <c r="AI57" s="615"/>
      <c r="AJ57" s="616"/>
      <c r="AK57" s="306"/>
      <c r="AL57" s="307"/>
      <c r="AM57" s="308"/>
    </row>
    <row r="58" spans="1:39" s="617" customFormat="1" ht="102.75" customHeight="1">
      <c r="A58" s="599">
        <v>22370</v>
      </c>
      <c r="B58" s="600">
        <v>22367</v>
      </c>
      <c r="C58" s="2329" t="s">
        <v>939</v>
      </c>
      <c r="D58" s="2330"/>
      <c r="E58" s="2330"/>
      <c r="F58" s="2330"/>
      <c r="G58" s="2331"/>
      <c r="H58" s="286" t="s">
        <v>940</v>
      </c>
      <c r="I58" s="618"/>
      <c r="J58" s="619" t="s">
        <v>941</v>
      </c>
      <c r="K58" s="602" t="s">
        <v>840</v>
      </c>
      <c r="L58" s="603"/>
      <c r="M58" s="604" t="s">
        <v>770</v>
      </c>
      <c r="N58" s="605"/>
      <c r="O58" s="510"/>
      <c r="P58" s="606"/>
      <c r="Q58" s="607">
        <v>42321</v>
      </c>
      <c r="R58" s="620"/>
      <c r="S58" s="547"/>
      <c r="T58" s="547"/>
      <c r="U58" s="547"/>
      <c r="V58" s="607" t="s">
        <v>63</v>
      </c>
      <c r="W58" s="607">
        <v>42321</v>
      </c>
      <c r="X58" s="609">
        <v>4778</v>
      </c>
      <c r="Y58" s="607">
        <v>42369</v>
      </c>
      <c r="Z58" s="607"/>
      <c r="AA58" s="610">
        <v>42404</v>
      </c>
      <c r="AB58" s="611" t="s">
        <v>942</v>
      </c>
      <c r="AC58" s="621"/>
      <c r="AD58" s="613"/>
      <c r="AE58" s="614"/>
      <c r="AF58" s="607"/>
      <c r="AG58" s="607"/>
      <c r="AH58" s="615"/>
      <c r="AI58" s="615"/>
      <c r="AJ58" s="616" t="s">
        <v>943</v>
      </c>
      <c r="AK58" s="306"/>
      <c r="AL58" s="307"/>
      <c r="AM58" s="308"/>
    </row>
    <row r="59" spans="1:39" s="628" customFormat="1" ht="90.75" customHeight="1">
      <c r="A59" s="622">
        <v>23406</v>
      </c>
      <c r="B59" s="486">
        <v>23405</v>
      </c>
      <c r="C59" s="2344" t="s">
        <v>944</v>
      </c>
      <c r="D59" s="2345"/>
      <c r="E59" s="2345"/>
      <c r="F59" s="2345"/>
      <c r="G59" s="2346"/>
      <c r="H59" s="340" t="s">
        <v>307</v>
      </c>
      <c r="I59" s="623" t="s">
        <v>945</v>
      </c>
      <c r="J59" s="624" t="s">
        <v>839</v>
      </c>
      <c r="K59" s="488" t="s">
        <v>816</v>
      </c>
      <c r="L59" s="489"/>
      <c r="M59" s="490"/>
      <c r="N59" s="491"/>
      <c r="O59" s="492"/>
      <c r="P59" s="493"/>
      <c r="Q59" s="493"/>
      <c r="R59" s="494"/>
      <c r="S59" s="547"/>
      <c r="T59" s="547"/>
      <c r="U59" s="547"/>
      <c r="V59" s="496"/>
      <c r="W59" s="496"/>
      <c r="X59" s="497"/>
      <c r="Y59" s="496"/>
      <c r="Z59" s="496"/>
      <c r="AA59" s="498"/>
      <c r="AB59" s="625"/>
      <c r="AC59" s="626"/>
      <c r="AD59" s="499"/>
      <c r="AE59" s="627"/>
      <c r="AF59" s="496"/>
      <c r="AG59" s="496"/>
      <c r="AH59" s="500"/>
      <c r="AI59" s="500"/>
      <c r="AJ59" s="501"/>
      <c r="AK59" s="2090"/>
      <c r="AL59" s="280"/>
      <c r="AM59" s="281"/>
    </row>
    <row r="60" spans="1:39" s="617" customFormat="1" ht="78" customHeight="1">
      <c r="A60" s="283">
        <v>23411</v>
      </c>
      <c r="B60" s="600">
        <v>23410</v>
      </c>
      <c r="C60" s="2329" t="s">
        <v>946</v>
      </c>
      <c r="D60" s="2330"/>
      <c r="E60" s="2330"/>
      <c r="F60" s="2330"/>
      <c r="G60" s="2331"/>
      <c r="H60" s="286" t="s">
        <v>947</v>
      </c>
      <c r="I60" s="618" t="s">
        <v>948</v>
      </c>
      <c r="J60" s="619" t="s">
        <v>870</v>
      </c>
      <c r="K60" s="602" t="s">
        <v>778</v>
      </c>
      <c r="L60" s="603"/>
      <c r="M60" s="604" t="s">
        <v>770</v>
      </c>
      <c r="N60" s="605"/>
      <c r="O60" s="510"/>
      <c r="P60" s="606"/>
      <c r="Q60" s="606"/>
      <c r="R60" s="620"/>
      <c r="S60" s="547"/>
      <c r="T60" s="547"/>
      <c r="U60" s="547"/>
      <c r="V60" s="607"/>
      <c r="W60" s="607"/>
      <c r="X60" s="609"/>
      <c r="Y60" s="607"/>
      <c r="Z60" s="607"/>
      <c r="AA60" s="610"/>
      <c r="AB60" s="611"/>
      <c r="AC60" s="612"/>
      <c r="AD60" s="613"/>
      <c r="AE60" s="614"/>
      <c r="AF60" s="607"/>
      <c r="AG60" s="607"/>
      <c r="AH60" s="615"/>
      <c r="AI60" s="615"/>
      <c r="AJ60" s="616"/>
      <c r="AK60" s="2106"/>
      <c r="AL60" s="307"/>
      <c r="AM60" s="308"/>
    </row>
    <row r="61" spans="1:39" s="644" customFormat="1" ht="54" customHeight="1">
      <c r="A61" s="430">
        <v>23449</v>
      </c>
      <c r="B61" s="629">
        <v>23448</v>
      </c>
      <c r="C61" s="2341" t="s">
        <v>949</v>
      </c>
      <c r="D61" s="2342"/>
      <c r="E61" s="2342"/>
      <c r="F61" s="2342"/>
      <c r="G61" s="2343"/>
      <c r="H61" s="630" t="s">
        <v>892</v>
      </c>
      <c r="I61" s="631" t="s">
        <v>950</v>
      </c>
      <c r="J61" s="632" t="s">
        <v>877</v>
      </c>
      <c r="K61" s="560" t="s">
        <v>778</v>
      </c>
      <c r="L61" s="633"/>
      <c r="M61" s="634" t="s">
        <v>778</v>
      </c>
      <c r="N61" s="563" t="s">
        <v>951</v>
      </c>
      <c r="O61" s="635"/>
      <c r="P61" s="567"/>
      <c r="Q61" s="567"/>
      <c r="R61" s="566"/>
      <c r="S61" s="547"/>
      <c r="T61" s="547"/>
      <c r="U61" s="547"/>
      <c r="V61" s="568"/>
      <c r="W61" s="568"/>
      <c r="X61" s="636"/>
      <c r="Y61" s="568"/>
      <c r="Z61" s="568"/>
      <c r="AA61" s="637"/>
      <c r="AB61" s="638"/>
      <c r="AC61" s="639"/>
      <c r="AD61" s="640"/>
      <c r="AE61" s="641"/>
      <c r="AF61" s="568"/>
      <c r="AG61" s="568"/>
      <c r="AH61" s="642"/>
      <c r="AI61" s="642"/>
      <c r="AJ61" s="643"/>
      <c r="AK61" s="2096"/>
      <c r="AL61" s="453"/>
      <c r="AM61" s="454"/>
    </row>
    <row r="62" spans="1:39" s="652" customFormat="1" ht="51" customHeight="1">
      <c r="A62" s="313">
        <v>23739</v>
      </c>
      <c r="B62" s="581">
        <v>23737</v>
      </c>
      <c r="C62" s="2373" t="s">
        <v>952</v>
      </c>
      <c r="D62" s="2374"/>
      <c r="E62" s="2374"/>
      <c r="F62" s="2374"/>
      <c r="G62" s="2375"/>
      <c r="H62" s="645" t="s">
        <v>231</v>
      </c>
      <c r="I62" s="646" t="s">
        <v>953</v>
      </c>
      <c r="J62" s="317" t="s">
        <v>815</v>
      </c>
      <c r="K62" s="584" t="s">
        <v>888</v>
      </c>
      <c r="L62" s="585"/>
      <c r="M62" s="586" t="s">
        <v>860</v>
      </c>
      <c r="N62" s="587"/>
      <c r="O62" s="588" t="s">
        <v>46</v>
      </c>
      <c r="P62" s="483" t="s">
        <v>47</v>
      </c>
      <c r="Q62" s="590">
        <v>42150</v>
      </c>
      <c r="R62" s="483"/>
      <c r="S62" s="590"/>
      <c r="T62" s="590"/>
      <c r="U62" s="590"/>
      <c r="V62" s="590" t="s">
        <v>48</v>
      </c>
      <c r="W62" s="590">
        <v>42150</v>
      </c>
      <c r="X62" s="591">
        <v>9276.39</v>
      </c>
      <c r="Y62" s="590"/>
      <c r="Z62" s="590"/>
      <c r="AA62" s="647"/>
      <c r="AB62" s="648"/>
      <c r="AC62" s="649"/>
      <c r="AD62" s="593"/>
      <c r="AE62" s="650"/>
      <c r="AF62" s="590"/>
      <c r="AG62" s="590"/>
      <c r="AH62" s="594"/>
      <c r="AI62" s="594">
        <v>9276.39</v>
      </c>
      <c r="AJ62" s="595" t="s">
        <v>954</v>
      </c>
      <c r="AK62" s="651"/>
      <c r="AL62" s="336"/>
      <c r="AM62" s="337"/>
    </row>
    <row r="63" spans="1:39" s="617" customFormat="1" ht="51.75" customHeight="1">
      <c r="A63" s="283">
        <v>23748</v>
      </c>
      <c r="B63" s="600">
        <v>23744</v>
      </c>
      <c r="C63" s="2329" t="s">
        <v>955</v>
      </c>
      <c r="D63" s="2330"/>
      <c r="E63" s="2330"/>
      <c r="F63" s="2330"/>
      <c r="G63" s="2331"/>
      <c r="H63" s="653" t="s">
        <v>956</v>
      </c>
      <c r="I63" s="2105" t="s">
        <v>957</v>
      </c>
      <c r="J63" s="312" t="s">
        <v>815</v>
      </c>
      <c r="K63" s="602" t="s">
        <v>816</v>
      </c>
      <c r="L63" s="603" t="s">
        <v>958</v>
      </c>
      <c r="M63" s="604" t="s">
        <v>770</v>
      </c>
      <c r="N63" s="605"/>
      <c r="O63" s="510"/>
      <c r="P63" s="606" t="s">
        <v>715</v>
      </c>
      <c r="Q63" s="607">
        <v>42331</v>
      </c>
      <c r="R63" s="614" t="s">
        <v>715</v>
      </c>
      <c r="S63" s="547"/>
      <c r="T63" s="547"/>
      <c r="U63" s="547"/>
      <c r="V63" s="607"/>
      <c r="W63" s="607"/>
      <c r="X63" s="609">
        <v>12744</v>
      </c>
      <c r="Y63" s="607"/>
      <c r="Z63" s="607"/>
      <c r="AA63" s="610"/>
      <c r="AB63" s="611"/>
      <c r="AC63" s="612"/>
      <c r="AD63" s="613"/>
      <c r="AE63" s="614"/>
      <c r="AF63" s="607"/>
      <c r="AG63" s="607"/>
      <c r="AH63" s="615"/>
      <c r="AI63" s="615"/>
      <c r="AJ63" s="616"/>
      <c r="AK63" s="2106"/>
      <c r="AL63" s="307"/>
      <c r="AM63" s="308"/>
    </row>
    <row r="64" spans="1:39" ht="86.25" customHeight="1">
      <c r="A64" s="484">
        <v>23907</v>
      </c>
      <c r="B64" s="654" t="s">
        <v>959</v>
      </c>
      <c r="C64" s="2320" t="s">
        <v>960</v>
      </c>
      <c r="D64" s="2321"/>
      <c r="E64" s="2321"/>
      <c r="F64" s="2321"/>
      <c r="G64" s="2322"/>
      <c r="H64" s="538" t="s">
        <v>496</v>
      </c>
      <c r="I64" s="539" t="s">
        <v>961</v>
      </c>
      <c r="J64" s="540" t="s">
        <v>887</v>
      </c>
      <c r="K64" s="541"/>
      <c r="L64" s="542"/>
      <c r="M64" s="543"/>
      <c r="N64" s="544"/>
      <c r="O64" s="545"/>
      <c r="P64" s="495"/>
      <c r="Q64" s="547"/>
      <c r="S64" s="655"/>
      <c r="T64" s="655"/>
      <c r="U64" s="655"/>
      <c r="V64" s="547"/>
      <c r="W64" s="547"/>
      <c r="X64" s="548"/>
      <c r="Y64" s="547"/>
      <c r="Z64" s="547"/>
      <c r="AA64" s="598"/>
      <c r="AB64" s="656"/>
      <c r="AC64" s="657"/>
      <c r="AD64" s="550"/>
      <c r="AE64" s="658"/>
      <c r="AF64" s="547"/>
      <c r="AG64" s="547"/>
      <c r="AH64" s="551"/>
      <c r="AI64" s="551"/>
      <c r="AJ64" s="552"/>
      <c r="AK64" s="553"/>
      <c r="AL64" s="478"/>
      <c r="AM64" s="479"/>
    </row>
    <row r="65" spans="1:41" s="680" customFormat="1" ht="39.950000000000003" customHeight="1">
      <c r="A65" s="351">
        <v>23959</v>
      </c>
      <c r="B65" s="659">
        <v>20429</v>
      </c>
      <c r="C65" s="2376" t="s">
        <v>962</v>
      </c>
      <c r="D65" s="2377"/>
      <c r="E65" s="2377"/>
      <c r="F65" s="2377"/>
      <c r="G65" s="2378"/>
      <c r="H65" s="661" t="s">
        <v>963</v>
      </c>
      <c r="I65" s="661" t="s">
        <v>843</v>
      </c>
      <c r="J65" s="662" t="s">
        <v>843</v>
      </c>
      <c r="K65" s="663" t="s">
        <v>763</v>
      </c>
      <c r="L65" s="664"/>
      <c r="M65" s="665" t="s">
        <v>796</v>
      </c>
      <c r="N65" s="666"/>
      <c r="O65" s="667"/>
      <c r="P65" s="668"/>
      <c r="Q65" s="669"/>
      <c r="R65" s="668"/>
      <c r="S65" s="218"/>
      <c r="T65" s="218"/>
      <c r="U65" s="218"/>
      <c r="V65" s="670"/>
      <c r="W65" s="670"/>
      <c r="X65" s="671"/>
      <c r="Y65" s="670"/>
      <c r="Z65" s="670"/>
      <c r="AA65" s="672"/>
      <c r="AB65" s="673" t="s">
        <v>964</v>
      </c>
      <c r="AC65" s="674"/>
      <c r="AD65" s="675"/>
      <c r="AE65" s="676"/>
      <c r="AF65" s="670"/>
      <c r="AG65" s="670"/>
      <c r="AH65" s="677"/>
      <c r="AI65" s="677"/>
      <c r="AJ65" s="678"/>
      <c r="AK65" s="679"/>
      <c r="AL65" s="374"/>
      <c r="AM65" s="375"/>
    </row>
    <row r="66" spans="1:41" s="652" customFormat="1" ht="48.75" customHeight="1">
      <c r="A66" s="681">
        <v>24942</v>
      </c>
      <c r="B66" s="581" t="s">
        <v>965</v>
      </c>
      <c r="C66" s="2373" t="s">
        <v>966</v>
      </c>
      <c r="D66" s="2374"/>
      <c r="E66" s="2374"/>
      <c r="F66" s="2374"/>
      <c r="G66" s="2375"/>
      <c r="H66" s="645" t="s">
        <v>307</v>
      </c>
      <c r="I66" s="645" t="s">
        <v>967</v>
      </c>
      <c r="J66" s="682" t="s">
        <v>967</v>
      </c>
      <c r="K66" s="584"/>
      <c r="L66" s="585"/>
      <c r="M66" s="586"/>
      <c r="N66" s="587" t="s">
        <v>968</v>
      </c>
      <c r="O66" s="588"/>
      <c r="P66" s="483"/>
      <c r="Q66" s="597"/>
      <c r="R66" s="483"/>
      <c r="S66" s="483"/>
      <c r="T66" s="483"/>
      <c r="U66" s="483"/>
      <c r="V66" s="647"/>
      <c r="W66" s="590"/>
      <c r="X66" s="591"/>
      <c r="Y66" s="590"/>
      <c r="Z66" s="590"/>
      <c r="AA66" s="590"/>
      <c r="AB66" s="683"/>
      <c r="AC66" s="684"/>
      <c r="AD66" s="594"/>
      <c r="AE66" s="650"/>
      <c r="AF66" s="590"/>
      <c r="AG66" s="590"/>
      <c r="AH66" s="594"/>
      <c r="AI66" s="594"/>
      <c r="AJ66" s="685"/>
      <c r="AK66" s="582"/>
      <c r="AL66" s="336"/>
      <c r="AM66" s="337"/>
    </row>
    <row r="67" spans="1:41" s="617" customFormat="1" ht="38.25" customHeight="1">
      <c r="A67" s="283">
        <v>24947</v>
      </c>
      <c r="B67" s="600">
        <v>13420</v>
      </c>
      <c r="C67" s="2329" t="s">
        <v>969</v>
      </c>
      <c r="D67" s="2330"/>
      <c r="E67" s="2330"/>
      <c r="F67" s="2330"/>
      <c r="G67" s="2331"/>
      <c r="H67" s="686" t="s">
        <v>970</v>
      </c>
      <c r="I67" s="687"/>
      <c r="J67" s="312" t="s">
        <v>815</v>
      </c>
      <c r="K67" s="602" t="s">
        <v>769</v>
      </c>
      <c r="L67" s="603"/>
      <c r="M67" s="604" t="s">
        <v>770</v>
      </c>
      <c r="N67" s="605"/>
      <c r="O67" s="510"/>
      <c r="P67" s="606"/>
      <c r="Q67" s="688"/>
      <c r="R67" s="606"/>
      <c r="S67" s="689"/>
      <c r="T67" s="547"/>
      <c r="U67" s="598"/>
      <c r="V67" s="610"/>
      <c r="W67" s="607"/>
      <c r="X67" s="609"/>
      <c r="Y67" s="607"/>
      <c r="Z67" s="607"/>
      <c r="AA67" s="607"/>
      <c r="AB67" s="690" t="s">
        <v>971</v>
      </c>
      <c r="AC67" s="612"/>
      <c r="AD67" s="613"/>
      <c r="AE67" s="614"/>
      <c r="AF67" s="607"/>
      <c r="AG67" s="607"/>
      <c r="AH67" s="615"/>
      <c r="AI67" s="615"/>
      <c r="AJ67" s="616"/>
      <c r="AK67" s="306"/>
      <c r="AL67" s="307"/>
      <c r="AM67" s="308"/>
    </row>
    <row r="68" spans="1:41" s="652" customFormat="1" ht="39.950000000000003" customHeight="1">
      <c r="A68" s="313">
        <v>25353</v>
      </c>
      <c r="B68" s="581">
        <v>25352</v>
      </c>
      <c r="C68" s="2373" t="s">
        <v>972</v>
      </c>
      <c r="D68" s="2374"/>
      <c r="E68" s="2374"/>
      <c r="F68" s="2374"/>
      <c r="G68" s="2375"/>
      <c r="H68" s="582" t="s">
        <v>307</v>
      </c>
      <c r="I68" s="2097" t="s">
        <v>973</v>
      </c>
      <c r="J68" s="583" t="s">
        <v>973</v>
      </c>
      <c r="K68" s="584" t="s">
        <v>840</v>
      </c>
      <c r="L68" s="585"/>
      <c r="M68" s="586" t="s">
        <v>860</v>
      </c>
      <c r="N68" s="587"/>
      <c r="O68" s="588" t="s">
        <v>200</v>
      </c>
      <c r="P68" s="483" t="s">
        <v>47</v>
      </c>
      <c r="Q68" s="691">
        <v>42174</v>
      </c>
      <c r="R68" s="483" t="s">
        <v>47</v>
      </c>
      <c r="S68" s="689"/>
      <c r="T68" s="547"/>
      <c r="U68" s="598"/>
      <c r="V68" s="647" t="s">
        <v>63</v>
      </c>
      <c r="W68" s="590">
        <v>42174</v>
      </c>
      <c r="X68" s="591">
        <v>1808.61</v>
      </c>
      <c r="Y68" s="590"/>
      <c r="Z68" s="590"/>
      <c r="AA68" s="590"/>
      <c r="AB68" s="683"/>
      <c r="AC68" s="649"/>
      <c r="AD68" s="593"/>
      <c r="AE68" s="650"/>
      <c r="AF68" s="590"/>
      <c r="AG68" s="590"/>
      <c r="AH68" s="594"/>
      <c r="AI68" s="594"/>
      <c r="AJ68" s="595" t="s">
        <v>974</v>
      </c>
      <c r="AK68" s="335"/>
      <c r="AL68" s="336"/>
      <c r="AM68" s="337"/>
    </row>
    <row r="69" spans="1:41" s="644" customFormat="1" ht="60" customHeight="1">
      <c r="A69" s="430">
        <v>26648</v>
      </c>
      <c r="B69" s="629">
        <v>26647</v>
      </c>
      <c r="C69" s="2341" t="s">
        <v>975</v>
      </c>
      <c r="D69" s="2342"/>
      <c r="E69" s="2342"/>
      <c r="F69" s="2342"/>
      <c r="G69" s="2343"/>
      <c r="H69" s="432" t="s">
        <v>307</v>
      </c>
      <c r="I69" s="433" t="s">
        <v>976</v>
      </c>
      <c r="J69" s="434" t="s">
        <v>977</v>
      </c>
      <c r="K69" s="560" t="s">
        <v>840</v>
      </c>
      <c r="L69" s="633"/>
      <c r="M69" s="634" t="s">
        <v>778</v>
      </c>
      <c r="N69" s="563"/>
      <c r="O69" s="942"/>
      <c r="P69" s="567"/>
      <c r="Q69" s="1763"/>
      <c r="R69" s="567"/>
      <c r="S69" s="689"/>
      <c r="T69" s="547"/>
      <c r="U69" s="598"/>
      <c r="V69" s="637"/>
      <c r="W69" s="568"/>
      <c r="X69" s="636"/>
      <c r="Y69" s="568"/>
      <c r="Z69" s="568"/>
      <c r="AA69" s="568"/>
      <c r="AB69" s="1764"/>
      <c r="AC69" s="639"/>
      <c r="AD69" s="640"/>
      <c r="AE69" s="641"/>
      <c r="AF69" s="568"/>
      <c r="AG69" s="568"/>
      <c r="AH69" s="642"/>
      <c r="AI69" s="642"/>
      <c r="AJ69" s="1765"/>
      <c r="AK69" s="452"/>
      <c r="AL69" s="453"/>
      <c r="AM69" s="454"/>
    </row>
    <row r="70" spans="1:41" s="617" customFormat="1" ht="56.25" customHeight="1">
      <c r="A70" s="283">
        <v>26885</v>
      </c>
      <c r="B70" s="600">
        <v>26883</v>
      </c>
      <c r="C70" s="2329" t="s">
        <v>978</v>
      </c>
      <c r="D70" s="2330"/>
      <c r="E70" s="2330"/>
      <c r="F70" s="2330"/>
      <c r="G70" s="2331"/>
      <c r="H70" s="285" t="s">
        <v>775</v>
      </c>
      <c r="I70" s="311" t="s">
        <v>832</v>
      </c>
      <c r="J70" s="312" t="s">
        <v>832</v>
      </c>
      <c r="K70" s="602" t="s">
        <v>142</v>
      </c>
      <c r="L70" s="603"/>
      <c r="M70" s="604" t="s">
        <v>770</v>
      </c>
      <c r="N70" s="605"/>
      <c r="O70" s="510" t="s">
        <v>54</v>
      </c>
      <c r="P70" s="606" t="s">
        <v>47</v>
      </c>
      <c r="Q70" s="692">
        <v>42101</v>
      </c>
      <c r="R70" s="606" t="s">
        <v>54</v>
      </c>
      <c r="S70" s="689"/>
      <c r="T70" s="547"/>
      <c r="U70" s="598"/>
      <c r="V70" s="610" t="s">
        <v>142</v>
      </c>
      <c r="W70" s="607">
        <v>42101</v>
      </c>
      <c r="X70" s="609">
        <v>21116</v>
      </c>
      <c r="Y70" s="607" t="s">
        <v>979</v>
      </c>
      <c r="Z70" s="607"/>
      <c r="AA70" s="607"/>
      <c r="AB70" s="690"/>
      <c r="AC70" s="612"/>
      <c r="AD70" s="613"/>
      <c r="AE70" s="614"/>
      <c r="AF70" s="607"/>
      <c r="AG70" s="607"/>
      <c r="AH70" s="615"/>
      <c r="AI70" s="615"/>
      <c r="AJ70" s="616"/>
      <c r="AK70" s="306"/>
      <c r="AL70" s="307"/>
      <c r="AM70" s="308"/>
    </row>
    <row r="71" spans="1:41" s="652" customFormat="1" ht="70.5" customHeight="1">
      <c r="A71" s="693"/>
      <c r="B71" s="581" t="s">
        <v>980</v>
      </c>
      <c r="C71" s="2373" t="s">
        <v>981</v>
      </c>
      <c r="D71" s="2374"/>
      <c r="E71" s="2374"/>
      <c r="F71" s="2374"/>
      <c r="G71" s="2375"/>
      <c r="H71" s="582" t="s">
        <v>307</v>
      </c>
      <c r="I71" s="2098" t="s">
        <v>852</v>
      </c>
      <c r="J71" s="583" t="s">
        <v>982</v>
      </c>
      <c r="K71" s="584" t="s">
        <v>983</v>
      </c>
      <c r="L71" s="585"/>
      <c r="M71" s="586" t="s">
        <v>860</v>
      </c>
      <c r="N71" s="587" t="s">
        <v>984</v>
      </c>
      <c r="O71" s="588"/>
      <c r="P71" s="483"/>
      <c r="Q71" s="597"/>
      <c r="R71" s="483"/>
      <c r="S71" s="689"/>
      <c r="T71" s="547"/>
      <c r="U71" s="598"/>
      <c r="V71" s="647"/>
      <c r="W71" s="590"/>
      <c r="X71" s="591"/>
      <c r="Y71" s="590"/>
      <c r="Z71" s="590"/>
      <c r="AA71" s="590"/>
      <c r="AB71" s="683"/>
      <c r="AC71" s="649"/>
      <c r="AD71" s="593"/>
      <c r="AE71" s="650"/>
      <c r="AF71" s="590"/>
      <c r="AG71" s="590"/>
      <c r="AH71" s="594"/>
      <c r="AI71" s="594"/>
      <c r="AJ71" s="595"/>
      <c r="AK71" s="335"/>
      <c r="AL71" s="336"/>
      <c r="AM71" s="337"/>
    </row>
    <row r="72" spans="1:41" s="617" customFormat="1" ht="35.25" customHeight="1">
      <c r="A72" s="599">
        <v>11397</v>
      </c>
      <c r="B72" s="600">
        <v>11396</v>
      </c>
      <c r="C72" s="2329" t="s">
        <v>985</v>
      </c>
      <c r="D72" s="2330"/>
      <c r="E72" s="2330"/>
      <c r="F72" s="2330"/>
      <c r="G72" s="2331"/>
      <c r="H72" s="694" t="s">
        <v>46</v>
      </c>
      <c r="I72" s="695"/>
      <c r="J72" s="696" t="s">
        <v>986</v>
      </c>
      <c r="K72" s="602" t="s">
        <v>46</v>
      </c>
      <c r="L72" s="603"/>
      <c r="M72" s="604" t="s">
        <v>770</v>
      </c>
      <c r="N72" s="605"/>
      <c r="O72" s="510"/>
      <c r="P72" s="606"/>
      <c r="Q72" s="688"/>
      <c r="R72" s="606"/>
      <c r="S72" s="697"/>
      <c r="T72" s="608"/>
      <c r="U72" s="698"/>
      <c r="V72" s="610"/>
      <c r="W72" s="607"/>
      <c r="X72" s="609">
        <v>1449.39</v>
      </c>
      <c r="Y72" s="607"/>
      <c r="Z72" s="607"/>
      <c r="AA72" s="607"/>
      <c r="AB72" s="690" t="s">
        <v>987</v>
      </c>
      <c r="AC72" s="612"/>
      <c r="AD72" s="613"/>
      <c r="AE72" s="614"/>
      <c r="AF72" s="607"/>
      <c r="AG72" s="607"/>
      <c r="AH72" s="615"/>
      <c r="AI72" s="615"/>
      <c r="AJ72" s="616"/>
      <c r="AK72" s="306"/>
      <c r="AL72" s="307"/>
      <c r="AM72" s="308"/>
    </row>
    <row r="73" spans="1:41" s="644" customFormat="1" ht="54.75" customHeight="1">
      <c r="A73" s="740">
        <v>11651</v>
      </c>
      <c r="B73" s="629">
        <v>11650</v>
      </c>
      <c r="C73" s="2341" t="s">
        <v>988</v>
      </c>
      <c r="D73" s="2342"/>
      <c r="E73" s="2342"/>
      <c r="F73" s="2342"/>
      <c r="G73" s="2343"/>
      <c r="H73" s="1766" t="s">
        <v>46</v>
      </c>
      <c r="I73" s="1767" t="s">
        <v>989</v>
      </c>
      <c r="J73" s="434" t="s">
        <v>795</v>
      </c>
      <c r="K73" s="560" t="s">
        <v>46</v>
      </c>
      <c r="L73" s="633"/>
      <c r="M73" s="634" t="s">
        <v>778</v>
      </c>
      <c r="N73" s="563"/>
      <c r="O73" s="942"/>
      <c r="P73" s="567"/>
      <c r="Q73" s="1763"/>
      <c r="R73" s="567"/>
      <c r="S73" s="689"/>
      <c r="T73" s="547"/>
      <c r="U73" s="598"/>
      <c r="V73" s="637"/>
      <c r="W73" s="568"/>
      <c r="X73" s="636"/>
      <c r="Y73" s="568"/>
      <c r="Z73" s="568"/>
      <c r="AA73" s="568"/>
      <c r="AB73" s="1764"/>
      <c r="AC73" s="639"/>
      <c r="AD73" s="640"/>
      <c r="AE73" s="641"/>
      <c r="AF73" s="568"/>
      <c r="AG73" s="568"/>
      <c r="AH73" s="642"/>
      <c r="AI73" s="642"/>
      <c r="AJ73" s="1765"/>
      <c r="AK73" s="452"/>
      <c r="AL73" s="453"/>
      <c r="AM73" s="454"/>
    </row>
    <row r="74" spans="1:41" s="652" customFormat="1" ht="39.950000000000003" customHeight="1">
      <c r="A74" s="693">
        <v>13704</v>
      </c>
      <c r="B74" s="581">
        <v>13703</v>
      </c>
      <c r="C74" s="2373" t="s">
        <v>990</v>
      </c>
      <c r="D74" s="2374"/>
      <c r="E74" s="2374"/>
      <c r="F74" s="2374"/>
      <c r="G74" s="2375"/>
      <c r="H74" s="717" t="s">
        <v>831</v>
      </c>
      <c r="I74" s="718" t="s">
        <v>991</v>
      </c>
      <c r="J74" s="583" t="s">
        <v>991</v>
      </c>
      <c r="K74" s="584" t="s">
        <v>769</v>
      </c>
      <c r="L74" s="585"/>
      <c r="M74" s="586" t="s">
        <v>860</v>
      </c>
      <c r="N74" s="587" t="s">
        <v>992</v>
      </c>
      <c r="O74" s="588"/>
      <c r="P74" s="483"/>
      <c r="Q74" s="719">
        <v>42530</v>
      </c>
      <c r="R74" s="483"/>
      <c r="S74" s="547"/>
      <c r="T74" s="547"/>
      <c r="U74" s="547"/>
      <c r="V74" s="590"/>
      <c r="W74" s="590"/>
      <c r="X74" s="591"/>
      <c r="Y74" s="590"/>
      <c r="Z74" s="590"/>
      <c r="AA74" s="590"/>
      <c r="AB74" s="683"/>
      <c r="AC74" s="649"/>
      <c r="AD74" s="593"/>
      <c r="AE74" s="650"/>
      <c r="AF74" s="590"/>
      <c r="AG74" s="590"/>
      <c r="AH74" s="594"/>
      <c r="AI74" s="594"/>
      <c r="AJ74" s="595"/>
      <c r="AK74" s="335"/>
      <c r="AL74" s="336"/>
      <c r="AM74" s="337"/>
    </row>
    <row r="75" spans="1:41" s="617" customFormat="1" ht="48" customHeight="1">
      <c r="A75" s="599"/>
      <c r="B75" s="720">
        <v>9552</v>
      </c>
      <c r="C75" s="2329" t="s">
        <v>993</v>
      </c>
      <c r="D75" s="2330"/>
      <c r="E75" s="2330"/>
      <c r="F75" s="2330"/>
      <c r="G75" s="2331"/>
      <c r="H75" s="694" t="s">
        <v>294</v>
      </c>
      <c r="I75" s="695"/>
      <c r="J75" s="696" t="s">
        <v>994</v>
      </c>
      <c r="K75" s="602" t="s">
        <v>995</v>
      </c>
      <c r="L75" s="603"/>
      <c r="M75" s="604" t="s">
        <v>770</v>
      </c>
      <c r="N75" s="605"/>
      <c r="O75" s="510" t="s">
        <v>996</v>
      </c>
      <c r="P75" s="606" t="s">
        <v>339</v>
      </c>
      <c r="Q75" s="692">
        <v>42116</v>
      </c>
      <c r="R75" s="606"/>
      <c r="S75" s="697"/>
      <c r="T75" s="608"/>
      <c r="U75" s="698"/>
      <c r="V75" s="721"/>
      <c r="W75" s="607"/>
      <c r="X75" s="609">
        <v>1318</v>
      </c>
      <c r="Y75" s="607" t="s">
        <v>997</v>
      </c>
      <c r="Z75" s="607"/>
      <c r="AA75" s="607"/>
      <c r="AB75" s="690" t="s">
        <v>998</v>
      </c>
      <c r="AC75" s="612"/>
      <c r="AD75" s="613"/>
      <c r="AE75" s="614"/>
      <c r="AF75" s="607"/>
      <c r="AG75" s="607"/>
      <c r="AH75" s="615"/>
      <c r="AI75" s="615"/>
      <c r="AJ75" s="616"/>
      <c r="AK75" s="306"/>
      <c r="AL75" s="307"/>
      <c r="AM75" s="308"/>
    </row>
    <row r="76" spans="1:41" ht="135.75" customHeight="1">
      <c r="A76" s="722"/>
      <c r="B76" s="537" t="s">
        <v>999</v>
      </c>
      <c r="C76" s="2320" t="s">
        <v>1000</v>
      </c>
      <c r="D76" s="2321"/>
      <c r="E76" s="2321"/>
      <c r="F76" s="2321"/>
      <c r="G76" s="2322"/>
      <c r="H76" s="723" t="s">
        <v>1001</v>
      </c>
      <c r="I76" s="538" t="s">
        <v>870</v>
      </c>
      <c r="J76" s="540" t="s">
        <v>870</v>
      </c>
      <c r="K76" s="542"/>
      <c r="L76" s="542"/>
      <c r="M76" s="543"/>
      <c r="N76" s="544"/>
      <c r="O76" s="545"/>
      <c r="P76" s="495"/>
      <c r="Q76" s="555"/>
      <c r="R76" s="495"/>
      <c r="S76" s="689"/>
      <c r="T76" s="547"/>
      <c r="U76" s="598"/>
      <c r="V76" s="598"/>
      <c r="W76" s="547"/>
      <c r="X76" s="548"/>
      <c r="Y76" s="547"/>
      <c r="Z76" s="547"/>
      <c r="AA76" s="547"/>
      <c r="AB76" s="724"/>
      <c r="AC76" s="657"/>
      <c r="AD76" s="550"/>
      <c r="AE76" s="658"/>
      <c r="AF76" s="547"/>
      <c r="AG76" s="547"/>
      <c r="AH76" s="551"/>
      <c r="AI76" s="551"/>
      <c r="AJ76" s="552"/>
      <c r="AK76" s="477"/>
      <c r="AL76" s="478"/>
      <c r="AM76" s="479"/>
    </row>
    <row r="77" spans="1:41" ht="47.25" customHeight="1">
      <c r="A77" s="722"/>
      <c r="B77" s="537" t="s">
        <v>1002</v>
      </c>
      <c r="C77" s="2320" t="s">
        <v>1003</v>
      </c>
      <c r="D77" s="2321"/>
      <c r="E77" s="2321"/>
      <c r="F77" s="2321"/>
      <c r="G77" s="2322"/>
      <c r="H77" s="725" t="s">
        <v>879</v>
      </c>
      <c r="I77" s="726"/>
      <c r="J77" s="727" t="s">
        <v>973</v>
      </c>
      <c r="K77" s="541"/>
      <c r="L77" s="542"/>
      <c r="M77" s="543"/>
      <c r="N77" s="544"/>
      <c r="O77" s="545"/>
      <c r="P77" s="495"/>
      <c r="Q77" s="555"/>
      <c r="R77" s="495"/>
      <c r="S77" s="689"/>
      <c r="T77" s="547"/>
      <c r="U77" s="598"/>
      <c r="V77" s="598"/>
      <c r="W77" s="547"/>
      <c r="X77" s="548"/>
      <c r="Y77" s="547"/>
      <c r="Z77" s="547"/>
      <c r="AA77" s="547"/>
      <c r="AB77" s="724"/>
      <c r="AC77" s="657"/>
      <c r="AD77" s="550"/>
      <c r="AE77" s="658"/>
      <c r="AF77" s="547"/>
      <c r="AG77" s="547"/>
      <c r="AH77" s="551"/>
      <c r="AI77" s="551"/>
      <c r="AJ77" s="552"/>
      <c r="AK77" s="477"/>
      <c r="AL77" s="478"/>
      <c r="AM77" s="479"/>
    </row>
    <row r="78" spans="1:41" ht="39.950000000000003" customHeight="1">
      <c r="A78" s="722"/>
      <c r="B78" s="537" t="s">
        <v>1004</v>
      </c>
      <c r="C78" s="2320" t="s">
        <v>1005</v>
      </c>
      <c r="D78" s="2321"/>
      <c r="E78" s="2321"/>
      <c r="F78" s="2321"/>
      <c r="G78" s="2322"/>
      <c r="H78" s="725" t="s">
        <v>307</v>
      </c>
      <c r="I78" s="726"/>
      <c r="J78" s="727" t="s">
        <v>762</v>
      </c>
      <c r="K78" s="547"/>
      <c r="L78" s="689"/>
      <c r="M78" s="728"/>
      <c r="N78" s="727"/>
      <c r="O78" s="729"/>
      <c r="P78" s="551"/>
      <c r="Q78" s="730"/>
      <c r="R78" s="495"/>
      <c r="S78" s="689"/>
      <c r="T78" s="547"/>
      <c r="U78" s="598"/>
      <c r="V78" s="598"/>
      <c r="W78" s="547"/>
      <c r="X78" s="548"/>
      <c r="Y78" s="547"/>
      <c r="Z78" s="547"/>
      <c r="AA78" s="547"/>
      <c r="AB78" s="724"/>
      <c r="AC78" s="731"/>
      <c r="AD78" s="551"/>
      <c r="AE78" s="658"/>
      <c r="AF78" s="547"/>
      <c r="AG78" s="547"/>
      <c r="AH78" s="551"/>
      <c r="AI78" s="551"/>
      <c r="AJ78" s="732"/>
      <c r="AK78" s="538"/>
      <c r="AL78" s="478"/>
      <c r="AM78" s="479"/>
      <c r="AO78" s="733"/>
    </row>
    <row r="79" spans="1:41" ht="114.75" customHeight="1">
      <c r="A79" s="722"/>
      <c r="B79" s="537" t="s">
        <v>1006</v>
      </c>
      <c r="C79" s="2320" t="s">
        <v>1007</v>
      </c>
      <c r="D79" s="2321"/>
      <c r="E79" s="2321"/>
      <c r="F79" s="2321"/>
      <c r="G79" s="2322"/>
      <c r="H79" s="725" t="s">
        <v>1008</v>
      </c>
      <c r="I79" s="726" t="s">
        <v>1009</v>
      </c>
      <c r="J79" s="727" t="s">
        <v>1010</v>
      </c>
      <c r="K79" s="547"/>
      <c r="L79" s="689"/>
      <c r="M79" s="728"/>
      <c r="N79" s="727"/>
      <c r="O79" s="729"/>
      <c r="P79" s="551"/>
      <c r="Q79" s="730"/>
      <c r="R79" s="495"/>
      <c r="S79" s="689"/>
      <c r="T79" s="547"/>
      <c r="U79" s="598"/>
      <c r="V79" s="598"/>
      <c r="W79" s="547"/>
      <c r="X79" s="548"/>
      <c r="Y79" s="547"/>
      <c r="Z79" s="547"/>
      <c r="AA79" s="547"/>
      <c r="AB79" s="724"/>
      <c r="AC79" s="657"/>
      <c r="AD79" s="550"/>
      <c r="AE79" s="658"/>
      <c r="AF79" s="547"/>
      <c r="AG79" s="547"/>
      <c r="AH79" s="551"/>
      <c r="AI79" s="551"/>
      <c r="AJ79" s="552"/>
      <c r="AK79" s="538"/>
      <c r="AL79" s="478"/>
      <c r="AM79" s="479"/>
      <c r="AO79" s="733"/>
    </row>
    <row r="80" spans="1:41" s="652" customFormat="1" ht="65.25" customHeight="1">
      <c r="A80" s="693"/>
      <c r="B80" s="581" t="s">
        <v>1011</v>
      </c>
      <c r="C80" s="2373" t="s">
        <v>1012</v>
      </c>
      <c r="D80" s="2374"/>
      <c r="E80" s="2374"/>
      <c r="F80" s="2374"/>
      <c r="G80" s="2375"/>
      <c r="H80" s="734" t="s">
        <v>1013</v>
      </c>
      <c r="I80" s="735"/>
      <c r="J80" s="736" t="s">
        <v>1010</v>
      </c>
      <c r="K80" s="590" t="s">
        <v>46</v>
      </c>
      <c r="L80" s="719"/>
      <c r="M80" s="737"/>
      <c r="N80" s="736"/>
      <c r="O80" s="738"/>
      <c r="P80" s="594"/>
      <c r="Q80" s="691"/>
      <c r="R80" s="483"/>
      <c r="S80" s="689"/>
      <c r="T80" s="547"/>
      <c r="U80" s="598"/>
      <c r="V80" s="647"/>
      <c r="W80" s="590"/>
      <c r="X80" s="591"/>
      <c r="Y80" s="590"/>
      <c r="Z80" s="590"/>
      <c r="AA80" s="590"/>
      <c r="AB80" s="683"/>
      <c r="AC80" s="649"/>
      <c r="AD80" s="593"/>
      <c r="AE80" s="650"/>
      <c r="AF80" s="590"/>
      <c r="AG80" s="590"/>
      <c r="AH80" s="594"/>
      <c r="AI80" s="594"/>
      <c r="AJ80" s="595"/>
      <c r="AK80" s="582"/>
      <c r="AL80" s="336"/>
      <c r="AM80" s="337"/>
      <c r="AO80" s="739"/>
    </row>
    <row r="81" spans="1:39" ht="79.5" customHeight="1">
      <c r="A81" s="722"/>
      <c r="B81" s="537" t="s">
        <v>1014</v>
      </c>
      <c r="C81" s="2320" t="s">
        <v>1015</v>
      </c>
      <c r="D81" s="2321"/>
      <c r="E81" s="2321"/>
      <c r="F81" s="2321"/>
      <c r="G81" s="2322"/>
      <c r="H81" s="725" t="s">
        <v>307</v>
      </c>
      <c r="I81" s="726"/>
      <c r="J81" s="727" t="s">
        <v>839</v>
      </c>
      <c r="K81" s="547"/>
      <c r="L81" s="689"/>
      <c r="M81" s="728"/>
      <c r="N81" s="727"/>
      <c r="O81" s="729"/>
      <c r="P81" s="551"/>
      <c r="Q81" s="730"/>
      <c r="R81" s="495"/>
      <c r="S81" s="689"/>
      <c r="T81" s="547"/>
      <c r="U81" s="598"/>
      <c r="V81" s="598"/>
      <c r="W81" s="547"/>
      <c r="X81" s="548"/>
      <c r="Y81" s="547"/>
      <c r="Z81" s="547"/>
      <c r="AA81" s="547"/>
      <c r="AB81" s="724"/>
      <c r="AC81" s="657"/>
      <c r="AD81" s="550"/>
      <c r="AE81" s="658"/>
      <c r="AF81" s="547"/>
      <c r="AG81" s="547"/>
      <c r="AH81" s="551"/>
      <c r="AI81" s="551"/>
      <c r="AJ81" s="552"/>
      <c r="AK81" s="538"/>
      <c r="AL81" s="478"/>
      <c r="AM81" s="479"/>
    </row>
    <row r="82" spans="1:39" ht="61.5" customHeight="1">
      <c r="A82" s="722"/>
      <c r="B82" s="537" t="s">
        <v>1016</v>
      </c>
      <c r="C82" s="2320" t="s">
        <v>1017</v>
      </c>
      <c r="D82" s="2321"/>
      <c r="E82" s="2321"/>
      <c r="F82" s="2321"/>
      <c r="G82" s="2322"/>
      <c r="H82" s="725" t="s">
        <v>294</v>
      </c>
      <c r="I82" s="726"/>
      <c r="J82" s="727" t="s">
        <v>887</v>
      </c>
      <c r="K82" s="541"/>
      <c r="L82" s="542"/>
      <c r="M82" s="543"/>
      <c r="N82" s="544"/>
      <c r="O82" s="545"/>
      <c r="P82" s="551"/>
      <c r="Q82" s="730"/>
      <c r="R82" s="495"/>
      <c r="S82" s="689"/>
      <c r="T82" s="547"/>
      <c r="U82" s="598"/>
      <c r="V82" s="598"/>
      <c r="W82" s="547"/>
      <c r="X82" s="548"/>
      <c r="Y82" s="547"/>
      <c r="Z82" s="547"/>
      <c r="AA82" s="547"/>
      <c r="AB82" s="724"/>
      <c r="AC82" s="657"/>
      <c r="AD82" s="550"/>
      <c r="AE82" s="658"/>
      <c r="AF82" s="547"/>
      <c r="AG82" s="547"/>
      <c r="AH82" s="551"/>
      <c r="AI82" s="551"/>
      <c r="AJ82" s="552"/>
      <c r="AK82" s="553"/>
      <c r="AL82" s="478"/>
      <c r="AM82" s="479"/>
    </row>
    <row r="83" spans="1:39" ht="39.950000000000003" customHeight="1">
      <c r="A83" s="722"/>
      <c r="B83" s="537" t="s">
        <v>1018</v>
      </c>
      <c r="C83" s="2320" t="s">
        <v>1019</v>
      </c>
      <c r="D83" s="2321"/>
      <c r="E83" s="2321"/>
      <c r="F83" s="2321"/>
      <c r="G83" s="2322"/>
      <c r="H83" s="725"/>
      <c r="I83" s="726"/>
      <c r="J83" s="727"/>
      <c r="K83" s="541"/>
      <c r="L83" s="542"/>
      <c r="M83" s="543"/>
      <c r="N83" s="544"/>
      <c r="O83" s="545"/>
      <c r="P83" s="551"/>
      <c r="Q83" s="730"/>
      <c r="R83" s="495"/>
      <c r="S83" s="689"/>
      <c r="T83" s="547"/>
      <c r="U83" s="598"/>
      <c r="V83" s="598"/>
      <c r="W83" s="547"/>
      <c r="X83" s="548"/>
      <c r="Y83" s="547"/>
      <c r="Z83" s="547"/>
      <c r="AA83" s="547"/>
      <c r="AB83" s="724"/>
      <c r="AC83" s="657"/>
      <c r="AD83" s="550"/>
      <c r="AE83" s="658"/>
      <c r="AF83" s="547"/>
      <c r="AG83" s="547"/>
      <c r="AH83" s="551"/>
      <c r="AI83" s="551"/>
      <c r="AJ83" s="552"/>
      <c r="AK83" s="553"/>
      <c r="AL83" s="478"/>
      <c r="AM83" s="479"/>
    </row>
    <row r="84" spans="1:39" s="644" customFormat="1" ht="42" customHeight="1">
      <c r="A84" s="740"/>
      <c r="B84" s="629" t="s">
        <v>1020</v>
      </c>
      <c r="C84" s="2341" t="s">
        <v>1021</v>
      </c>
      <c r="D84" s="2342"/>
      <c r="E84" s="2342"/>
      <c r="F84" s="2342"/>
      <c r="G84" s="2343"/>
      <c r="H84" s="741" t="s">
        <v>46</v>
      </c>
      <c r="I84" s="742"/>
      <c r="J84" s="743" t="s">
        <v>866</v>
      </c>
      <c r="K84" s="560"/>
      <c r="L84" s="633"/>
      <c r="M84" s="634"/>
      <c r="N84" s="563"/>
      <c r="O84" s="635"/>
      <c r="P84" s="642"/>
      <c r="Q84" s="744"/>
      <c r="R84" s="567"/>
      <c r="S84" s="689"/>
      <c r="T84" s="547"/>
      <c r="U84" s="598"/>
      <c r="V84" s="637"/>
      <c r="W84" s="568"/>
      <c r="X84" s="636"/>
      <c r="Y84" s="568"/>
      <c r="Z84" s="568"/>
      <c r="AA84" s="568"/>
      <c r="AB84" s="745"/>
      <c r="AC84" s="639"/>
      <c r="AD84" s="640"/>
      <c r="AE84" s="641"/>
      <c r="AF84" s="568"/>
      <c r="AG84" s="568"/>
      <c r="AH84" s="642"/>
      <c r="AI84" s="642"/>
      <c r="AJ84" s="643"/>
      <c r="AK84" s="2096"/>
      <c r="AL84" s="453"/>
      <c r="AM84" s="454"/>
    </row>
    <row r="85" spans="1:39" ht="33.75">
      <c r="A85" s="722"/>
      <c r="B85" s="537" t="s">
        <v>1022</v>
      </c>
      <c r="C85" s="2320" t="s">
        <v>1023</v>
      </c>
      <c r="D85" s="2321"/>
      <c r="E85" s="2321"/>
      <c r="F85" s="2321"/>
      <c r="G85" s="2322"/>
      <c r="H85" s="538" t="s">
        <v>1024</v>
      </c>
      <c r="I85" s="539" t="s">
        <v>1025</v>
      </c>
      <c r="J85" s="540" t="s">
        <v>986</v>
      </c>
      <c r="K85" s="541"/>
      <c r="L85" s="542"/>
      <c r="M85" s="543"/>
      <c r="N85" s="544"/>
      <c r="O85" s="545"/>
      <c r="P85" s="495"/>
      <c r="Q85" s="547"/>
      <c r="R85" s="495"/>
      <c r="S85" s="547"/>
      <c r="T85" s="547"/>
      <c r="U85" s="547"/>
      <c r="V85" s="547"/>
      <c r="W85" s="547"/>
      <c r="X85" s="548"/>
      <c r="Y85" s="547"/>
      <c r="Z85" s="547"/>
      <c r="AA85" s="547"/>
      <c r="AB85" s="724"/>
      <c r="AC85" s="657"/>
      <c r="AD85" s="550"/>
      <c r="AE85" s="658"/>
      <c r="AF85" s="547"/>
      <c r="AG85" s="547"/>
      <c r="AH85" s="551"/>
      <c r="AI85" s="551"/>
      <c r="AJ85" s="552"/>
      <c r="AK85" s="553"/>
      <c r="AL85" s="478"/>
      <c r="AM85" s="479"/>
    </row>
    <row r="86" spans="1:39" ht="114.75" customHeight="1">
      <c r="A86" s="722"/>
      <c r="B86" s="537" t="s">
        <v>1026</v>
      </c>
      <c r="C86" s="2320" t="s">
        <v>1027</v>
      </c>
      <c r="D86" s="2321"/>
      <c r="E86" s="2321"/>
      <c r="F86" s="2321"/>
      <c r="G86" s="2322"/>
      <c r="H86" s="538" t="s">
        <v>1028</v>
      </c>
      <c r="I86" s="538"/>
      <c r="J86" s="540" t="s">
        <v>1029</v>
      </c>
      <c r="K86" s="541"/>
      <c r="L86" s="542"/>
      <c r="M86" s="543"/>
      <c r="N86" s="544"/>
      <c r="O86" s="545"/>
      <c r="P86" s="495"/>
      <c r="Q86" s="547"/>
      <c r="R86" s="495"/>
      <c r="S86" s="547"/>
      <c r="T86" s="547"/>
      <c r="U86" s="547"/>
      <c r="V86" s="547"/>
      <c r="W86" s="547"/>
      <c r="X86" s="548"/>
      <c r="Y86" s="547"/>
      <c r="Z86" s="547"/>
      <c r="AA86" s="547"/>
      <c r="AB86" s="724"/>
      <c r="AC86" s="657"/>
      <c r="AD86" s="550"/>
      <c r="AE86" s="658"/>
      <c r="AF86" s="547"/>
      <c r="AG86" s="547"/>
      <c r="AH86" s="551"/>
      <c r="AI86" s="551"/>
      <c r="AJ86" s="552"/>
      <c r="AK86" s="553"/>
      <c r="AL86" s="478"/>
      <c r="AM86" s="479"/>
    </row>
    <row r="87" spans="1:39" ht="50.25" customHeight="1">
      <c r="A87" s="722"/>
      <c r="B87" s="537" t="s">
        <v>1030</v>
      </c>
      <c r="C87" s="2320" t="s">
        <v>1031</v>
      </c>
      <c r="D87" s="2321"/>
      <c r="E87" s="2321"/>
      <c r="F87" s="2321"/>
      <c r="G87" s="2322"/>
      <c r="H87" s="538" t="s">
        <v>892</v>
      </c>
      <c r="I87" s="538"/>
      <c r="J87" s="727" t="s">
        <v>762</v>
      </c>
      <c r="K87" s="541"/>
      <c r="L87" s="542"/>
      <c r="M87" s="543"/>
      <c r="N87" s="544"/>
      <c r="O87" s="545"/>
      <c r="P87" s="495"/>
      <c r="Q87" s="689"/>
      <c r="R87" s="495"/>
      <c r="S87" s="547"/>
      <c r="T87" s="547"/>
      <c r="U87" s="547"/>
      <c r="V87" s="598"/>
      <c r="W87" s="547"/>
      <c r="X87" s="548"/>
      <c r="Y87" s="547"/>
      <c r="Z87" s="547"/>
      <c r="AA87" s="547"/>
      <c r="AB87" s="724"/>
      <c r="AC87" s="657"/>
      <c r="AD87" s="550"/>
      <c r="AE87" s="658"/>
      <c r="AF87" s="547"/>
      <c r="AG87" s="547"/>
      <c r="AH87" s="551"/>
      <c r="AI87" s="551"/>
      <c r="AJ87" s="552"/>
      <c r="AK87" s="553"/>
      <c r="AL87" s="478"/>
      <c r="AM87" s="479"/>
    </row>
    <row r="88" spans="1:39" ht="83.25" customHeight="1">
      <c r="A88" s="722"/>
      <c r="B88" s="537" t="s">
        <v>1032</v>
      </c>
      <c r="C88" s="2320" t="s">
        <v>1033</v>
      </c>
      <c r="D88" s="2321"/>
      <c r="E88" s="2321"/>
      <c r="F88" s="2321"/>
      <c r="G88" s="2322"/>
      <c r="H88" s="538" t="s">
        <v>294</v>
      </c>
      <c r="I88" s="538"/>
      <c r="J88" s="540" t="s">
        <v>776</v>
      </c>
      <c r="K88" s="541" t="s">
        <v>995</v>
      </c>
      <c r="L88" s="542"/>
      <c r="M88" s="543"/>
      <c r="N88" s="544"/>
      <c r="O88" s="545"/>
      <c r="P88" s="495"/>
      <c r="Q88" s="730"/>
      <c r="R88" s="495"/>
      <c r="S88" s="689"/>
      <c r="T88" s="547"/>
      <c r="U88" s="598"/>
      <c r="V88" s="598"/>
      <c r="W88" s="547"/>
      <c r="X88" s="548"/>
      <c r="Y88" s="547"/>
      <c r="Z88" s="547"/>
      <c r="AA88" s="547"/>
      <c r="AB88" s="724"/>
      <c r="AC88" s="657"/>
      <c r="AD88" s="550"/>
      <c r="AE88" s="658"/>
      <c r="AF88" s="547"/>
      <c r="AG88" s="547"/>
      <c r="AH88" s="551"/>
      <c r="AI88" s="551"/>
      <c r="AJ88" s="552"/>
      <c r="AK88" s="553"/>
      <c r="AL88" s="478"/>
      <c r="AM88" s="479"/>
    </row>
    <row r="89" spans="1:39" s="628" customFormat="1" ht="45.75" customHeight="1">
      <c r="A89" s="622"/>
      <c r="B89" s="486" t="s">
        <v>1034</v>
      </c>
      <c r="C89" s="2344" t="s">
        <v>1035</v>
      </c>
      <c r="D89" s="2345"/>
      <c r="E89" s="2345"/>
      <c r="F89" s="2345"/>
      <c r="G89" s="2346"/>
      <c r="H89" s="481" t="s">
        <v>311</v>
      </c>
      <c r="I89" s="481"/>
      <c r="J89" s="487" t="s">
        <v>1036</v>
      </c>
      <c r="K89" s="488" t="s">
        <v>816</v>
      </c>
      <c r="L89" s="489"/>
      <c r="M89" s="490"/>
      <c r="N89" s="491"/>
      <c r="O89" s="492"/>
      <c r="P89" s="493"/>
      <c r="Q89" s="746"/>
      <c r="R89" s="493"/>
      <c r="S89" s="689"/>
      <c r="T89" s="547"/>
      <c r="U89" s="598"/>
      <c r="V89" s="498"/>
      <c r="W89" s="496"/>
      <c r="X89" s="497"/>
      <c r="Y89" s="496"/>
      <c r="Z89" s="496"/>
      <c r="AA89" s="496"/>
      <c r="AB89" s="747"/>
      <c r="AC89" s="626"/>
      <c r="AD89" s="499"/>
      <c r="AE89" s="627"/>
      <c r="AF89" s="496"/>
      <c r="AG89" s="496"/>
      <c r="AH89" s="500"/>
      <c r="AI89" s="500"/>
      <c r="AJ89" s="501"/>
      <c r="AK89" s="2090"/>
      <c r="AL89" s="280"/>
      <c r="AM89" s="281"/>
    </row>
    <row r="90" spans="1:39" ht="103.5" customHeight="1">
      <c r="A90" s="722"/>
      <c r="B90" s="537" t="s">
        <v>1037</v>
      </c>
      <c r="C90" s="2320" t="s">
        <v>1038</v>
      </c>
      <c r="D90" s="2321"/>
      <c r="E90" s="2321"/>
      <c r="F90" s="2321"/>
      <c r="G90" s="2322"/>
      <c r="H90" s="538" t="s">
        <v>1039</v>
      </c>
      <c r="I90" s="538"/>
      <c r="J90" s="540" t="s">
        <v>1040</v>
      </c>
      <c r="K90" s="541"/>
      <c r="L90" s="542"/>
      <c r="M90" s="543"/>
      <c r="N90" s="544"/>
      <c r="O90" s="545"/>
      <c r="P90" s="495"/>
      <c r="Q90" s="730"/>
      <c r="R90" s="495"/>
      <c r="S90" s="689"/>
      <c r="T90" s="547"/>
      <c r="U90" s="598"/>
      <c r="V90" s="598"/>
      <c r="W90" s="547"/>
      <c r="X90" s="548"/>
      <c r="Y90" s="547"/>
      <c r="Z90" s="547"/>
      <c r="AA90" s="547"/>
      <c r="AB90" s="724"/>
      <c r="AC90" s="731"/>
      <c r="AD90" s="551"/>
      <c r="AE90" s="658"/>
      <c r="AF90" s="547"/>
      <c r="AG90" s="547"/>
      <c r="AH90" s="551"/>
      <c r="AI90" s="551"/>
      <c r="AJ90" s="732"/>
      <c r="AK90" s="538"/>
      <c r="AL90" s="478"/>
      <c r="AM90" s="479"/>
    </row>
    <row r="91" spans="1:39" ht="67.5" customHeight="1">
      <c r="A91" s="722"/>
      <c r="B91" s="537" t="s">
        <v>1041</v>
      </c>
      <c r="C91" s="2320" t="s">
        <v>1042</v>
      </c>
      <c r="D91" s="2321"/>
      <c r="E91" s="2321"/>
      <c r="F91" s="2321"/>
      <c r="G91" s="2322"/>
      <c r="H91" s="538" t="s">
        <v>373</v>
      </c>
      <c r="I91" s="538"/>
      <c r="J91" s="540" t="s">
        <v>1040</v>
      </c>
      <c r="K91" s="541"/>
      <c r="L91" s="542"/>
      <c r="M91" s="543"/>
      <c r="N91" s="544"/>
      <c r="O91" s="545"/>
      <c r="P91" s="495"/>
      <c r="Q91" s="730"/>
      <c r="R91" s="495"/>
      <c r="S91" s="689"/>
      <c r="T91" s="547"/>
      <c r="U91" s="598"/>
      <c r="V91" s="598"/>
      <c r="W91" s="547"/>
      <c r="X91" s="548"/>
      <c r="Y91" s="547"/>
      <c r="Z91" s="547"/>
      <c r="AA91" s="547"/>
      <c r="AB91" s="724"/>
      <c r="AC91" s="657"/>
      <c r="AD91" s="550"/>
      <c r="AE91" s="658"/>
      <c r="AF91" s="547"/>
      <c r="AG91" s="547"/>
      <c r="AH91" s="551"/>
      <c r="AI91" s="551"/>
      <c r="AJ91" s="552"/>
      <c r="AK91" s="553"/>
      <c r="AL91" s="478"/>
      <c r="AM91" s="479"/>
    </row>
    <row r="92" spans="1:39" ht="84" customHeight="1">
      <c r="A92" s="722"/>
      <c r="B92" s="537" t="s">
        <v>1043</v>
      </c>
      <c r="C92" s="2320" t="s">
        <v>1044</v>
      </c>
      <c r="D92" s="2321"/>
      <c r="E92" s="2321"/>
      <c r="F92" s="2321"/>
      <c r="G92" s="2322"/>
      <c r="H92" s="538" t="s">
        <v>57</v>
      </c>
      <c r="I92" s="538"/>
      <c r="J92" s="540" t="s">
        <v>1045</v>
      </c>
      <c r="K92" s="541"/>
      <c r="L92" s="542"/>
      <c r="M92" s="543"/>
      <c r="N92" s="544"/>
      <c r="O92" s="545"/>
      <c r="P92" s="495"/>
      <c r="Q92" s="730"/>
      <c r="R92" s="495"/>
      <c r="S92" s="689"/>
      <c r="T92" s="547"/>
      <c r="U92" s="598"/>
      <c r="V92" s="598"/>
      <c r="W92" s="547"/>
      <c r="X92" s="548"/>
      <c r="Y92" s="547"/>
      <c r="Z92" s="547"/>
      <c r="AA92" s="547"/>
      <c r="AB92" s="724"/>
      <c r="AC92" s="657"/>
      <c r="AD92" s="550"/>
      <c r="AE92" s="658"/>
      <c r="AF92" s="547"/>
      <c r="AG92" s="547"/>
      <c r="AH92" s="551"/>
      <c r="AI92" s="551"/>
      <c r="AJ92" s="552"/>
      <c r="AK92" s="553"/>
      <c r="AL92" s="478"/>
      <c r="AM92" s="479"/>
    </row>
    <row r="93" spans="1:39" s="644" customFormat="1" ht="54" customHeight="1">
      <c r="A93" s="740"/>
      <c r="B93" s="629" t="s">
        <v>1046</v>
      </c>
      <c r="C93" s="2341" t="s">
        <v>1047</v>
      </c>
      <c r="D93" s="2342"/>
      <c r="E93" s="2342"/>
      <c r="F93" s="2342"/>
      <c r="G93" s="2343"/>
      <c r="H93" s="748" t="s">
        <v>1048</v>
      </c>
      <c r="I93" s="748"/>
      <c r="J93" s="749" t="s">
        <v>1049</v>
      </c>
      <c r="K93" s="560"/>
      <c r="L93" s="633"/>
      <c r="M93" s="634"/>
      <c r="N93" s="563"/>
      <c r="O93" s="635"/>
      <c r="P93" s="567"/>
      <c r="Q93" s="744"/>
      <c r="R93" s="567"/>
      <c r="S93" s="750"/>
      <c r="T93" s="568"/>
      <c r="U93" s="637"/>
      <c r="V93" s="637"/>
      <c r="W93" s="568"/>
      <c r="X93" s="636"/>
      <c r="Y93" s="568"/>
      <c r="Z93" s="568"/>
      <c r="AA93" s="568"/>
      <c r="AB93" s="745"/>
      <c r="AC93" s="639"/>
      <c r="AD93" s="640"/>
      <c r="AE93" s="641"/>
      <c r="AF93" s="568"/>
      <c r="AG93" s="568"/>
      <c r="AH93" s="642"/>
      <c r="AI93" s="642"/>
      <c r="AJ93" s="643"/>
      <c r="AK93" s="2096"/>
      <c r="AL93" s="453"/>
      <c r="AM93" s="454"/>
    </row>
    <row r="94" spans="1:39" ht="39.950000000000003" customHeight="1">
      <c r="A94" s="722"/>
      <c r="B94" s="537" t="s">
        <v>1050</v>
      </c>
      <c r="C94" s="2320" t="s">
        <v>1051</v>
      </c>
      <c r="D94" s="2321"/>
      <c r="E94" s="2321"/>
      <c r="F94" s="2321"/>
      <c r="G94" s="2322"/>
      <c r="H94" s="538" t="s">
        <v>307</v>
      </c>
      <c r="I94" s="538"/>
      <c r="J94" s="727" t="s">
        <v>762</v>
      </c>
      <c r="K94" s="541"/>
      <c r="L94" s="542"/>
      <c r="M94" s="543"/>
      <c r="N94" s="544"/>
      <c r="O94" s="545"/>
      <c r="P94" s="495"/>
      <c r="Q94" s="730"/>
      <c r="R94" s="495"/>
      <c r="S94" s="689"/>
      <c r="T94" s="547"/>
      <c r="U94" s="598"/>
      <c r="V94" s="598"/>
      <c r="W94" s="547"/>
      <c r="X94" s="548"/>
      <c r="Y94" s="547"/>
      <c r="Z94" s="547"/>
      <c r="AA94" s="547"/>
      <c r="AB94" s="724"/>
      <c r="AC94" s="657"/>
      <c r="AD94" s="550"/>
      <c r="AE94" s="658"/>
      <c r="AF94" s="547"/>
      <c r="AG94" s="547"/>
      <c r="AH94" s="551"/>
      <c r="AI94" s="551"/>
      <c r="AJ94" s="552"/>
      <c r="AK94" s="553"/>
      <c r="AL94" s="478"/>
      <c r="AM94" s="479"/>
    </row>
    <row r="95" spans="1:39" s="680" customFormat="1" ht="44.25" customHeight="1">
      <c r="A95" s="751"/>
      <c r="B95" s="659" t="s">
        <v>1052</v>
      </c>
      <c r="C95" s="2376" t="s">
        <v>1053</v>
      </c>
      <c r="D95" s="2377"/>
      <c r="E95" s="2377"/>
      <c r="F95" s="2377"/>
      <c r="G95" s="2378"/>
      <c r="H95" s="752" t="s">
        <v>1054</v>
      </c>
      <c r="I95" s="752"/>
      <c r="J95" s="753" t="s">
        <v>1055</v>
      </c>
      <c r="K95" s="663" t="s">
        <v>1056</v>
      </c>
      <c r="L95" s="664"/>
      <c r="M95" s="665" t="s">
        <v>860</v>
      </c>
      <c r="N95" s="666"/>
      <c r="O95" s="667"/>
      <c r="P95" s="668"/>
      <c r="Q95" s="754"/>
      <c r="R95" s="668"/>
      <c r="S95" s="689"/>
      <c r="T95" s="547"/>
      <c r="U95" s="598"/>
      <c r="V95" s="672"/>
      <c r="W95" s="670"/>
      <c r="X95" s="671"/>
      <c r="Y95" s="670"/>
      <c r="Z95" s="670"/>
      <c r="AA95" s="670"/>
      <c r="AB95" s="755"/>
      <c r="AC95" s="674"/>
      <c r="AD95" s="675"/>
      <c r="AE95" s="676"/>
      <c r="AF95" s="670"/>
      <c r="AG95" s="670"/>
      <c r="AH95" s="677"/>
      <c r="AI95" s="677"/>
      <c r="AJ95" s="678"/>
      <c r="AK95" s="679"/>
      <c r="AL95" s="374"/>
      <c r="AM95" s="375"/>
    </row>
    <row r="96" spans="1:39" s="617" customFormat="1" ht="68.25" customHeight="1">
      <c r="A96" s="599"/>
      <c r="B96" s="600" t="s">
        <v>1057</v>
      </c>
      <c r="C96" s="2329" t="s">
        <v>1058</v>
      </c>
      <c r="D96" s="2330"/>
      <c r="E96" s="2330"/>
      <c r="F96" s="2330"/>
      <c r="G96" s="2331"/>
      <c r="H96" s="653" t="s">
        <v>105</v>
      </c>
      <c r="I96" s="653" t="s">
        <v>1059</v>
      </c>
      <c r="J96" s="756" t="s">
        <v>1060</v>
      </c>
      <c r="K96" s="602"/>
      <c r="L96" s="603"/>
      <c r="M96" s="604" t="s">
        <v>770</v>
      </c>
      <c r="N96" s="605"/>
      <c r="O96" s="510"/>
      <c r="P96" s="606"/>
      <c r="Q96" s="692"/>
      <c r="R96" s="606"/>
      <c r="S96" s="621"/>
      <c r="T96" s="512"/>
      <c r="U96" s="698"/>
      <c r="V96" s="610"/>
      <c r="W96" s="607"/>
      <c r="X96" s="609"/>
      <c r="Y96" s="607"/>
      <c r="Z96" s="607"/>
      <c r="AA96" s="607"/>
      <c r="AB96" s="690"/>
      <c r="AC96" s="612"/>
      <c r="AD96" s="613"/>
      <c r="AE96" s="614"/>
      <c r="AF96" s="607"/>
      <c r="AG96" s="607"/>
      <c r="AH96" s="615"/>
      <c r="AI96" s="615"/>
      <c r="AJ96" s="616"/>
      <c r="AK96" s="2106"/>
      <c r="AL96" s="307"/>
      <c r="AM96" s="308"/>
    </row>
    <row r="97" spans="1:39" s="628" customFormat="1" ht="84" customHeight="1">
      <c r="A97" s="622">
        <v>27182</v>
      </c>
      <c r="B97" s="486">
        <v>27181</v>
      </c>
      <c r="C97" s="2344" t="s">
        <v>1061</v>
      </c>
      <c r="D97" s="2345"/>
      <c r="E97" s="2345"/>
      <c r="F97" s="2345"/>
      <c r="G97" s="2346"/>
      <c r="H97" s="481" t="s">
        <v>175</v>
      </c>
      <c r="I97" s="481"/>
      <c r="J97" s="487" t="s">
        <v>1062</v>
      </c>
      <c r="K97" s="488" t="s">
        <v>816</v>
      </c>
      <c r="L97" s="489"/>
      <c r="M97" s="490"/>
      <c r="N97" s="491"/>
      <c r="O97" s="492"/>
      <c r="P97" s="493"/>
      <c r="Q97" s="746"/>
      <c r="R97" s="493"/>
      <c r="S97" s="689"/>
      <c r="T97" s="547"/>
      <c r="U97" s="598"/>
      <c r="V97" s="498"/>
      <c r="W97" s="496"/>
      <c r="X97" s="497"/>
      <c r="Y97" s="496"/>
      <c r="Z97" s="496"/>
      <c r="AA97" s="496"/>
      <c r="AB97" s="757"/>
      <c r="AC97" s="626"/>
      <c r="AD97" s="499"/>
      <c r="AE97" s="627"/>
      <c r="AF97" s="496"/>
      <c r="AG97" s="496"/>
      <c r="AH97" s="500"/>
      <c r="AI97" s="500"/>
      <c r="AJ97" s="501"/>
      <c r="AK97" s="2090"/>
      <c r="AL97" s="280"/>
      <c r="AM97" s="281"/>
    </row>
    <row r="98" spans="1:39" s="644" customFormat="1" ht="68.25" customHeight="1">
      <c r="A98" s="740">
        <v>43864</v>
      </c>
      <c r="B98" s="629">
        <v>27199</v>
      </c>
      <c r="C98" s="2341" t="s">
        <v>1063</v>
      </c>
      <c r="D98" s="2342"/>
      <c r="E98" s="2342"/>
      <c r="F98" s="2342"/>
      <c r="G98" s="2343"/>
      <c r="H98" s="748" t="s">
        <v>307</v>
      </c>
      <c r="I98" s="748"/>
      <c r="J98" s="941" t="s">
        <v>762</v>
      </c>
      <c r="K98" s="560" t="s">
        <v>763</v>
      </c>
      <c r="L98" s="633"/>
      <c r="M98" s="634" t="s">
        <v>778</v>
      </c>
      <c r="N98" s="563"/>
      <c r="O98" s="942"/>
      <c r="P98" s="567"/>
      <c r="Q98" s="750"/>
      <c r="R98" s="567"/>
      <c r="S98" s="547"/>
      <c r="T98" s="547"/>
      <c r="U98" s="547"/>
      <c r="V98" s="568"/>
      <c r="W98" s="568"/>
      <c r="X98" s="636"/>
      <c r="Y98" s="568"/>
      <c r="Z98" s="568"/>
      <c r="AA98" s="568"/>
      <c r="AB98" s="1764"/>
      <c r="AC98" s="639"/>
      <c r="AD98" s="640"/>
      <c r="AE98" s="641"/>
      <c r="AF98" s="568"/>
      <c r="AG98" s="568"/>
      <c r="AH98" s="642"/>
      <c r="AI98" s="642"/>
      <c r="AJ98" s="1765"/>
      <c r="AK98" s="1771"/>
      <c r="AL98" s="453"/>
      <c r="AM98" s="454"/>
    </row>
    <row r="99" spans="1:39" s="617" customFormat="1" ht="74.25" customHeight="1">
      <c r="A99" s="599">
        <v>27689</v>
      </c>
      <c r="B99" s="600">
        <v>27688</v>
      </c>
      <c r="C99" s="2329" t="s">
        <v>1064</v>
      </c>
      <c r="D99" s="2330"/>
      <c r="E99" s="2330"/>
      <c r="F99" s="2330"/>
      <c r="G99" s="2331"/>
      <c r="H99" s="653" t="s">
        <v>1065</v>
      </c>
      <c r="I99" s="653"/>
      <c r="J99" s="312" t="s">
        <v>815</v>
      </c>
      <c r="K99" s="602" t="s">
        <v>1066</v>
      </c>
      <c r="L99" s="603"/>
      <c r="M99" s="604" t="s">
        <v>770</v>
      </c>
      <c r="N99" s="605"/>
      <c r="O99" s="510"/>
      <c r="P99" s="606"/>
      <c r="Q99" s="621"/>
      <c r="R99" s="620"/>
      <c r="S99" s="512"/>
      <c r="T99" s="512"/>
      <c r="U99" s="512"/>
      <c r="V99" s="607"/>
      <c r="W99" s="607"/>
      <c r="X99" s="609"/>
      <c r="Y99" s="607"/>
      <c r="Z99" s="607"/>
      <c r="AA99" s="607"/>
      <c r="AB99" s="690"/>
      <c r="AC99" s="612"/>
      <c r="AD99" s="613"/>
      <c r="AE99" s="614"/>
      <c r="AF99" s="607"/>
      <c r="AG99" s="607"/>
      <c r="AH99" s="615"/>
      <c r="AI99" s="615"/>
      <c r="AJ99" s="616"/>
      <c r="AK99" s="2106"/>
      <c r="AL99" s="307"/>
      <c r="AM99" s="308"/>
    </row>
    <row r="100" spans="1:39" s="644" customFormat="1" ht="57.75" customHeight="1">
      <c r="A100" s="740">
        <v>27862</v>
      </c>
      <c r="B100" s="629">
        <v>27861</v>
      </c>
      <c r="C100" s="2341" t="s">
        <v>1067</v>
      </c>
      <c r="D100" s="2342"/>
      <c r="E100" s="2342"/>
      <c r="F100" s="2342"/>
      <c r="G100" s="2343"/>
      <c r="H100" s="748" t="s">
        <v>1068</v>
      </c>
      <c r="I100" s="748"/>
      <c r="J100" s="749" t="s">
        <v>1069</v>
      </c>
      <c r="K100" s="560" t="s">
        <v>888</v>
      </c>
      <c r="L100" s="633"/>
      <c r="M100" s="634" t="s">
        <v>778</v>
      </c>
      <c r="N100" s="563"/>
      <c r="O100" s="942"/>
      <c r="P100" s="567"/>
      <c r="Q100" s="567"/>
      <c r="R100" s="567" t="s">
        <v>1070</v>
      </c>
      <c r="S100" s="759"/>
      <c r="T100" s="759"/>
      <c r="U100" s="759"/>
      <c r="V100" s="568" t="s">
        <v>888</v>
      </c>
      <c r="W100" s="568">
        <v>42179</v>
      </c>
      <c r="X100" s="636">
        <v>77360</v>
      </c>
      <c r="Y100" s="568"/>
      <c r="Z100" s="568"/>
      <c r="AA100" s="568"/>
      <c r="AB100" s="1764"/>
      <c r="AC100" s="639"/>
      <c r="AD100" s="640"/>
      <c r="AE100" s="641"/>
      <c r="AF100" s="568"/>
      <c r="AG100" s="568"/>
      <c r="AH100" s="642"/>
      <c r="AI100" s="642"/>
      <c r="AJ100" s="1765"/>
      <c r="AK100" s="2096"/>
      <c r="AL100" s="453"/>
      <c r="AM100" s="454"/>
    </row>
    <row r="101" spans="1:39" s="617" customFormat="1" ht="29.25" customHeight="1">
      <c r="A101" s="599">
        <v>28110</v>
      </c>
      <c r="B101" s="600">
        <v>28109</v>
      </c>
      <c r="C101" s="2329" t="s">
        <v>1071</v>
      </c>
      <c r="D101" s="2330"/>
      <c r="E101" s="2330"/>
      <c r="F101" s="2330"/>
      <c r="G101" s="2331"/>
      <c r="H101" s="653" t="s">
        <v>294</v>
      </c>
      <c r="I101" s="653"/>
      <c r="J101" s="756" t="s">
        <v>1072</v>
      </c>
      <c r="K101" s="602" t="s">
        <v>1073</v>
      </c>
      <c r="L101" s="603"/>
      <c r="M101" s="604" t="s">
        <v>770</v>
      </c>
      <c r="N101" s="605"/>
      <c r="O101" s="510"/>
      <c r="P101" s="606"/>
      <c r="Q101" s="607"/>
      <c r="R101" s="606"/>
      <c r="S101" s="760"/>
      <c r="T101" s="760"/>
      <c r="U101" s="760"/>
      <c r="V101" s="607"/>
      <c r="W101" s="607"/>
      <c r="X101" s="609"/>
      <c r="Y101" s="607"/>
      <c r="Z101" s="607"/>
      <c r="AA101" s="607"/>
      <c r="AB101" s="690"/>
      <c r="AC101" s="612"/>
      <c r="AD101" s="613"/>
      <c r="AE101" s="614"/>
      <c r="AF101" s="607"/>
      <c r="AG101" s="607"/>
      <c r="AH101" s="615"/>
      <c r="AI101" s="615"/>
      <c r="AJ101" s="616"/>
      <c r="AK101" s="2106"/>
      <c r="AL101" s="307"/>
      <c r="AM101" s="308"/>
    </row>
    <row r="102" spans="1:39" s="628" customFormat="1" ht="76.5" customHeight="1">
      <c r="A102" s="622">
        <v>28306</v>
      </c>
      <c r="B102" s="486">
        <v>28305</v>
      </c>
      <c r="C102" s="2344" t="s">
        <v>1074</v>
      </c>
      <c r="D102" s="2345"/>
      <c r="E102" s="2345"/>
      <c r="F102" s="2345"/>
      <c r="G102" s="2346"/>
      <c r="H102" s="481" t="s">
        <v>172</v>
      </c>
      <c r="I102" s="481"/>
      <c r="J102" s="487" t="s">
        <v>1075</v>
      </c>
      <c r="K102" s="488" t="s">
        <v>816</v>
      </c>
      <c r="L102" s="489"/>
      <c r="M102" s="490"/>
      <c r="N102" s="491"/>
      <c r="O102" s="492"/>
      <c r="P102" s="493"/>
      <c r="Q102" s="496"/>
      <c r="R102" s="493"/>
      <c r="S102" s="547"/>
      <c r="T102" s="547"/>
      <c r="U102" s="547"/>
      <c r="V102" s="496"/>
      <c r="W102" s="496"/>
      <c r="X102" s="497"/>
      <c r="Y102" s="496"/>
      <c r="Z102" s="496"/>
      <c r="AA102" s="496"/>
      <c r="AB102" s="747"/>
      <c r="AC102" s="626"/>
      <c r="AD102" s="499"/>
      <c r="AE102" s="627"/>
      <c r="AF102" s="496"/>
      <c r="AG102" s="496"/>
      <c r="AH102" s="500"/>
      <c r="AI102" s="500"/>
      <c r="AJ102" s="501"/>
      <c r="AK102" s="2090"/>
      <c r="AL102" s="280"/>
      <c r="AM102" s="281"/>
    </row>
    <row r="103" spans="1:39" s="617" customFormat="1" ht="51.75" customHeight="1">
      <c r="A103" s="599">
        <v>28523</v>
      </c>
      <c r="B103" s="600">
        <v>28521</v>
      </c>
      <c r="C103" s="2329" t="s">
        <v>1076</v>
      </c>
      <c r="D103" s="2330"/>
      <c r="E103" s="2330"/>
      <c r="F103" s="2330"/>
      <c r="G103" s="2331"/>
      <c r="H103" s="653" t="s">
        <v>207</v>
      </c>
      <c r="I103" s="653" t="s">
        <v>1077</v>
      </c>
      <c r="J103" s="756" t="s">
        <v>1078</v>
      </c>
      <c r="K103" s="602" t="s">
        <v>816</v>
      </c>
      <c r="L103" s="603" t="s">
        <v>1079</v>
      </c>
      <c r="M103" s="604" t="s">
        <v>770</v>
      </c>
      <c r="N103" s="605"/>
      <c r="O103" s="510"/>
      <c r="P103" s="606" t="s">
        <v>47</v>
      </c>
      <c r="Q103" s="607">
        <v>42331</v>
      </c>
      <c r="R103" s="606" t="s">
        <v>47</v>
      </c>
      <c r="S103" s="547"/>
      <c r="T103" s="547"/>
      <c r="U103" s="547"/>
      <c r="V103" s="607"/>
      <c r="W103" s="607"/>
      <c r="X103" s="609">
        <v>9984</v>
      </c>
      <c r="Y103" s="607"/>
      <c r="Z103" s="607"/>
      <c r="AA103" s="607"/>
      <c r="AB103" s="690"/>
      <c r="AC103" s="612"/>
      <c r="AD103" s="613"/>
      <c r="AE103" s="614"/>
      <c r="AF103" s="607"/>
      <c r="AG103" s="607"/>
      <c r="AH103" s="615"/>
      <c r="AI103" s="615"/>
      <c r="AJ103" s="616"/>
      <c r="AK103" s="2106"/>
      <c r="AL103" s="307"/>
      <c r="AM103" s="308"/>
    </row>
    <row r="104" spans="1:39" s="628" customFormat="1" ht="82.5" customHeight="1">
      <c r="A104" s="622">
        <v>28665</v>
      </c>
      <c r="B104" s="486">
        <v>33688</v>
      </c>
      <c r="C104" s="2344" t="s">
        <v>1080</v>
      </c>
      <c r="D104" s="2345"/>
      <c r="E104" s="2345"/>
      <c r="F104" s="2345"/>
      <c r="G104" s="2346"/>
      <c r="H104" s="481" t="s">
        <v>1081</v>
      </c>
      <c r="I104" s="481"/>
      <c r="J104" s="487" t="s">
        <v>1082</v>
      </c>
      <c r="K104" s="488" t="s">
        <v>1083</v>
      </c>
      <c r="L104" s="489"/>
      <c r="M104" s="490"/>
      <c r="N104" s="491" t="s">
        <v>1084</v>
      </c>
      <c r="O104" s="492"/>
      <c r="P104" s="493"/>
      <c r="Q104" s="496"/>
      <c r="R104" s="493"/>
      <c r="S104" s="547"/>
      <c r="T104" s="547"/>
      <c r="U104" s="547"/>
      <c r="V104" s="496"/>
      <c r="W104" s="496"/>
      <c r="X104" s="497"/>
      <c r="Y104" s="496"/>
      <c r="Z104" s="496"/>
      <c r="AA104" s="496"/>
      <c r="AB104" s="747"/>
      <c r="AC104" s="626"/>
      <c r="AD104" s="499"/>
      <c r="AE104" s="627"/>
      <c r="AF104" s="496"/>
      <c r="AG104" s="496"/>
      <c r="AH104" s="500"/>
      <c r="AI104" s="500"/>
      <c r="AJ104" s="501"/>
      <c r="AK104" s="2090"/>
      <c r="AL104" s="280"/>
      <c r="AM104" s="281"/>
    </row>
    <row r="105" spans="1:39" s="644" customFormat="1" ht="54" customHeight="1">
      <c r="A105" s="740">
        <v>29556</v>
      </c>
      <c r="B105" s="629">
        <v>29554</v>
      </c>
      <c r="C105" s="2341" t="s">
        <v>1085</v>
      </c>
      <c r="D105" s="2342"/>
      <c r="E105" s="2342"/>
      <c r="F105" s="2342"/>
      <c r="G105" s="2343"/>
      <c r="H105" s="748" t="s">
        <v>1086</v>
      </c>
      <c r="I105" s="748"/>
      <c r="J105" s="749" t="s">
        <v>1087</v>
      </c>
      <c r="K105" s="560" t="s">
        <v>888</v>
      </c>
      <c r="L105" s="633"/>
      <c r="M105" s="634" t="s">
        <v>778</v>
      </c>
      <c r="N105" s="563"/>
      <c r="O105" s="635"/>
      <c r="P105" s="567"/>
      <c r="Q105" s="568"/>
      <c r="R105" s="567"/>
      <c r="S105" s="547"/>
      <c r="T105" s="547"/>
      <c r="U105" s="547"/>
      <c r="V105" s="568"/>
      <c r="W105" s="568"/>
      <c r="X105" s="636"/>
      <c r="Y105" s="568"/>
      <c r="Z105" s="568"/>
      <c r="AA105" s="568"/>
      <c r="AB105" s="745"/>
      <c r="AC105" s="639"/>
      <c r="AD105" s="640"/>
      <c r="AE105" s="641"/>
      <c r="AF105" s="568"/>
      <c r="AG105" s="568"/>
      <c r="AH105" s="642"/>
      <c r="AI105" s="642"/>
      <c r="AJ105" s="643"/>
      <c r="AK105" s="2096"/>
      <c r="AL105" s="453"/>
      <c r="AM105" s="454"/>
    </row>
    <row r="106" spans="1:39" s="652" customFormat="1" ht="83.25" customHeight="1">
      <c r="A106" s="761">
        <v>31458</v>
      </c>
      <c r="B106" s="581">
        <v>31456</v>
      </c>
      <c r="C106" s="2373" t="s">
        <v>1088</v>
      </c>
      <c r="D106" s="2374"/>
      <c r="E106" s="2374"/>
      <c r="F106" s="2374"/>
      <c r="G106" s="2375"/>
      <c r="H106" s="582" t="s">
        <v>307</v>
      </c>
      <c r="I106" s="582"/>
      <c r="J106" s="583" t="s">
        <v>1089</v>
      </c>
      <c r="K106" s="584" t="s">
        <v>62</v>
      </c>
      <c r="L106" s="585"/>
      <c r="M106" s="586"/>
      <c r="N106" s="587" t="s">
        <v>1090</v>
      </c>
      <c r="O106" s="588"/>
      <c r="P106" s="483"/>
      <c r="Q106" s="590"/>
      <c r="R106" s="483"/>
      <c r="S106" s="547"/>
      <c r="T106" s="547"/>
      <c r="U106" s="547"/>
      <c r="V106" s="590"/>
      <c r="W106" s="590"/>
      <c r="X106" s="591"/>
      <c r="Y106" s="590"/>
      <c r="Z106" s="590"/>
      <c r="AA106" s="590"/>
      <c r="AB106" s="683"/>
      <c r="AC106" s="649"/>
      <c r="AD106" s="593"/>
      <c r="AE106" s="650"/>
      <c r="AF106" s="590"/>
      <c r="AG106" s="590"/>
      <c r="AH106" s="594"/>
      <c r="AI106" s="594"/>
      <c r="AJ106" s="595"/>
      <c r="AK106" s="651"/>
      <c r="AL106" s="336"/>
      <c r="AM106" s="337"/>
    </row>
    <row r="107" spans="1:39" s="644" customFormat="1" ht="68.25" customHeight="1">
      <c r="A107" s="740"/>
      <c r="B107" s="762">
        <v>30724</v>
      </c>
      <c r="C107" s="2341" t="s">
        <v>1091</v>
      </c>
      <c r="D107" s="2342"/>
      <c r="E107" s="2342"/>
      <c r="F107" s="2342"/>
      <c r="G107" s="2343"/>
      <c r="H107" s="748"/>
      <c r="I107" s="748" t="s">
        <v>1092</v>
      </c>
      <c r="J107" s="749" t="s">
        <v>1092</v>
      </c>
      <c r="K107" s="560"/>
      <c r="L107" s="633"/>
      <c r="M107" s="634" t="s">
        <v>778</v>
      </c>
      <c r="N107" s="563"/>
      <c r="O107" s="635"/>
      <c r="P107" s="567"/>
      <c r="Q107" s="568"/>
      <c r="R107" s="567"/>
      <c r="S107" s="568"/>
      <c r="T107" s="568"/>
      <c r="U107" s="568"/>
      <c r="V107" s="568"/>
      <c r="W107" s="568"/>
      <c r="X107" s="636"/>
      <c r="Y107" s="568"/>
      <c r="Z107" s="568"/>
      <c r="AA107" s="568"/>
      <c r="AB107" s="745"/>
      <c r="AC107" s="639"/>
      <c r="AD107" s="640"/>
      <c r="AE107" s="641"/>
      <c r="AF107" s="568"/>
      <c r="AG107" s="568"/>
      <c r="AH107" s="642"/>
      <c r="AI107" s="642"/>
      <c r="AJ107" s="643"/>
      <c r="AK107" s="763"/>
      <c r="AL107" s="453"/>
      <c r="AM107" s="454"/>
    </row>
    <row r="108" spans="1:39" s="617" customFormat="1" ht="51.75" customHeight="1">
      <c r="A108" s="599">
        <v>30937</v>
      </c>
      <c r="B108" s="600">
        <v>30933</v>
      </c>
      <c r="C108" s="2329" t="s">
        <v>1093</v>
      </c>
      <c r="D108" s="2330"/>
      <c r="E108" s="2330"/>
      <c r="F108" s="2330"/>
      <c r="G108" s="2331"/>
      <c r="H108" s="653" t="s">
        <v>153</v>
      </c>
      <c r="I108" s="653" t="s">
        <v>1094</v>
      </c>
      <c r="J108" s="756" t="s">
        <v>1094</v>
      </c>
      <c r="K108" s="606" t="s">
        <v>204</v>
      </c>
      <c r="L108" s="620"/>
      <c r="M108" s="764">
        <v>1</v>
      </c>
      <c r="N108" s="756" t="s">
        <v>1095</v>
      </c>
      <c r="O108" s="765" t="s">
        <v>46</v>
      </c>
      <c r="P108" s="606" t="s">
        <v>47</v>
      </c>
      <c r="Q108" s="621">
        <v>42107</v>
      </c>
      <c r="R108" s="606" t="s">
        <v>1096</v>
      </c>
      <c r="S108" s="512"/>
      <c r="T108" s="512"/>
      <c r="U108" s="512"/>
      <c r="V108" s="607"/>
      <c r="W108" s="607" t="s">
        <v>1097</v>
      </c>
      <c r="X108" s="609"/>
      <c r="Y108" s="607">
        <v>42107</v>
      </c>
      <c r="Z108" s="607">
        <v>42107</v>
      </c>
      <c r="AA108" s="607">
        <v>42107</v>
      </c>
      <c r="AB108" s="690" t="s">
        <v>1098</v>
      </c>
      <c r="AC108" s="612" t="s">
        <v>1099</v>
      </c>
      <c r="AD108" s="613"/>
      <c r="AE108" s="614"/>
      <c r="AF108" s="607"/>
      <c r="AG108" s="607"/>
      <c r="AH108" s="615"/>
      <c r="AI108" s="615"/>
      <c r="AJ108" s="616"/>
      <c r="AK108" s="766"/>
      <c r="AL108" s="307"/>
      <c r="AM108" s="308"/>
    </row>
    <row r="109" spans="1:39" s="628" customFormat="1" ht="47.25" customHeight="1">
      <c r="A109" s="622">
        <v>31501</v>
      </c>
      <c r="B109" s="486">
        <v>31500</v>
      </c>
      <c r="C109" s="2344" t="s">
        <v>1100</v>
      </c>
      <c r="D109" s="2345"/>
      <c r="E109" s="2345"/>
      <c r="F109" s="2345"/>
      <c r="G109" s="2346"/>
      <c r="H109" s="481" t="s">
        <v>307</v>
      </c>
      <c r="I109" s="481"/>
      <c r="J109" s="264" t="s">
        <v>762</v>
      </c>
      <c r="K109" s="493" t="s">
        <v>763</v>
      </c>
      <c r="L109" s="494"/>
      <c r="M109" s="767"/>
      <c r="N109" s="487"/>
      <c r="O109" s="768"/>
      <c r="P109" s="493"/>
      <c r="Q109" s="757"/>
      <c r="R109" s="493"/>
      <c r="S109" s="547"/>
      <c r="T109" s="547"/>
      <c r="U109" s="547"/>
      <c r="V109" s="496"/>
      <c r="W109" s="496"/>
      <c r="X109" s="497"/>
      <c r="Y109" s="496"/>
      <c r="Z109" s="496"/>
      <c r="AA109" s="496"/>
      <c r="AB109" s="747"/>
      <c r="AC109" s="626"/>
      <c r="AD109" s="499"/>
      <c r="AE109" s="627"/>
      <c r="AF109" s="496"/>
      <c r="AG109" s="496"/>
      <c r="AH109" s="500"/>
      <c r="AI109" s="500"/>
      <c r="AJ109" s="501"/>
      <c r="AK109" s="758"/>
      <c r="AL109" s="280"/>
      <c r="AM109" s="281"/>
    </row>
    <row r="110" spans="1:39" s="628" customFormat="1" ht="81" customHeight="1">
      <c r="A110" s="622">
        <v>31867</v>
      </c>
      <c r="B110" s="486">
        <v>31866</v>
      </c>
      <c r="C110" s="2344" t="s">
        <v>1101</v>
      </c>
      <c r="D110" s="2345"/>
      <c r="E110" s="2345"/>
      <c r="F110" s="2345"/>
      <c r="G110" s="2346"/>
      <c r="H110" s="481" t="s">
        <v>172</v>
      </c>
      <c r="I110" s="481"/>
      <c r="J110" s="487" t="s">
        <v>1102</v>
      </c>
      <c r="K110" s="493" t="s">
        <v>816</v>
      </c>
      <c r="L110" s="494"/>
      <c r="M110" s="767"/>
      <c r="N110" s="487"/>
      <c r="O110" s="768"/>
      <c r="P110" s="493"/>
      <c r="Q110" s="757"/>
      <c r="R110" s="494"/>
      <c r="S110" s="547"/>
      <c r="T110" s="547"/>
      <c r="U110" s="547"/>
      <c r="V110" s="496"/>
      <c r="W110" s="496"/>
      <c r="X110" s="497"/>
      <c r="Y110" s="496"/>
      <c r="Z110" s="496"/>
      <c r="AA110" s="496"/>
      <c r="AB110" s="747"/>
      <c r="AC110" s="626"/>
      <c r="AD110" s="499"/>
      <c r="AE110" s="627"/>
      <c r="AF110" s="496"/>
      <c r="AG110" s="496"/>
      <c r="AH110" s="500"/>
      <c r="AI110" s="500"/>
      <c r="AJ110" s="501"/>
      <c r="AK110" s="2090"/>
      <c r="AL110" s="280"/>
      <c r="AM110" s="281"/>
    </row>
    <row r="111" spans="1:39" s="644" customFormat="1" ht="39.950000000000003" customHeight="1">
      <c r="A111" s="769">
        <v>30725</v>
      </c>
      <c r="B111" s="629">
        <v>30724</v>
      </c>
      <c r="C111" s="2341" t="s">
        <v>1103</v>
      </c>
      <c r="D111" s="2342"/>
      <c r="E111" s="2342"/>
      <c r="F111" s="2342"/>
      <c r="G111" s="2343"/>
      <c r="H111" s="748"/>
      <c r="I111" s="748"/>
      <c r="J111" s="749" t="s">
        <v>1104</v>
      </c>
      <c r="K111" s="567" t="s">
        <v>769</v>
      </c>
      <c r="L111" s="566"/>
      <c r="M111" s="770">
        <v>0</v>
      </c>
      <c r="N111" s="749"/>
      <c r="O111" s="771"/>
      <c r="P111" s="567"/>
      <c r="Q111" s="750"/>
      <c r="R111" s="566"/>
      <c r="S111" s="772"/>
      <c r="T111" s="773"/>
      <c r="U111" s="774"/>
      <c r="V111" s="775"/>
      <c r="W111" s="568"/>
      <c r="X111" s="636"/>
      <c r="Y111" s="568"/>
      <c r="Z111" s="568"/>
      <c r="AA111" s="568"/>
      <c r="AB111" s="745"/>
      <c r="AC111" s="776"/>
      <c r="AD111" s="642"/>
      <c r="AE111" s="641"/>
      <c r="AF111" s="568"/>
      <c r="AG111" s="568"/>
      <c r="AH111" s="642"/>
      <c r="AI111" s="642"/>
      <c r="AJ111" s="777"/>
      <c r="AK111" s="748"/>
      <c r="AL111" s="453"/>
      <c r="AM111" s="454"/>
    </row>
    <row r="112" spans="1:39" s="644" customFormat="1" ht="60.75" customHeight="1">
      <c r="A112" s="740"/>
      <c r="B112" s="629">
        <v>7769</v>
      </c>
      <c r="C112" s="2341" t="s">
        <v>834</v>
      </c>
      <c r="D112" s="2342"/>
      <c r="E112" s="2342"/>
      <c r="F112" s="2342"/>
      <c r="G112" s="2343"/>
      <c r="H112" s="778" t="s">
        <v>835</v>
      </c>
      <c r="I112" s="2096"/>
      <c r="J112" s="749" t="s">
        <v>836</v>
      </c>
      <c r="K112" s="779" t="s">
        <v>806</v>
      </c>
      <c r="L112" s="780"/>
      <c r="M112" s="781"/>
      <c r="N112" s="563"/>
      <c r="O112" s="782"/>
      <c r="P112" s="783"/>
      <c r="Q112" s="750"/>
      <c r="R112" s="784"/>
      <c r="S112" s="785"/>
      <c r="T112" s="786"/>
      <c r="U112" s="787"/>
      <c r="V112" s="788"/>
      <c r="W112" s="568"/>
      <c r="X112" s="636"/>
      <c r="Y112" s="568"/>
      <c r="Z112" s="789"/>
      <c r="AA112" s="789"/>
      <c r="AB112" s="750"/>
      <c r="AC112" s="776"/>
      <c r="AD112" s="642"/>
      <c r="AE112" s="641"/>
      <c r="AF112" s="568"/>
      <c r="AG112" s="568"/>
      <c r="AH112" s="642"/>
      <c r="AI112" s="642"/>
      <c r="AJ112" s="777"/>
      <c r="AK112" s="748"/>
      <c r="AL112" s="453"/>
      <c r="AM112" s="454"/>
    </row>
    <row r="113" spans="1:39" s="628" customFormat="1" ht="303.75" customHeight="1">
      <c r="A113" s="622"/>
      <c r="B113" s="790">
        <v>4699</v>
      </c>
      <c r="C113" s="2344" t="s">
        <v>1105</v>
      </c>
      <c r="D113" s="2345"/>
      <c r="E113" s="2345"/>
      <c r="F113" s="2345"/>
      <c r="G113" s="2346"/>
      <c r="H113" s="791"/>
      <c r="I113" s="792"/>
      <c r="J113" s="793" t="s">
        <v>805</v>
      </c>
      <c r="K113" s="794" t="s">
        <v>806</v>
      </c>
      <c r="L113" s="795"/>
      <c r="M113" s="796"/>
      <c r="N113" s="797"/>
      <c r="O113" s="492"/>
      <c r="P113" s="798"/>
      <c r="Q113" s="757"/>
      <c r="R113" s="799"/>
      <c r="S113" s="786"/>
      <c r="T113" s="786"/>
      <c r="U113" s="786"/>
      <c r="V113" s="800"/>
      <c r="W113" s="496"/>
      <c r="X113" s="801"/>
      <c r="Y113" s="800"/>
      <c r="Z113" s="800"/>
      <c r="AA113" s="800"/>
      <c r="AB113" s="802"/>
      <c r="AC113" s="803"/>
      <c r="AD113" s="804"/>
      <c r="AE113" s="627"/>
      <c r="AF113" s="800"/>
      <c r="AG113" s="800"/>
      <c r="AH113" s="805"/>
      <c r="AI113" s="805"/>
      <c r="AJ113" s="806"/>
      <c r="AK113" s="2090"/>
      <c r="AL113" s="280"/>
      <c r="AM113" s="281"/>
    </row>
    <row r="114" spans="1:39" s="644" customFormat="1" ht="56.25" customHeight="1">
      <c r="A114" s="740">
        <v>32347</v>
      </c>
      <c r="B114" s="629">
        <v>32346</v>
      </c>
      <c r="C114" s="2341" t="s">
        <v>1106</v>
      </c>
      <c r="D114" s="2342"/>
      <c r="E114" s="2342"/>
      <c r="F114" s="2342"/>
      <c r="G114" s="2343"/>
      <c r="H114" s="748" t="s">
        <v>1107</v>
      </c>
      <c r="I114" s="2096"/>
      <c r="J114" s="749" t="s">
        <v>1108</v>
      </c>
      <c r="K114" s="560" t="s">
        <v>899</v>
      </c>
      <c r="L114" s="633"/>
      <c r="M114" s="634" t="s">
        <v>778</v>
      </c>
      <c r="N114" s="563"/>
      <c r="O114" s="633"/>
      <c r="P114" s="567"/>
      <c r="Q114" s="750"/>
      <c r="R114" s="784"/>
      <c r="S114" s="807"/>
      <c r="T114" s="808"/>
      <c r="U114" s="809"/>
      <c r="V114" s="788"/>
      <c r="W114" s="789"/>
      <c r="X114" s="943"/>
      <c r="Y114" s="568"/>
      <c r="Z114" s="568"/>
      <c r="AA114" s="568"/>
      <c r="AB114" s="1764"/>
      <c r="AC114" s="776"/>
      <c r="AD114" s="642"/>
      <c r="AE114" s="641"/>
      <c r="AF114" s="568"/>
      <c r="AG114" s="568"/>
      <c r="AH114" s="642"/>
      <c r="AI114" s="642"/>
      <c r="AJ114" s="777"/>
      <c r="AK114" s="2096"/>
      <c r="AL114" s="453"/>
      <c r="AM114" s="454"/>
    </row>
    <row r="115" spans="1:39" s="834" customFormat="1" ht="51" customHeight="1">
      <c r="A115" s="812">
        <v>32691</v>
      </c>
      <c r="B115" s="813">
        <v>32690</v>
      </c>
      <c r="C115" s="2364" t="s">
        <v>1109</v>
      </c>
      <c r="D115" s="2365"/>
      <c r="E115" s="2365"/>
      <c r="F115" s="2365"/>
      <c r="G115" s="2366"/>
      <c r="H115" s="814" t="s">
        <v>354</v>
      </c>
      <c r="I115" s="815"/>
      <c r="J115" s="816" t="s">
        <v>1110</v>
      </c>
      <c r="K115" s="817" t="s">
        <v>73</v>
      </c>
      <c r="L115" s="818"/>
      <c r="M115" s="819"/>
      <c r="N115" s="820"/>
      <c r="O115" s="818"/>
      <c r="P115" s="821"/>
      <c r="Q115" s="822"/>
      <c r="R115" s="823"/>
      <c r="S115" s="808"/>
      <c r="T115" s="808"/>
      <c r="U115" s="808"/>
      <c r="V115" s="824"/>
      <c r="W115" s="786"/>
      <c r="X115" s="825"/>
      <c r="Y115" s="786"/>
      <c r="Z115" s="786"/>
      <c r="AA115" s="786"/>
      <c r="AB115" s="826"/>
      <c r="AC115" s="827"/>
      <c r="AD115" s="828"/>
      <c r="AE115" s="829"/>
      <c r="AF115" s="786"/>
      <c r="AG115" s="786"/>
      <c r="AH115" s="830"/>
      <c r="AI115" s="830"/>
      <c r="AJ115" s="831"/>
      <c r="AK115" s="815"/>
      <c r="AL115" s="832"/>
      <c r="AM115" s="833"/>
    </row>
    <row r="116" spans="1:39" ht="52.5" customHeight="1">
      <c r="A116" s="722">
        <v>32695</v>
      </c>
      <c r="B116" s="537">
        <v>32693</v>
      </c>
      <c r="C116" s="2320" t="s">
        <v>1111</v>
      </c>
      <c r="D116" s="2321"/>
      <c r="E116" s="2321"/>
      <c r="F116" s="2321"/>
      <c r="G116" s="2322"/>
      <c r="H116" s="538" t="s">
        <v>1112</v>
      </c>
      <c r="I116" s="553"/>
      <c r="J116" s="540" t="s">
        <v>1110</v>
      </c>
      <c r="K116" s="541"/>
      <c r="L116" s="542"/>
      <c r="M116" s="543"/>
      <c r="N116" s="544"/>
      <c r="O116" s="542"/>
      <c r="P116" s="495"/>
      <c r="Q116" s="689"/>
      <c r="R116" s="835"/>
      <c r="S116" s="808"/>
      <c r="T116" s="808"/>
      <c r="U116" s="808"/>
      <c r="V116" s="808"/>
      <c r="W116" s="808"/>
      <c r="X116" s="836"/>
      <c r="Y116" s="808"/>
      <c r="Z116" s="808"/>
      <c r="AA116" s="808"/>
      <c r="AB116" s="837"/>
      <c r="AC116" s="838"/>
      <c r="AD116" s="839"/>
      <c r="AE116" s="658"/>
      <c r="AF116" s="808"/>
      <c r="AG116" s="808"/>
      <c r="AH116" s="840"/>
      <c r="AI116" s="840"/>
      <c r="AJ116" s="841"/>
      <c r="AK116" s="553"/>
      <c r="AL116" s="478"/>
      <c r="AM116" s="479"/>
    </row>
    <row r="117" spans="1:39" s="652" customFormat="1" ht="38.25" customHeight="1">
      <c r="A117" s="693">
        <v>34468</v>
      </c>
      <c r="B117" s="581">
        <v>34467</v>
      </c>
      <c r="C117" s="2373" t="s">
        <v>1113</v>
      </c>
      <c r="D117" s="2374"/>
      <c r="E117" s="2374"/>
      <c r="F117" s="2374"/>
      <c r="G117" s="2375"/>
      <c r="H117" s="582"/>
      <c r="I117" s="2099"/>
      <c r="J117" s="583" t="s">
        <v>1114</v>
      </c>
      <c r="K117" s="584" t="s">
        <v>62</v>
      </c>
      <c r="L117" s="585"/>
      <c r="M117" s="586"/>
      <c r="N117" s="587"/>
      <c r="O117" s="588"/>
      <c r="P117" s="483"/>
      <c r="Q117" s="590"/>
      <c r="R117" s="842"/>
      <c r="S117" s="808"/>
      <c r="T117" s="808"/>
      <c r="U117" s="808"/>
      <c r="V117" s="773"/>
      <c r="W117" s="773"/>
      <c r="X117" s="843"/>
      <c r="Y117" s="773"/>
      <c r="Z117" s="773"/>
      <c r="AA117" s="773"/>
      <c r="AB117" s="844"/>
      <c r="AC117" s="845"/>
      <c r="AD117" s="846"/>
      <c r="AE117" s="594"/>
      <c r="AF117" s="773"/>
      <c r="AG117" s="773"/>
      <c r="AH117" s="847"/>
      <c r="AI117" s="847"/>
      <c r="AJ117" s="848"/>
      <c r="AK117" s="651"/>
      <c r="AL117" s="336"/>
      <c r="AM117" s="337"/>
    </row>
    <row r="118" spans="1:39" s="652" customFormat="1" ht="66.75" customHeight="1">
      <c r="A118" s="693"/>
      <c r="B118" s="581">
        <v>76257</v>
      </c>
      <c r="C118" s="2373" t="s">
        <v>1115</v>
      </c>
      <c r="D118" s="2374"/>
      <c r="E118" s="2374"/>
      <c r="F118" s="2374"/>
      <c r="G118" s="2375"/>
      <c r="H118" s="582" t="s">
        <v>307</v>
      </c>
      <c r="I118" s="2099"/>
      <c r="J118" s="736" t="s">
        <v>762</v>
      </c>
      <c r="K118" s="584" t="s">
        <v>840</v>
      </c>
      <c r="L118" s="585"/>
      <c r="M118" s="586" t="s">
        <v>860</v>
      </c>
      <c r="N118" s="587"/>
      <c r="O118" s="588"/>
      <c r="P118" s="483"/>
      <c r="Q118" s="590"/>
      <c r="R118" s="842"/>
      <c r="S118" s="849"/>
      <c r="T118" s="849"/>
      <c r="U118" s="849"/>
      <c r="V118" s="590"/>
      <c r="W118" s="773"/>
      <c r="X118" s="843"/>
      <c r="Y118" s="773"/>
      <c r="Z118" s="773"/>
      <c r="AA118" s="590"/>
      <c r="AB118" s="844"/>
      <c r="AC118" s="845"/>
      <c r="AD118" s="846"/>
      <c r="AE118" s="850"/>
      <c r="AF118" s="773"/>
      <c r="AG118" s="773"/>
      <c r="AH118" s="847"/>
      <c r="AI118" s="847"/>
      <c r="AJ118" s="848"/>
      <c r="AK118" s="2099"/>
      <c r="AL118" s="336"/>
      <c r="AM118" s="337"/>
    </row>
    <row r="119" spans="1:39" s="834" customFormat="1" ht="45.75" customHeight="1">
      <c r="A119" s="812" t="s">
        <v>1116</v>
      </c>
      <c r="B119" s="813">
        <v>34604</v>
      </c>
      <c r="C119" s="2364" t="s">
        <v>1117</v>
      </c>
      <c r="D119" s="2365"/>
      <c r="E119" s="2365"/>
      <c r="F119" s="2365"/>
      <c r="G119" s="2366"/>
      <c r="H119" s="814" t="s">
        <v>320</v>
      </c>
      <c r="I119" s="815"/>
      <c r="J119" s="816" t="s">
        <v>1118</v>
      </c>
      <c r="K119" s="817" t="s">
        <v>1119</v>
      </c>
      <c r="L119" s="818"/>
      <c r="M119" s="819"/>
      <c r="N119" s="820" t="s">
        <v>1120</v>
      </c>
      <c r="O119" s="851"/>
      <c r="P119" s="821"/>
      <c r="Q119" s="824"/>
      <c r="R119" s="823"/>
      <c r="S119" s="808"/>
      <c r="T119" s="808"/>
      <c r="U119" s="808"/>
      <c r="V119" s="824"/>
      <c r="W119" s="786"/>
      <c r="X119" s="825"/>
      <c r="Y119" s="786"/>
      <c r="Z119" s="786"/>
      <c r="AA119" s="786"/>
      <c r="AB119" s="826"/>
      <c r="AC119" s="827"/>
      <c r="AD119" s="828"/>
      <c r="AE119" s="852"/>
      <c r="AF119" s="786"/>
      <c r="AG119" s="786"/>
      <c r="AH119" s="830"/>
      <c r="AI119" s="830"/>
      <c r="AJ119" s="831"/>
      <c r="AK119" s="815"/>
      <c r="AL119" s="832"/>
      <c r="AM119" s="833"/>
    </row>
    <row r="120" spans="1:39" s="876" customFormat="1" ht="47.25" customHeight="1">
      <c r="A120" s="853">
        <v>35360</v>
      </c>
      <c r="B120" s="854">
        <v>35360</v>
      </c>
      <c r="C120" s="2379" t="s">
        <v>1121</v>
      </c>
      <c r="D120" s="2380"/>
      <c r="E120" s="2380"/>
      <c r="F120" s="2380"/>
      <c r="G120" s="2381"/>
      <c r="H120" s="855" t="s">
        <v>1122</v>
      </c>
      <c r="I120" s="856"/>
      <c r="J120" s="857" t="s">
        <v>815</v>
      </c>
      <c r="K120" s="858" t="s">
        <v>1123</v>
      </c>
      <c r="L120" s="859" t="s">
        <v>1124</v>
      </c>
      <c r="M120" s="860" t="s">
        <v>796</v>
      </c>
      <c r="N120" s="861"/>
      <c r="O120" s="862"/>
      <c r="P120" s="863"/>
      <c r="Q120" s="864"/>
      <c r="R120" s="865"/>
      <c r="S120" s="808"/>
      <c r="T120" s="808"/>
      <c r="U120" s="808"/>
      <c r="V120" s="864"/>
      <c r="W120" s="866"/>
      <c r="X120" s="867"/>
      <c r="Y120" s="866"/>
      <c r="Z120" s="866"/>
      <c r="AA120" s="866"/>
      <c r="AB120" s="868"/>
      <c r="AC120" s="869"/>
      <c r="AD120" s="870"/>
      <c r="AE120" s="871"/>
      <c r="AF120" s="866"/>
      <c r="AG120" s="866"/>
      <c r="AH120" s="872"/>
      <c r="AI120" s="872"/>
      <c r="AJ120" s="873"/>
      <c r="AK120" s="856"/>
      <c r="AL120" s="874"/>
      <c r="AM120" s="875"/>
    </row>
    <row r="121" spans="1:39" s="617" customFormat="1" ht="69" customHeight="1">
      <c r="A121" s="877">
        <v>35881</v>
      </c>
      <c r="B121" s="600">
        <v>35873</v>
      </c>
      <c r="C121" s="2329" t="s">
        <v>1125</v>
      </c>
      <c r="D121" s="2330"/>
      <c r="E121" s="2330"/>
      <c r="F121" s="2330"/>
      <c r="G121" s="2331"/>
      <c r="H121" s="653" t="s">
        <v>1126</v>
      </c>
      <c r="I121" s="2106"/>
      <c r="J121" s="756" t="s">
        <v>1127</v>
      </c>
      <c r="K121" s="602" t="s">
        <v>778</v>
      </c>
      <c r="L121" s="603"/>
      <c r="M121" s="604" t="s">
        <v>770</v>
      </c>
      <c r="N121" s="605" t="s">
        <v>1128</v>
      </c>
      <c r="O121" s="510"/>
      <c r="P121" s="606"/>
      <c r="Q121" s="607"/>
      <c r="R121" s="878"/>
      <c r="S121" s="879"/>
      <c r="T121" s="879"/>
      <c r="U121" s="879"/>
      <c r="V121" s="607"/>
      <c r="W121" s="880"/>
      <c r="X121" s="881"/>
      <c r="Y121" s="607"/>
      <c r="Z121" s="880"/>
      <c r="AA121" s="880"/>
      <c r="AB121" s="882"/>
      <c r="AC121" s="883"/>
      <c r="AD121" s="884"/>
      <c r="AE121" s="885"/>
      <c r="AF121" s="880"/>
      <c r="AG121" s="880"/>
      <c r="AH121" s="886"/>
      <c r="AI121" s="886"/>
      <c r="AJ121" s="887"/>
      <c r="AK121" s="2106"/>
      <c r="AL121" s="307"/>
      <c r="AM121" s="308"/>
    </row>
    <row r="122" spans="1:39" s="680" customFormat="1" ht="39.950000000000003" customHeight="1">
      <c r="A122" s="888">
        <v>34943</v>
      </c>
      <c r="B122" s="659">
        <v>34942</v>
      </c>
      <c r="C122" s="2376" t="s">
        <v>1129</v>
      </c>
      <c r="D122" s="2377"/>
      <c r="E122" s="2377"/>
      <c r="F122" s="2377"/>
      <c r="G122" s="2378"/>
      <c r="H122" s="889" t="s">
        <v>54</v>
      </c>
      <c r="I122" s="890" t="s">
        <v>887</v>
      </c>
      <c r="J122" s="891" t="s">
        <v>941</v>
      </c>
      <c r="K122" s="668" t="s">
        <v>204</v>
      </c>
      <c r="L122" s="892"/>
      <c r="M122" s="893"/>
      <c r="N122" s="753"/>
      <c r="O122" s="894" t="s">
        <v>54</v>
      </c>
      <c r="P122" s="668" t="s">
        <v>47</v>
      </c>
      <c r="Q122" s="670">
        <v>42131</v>
      </c>
      <c r="R122" s="895"/>
      <c r="S122" s="808"/>
      <c r="T122" s="808"/>
      <c r="U122" s="808"/>
      <c r="V122" s="896" t="s">
        <v>48</v>
      </c>
      <c r="W122" s="896">
        <v>42131</v>
      </c>
      <c r="X122" s="897">
        <v>5320</v>
      </c>
      <c r="Y122" s="896"/>
      <c r="Z122" s="896"/>
      <c r="AA122" s="896"/>
      <c r="AB122" s="898" t="s">
        <v>1130</v>
      </c>
      <c r="AC122" s="899"/>
      <c r="AD122" s="900"/>
      <c r="AE122" s="901"/>
      <c r="AF122" s="896"/>
      <c r="AG122" s="896"/>
      <c r="AH122" s="902"/>
      <c r="AI122" s="902"/>
      <c r="AJ122" s="903" t="s">
        <v>1131</v>
      </c>
      <c r="AK122" s="679"/>
      <c r="AL122" s="374"/>
      <c r="AM122" s="375"/>
    </row>
    <row r="123" spans="1:39" s="644" customFormat="1" ht="76.5" customHeight="1">
      <c r="A123" s="740">
        <v>35947</v>
      </c>
      <c r="B123" s="629">
        <v>35946</v>
      </c>
      <c r="C123" s="2341" t="s">
        <v>1132</v>
      </c>
      <c r="D123" s="2342"/>
      <c r="E123" s="2342"/>
      <c r="F123" s="2342"/>
      <c r="G123" s="2343"/>
      <c r="H123" s="748" t="s">
        <v>1133</v>
      </c>
      <c r="I123" s="2096" t="s">
        <v>832</v>
      </c>
      <c r="J123" s="749" t="s">
        <v>832</v>
      </c>
      <c r="K123" s="560" t="s">
        <v>769</v>
      </c>
      <c r="L123" s="633"/>
      <c r="M123" s="634" t="s">
        <v>778</v>
      </c>
      <c r="N123" s="563"/>
      <c r="O123" s="942"/>
      <c r="P123" s="567"/>
      <c r="Q123" s="568"/>
      <c r="R123" s="784"/>
      <c r="S123" s="808"/>
      <c r="T123" s="808"/>
      <c r="U123" s="808"/>
      <c r="V123" s="789" t="s">
        <v>769</v>
      </c>
      <c r="W123" s="789">
        <v>42170</v>
      </c>
      <c r="X123" s="943">
        <v>43194</v>
      </c>
      <c r="Y123" s="789"/>
      <c r="Z123" s="789"/>
      <c r="AA123" s="789"/>
      <c r="AB123" s="944"/>
      <c r="AC123" s="945"/>
      <c r="AD123" s="946"/>
      <c r="AE123" s="947"/>
      <c r="AF123" s="789"/>
      <c r="AG123" s="789"/>
      <c r="AH123" s="948"/>
      <c r="AI123" s="948"/>
      <c r="AJ123" s="949"/>
      <c r="AK123" s="2096"/>
      <c r="AL123" s="453"/>
      <c r="AM123" s="454"/>
    </row>
    <row r="124" spans="1:39" s="652" customFormat="1" ht="55.5" customHeight="1">
      <c r="A124" s="693">
        <v>35972</v>
      </c>
      <c r="B124" s="581">
        <v>35971</v>
      </c>
      <c r="C124" s="2373" t="s">
        <v>1134</v>
      </c>
      <c r="D124" s="2374"/>
      <c r="E124" s="2374"/>
      <c r="F124" s="2374"/>
      <c r="G124" s="2375"/>
      <c r="H124" s="582" t="s">
        <v>1135</v>
      </c>
      <c r="I124" s="2097" t="s">
        <v>1136</v>
      </c>
      <c r="J124" s="736" t="s">
        <v>762</v>
      </c>
      <c r="K124" s="584" t="s">
        <v>1137</v>
      </c>
      <c r="L124" s="585"/>
      <c r="M124" s="586" t="s">
        <v>796</v>
      </c>
      <c r="N124" s="587" t="s">
        <v>1138</v>
      </c>
      <c r="O124" s="588"/>
      <c r="P124" s="483"/>
      <c r="Q124" s="590"/>
      <c r="R124" s="842"/>
      <c r="S124" s="808"/>
      <c r="T124" s="808"/>
      <c r="U124" s="808"/>
      <c r="V124" s="773"/>
      <c r="W124" s="773"/>
      <c r="X124" s="843"/>
      <c r="Y124" s="773"/>
      <c r="Z124" s="773"/>
      <c r="AA124" s="590"/>
      <c r="AB124" s="844"/>
      <c r="AC124" s="845"/>
      <c r="AD124" s="846"/>
      <c r="AE124" s="850"/>
      <c r="AF124" s="773"/>
      <c r="AG124" s="773"/>
      <c r="AH124" s="847"/>
      <c r="AI124" s="847"/>
      <c r="AJ124" s="848"/>
      <c r="AK124" s="2099"/>
      <c r="AL124" s="336"/>
      <c r="AM124" s="337"/>
    </row>
    <row r="125" spans="1:39" s="628" customFormat="1" ht="63.75" customHeight="1">
      <c r="A125" s="622">
        <v>36013</v>
      </c>
      <c r="B125" s="486">
        <v>36012</v>
      </c>
      <c r="C125" s="2344" t="s">
        <v>1139</v>
      </c>
      <c r="D125" s="2345"/>
      <c r="E125" s="2345"/>
      <c r="F125" s="2345"/>
      <c r="G125" s="2346"/>
      <c r="H125" s="481" t="s">
        <v>1140</v>
      </c>
      <c r="I125" s="2090"/>
      <c r="J125" s="487" t="s">
        <v>1141</v>
      </c>
      <c r="K125" s="488" t="s">
        <v>816</v>
      </c>
      <c r="L125" s="489"/>
      <c r="M125" s="490"/>
      <c r="N125" s="491"/>
      <c r="O125" s="492"/>
      <c r="P125" s="493"/>
      <c r="Q125" s="496"/>
      <c r="R125" s="799"/>
      <c r="S125" s="808"/>
      <c r="T125" s="808"/>
      <c r="U125" s="808"/>
      <c r="V125" s="800"/>
      <c r="W125" s="800"/>
      <c r="X125" s="801"/>
      <c r="Y125" s="800"/>
      <c r="Z125" s="800"/>
      <c r="AA125" s="800"/>
      <c r="AB125" s="802"/>
      <c r="AC125" s="803"/>
      <c r="AD125" s="804"/>
      <c r="AE125" s="904"/>
      <c r="AF125" s="800"/>
      <c r="AG125" s="800"/>
      <c r="AH125" s="805"/>
      <c r="AI125" s="805"/>
      <c r="AJ125" s="806"/>
      <c r="AK125" s="2090"/>
      <c r="AL125" s="280"/>
      <c r="AM125" s="281"/>
    </row>
    <row r="126" spans="1:39" s="644" customFormat="1" ht="57" customHeight="1">
      <c r="A126" s="740">
        <v>36236</v>
      </c>
      <c r="B126" s="629">
        <v>36235</v>
      </c>
      <c r="C126" s="2341" t="s">
        <v>1142</v>
      </c>
      <c r="D126" s="2342"/>
      <c r="E126" s="2342"/>
      <c r="F126" s="2342"/>
      <c r="G126" s="2343"/>
      <c r="H126" s="748" t="s">
        <v>1143</v>
      </c>
      <c r="I126" s="2096" t="s">
        <v>986</v>
      </c>
      <c r="J126" s="749" t="s">
        <v>986</v>
      </c>
      <c r="K126" s="560" t="s">
        <v>46</v>
      </c>
      <c r="L126" s="633"/>
      <c r="M126" s="634" t="s">
        <v>778</v>
      </c>
      <c r="N126" s="563"/>
      <c r="O126" s="942" t="s">
        <v>46</v>
      </c>
      <c r="P126" s="567" t="s">
        <v>47</v>
      </c>
      <c r="Q126" s="568">
        <v>42150</v>
      </c>
      <c r="R126" s="784" t="s">
        <v>1144</v>
      </c>
      <c r="S126" s="773"/>
      <c r="T126" s="773"/>
      <c r="U126" s="773"/>
      <c r="V126" s="789"/>
      <c r="W126" s="789">
        <v>42150</v>
      </c>
      <c r="X126" s="943">
        <v>933.17</v>
      </c>
      <c r="Y126" s="789"/>
      <c r="Z126" s="789"/>
      <c r="AA126" s="789"/>
      <c r="AB126" s="944"/>
      <c r="AC126" s="945"/>
      <c r="AD126" s="946"/>
      <c r="AE126" s="947"/>
      <c r="AF126" s="789"/>
      <c r="AG126" s="789"/>
      <c r="AH126" s="948"/>
      <c r="AI126" s="948"/>
      <c r="AJ126" s="949"/>
      <c r="AK126" s="2096"/>
      <c r="AL126" s="453"/>
      <c r="AM126" s="454"/>
    </row>
    <row r="127" spans="1:39" s="834" customFormat="1" ht="63.75" customHeight="1">
      <c r="A127" s="812" t="s">
        <v>1145</v>
      </c>
      <c r="B127" s="813">
        <v>34560</v>
      </c>
      <c r="C127" s="2364" t="s">
        <v>1146</v>
      </c>
      <c r="D127" s="2365"/>
      <c r="E127" s="2365"/>
      <c r="F127" s="2365"/>
      <c r="G127" s="2366"/>
      <c r="H127" s="814"/>
      <c r="I127" s="815" t="s">
        <v>877</v>
      </c>
      <c r="J127" s="816" t="s">
        <v>877</v>
      </c>
      <c r="K127" s="817" t="s">
        <v>840</v>
      </c>
      <c r="L127" s="818"/>
      <c r="M127" s="819"/>
      <c r="N127" s="820"/>
      <c r="O127" s="851"/>
      <c r="P127" s="821"/>
      <c r="Q127" s="824"/>
      <c r="R127" s="823"/>
      <c r="S127" s="808"/>
      <c r="T127" s="808"/>
      <c r="U127" s="808"/>
      <c r="V127" s="786"/>
      <c r="W127" s="786"/>
      <c r="X127" s="825"/>
      <c r="Y127" s="786"/>
      <c r="Z127" s="786"/>
      <c r="AA127" s="824"/>
      <c r="AB127" s="826"/>
      <c r="AC127" s="827"/>
      <c r="AD127" s="828"/>
      <c r="AE127" s="852"/>
      <c r="AF127" s="786"/>
      <c r="AG127" s="786"/>
      <c r="AH127" s="830"/>
      <c r="AI127" s="830"/>
      <c r="AJ127" s="831"/>
      <c r="AK127" s="815"/>
      <c r="AL127" s="832"/>
      <c r="AM127" s="833"/>
    </row>
    <row r="128" spans="1:39" s="876" customFormat="1" ht="78.75" customHeight="1">
      <c r="A128" s="853">
        <v>36486</v>
      </c>
      <c r="B128" s="854">
        <v>36485</v>
      </c>
      <c r="C128" s="2379" t="s">
        <v>1147</v>
      </c>
      <c r="D128" s="2380"/>
      <c r="E128" s="2380"/>
      <c r="F128" s="2380"/>
      <c r="G128" s="2381"/>
      <c r="H128" s="855" t="s">
        <v>478</v>
      </c>
      <c r="I128" s="856" t="s">
        <v>1148</v>
      </c>
      <c r="J128" s="857" t="s">
        <v>1148</v>
      </c>
      <c r="K128" s="858" t="s">
        <v>1123</v>
      </c>
      <c r="L128" s="859" t="s">
        <v>1124</v>
      </c>
      <c r="M128" s="860" t="s">
        <v>796</v>
      </c>
      <c r="N128" s="861"/>
      <c r="O128" s="862"/>
      <c r="P128" s="863"/>
      <c r="Q128" s="864"/>
      <c r="R128" s="865"/>
      <c r="S128" s="808"/>
      <c r="T128" s="808"/>
      <c r="U128" s="808"/>
      <c r="V128" s="866"/>
      <c r="W128" s="866"/>
      <c r="X128" s="867"/>
      <c r="Y128" s="866"/>
      <c r="Z128" s="866"/>
      <c r="AA128" s="866"/>
      <c r="AB128" s="868"/>
      <c r="AC128" s="869"/>
      <c r="AD128" s="870"/>
      <c r="AE128" s="871"/>
      <c r="AF128" s="866"/>
      <c r="AG128" s="866"/>
      <c r="AH128" s="872"/>
      <c r="AI128" s="872"/>
      <c r="AJ128" s="873"/>
      <c r="AK128" s="856"/>
      <c r="AL128" s="874"/>
      <c r="AM128" s="875"/>
    </row>
    <row r="129" spans="1:39" s="652" customFormat="1" ht="84" customHeight="1">
      <c r="A129" s="693">
        <v>38155</v>
      </c>
      <c r="B129" s="581">
        <v>38151</v>
      </c>
      <c r="C129" s="2373" t="s">
        <v>1149</v>
      </c>
      <c r="D129" s="2374"/>
      <c r="E129" s="2374"/>
      <c r="F129" s="2374"/>
      <c r="G129" s="2375"/>
      <c r="H129" s="582" t="s">
        <v>153</v>
      </c>
      <c r="I129" s="2099" t="s">
        <v>866</v>
      </c>
      <c r="J129" s="583" t="s">
        <v>1150</v>
      </c>
      <c r="K129" s="584" t="s">
        <v>888</v>
      </c>
      <c r="L129" s="585"/>
      <c r="M129" s="586" t="s">
        <v>860</v>
      </c>
      <c r="N129" s="587" t="s">
        <v>1151</v>
      </c>
      <c r="O129" s="588" t="s">
        <v>46</v>
      </c>
      <c r="P129" s="483" t="s">
        <v>47</v>
      </c>
      <c r="Q129" s="590">
        <v>42150</v>
      </c>
      <c r="R129" s="842" t="s">
        <v>47</v>
      </c>
      <c r="S129" s="808"/>
      <c r="T129" s="808"/>
      <c r="U129" s="808"/>
      <c r="V129" s="590" t="s">
        <v>48</v>
      </c>
      <c r="W129" s="773">
        <v>42150</v>
      </c>
      <c r="X129" s="843">
        <v>39677</v>
      </c>
      <c r="Y129" s="773"/>
      <c r="Z129" s="773"/>
      <c r="AA129" s="773"/>
      <c r="AB129" s="844"/>
      <c r="AC129" s="845"/>
      <c r="AD129" s="846"/>
      <c r="AE129" s="850"/>
      <c r="AF129" s="773"/>
      <c r="AG129" s="773"/>
      <c r="AH129" s="847"/>
      <c r="AI129" s="847"/>
      <c r="AJ129" s="848" t="s">
        <v>1152</v>
      </c>
      <c r="AK129" s="2099"/>
      <c r="AL129" s="336"/>
      <c r="AM129" s="337"/>
    </row>
    <row r="130" spans="1:39" s="617" customFormat="1" ht="77.25" customHeight="1">
      <c r="A130" s="599">
        <v>36495</v>
      </c>
      <c r="B130" s="600">
        <v>36494</v>
      </c>
      <c r="C130" s="2329" t="s">
        <v>1153</v>
      </c>
      <c r="D130" s="2330"/>
      <c r="E130" s="2330"/>
      <c r="F130" s="2330"/>
      <c r="G130" s="2331"/>
      <c r="H130" s="653" t="s">
        <v>54</v>
      </c>
      <c r="I130" s="2106" t="s">
        <v>1148</v>
      </c>
      <c r="J130" s="756" t="s">
        <v>1148</v>
      </c>
      <c r="K130" s="602" t="s">
        <v>769</v>
      </c>
      <c r="L130" s="603"/>
      <c r="M130" s="604" t="s">
        <v>770</v>
      </c>
      <c r="N130" s="605"/>
      <c r="O130" s="510" t="s">
        <v>54</v>
      </c>
      <c r="P130" s="606" t="s">
        <v>47</v>
      </c>
      <c r="Q130" s="607">
        <v>42173</v>
      </c>
      <c r="R130" s="878" t="s">
        <v>47</v>
      </c>
      <c r="S130" s="879"/>
      <c r="T130" s="879"/>
      <c r="U130" s="879"/>
      <c r="V130" s="880" t="s">
        <v>142</v>
      </c>
      <c r="W130" s="880">
        <v>42173</v>
      </c>
      <c r="X130" s="881">
        <v>6849.69</v>
      </c>
      <c r="Y130" s="880"/>
      <c r="Z130" s="880"/>
      <c r="AA130" s="607"/>
      <c r="AB130" s="917"/>
      <c r="AC130" s="883"/>
      <c r="AD130" s="884"/>
      <c r="AE130" s="885"/>
      <c r="AF130" s="880"/>
      <c r="AG130" s="880"/>
      <c r="AH130" s="886"/>
      <c r="AI130" s="886"/>
      <c r="AJ130" s="887">
        <v>20150248</v>
      </c>
      <c r="AK130" s="2106"/>
      <c r="AL130" s="307"/>
      <c r="AM130" s="308"/>
    </row>
    <row r="131" spans="1:39" s="617" customFormat="1" ht="39.950000000000003" customHeight="1">
      <c r="A131" s="599">
        <v>37102</v>
      </c>
      <c r="B131" s="600">
        <v>37101</v>
      </c>
      <c r="C131" s="2329" t="s">
        <v>1154</v>
      </c>
      <c r="D131" s="2330"/>
      <c r="E131" s="2330"/>
      <c r="F131" s="2330"/>
      <c r="G131" s="2331"/>
      <c r="H131" s="918"/>
      <c r="I131" s="919"/>
      <c r="J131" s="920" t="s">
        <v>1155</v>
      </c>
      <c r="K131" s="921" t="s">
        <v>778</v>
      </c>
      <c r="L131" s="922"/>
      <c r="M131" s="923" t="s">
        <v>770</v>
      </c>
      <c r="N131" s="924" t="s">
        <v>1156</v>
      </c>
      <c r="O131" s="925"/>
      <c r="P131" s="926"/>
      <c r="Q131" s="607"/>
      <c r="R131" s="878"/>
      <c r="S131" s="808"/>
      <c r="T131" s="808"/>
      <c r="U131" s="808"/>
      <c r="V131" s="880"/>
      <c r="W131" s="880"/>
      <c r="X131" s="881"/>
      <c r="Y131" s="880"/>
      <c r="Z131" s="880"/>
      <c r="AA131" s="880"/>
      <c r="AB131" s="882"/>
      <c r="AC131" s="883"/>
      <c r="AD131" s="884"/>
      <c r="AE131" s="885"/>
      <c r="AF131" s="880"/>
      <c r="AG131" s="880"/>
      <c r="AH131" s="886"/>
      <c r="AI131" s="886"/>
      <c r="AJ131" s="887"/>
      <c r="AK131" s="2106"/>
      <c r="AL131" s="307"/>
      <c r="AM131" s="308"/>
    </row>
    <row r="132" spans="1:39" s="716" customFormat="1" ht="48" customHeight="1">
      <c r="A132" s="699">
        <v>37134</v>
      </c>
      <c r="B132" s="700">
        <v>37133</v>
      </c>
      <c r="C132" s="2326" t="s">
        <v>1157</v>
      </c>
      <c r="D132" s="2327"/>
      <c r="E132" s="2327"/>
      <c r="F132" s="2327"/>
      <c r="G132" s="2328"/>
      <c r="H132" s="927" t="s">
        <v>1158</v>
      </c>
      <c r="I132" s="928" t="s">
        <v>1159</v>
      </c>
      <c r="J132" s="929" t="s">
        <v>1159</v>
      </c>
      <c r="K132" s="930" t="s">
        <v>848</v>
      </c>
      <c r="L132" s="931"/>
      <c r="M132" s="932" t="s">
        <v>796</v>
      </c>
      <c r="N132" s="933"/>
      <c r="O132" s="934"/>
      <c r="P132" s="935"/>
      <c r="Q132" s="708"/>
      <c r="R132" s="908"/>
      <c r="S132" s="909"/>
      <c r="T132" s="909"/>
      <c r="U132" s="909"/>
      <c r="V132" s="909"/>
      <c r="W132" s="909"/>
      <c r="X132" s="910"/>
      <c r="Y132" s="909"/>
      <c r="Z132" s="909"/>
      <c r="AA132" s="708"/>
      <c r="AB132" s="911"/>
      <c r="AC132" s="912"/>
      <c r="AD132" s="913"/>
      <c r="AE132" s="914"/>
      <c r="AF132" s="909"/>
      <c r="AG132" s="909"/>
      <c r="AH132" s="915"/>
      <c r="AI132" s="915"/>
      <c r="AJ132" s="916"/>
      <c r="AK132" s="906"/>
      <c r="AL132" s="714"/>
      <c r="AM132" s="715"/>
    </row>
    <row r="133" spans="1:39" s="617" customFormat="1" ht="69" customHeight="1">
      <c r="A133" s="599">
        <v>37170</v>
      </c>
      <c r="B133" s="600">
        <v>37168</v>
      </c>
      <c r="C133" s="2329" t="s">
        <v>1160</v>
      </c>
      <c r="D133" s="2330"/>
      <c r="E133" s="2330"/>
      <c r="F133" s="2330"/>
      <c r="G133" s="2331"/>
      <c r="H133" s="918" t="s">
        <v>294</v>
      </c>
      <c r="I133" s="919" t="s">
        <v>887</v>
      </c>
      <c r="J133" s="920" t="s">
        <v>941</v>
      </c>
      <c r="K133" s="926" t="s">
        <v>769</v>
      </c>
      <c r="L133" s="878"/>
      <c r="M133" s="936">
        <v>1</v>
      </c>
      <c r="N133" s="756"/>
      <c r="O133" s="937"/>
      <c r="P133" s="926"/>
      <c r="Q133" s="607"/>
      <c r="R133" s="878"/>
      <c r="S133" s="808"/>
      <c r="T133" s="808"/>
      <c r="U133" s="808"/>
      <c r="V133" s="880"/>
      <c r="W133" s="880"/>
      <c r="X133" s="881"/>
      <c r="Y133" s="880"/>
      <c r="Z133" s="880"/>
      <c r="AA133" s="880"/>
      <c r="AB133" s="882"/>
      <c r="AC133" s="883"/>
      <c r="AD133" s="884"/>
      <c r="AE133" s="885"/>
      <c r="AF133" s="880"/>
      <c r="AG133" s="880"/>
      <c r="AH133" s="886"/>
      <c r="AI133" s="886"/>
      <c r="AJ133" s="887"/>
      <c r="AK133" s="2106"/>
      <c r="AL133" s="307"/>
      <c r="AM133" s="308"/>
    </row>
    <row r="134" spans="1:39" s="617" customFormat="1" ht="45" customHeight="1">
      <c r="A134" s="599">
        <v>30408</v>
      </c>
      <c r="B134" s="600">
        <v>30405</v>
      </c>
      <c r="C134" s="2329" t="s">
        <v>1161</v>
      </c>
      <c r="D134" s="2330"/>
      <c r="E134" s="2330"/>
      <c r="F134" s="2330"/>
      <c r="G134" s="2331"/>
      <c r="H134" s="653" t="s">
        <v>330</v>
      </c>
      <c r="I134" s="919" t="s">
        <v>1162</v>
      </c>
      <c r="J134" s="920" t="s">
        <v>866</v>
      </c>
      <c r="K134" s="921"/>
      <c r="L134" s="922"/>
      <c r="M134" s="923" t="s">
        <v>770</v>
      </c>
      <c r="N134" s="924"/>
      <c r="O134" s="510" t="s">
        <v>62</v>
      </c>
      <c r="P134" s="926" t="s">
        <v>47</v>
      </c>
      <c r="Q134" s="607"/>
      <c r="R134" s="878"/>
      <c r="S134" s="879"/>
      <c r="T134" s="879"/>
      <c r="U134" s="879"/>
      <c r="V134" s="607" t="s">
        <v>63</v>
      </c>
      <c r="W134" s="880"/>
      <c r="X134" s="881">
        <v>2015.32</v>
      </c>
      <c r="Y134" s="880"/>
      <c r="Z134" s="880"/>
      <c r="AA134" s="880"/>
      <c r="AB134" s="882" t="s">
        <v>1163</v>
      </c>
      <c r="AC134" s="883"/>
      <c r="AD134" s="884"/>
      <c r="AE134" s="885"/>
      <c r="AF134" s="880"/>
      <c r="AG134" s="880"/>
      <c r="AH134" s="886"/>
      <c r="AI134" s="886"/>
      <c r="AJ134" s="887"/>
      <c r="AK134" s="2106"/>
      <c r="AL134" s="307"/>
      <c r="AM134" s="308"/>
    </row>
    <row r="135" spans="1:39" s="617" customFormat="1" ht="39.950000000000003" customHeight="1">
      <c r="A135" s="938">
        <v>43865</v>
      </c>
      <c r="B135" s="600">
        <v>43864</v>
      </c>
      <c r="C135" s="2329" t="s">
        <v>1164</v>
      </c>
      <c r="D135" s="2330"/>
      <c r="E135" s="2330"/>
      <c r="F135" s="2330"/>
      <c r="G135" s="2331"/>
      <c r="H135" s="918" t="s">
        <v>330</v>
      </c>
      <c r="I135" s="919"/>
      <c r="J135" s="920" t="s">
        <v>1165</v>
      </c>
      <c r="K135" s="921" t="s">
        <v>840</v>
      </c>
      <c r="L135" s="922"/>
      <c r="M135" s="923" t="s">
        <v>770</v>
      </c>
      <c r="N135" s="924" t="s">
        <v>1166</v>
      </c>
      <c r="O135" s="939" t="s">
        <v>62</v>
      </c>
      <c r="P135" s="614" t="s">
        <v>47</v>
      </c>
      <c r="Q135" s="607">
        <v>42146</v>
      </c>
      <c r="R135" s="878" t="s">
        <v>47</v>
      </c>
      <c r="S135" s="879"/>
      <c r="T135" s="879"/>
      <c r="U135" s="879"/>
      <c r="V135" s="940" t="s">
        <v>63</v>
      </c>
      <c r="W135" s="880">
        <v>42146</v>
      </c>
      <c r="X135" s="881">
        <v>3816.06</v>
      </c>
      <c r="Y135" s="880" t="s">
        <v>1167</v>
      </c>
      <c r="Z135" s="880">
        <v>42153</v>
      </c>
      <c r="AA135" s="880">
        <v>42153</v>
      </c>
      <c r="AB135" s="882" t="s">
        <v>1168</v>
      </c>
      <c r="AC135" s="883"/>
      <c r="AD135" s="884"/>
      <c r="AE135" s="885">
        <v>20005</v>
      </c>
      <c r="AF135" s="880">
        <v>42150</v>
      </c>
      <c r="AG135" s="880"/>
      <c r="AH135" s="886">
        <v>2261.1999999999998</v>
      </c>
      <c r="AI135" s="886">
        <v>3816.06</v>
      </c>
      <c r="AJ135" s="887" t="s">
        <v>1169</v>
      </c>
      <c r="AK135" s="766"/>
      <c r="AL135" s="307"/>
      <c r="AM135" s="308"/>
    </row>
    <row r="136" spans="1:39" s="644" customFormat="1" ht="67.5" customHeight="1">
      <c r="A136" s="740">
        <v>38331</v>
      </c>
      <c r="B136" s="629">
        <v>38329</v>
      </c>
      <c r="C136" s="2341" t="s">
        <v>1170</v>
      </c>
      <c r="D136" s="2342"/>
      <c r="E136" s="2342"/>
      <c r="F136" s="2342"/>
      <c r="G136" s="2343"/>
      <c r="H136" s="748" t="s">
        <v>307</v>
      </c>
      <c r="I136" s="2096" t="s">
        <v>1136</v>
      </c>
      <c r="J136" s="941" t="s">
        <v>762</v>
      </c>
      <c r="K136" s="560" t="s">
        <v>840</v>
      </c>
      <c r="L136" s="633"/>
      <c r="M136" s="634" t="s">
        <v>778</v>
      </c>
      <c r="N136" s="563" t="s">
        <v>1171</v>
      </c>
      <c r="O136" s="942"/>
      <c r="P136" s="567"/>
      <c r="Q136" s="568"/>
      <c r="R136" s="784"/>
      <c r="S136" s="789"/>
      <c r="T136" s="789"/>
      <c r="U136" s="789"/>
      <c r="V136" s="789"/>
      <c r="W136" s="789"/>
      <c r="X136" s="943"/>
      <c r="Y136" s="789"/>
      <c r="Z136" s="788"/>
      <c r="AA136" s="789"/>
      <c r="AB136" s="944"/>
      <c r="AC136" s="945"/>
      <c r="AD136" s="946"/>
      <c r="AE136" s="947"/>
      <c r="AF136" s="789"/>
      <c r="AG136" s="789"/>
      <c r="AH136" s="948"/>
      <c r="AI136" s="948"/>
      <c r="AJ136" s="949"/>
      <c r="AK136" s="2096"/>
      <c r="AL136" s="453"/>
      <c r="AM136" s="454"/>
    </row>
    <row r="137" spans="1:39" s="617" customFormat="1" ht="57" customHeight="1">
      <c r="A137" s="599">
        <v>38654</v>
      </c>
      <c r="B137" s="600">
        <v>38652</v>
      </c>
      <c r="C137" s="2329" t="s">
        <v>1172</v>
      </c>
      <c r="D137" s="2330"/>
      <c r="E137" s="2330"/>
      <c r="F137" s="2330"/>
      <c r="G137" s="2331"/>
      <c r="H137" s="653" t="s">
        <v>54</v>
      </c>
      <c r="I137" s="2106" t="s">
        <v>1173</v>
      </c>
      <c r="J137" s="756" t="s">
        <v>839</v>
      </c>
      <c r="K137" s="602" t="s">
        <v>1174</v>
      </c>
      <c r="L137" s="603"/>
      <c r="M137" s="604" t="s">
        <v>770</v>
      </c>
      <c r="N137" s="605" t="s">
        <v>1175</v>
      </c>
      <c r="O137" s="510" t="s">
        <v>1176</v>
      </c>
      <c r="P137" s="606" t="s">
        <v>47</v>
      </c>
      <c r="Q137" s="607">
        <v>42167</v>
      </c>
      <c r="R137" s="878" t="s">
        <v>47</v>
      </c>
      <c r="S137" s="808"/>
      <c r="T137" s="808"/>
      <c r="U137" s="808"/>
      <c r="V137" s="880"/>
      <c r="W137" s="880">
        <v>42167</v>
      </c>
      <c r="X137" s="881" t="s">
        <v>1177</v>
      </c>
      <c r="Y137" s="880" t="s">
        <v>1178</v>
      </c>
      <c r="Z137" s="880"/>
      <c r="AA137" s="880">
        <v>42177</v>
      </c>
      <c r="AB137" s="882" t="s">
        <v>1179</v>
      </c>
      <c r="AC137" s="883" t="s">
        <v>1180</v>
      </c>
      <c r="AD137" s="884">
        <v>655.77</v>
      </c>
      <c r="AE137" s="885">
        <v>21283</v>
      </c>
      <c r="AF137" s="880">
        <v>42207</v>
      </c>
      <c r="AG137" s="880"/>
      <c r="AH137" s="886">
        <v>100</v>
      </c>
      <c r="AI137" s="886"/>
      <c r="AJ137" s="887"/>
      <c r="AK137" s="2106"/>
      <c r="AL137" s="307"/>
      <c r="AM137" s="308"/>
    </row>
    <row r="138" spans="1:39" s="644" customFormat="1" ht="53.25" customHeight="1">
      <c r="A138" s="740">
        <v>41125</v>
      </c>
      <c r="B138" s="629">
        <v>41124</v>
      </c>
      <c r="C138" s="2341" t="s">
        <v>1181</v>
      </c>
      <c r="D138" s="2342"/>
      <c r="E138" s="2342"/>
      <c r="F138" s="2342"/>
      <c r="G138" s="2343"/>
      <c r="H138" s="748" t="s">
        <v>1182</v>
      </c>
      <c r="I138" s="2096" t="s">
        <v>931</v>
      </c>
      <c r="J138" s="749" t="s">
        <v>931</v>
      </c>
      <c r="K138" s="560" t="s">
        <v>778</v>
      </c>
      <c r="L138" s="633"/>
      <c r="M138" s="634" t="s">
        <v>778</v>
      </c>
      <c r="N138" s="563" t="s">
        <v>857</v>
      </c>
      <c r="O138" s="635"/>
      <c r="P138" s="567"/>
      <c r="Q138" s="568"/>
      <c r="R138" s="784"/>
      <c r="S138" s="808"/>
      <c r="T138" s="808"/>
      <c r="U138" s="808"/>
      <c r="V138" s="789"/>
      <c r="W138" s="789"/>
      <c r="X138" s="943"/>
      <c r="Y138" s="789"/>
      <c r="Z138" s="789"/>
      <c r="AA138" s="789"/>
      <c r="AB138" s="944"/>
      <c r="AC138" s="945"/>
      <c r="AD138" s="946"/>
      <c r="AE138" s="947"/>
      <c r="AF138" s="789"/>
      <c r="AG138" s="789"/>
      <c r="AH138" s="948"/>
      <c r="AI138" s="948"/>
      <c r="AJ138" s="949"/>
      <c r="AK138" s="2096"/>
      <c r="AL138" s="453"/>
      <c r="AM138" s="454"/>
    </row>
    <row r="139" spans="1:39" s="617" customFormat="1" ht="39.950000000000003" customHeight="1">
      <c r="A139" s="599">
        <v>41628</v>
      </c>
      <c r="B139" s="600">
        <v>41626</v>
      </c>
      <c r="C139" s="2329" t="s">
        <v>1183</v>
      </c>
      <c r="D139" s="2330"/>
      <c r="E139" s="2330"/>
      <c r="F139" s="2330"/>
      <c r="G139" s="2331"/>
      <c r="H139" s="653" t="s">
        <v>320</v>
      </c>
      <c r="I139" s="2106"/>
      <c r="J139" s="756" t="s">
        <v>1184</v>
      </c>
      <c r="K139" s="602" t="s">
        <v>899</v>
      </c>
      <c r="L139" s="603"/>
      <c r="M139" s="604" t="s">
        <v>770</v>
      </c>
      <c r="N139" s="605" t="s">
        <v>1185</v>
      </c>
      <c r="O139" s="510"/>
      <c r="P139" s="606"/>
      <c r="Q139" s="607"/>
      <c r="R139" s="878"/>
      <c r="S139" s="773"/>
      <c r="T139" s="773"/>
      <c r="U139" s="773"/>
      <c r="V139" s="607"/>
      <c r="W139" s="880"/>
      <c r="X139" s="881"/>
      <c r="Y139" s="880"/>
      <c r="Z139" s="880"/>
      <c r="AA139" s="880"/>
      <c r="AB139" s="882"/>
      <c r="AC139" s="883"/>
      <c r="AD139" s="884"/>
      <c r="AE139" s="885"/>
      <c r="AF139" s="880"/>
      <c r="AG139" s="880"/>
      <c r="AH139" s="886"/>
      <c r="AI139" s="886"/>
      <c r="AJ139" s="955"/>
      <c r="AK139" s="653"/>
      <c r="AL139" s="307"/>
      <c r="AM139" s="308"/>
    </row>
    <row r="140" spans="1:39" ht="57" customHeight="1">
      <c r="A140" s="722">
        <v>42159</v>
      </c>
      <c r="B140" s="537" t="s">
        <v>1186</v>
      </c>
      <c r="C140" s="2320" t="s">
        <v>1187</v>
      </c>
      <c r="D140" s="2321"/>
      <c r="E140" s="2321"/>
      <c r="F140" s="2321"/>
      <c r="G140" s="2322"/>
      <c r="H140" s="538" t="s">
        <v>320</v>
      </c>
      <c r="I140" s="553" t="s">
        <v>1188</v>
      </c>
      <c r="J140" s="540" t="s">
        <v>1189</v>
      </c>
      <c r="K140" s="541"/>
      <c r="L140" s="542"/>
      <c r="M140" s="543"/>
      <c r="N140" s="544" t="s">
        <v>1190</v>
      </c>
      <c r="O140" s="545"/>
      <c r="P140" s="495"/>
      <c r="Q140" s="547"/>
      <c r="R140" s="835"/>
      <c r="S140" s="808"/>
      <c r="T140" s="808"/>
      <c r="U140" s="808"/>
      <c r="V140" s="808"/>
      <c r="W140" s="808"/>
      <c r="X140" s="836"/>
      <c r="Y140" s="808"/>
      <c r="Z140" s="808"/>
      <c r="AA140" s="808"/>
      <c r="AB140" s="837"/>
      <c r="AC140" s="838"/>
      <c r="AD140" s="839"/>
      <c r="AE140" s="951"/>
      <c r="AF140" s="808"/>
      <c r="AG140" s="808"/>
      <c r="AH140" s="840"/>
      <c r="AI140" s="840"/>
      <c r="AJ140" s="952"/>
      <c r="AK140" s="538"/>
      <c r="AL140" s="478"/>
      <c r="AM140" s="479"/>
    </row>
    <row r="141" spans="1:39" s="628" customFormat="1" ht="39.950000000000003" customHeight="1">
      <c r="A141" s="953" t="s">
        <v>1191</v>
      </c>
      <c r="B141" s="486">
        <v>24588</v>
      </c>
      <c r="C141" s="2344" t="s">
        <v>1192</v>
      </c>
      <c r="D141" s="2345"/>
      <c r="E141" s="2345"/>
      <c r="F141" s="2345"/>
      <c r="G141" s="2346"/>
      <c r="H141" s="481" t="s">
        <v>46</v>
      </c>
      <c r="I141" s="2090" t="s">
        <v>1193</v>
      </c>
      <c r="J141" s="487" t="s">
        <v>1194</v>
      </c>
      <c r="K141" s="488" t="s">
        <v>816</v>
      </c>
      <c r="L141" s="489"/>
      <c r="M141" s="490"/>
      <c r="N141" s="491" t="s">
        <v>1195</v>
      </c>
      <c r="O141" s="492"/>
      <c r="P141" s="493"/>
      <c r="Q141" s="496"/>
      <c r="R141" s="799"/>
      <c r="S141" s="808"/>
      <c r="T141" s="808"/>
      <c r="U141" s="808"/>
      <c r="V141" s="800"/>
      <c r="W141" s="800"/>
      <c r="X141" s="801"/>
      <c r="Y141" s="800"/>
      <c r="Z141" s="800"/>
      <c r="AA141" s="800"/>
      <c r="AB141" s="802"/>
      <c r="AC141" s="803"/>
      <c r="AD141" s="804"/>
      <c r="AE141" s="904"/>
      <c r="AF141" s="800"/>
      <c r="AG141" s="800"/>
      <c r="AH141" s="805"/>
      <c r="AI141" s="805"/>
      <c r="AJ141" s="954"/>
      <c r="AK141" s="481"/>
      <c r="AL141" s="280"/>
      <c r="AM141" s="281"/>
    </row>
    <row r="142" spans="1:39" s="617" customFormat="1" ht="156.75" customHeight="1">
      <c r="A142" s="599">
        <v>47867</v>
      </c>
      <c r="B142" s="600">
        <v>47866</v>
      </c>
      <c r="C142" s="2329" t="s">
        <v>1196</v>
      </c>
      <c r="D142" s="2330"/>
      <c r="E142" s="2330"/>
      <c r="F142" s="2330"/>
      <c r="G142" s="2331"/>
      <c r="H142" s="653" t="s">
        <v>412</v>
      </c>
      <c r="I142" s="2106"/>
      <c r="J142" s="756" t="s">
        <v>1197</v>
      </c>
      <c r="K142" s="602" t="s">
        <v>769</v>
      </c>
      <c r="L142" s="603"/>
      <c r="M142" s="604" t="s">
        <v>770</v>
      </c>
      <c r="N142" s="605" t="s">
        <v>1198</v>
      </c>
      <c r="O142" s="510" t="s">
        <v>73</v>
      </c>
      <c r="P142" s="606" t="s">
        <v>47</v>
      </c>
      <c r="Q142" s="607">
        <v>42174</v>
      </c>
      <c r="R142" s="878" t="s">
        <v>47</v>
      </c>
      <c r="S142" s="808"/>
      <c r="T142" s="808"/>
      <c r="U142" s="808"/>
      <c r="V142" s="880" t="s">
        <v>142</v>
      </c>
      <c r="W142" s="880">
        <v>42174</v>
      </c>
      <c r="X142" s="881">
        <v>13458.21</v>
      </c>
      <c r="Y142" s="880"/>
      <c r="Z142" s="880"/>
      <c r="AA142" s="880"/>
      <c r="AB142" s="882" t="s">
        <v>1199</v>
      </c>
      <c r="AC142" s="883"/>
      <c r="AD142" s="884"/>
      <c r="AE142" s="885">
        <v>22746</v>
      </c>
      <c r="AF142" s="880"/>
      <c r="AG142" s="880"/>
      <c r="AH142" s="886"/>
      <c r="AI142" s="886"/>
      <c r="AJ142" s="955">
        <v>20150245</v>
      </c>
      <c r="AK142" s="653"/>
      <c r="AL142" s="307"/>
      <c r="AM142" s="308"/>
    </row>
    <row r="143" spans="1:39" s="652" customFormat="1" ht="81" customHeight="1">
      <c r="A143" s="693">
        <v>43873</v>
      </c>
      <c r="B143" s="581">
        <v>43872</v>
      </c>
      <c r="C143" s="2373" t="s">
        <v>1200</v>
      </c>
      <c r="D143" s="2374"/>
      <c r="E143" s="2374"/>
      <c r="F143" s="2374"/>
      <c r="G143" s="2375"/>
      <c r="H143" s="582" t="s">
        <v>1201</v>
      </c>
      <c r="I143" s="2099" t="s">
        <v>1202</v>
      </c>
      <c r="J143" s="583" t="s">
        <v>832</v>
      </c>
      <c r="K143" s="584" t="s">
        <v>826</v>
      </c>
      <c r="L143" s="585"/>
      <c r="M143" s="586" t="s">
        <v>796</v>
      </c>
      <c r="N143" s="587" t="s">
        <v>1203</v>
      </c>
      <c r="O143" s="588"/>
      <c r="P143" s="483"/>
      <c r="Q143" s="590"/>
      <c r="R143" s="842"/>
      <c r="S143" s="808"/>
      <c r="T143" s="808"/>
      <c r="U143" s="808"/>
      <c r="V143" s="590"/>
      <c r="W143" s="773"/>
      <c r="X143" s="843"/>
      <c r="Y143" s="773"/>
      <c r="Z143" s="773"/>
      <c r="AA143" s="773"/>
      <c r="AB143" s="844"/>
      <c r="AC143" s="845"/>
      <c r="AD143" s="846"/>
      <c r="AE143" s="850"/>
      <c r="AF143" s="773"/>
      <c r="AG143" s="773"/>
      <c r="AH143" s="847"/>
      <c r="AI143" s="847"/>
      <c r="AJ143" s="950"/>
      <c r="AK143" s="582"/>
      <c r="AL143" s="336"/>
      <c r="AM143" s="337"/>
    </row>
    <row r="144" spans="1:39" s="652" customFormat="1" ht="41.25" customHeight="1">
      <c r="A144" s="693">
        <v>44075</v>
      </c>
      <c r="B144" s="581">
        <v>44073</v>
      </c>
      <c r="C144" s="2373" t="s">
        <v>1204</v>
      </c>
      <c r="D144" s="2374"/>
      <c r="E144" s="2374"/>
      <c r="F144" s="2374"/>
      <c r="G144" s="2375"/>
      <c r="H144" s="582" t="s">
        <v>1205</v>
      </c>
      <c r="I144" s="2099" t="s">
        <v>815</v>
      </c>
      <c r="J144" s="583" t="s">
        <v>815</v>
      </c>
      <c r="K144" s="584" t="s">
        <v>840</v>
      </c>
      <c r="L144" s="585"/>
      <c r="M144" s="586" t="s">
        <v>860</v>
      </c>
      <c r="N144" s="587"/>
      <c r="O144" s="588" t="s">
        <v>200</v>
      </c>
      <c r="P144" s="483" t="s">
        <v>47</v>
      </c>
      <c r="Q144" s="590">
        <v>42170</v>
      </c>
      <c r="R144" s="483" t="s">
        <v>47</v>
      </c>
      <c r="S144" s="808"/>
      <c r="T144" s="808"/>
      <c r="U144" s="808"/>
      <c r="V144" s="773" t="s">
        <v>63</v>
      </c>
      <c r="W144" s="773">
        <v>42170</v>
      </c>
      <c r="X144" s="843">
        <v>2630.62</v>
      </c>
      <c r="Y144" s="773">
        <v>42156</v>
      </c>
      <c r="Z144" s="773"/>
      <c r="AA144" s="773"/>
      <c r="AB144" s="844"/>
      <c r="AC144" s="845"/>
      <c r="AD144" s="846"/>
      <c r="AE144" s="850"/>
      <c r="AF144" s="773"/>
      <c r="AG144" s="773"/>
      <c r="AH144" s="847"/>
      <c r="AI144" s="847"/>
      <c r="AJ144" s="950" t="s">
        <v>1206</v>
      </c>
      <c r="AK144" s="582"/>
      <c r="AL144" s="336"/>
      <c r="AM144" s="337"/>
    </row>
    <row r="145" spans="1:39" s="617" customFormat="1" ht="64.5" customHeight="1">
      <c r="A145" s="599">
        <v>44129</v>
      </c>
      <c r="B145" s="600">
        <v>44128</v>
      </c>
      <c r="C145" s="2329" t="s">
        <v>1207</v>
      </c>
      <c r="D145" s="2330"/>
      <c r="E145" s="2330"/>
      <c r="F145" s="2330"/>
      <c r="G145" s="2331"/>
      <c r="H145" s="653" t="s">
        <v>688</v>
      </c>
      <c r="I145" s="2106" t="s">
        <v>815</v>
      </c>
      <c r="J145" s="756" t="s">
        <v>815</v>
      </c>
      <c r="K145" s="602" t="s">
        <v>769</v>
      </c>
      <c r="L145" s="603"/>
      <c r="M145" s="604" t="s">
        <v>770</v>
      </c>
      <c r="N145" s="605"/>
      <c r="O145" s="510"/>
      <c r="P145" s="606" t="s">
        <v>47</v>
      </c>
      <c r="Q145" s="607">
        <v>42167</v>
      </c>
      <c r="R145" s="878" t="s">
        <v>47</v>
      </c>
      <c r="S145" s="773"/>
      <c r="T145" s="773"/>
      <c r="U145" s="773"/>
      <c r="V145" s="880" t="s">
        <v>142</v>
      </c>
      <c r="W145" s="880">
        <v>42167</v>
      </c>
      <c r="X145" s="881">
        <v>3799.64</v>
      </c>
      <c r="Y145" s="880" t="s">
        <v>1178</v>
      </c>
      <c r="Z145" s="880"/>
      <c r="AA145" s="880"/>
      <c r="AB145" s="882" t="s">
        <v>1208</v>
      </c>
      <c r="AC145" s="883"/>
      <c r="AD145" s="884" t="s">
        <v>1209</v>
      </c>
      <c r="AE145" s="885">
        <v>28818</v>
      </c>
      <c r="AF145" s="880"/>
      <c r="AG145" s="880"/>
      <c r="AH145" s="886"/>
      <c r="AI145" s="886"/>
      <c r="AJ145" s="955">
        <v>20150239</v>
      </c>
      <c r="AK145" s="653"/>
      <c r="AL145" s="307"/>
      <c r="AM145" s="308"/>
    </row>
    <row r="146" spans="1:39" s="652" customFormat="1" ht="78.75" customHeight="1">
      <c r="A146" s="693">
        <v>44823</v>
      </c>
      <c r="B146" s="581">
        <v>44821</v>
      </c>
      <c r="C146" s="2373" t="s">
        <v>1210</v>
      </c>
      <c r="D146" s="2374"/>
      <c r="E146" s="2374"/>
      <c r="F146" s="2374"/>
      <c r="G146" s="2375"/>
      <c r="H146" s="582" t="s">
        <v>1211</v>
      </c>
      <c r="I146" s="2099" t="s">
        <v>1212</v>
      </c>
      <c r="J146" s="583" t="s">
        <v>877</v>
      </c>
      <c r="K146" s="584" t="s">
        <v>1213</v>
      </c>
      <c r="L146" s="585"/>
      <c r="M146" s="586" t="s">
        <v>796</v>
      </c>
      <c r="N146" s="587" t="s">
        <v>1214</v>
      </c>
      <c r="O146" s="588"/>
      <c r="P146" s="483" t="s">
        <v>1215</v>
      </c>
      <c r="Q146" s="590">
        <v>42264</v>
      </c>
      <c r="R146" s="842"/>
      <c r="S146" s="773"/>
      <c r="T146" s="773"/>
      <c r="U146" s="773"/>
      <c r="V146" s="773" t="s">
        <v>1216</v>
      </c>
      <c r="W146" s="773"/>
      <c r="X146" s="843">
        <v>1489.46</v>
      </c>
      <c r="Y146" s="773"/>
      <c r="Z146" s="773"/>
      <c r="AA146" s="647"/>
      <c r="AB146" s="956" t="s">
        <v>1217</v>
      </c>
      <c r="AC146" s="845"/>
      <c r="AD146" s="846"/>
      <c r="AE146" s="850"/>
      <c r="AF146" s="773"/>
      <c r="AG146" s="773"/>
      <c r="AH146" s="847"/>
      <c r="AI146" s="847"/>
      <c r="AJ146" s="950"/>
      <c r="AK146" s="582"/>
      <c r="AL146" s="336"/>
      <c r="AM146" s="337"/>
    </row>
    <row r="147" spans="1:39" s="617" customFormat="1" ht="57" customHeight="1">
      <c r="A147" s="599">
        <v>45298</v>
      </c>
      <c r="B147" s="600">
        <v>45297</v>
      </c>
      <c r="C147" s="2329" t="s">
        <v>1218</v>
      </c>
      <c r="D147" s="2330"/>
      <c r="E147" s="2330"/>
      <c r="F147" s="2330"/>
      <c r="G147" s="2331"/>
      <c r="H147" s="653" t="s">
        <v>54</v>
      </c>
      <c r="I147" s="2106" t="s">
        <v>815</v>
      </c>
      <c r="J147" s="756" t="s">
        <v>815</v>
      </c>
      <c r="K147" s="602" t="s">
        <v>1123</v>
      </c>
      <c r="L147" s="603" t="s">
        <v>1124</v>
      </c>
      <c r="M147" s="604" t="s">
        <v>770</v>
      </c>
      <c r="N147" s="605"/>
      <c r="O147" s="510"/>
      <c r="P147" s="606"/>
      <c r="Q147" s="607"/>
      <c r="R147" s="878"/>
      <c r="S147" s="879"/>
      <c r="T147" s="879"/>
      <c r="U147" s="879"/>
      <c r="V147" s="880"/>
      <c r="W147" s="880"/>
      <c r="X147" s="881">
        <v>1340.02</v>
      </c>
      <c r="Y147" s="880"/>
      <c r="Z147" s="880"/>
      <c r="AA147" s="957">
        <v>42321</v>
      </c>
      <c r="AB147" s="880" t="s">
        <v>1219</v>
      </c>
      <c r="AC147" s="883"/>
      <c r="AD147" s="884"/>
      <c r="AE147" s="885"/>
      <c r="AF147" s="880"/>
      <c r="AG147" s="880"/>
      <c r="AH147" s="886"/>
      <c r="AI147" s="886"/>
      <c r="AJ147" s="955"/>
      <c r="AK147" s="653"/>
      <c r="AL147" s="307"/>
      <c r="AM147" s="308"/>
    </row>
    <row r="148" spans="1:39" s="652" customFormat="1" ht="57" customHeight="1">
      <c r="A148" s="693">
        <v>45700</v>
      </c>
      <c r="B148" s="581">
        <v>45696</v>
      </c>
      <c r="C148" s="2373" t="s">
        <v>1220</v>
      </c>
      <c r="D148" s="2374"/>
      <c r="E148" s="2374"/>
      <c r="F148" s="2374"/>
      <c r="G148" s="2375"/>
      <c r="H148" s="582" t="s">
        <v>1221</v>
      </c>
      <c r="I148" s="2099" t="s">
        <v>1118</v>
      </c>
      <c r="J148" s="583" t="s">
        <v>1118</v>
      </c>
      <c r="K148" s="584" t="s">
        <v>1222</v>
      </c>
      <c r="L148" s="585"/>
      <c r="M148" s="586"/>
      <c r="N148" s="587"/>
      <c r="O148" s="588"/>
      <c r="P148" s="483"/>
      <c r="Q148" s="590"/>
      <c r="R148" s="842"/>
      <c r="S148" s="808"/>
      <c r="T148" s="808"/>
      <c r="U148" s="808"/>
      <c r="V148" s="590"/>
      <c r="W148" s="773"/>
      <c r="X148" s="843"/>
      <c r="Y148" s="773"/>
      <c r="Z148" s="773"/>
      <c r="AA148" s="774"/>
      <c r="AB148" s="773"/>
      <c r="AC148" s="845"/>
      <c r="AD148" s="846"/>
      <c r="AE148" s="850"/>
      <c r="AF148" s="773"/>
      <c r="AG148" s="773"/>
      <c r="AH148" s="847"/>
      <c r="AI148" s="846"/>
      <c r="AJ148" s="848"/>
      <c r="AK148" s="582"/>
      <c r="AL148" s="336"/>
      <c r="AM148" s="337"/>
    </row>
    <row r="149" spans="1:39" s="628" customFormat="1" ht="81" customHeight="1">
      <c r="A149" s="622">
        <v>46925</v>
      </c>
      <c r="B149" s="486">
        <v>46920</v>
      </c>
      <c r="C149" s="2344" t="s">
        <v>1223</v>
      </c>
      <c r="D149" s="2345"/>
      <c r="E149" s="2345"/>
      <c r="F149" s="2345"/>
      <c r="G149" s="2346"/>
      <c r="H149" s="481" t="s">
        <v>1221</v>
      </c>
      <c r="I149" s="2090" t="s">
        <v>870</v>
      </c>
      <c r="J149" s="487" t="s">
        <v>870</v>
      </c>
      <c r="K149" s="488" t="s">
        <v>763</v>
      </c>
      <c r="L149" s="489"/>
      <c r="M149" s="490"/>
      <c r="N149" s="491"/>
      <c r="O149" s="492"/>
      <c r="P149" s="493"/>
      <c r="Q149" s="496"/>
      <c r="R149" s="799"/>
      <c r="S149" s="808"/>
      <c r="T149" s="808"/>
      <c r="U149" s="808"/>
      <c r="V149" s="800"/>
      <c r="W149" s="800"/>
      <c r="X149" s="801"/>
      <c r="Y149" s="800"/>
      <c r="Z149" s="800"/>
      <c r="AA149" s="810"/>
      <c r="AB149" s="958"/>
      <c r="AC149" s="803"/>
      <c r="AD149" s="804"/>
      <c r="AE149" s="904"/>
      <c r="AF149" s="800"/>
      <c r="AG149" s="800"/>
      <c r="AH149" s="805"/>
      <c r="AI149" s="804"/>
      <c r="AJ149" s="806"/>
      <c r="AK149" s="959"/>
      <c r="AL149" s="280"/>
      <c r="AM149" s="281"/>
    </row>
    <row r="150" spans="1:39" s="652" customFormat="1" ht="66" customHeight="1">
      <c r="A150" s="693">
        <v>46931</v>
      </c>
      <c r="B150" s="581">
        <v>46929</v>
      </c>
      <c r="C150" s="2373" t="s">
        <v>1224</v>
      </c>
      <c r="D150" s="2374"/>
      <c r="E150" s="2374"/>
      <c r="F150" s="2374"/>
      <c r="G150" s="2375"/>
      <c r="H150" s="582" t="s">
        <v>294</v>
      </c>
      <c r="I150" s="2099" t="s">
        <v>941</v>
      </c>
      <c r="J150" s="583" t="s">
        <v>941</v>
      </c>
      <c r="K150" s="584" t="s">
        <v>141</v>
      </c>
      <c r="L150" s="585"/>
      <c r="M150" s="586"/>
      <c r="N150" s="587"/>
      <c r="O150" s="588"/>
      <c r="P150" s="483"/>
      <c r="Q150" s="590"/>
      <c r="R150" s="842"/>
      <c r="S150" s="808"/>
      <c r="T150" s="808"/>
      <c r="U150" s="808"/>
      <c r="V150" s="773"/>
      <c r="W150" s="773"/>
      <c r="X150" s="843"/>
      <c r="Y150" s="773"/>
      <c r="Z150" s="773"/>
      <c r="AA150" s="774"/>
      <c r="AB150" s="956"/>
      <c r="AC150" s="845"/>
      <c r="AD150" s="846"/>
      <c r="AE150" s="850"/>
      <c r="AF150" s="773"/>
      <c r="AG150" s="773"/>
      <c r="AH150" s="847"/>
      <c r="AI150" s="847"/>
      <c r="AJ150" s="950"/>
      <c r="AK150" s="582"/>
      <c r="AL150" s="336"/>
      <c r="AM150" s="337"/>
    </row>
    <row r="151" spans="1:39" s="644" customFormat="1" ht="80.25" customHeight="1">
      <c r="A151" s="769">
        <v>46936</v>
      </c>
      <c r="B151" s="629">
        <v>46932</v>
      </c>
      <c r="C151" s="2341" t="s">
        <v>1225</v>
      </c>
      <c r="D151" s="2342"/>
      <c r="E151" s="2342"/>
      <c r="F151" s="2342"/>
      <c r="G151" s="2343"/>
      <c r="H151" s="748" t="s">
        <v>153</v>
      </c>
      <c r="I151" s="2096" t="s">
        <v>815</v>
      </c>
      <c r="J151" s="749" t="s">
        <v>815</v>
      </c>
      <c r="K151" s="633" t="s">
        <v>778</v>
      </c>
      <c r="L151" s="633"/>
      <c r="M151" s="634" t="s">
        <v>778</v>
      </c>
      <c r="N151" s="563" t="s">
        <v>1226</v>
      </c>
      <c r="O151" s="635"/>
      <c r="P151" s="567"/>
      <c r="Q151" s="568"/>
      <c r="R151" s="784"/>
      <c r="S151" s="808"/>
      <c r="T151" s="808"/>
      <c r="U151" s="808"/>
      <c r="V151" s="789"/>
      <c r="W151" s="789"/>
      <c r="X151" s="943"/>
      <c r="Y151" s="789"/>
      <c r="Z151" s="789"/>
      <c r="AA151" s="775"/>
      <c r="AB151" s="960"/>
      <c r="AC151" s="945"/>
      <c r="AD151" s="946"/>
      <c r="AE151" s="947"/>
      <c r="AF151" s="789"/>
      <c r="AG151" s="789"/>
      <c r="AH151" s="948"/>
      <c r="AI151" s="948"/>
      <c r="AJ151" s="961"/>
      <c r="AK151" s="962"/>
      <c r="AL151" s="453"/>
      <c r="AM151" s="454"/>
    </row>
    <row r="152" spans="1:39" s="716" customFormat="1" ht="54" customHeight="1">
      <c r="A152" s="699">
        <v>47772</v>
      </c>
      <c r="B152" s="700">
        <v>47770</v>
      </c>
      <c r="C152" s="2326" t="s">
        <v>1227</v>
      </c>
      <c r="D152" s="2327"/>
      <c r="E152" s="2327"/>
      <c r="F152" s="2327"/>
      <c r="G152" s="2328"/>
      <c r="H152" s="905" t="s">
        <v>1228</v>
      </c>
      <c r="I152" s="906" t="s">
        <v>815</v>
      </c>
      <c r="J152" s="907" t="s">
        <v>815</v>
      </c>
      <c r="K152" s="701" t="s">
        <v>816</v>
      </c>
      <c r="L152" s="702" t="s">
        <v>67</v>
      </c>
      <c r="M152" s="703" t="s">
        <v>860</v>
      </c>
      <c r="N152" s="704"/>
      <c r="O152" s="705"/>
      <c r="P152" s="706" t="s">
        <v>47</v>
      </c>
      <c r="Q152" s="708">
        <v>42331</v>
      </c>
      <c r="R152" s="908" t="s">
        <v>47</v>
      </c>
      <c r="S152" s="835"/>
      <c r="T152" s="835"/>
      <c r="U152" s="835"/>
      <c r="V152" s="909"/>
      <c r="W152" s="909"/>
      <c r="X152" s="910">
        <v>7095</v>
      </c>
      <c r="Y152" s="909"/>
      <c r="Z152" s="909"/>
      <c r="AA152" s="963"/>
      <c r="AB152" s="964"/>
      <c r="AC152" s="912"/>
      <c r="AD152" s="913"/>
      <c r="AE152" s="914"/>
      <c r="AF152" s="909"/>
      <c r="AG152" s="909"/>
      <c r="AH152" s="915"/>
      <c r="AI152" s="915"/>
      <c r="AJ152" s="965"/>
      <c r="AK152" s="905"/>
      <c r="AL152" s="714"/>
      <c r="AM152" s="715"/>
    </row>
    <row r="153" spans="1:39" s="644" customFormat="1" ht="62.25" customHeight="1">
      <c r="A153" s="769">
        <v>47793</v>
      </c>
      <c r="B153" s="629">
        <v>47792</v>
      </c>
      <c r="C153" s="2341" t="s">
        <v>1229</v>
      </c>
      <c r="D153" s="2342"/>
      <c r="E153" s="2342"/>
      <c r="F153" s="2342"/>
      <c r="G153" s="2343"/>
      <c r="H153" s="748" t="s">
        <v>1230</v>
      </c>
      <c r="I153" s="2096" t="s">
        <v>986</v>
      </c>
      <c r="J153" s="749" t="s">
        <v>986</v>
      </c>
      <c r="K153" s="560" t="s">
        <v>778</v>
      </c>
      <c r="L153" s="633"/>
      <c r="M153" s="634" t="s">
        <v>778</v>
      </c>
      <c r="N153" s="563" t="s">
        <v>951</v>
      </c>
      <c r="O153" s="635"/>
      <c r="P153" s="567"/>
      <c r="Q153" s="568"/>
      <c r="R153" s="784"/>
      <c r="S153" s="808"/>
      <c r="T153" s="808"/>
      <c r="U153" s="808"/>
      <c r="V153" s="789"/>
      <c r="W153" s="789"/>
      <c r="X153" s="943"/>
      <c r="Y153" s="789"/>
      <c r="Z153" s="789"/>
      <c r="AA153" s="775"/>
      <c r="AB153" s="789"/>
      <c r="AC153" s="945"/>
      <c r="AD153" s="946"/>
      <c r="AE153" s="947"/>
      <c r="AF153" s="789"/>
      <c r="AG153" s="789"/>
      <c r="AH153" s="948"/>
      <c r="AI153" s="948"/>
      <c r="AJ153" s="961"/>
      <c r="AK153" s="748"/>
      <c r="AL153" s="453"/>
      <c r="AM153" s="454"/>
    </row>
    <row r="154" spans="1:39" s="617" customFormat="1" ht="51.75" customHeight="1">
      <c r="A154" s="599">
        <v>47856</v>
      </c>
      <c r="B154" s="600">
        <v>47855</v>
      </c>
      <c r="C154" s="2329" t="s">
        <v>1231</v>
      </c>
      <c r="D154" s="2330"/>
      <c r="E154" s="2330"/>
      <c r="F154" s="2330"/>
      <c r="G154" s="2331"/>
      <c r="H154" s="653" t="s">
        <v>892</v>
      </c>
      <c r="I154" s="2106" t="s">
        <v>1136</v>
      </c>
      <c r="J154" s="966" t="s">
        <v>762</v>
      </c>
      <c r="K154" s="602" t="s">
        <v>778</v>
      </c>
      <c r="L154" s="603"/>
      <c r="M154" s="604" t="s">
        <v>770</v>
      </c>
      <c r="N154" s="605"/>
      <c r="O154" s="510"/>
      <c r="P154" s="606"/>
      <c r="Q154" s="607"/>
      <c r="R154" s="878"/>
      <c r="S154" s="608"/>
      <c r="T154" s="608"/>
      <c r="U154" s="608"/>
      <c r="V154" s="607"/>
      <c r="W154" s="880"/>
      <c r="X154" s="881"/>
      <c r="Y154" s="880"/>
      <c r="Z154" s="607"/>
      <c r="AA154" s="610"/>
      <c r="AB154" s="611"/>
      <c r="AC154" s="612"/>
      <c r="AD154" s="613"/>
      <c r="AE154" s="885"/>
      <c r="AF154" s="607"/>
      <c r="AG154" s="607"/>
      <c r="AH154" s="615"/>
      <c r="AI154" s="615"/>
      <c r="AJ154" s="967"/>
      <c r="AK154" s="653"/>
      <c r="AL154" s="307"/>
      <c r="AM154" s="308"/>
    </row>
    <row r="155" spans="1:39" s="652" customFormat="1" ht="55.5" customHeight="1">
      <c r="A155" s="693">
        <v>48717</v>
      </c>
      <c r="B155" s="581">
        <v>48170</v>
      </c>
      <c r="C155" s="2373" t="s">
        <v>1232</v>
      </c>
      <c r="D155" s="2374"/>
      <c r="E155" s="2374"/>
      <c r="F155" s="2374"/>
      <c r="G155" s="2375"/>
      <c r="H155" s="582" t="s">
        <v>1233</v>
      </c>
      <c r="I155" s="2099" t="s">
        <v>887</v>
      </c>
      <c r="J155" s="583"/>
      <c r="K155" s="584" t="s">
        <v>62</v>
      </c>
      <c r="L155" s="585"/>
      <c r="M155" s="586" t="s">
        <v>796</v>
      </c>
      <c r="N155" s="587"/>
      <c r="O155" s="588"/>
      <c r="P155" s="483"/>
      <c r="Q155" s="590"/>
      <c r="R155" s="842"/>
      <c r="S155" s="547"/>
      <c r="T155" s="547"/>
      <c r="U155" s="547"/>
      <c r="V155" s="590"/>
      <c r="W155" s="773"/>
      <c r="X155" s="843"/>
      <c r="Y155" s="773"/>
      <c r="Z155" s="590"/>
      <c r="AA155" s="647"/>
      <c r="AB155" s="648"/>
      <c r="AC155" s="649"/>
      <c r="AD155" s="593"/>
      <c r="AE155" s="850"/>
      <c r="AF155" s="590"/>
      <c r="AG155" s="590"/>
      <c r="AH155" s="594"/>
      <c r="AI155" s="594"/>
      <c r="AJ155" s="685"/>
      <c r="AK155" s="582"/>
      <c r="AL155" s="336"/>
      <c r="AM155" s="337"/>
    </row>
    <row r="156" spans="1:39" s="628" customFormat="1" ht="75.75" customHeight="1">
      <c r="A156" s="622">
        <v>48547</v>
      </c>
      <c r="B156" s="486">
        <v>48546</v>
      </c>
      <c r="C156" s="2344" t="s">
        <v>1234</v>
      </c>
      <c r="D156" s="2345"/>
      <c r="E156" s="2345"/>
      <c r="F156" s="2345"/>
      <c r="G156" s="2346"/>
      <c r="H156" s="481" t="s">
        <v>73</v>
      </c>
      <c r="I156" s="2090" t="s">
        <v>1235</v>
      </c>
      <c r="J156" s="487" t="s">
        <v>973</v>
      </c>
      <c r="K156" s="488" t="s">
        <v>816</v>
      </c>
      <c r="L156" s="489"/>
      <c r="M156" s="490"/>
      <c r="N156" s="491"/>
      <c r="O156" s="492"/>
      <c r="P156" s="493"/>
      <c r="Q156" s="496"/>
      <c r="R156" s="799"/>
      <c r="S156" s="547"/>
      <c r="T156" s="547"/>
      <c r="U156" s="547"/>
      <c r="V156" s="496"/>
      <c r="W156" s="800"/>
      <c r="X156" s="801"/>
      <c r="Y156" s="800"/>
      <c r="Z156" s="496"/>
      <c r="AA156" s="498"/>
      <c r="AB156" s="625"/>
      <c r="AC156" s="626"/>
      <c r="AD156" s="499"/>
      <c r="AE156" s="904"/>
      <c r="AF156" s="496"/>
      <c r="AG156" s="496"/>
      <c r="AH156" s="500"/>
      <c r="AI156" s="500"/>
      <c r="AJ156" s="811"/>
      <c r="AK156" s="481"/>
      <c r="AL156" s="280"/>
      <c r="AM156" s="281"/>
    </row>
    <row r="157" spans="1:39" s="617" customFormat="1" ht="61.5" customHeight="1">
      <c r="A157" s="599">
        <v>49446</v>
      </c>
      <c r="B157" s="600">
        <v>49445</v>
      </c>
      <c r="C157" s="2329" t="s">
        <v>1236</v>
      </c>
      <c r="D157" s="2330"/>
      <c r="E157" s="2330"/>
      <c r="F157" s="2330"/>
      <c r="G157" s="2331"/>
      <c r="H157" s="653" t="s">
        <v>46</v>
      </c>
      <c r="I157" s="2106" t="s">
        <v>1237</v>
      </c>
      <c r="J157" s="756" t="s">
        <v>1237</v>
      </c>
      <c r="K157" s="602" t="s">
        <v>46</v>
      </c>
      <c r="L157" s="603"/>
      <c r="M157" s="604" t="s">
        <v>770</v>
      </c>
      <c r="N157" s="605" t="s">
        <v>1238</v>
      </c>
      <c r="O157" s="510" t="s">
        <v>46</v>
      </c>
      <c r="P157" s="606" t="s">
        <v>47</v>
      </c>
      <c r="Q157" s="607">
        <v>42163</v>
      </c>
      <c r="R157" s="878" t="s">
        <v>47</v>
      </c>
      <c r="S157" s="590"/>
      <c r="T157" s="590"/>
      <c r="U157" s="590"/>
      <c r="V157" s="607"/>
      <c r="W157" s="880">
        <v>42163</v>
      </c>
      <c r="X157" s="881">
        <v>2170.13</v>
      </c>
      <c r="Y157" s="607">
        <v>42187</v>
      </c>
      <c r="Z157" s="607"/>
      <c r="AA157" s="610">
        <v>42187</v>
      </c>
      <c r="AB157" s="611" t="s">
        <v>1239</v>
      </c>
      <c r="AC157" s="612">
        <v>24</v>
      </c>
      <c r="AD157" s="613">
        <v>1659</v>
      </c>
      <c r="AE157" s="885">
        <v>21286</v>
      </c>
      <c r="AF157" s="607">
        <v>42207</v>
      </c>
      <c r="AG157" s="607"/>
      <c r="AH157" s="615">
        <v>97.29</v>
      </c>
      <c r="AI157" s="615"/>
      <c r="AJ157" s="967"/>
      <c r="AK157" s="653"/>
      <c r="AL157" s="307"/>
      <c r="AM157" s="308"/>
    </row>
    <row r="158" spans="1:39" s="617" customFormat="1" ht="67.150000000000006" customHeight="1">
      <c r="A158" s="599">
        <v>49442</v>
      </c>
      <c r="B158" s="600">
        <v>49441</v>
      </c>
      <c r="C158" s="2329" t="s">
        <v>1240</v>
      </c>
      <c r="D158" s="2330"/>
      <c r="E158" s="2330"/>
      <c r="F158" s="2330"/>
      <c r="G158" s="2331"/>
      <c r="H158" s="653" t="s">
        <v>1241</v>
      </c>
      <c r="I158" s="2106" t="s">
        <v>1237</v>
      </c>
      <c r="J158" s="756" t="s">
        <v>1237</v>
      </c>
      <c r="K158" s="602" t="s">
        <v>46</v>
      </c>
      <c r="L158" s="603"/>
      <c r="M158" s="604" t="s">
        <v>770</v>
      </c>
      <c r="N158" s="605" t="s">
        <v>1238</v>
      </c>
      <c r="O158" s="510" t="s">
        <v>46</v>
      </c>
      <c r="P158" s="606" t="s">
        <v>47</v>
      </c>
      <c r="Q158" s="607">
        <v>42163</v>
      </c>
      <c r="R158" s="878" t="s">
        <v>47</v>
      </c>
      <c r="S158" s="590"/>
      <c r="T158" s="590"/>
      <c r="U158" s="590"/>
      <c r="V158" s="607"/>
      <c r="W158" s="880">
        <v>42163</v>
      </c>
      <c r="X158" s="881">
        <v>2170.13</v>
      </c>
      <c r="Y158" s="607"/>
      <c r="Z158" s="607"/>
      <c r="AA158" s="610">
        <v>42187</v>
      </c>
      <c r="AB158" s="611" t="s">
        <v>1242</v>
      </c>
      <c r="AC158" s="612">
        <v>24</v>
      </c>
      <c r="AD158" s="613">
        <v>1659</v>
      </c>
      <c r="AE158" s="885">
        <v>21284</v>
      </c>
      <c r="AF158" s="607">
        <v>42207</v>
      </c>
      <c r="AG158" s="607"/>
      <c r="AH158" s="615">
        <v>98.29</v>
      </c>
      <c r="AI158" s="615"/>
      <c r="AJ158" s="967"/>
      <c r="AK158" s="968"/>
      <c r="AL158" s="307"/>
      <c r="AM158" s="308"/>
    </row>
    <row r="159" spans="1:39" ht="59.25" customHeight="1">
      <c r="A159" s="722">
        <v>48641</v>
      </c>
      <c r="B159" s="537">
        <v>48640</v>
      </c>
      <c r="C159" s="2320" t="s">
        <v>1243</v>
      </c>
      <c r="D159" s="2321"/>
      <c r="E159" s="2321"/>
      <c r="F159" s="2321"/>
      <c r="G159" s="2322"/>
      <c r="H159" s="538"/>
      <c r="I159" s="553" t="s">
        <v>1244</v>
      </c>
      <c r="J159" s="540" t="s">
        <v>1244</v>
      </c>
      <c r="K159" s="541"/>
      <c r="L159" s="542"/>
      <c r="M159" s="543"/>
      <c r="N159" s="544"/>
      <c r="O159" s="545"/>
      <c r="P159" s="495"/>
      <c r="Q159" s="547"/>
      <c r="R159" s="835"/>
      <c r="S159" s="547"/>
      <c r="T159" s="547"/>
      <c r="U159" s="547"/>
      <c r="V159" s="547"/>
      <c r="W159" s="808"/>
      <c r="X159" s="836"/>
      <c r="Y159" s="547"/>
      <c r="Z159" s="547"/>
      <c r="AA159" s="598"/>
      <c r="AB159" s="656"/>
      <c r="AC159" s="657"/>
      <c r="AD159" s="550"/>
      <c r="AE159" s="951"/>
      <c r="AF159" s="547"/>
      <c r="AG159" s="547"/>
      <c r="AH159" s="551"/>
      <c r="AI159" s="551"/>
      <c r="AJ159" s="732"/>
      <c r="AK159" s="969"/>
      <c r="AL159" s="478"/>
      <c r="AM159" s="479"/>
    </row>
    <row r="160" spans="1:39" s="652" customFormat="1" ht="33.75">
      <c r="A160" s="693">
        <v>51335</v>
      </c>
      <c r="B160" s="581">
        <v>51331</v>
      </c>
      <c r="C160" s="2373" t="s">
        <v>1245</v>
      </c>
      <c r="D160" s="2374"/>
      <c r="E160" s="2374"/>
      <c r="F160" s="2374"/>
      <c r="G160" s="2375"/>
      <c r="H160" s="582" t="s">
        <v>73</v>
      </c>
      <c r="I160" s="2099" t="s">
        <v>815</v>
      </c>
      <c r="J160" s="583" t="s">
        <v>815</v>
      </c>
      <c r="K160" s="584" t="s">
        <v>73</v>
      </c>
      <c r="L160" s="585"/>
      <c r="M160" s="586"/>
      <c r="N160" s="587" t="s">
        <v>1246</v>
      </c>
      <c r="O160" s="585"/>
      <c r="P160" s="483"/>
      <c r="Q160" s="590"/>
      <c r="R160" s="842" t="s">
        <v>1247</v>
      </c>
      <c r="S160" s="547"/>
      <c r="T160" s="547"/>
      <c r="U160" s="547"/>
      <c r="V160" s="590"/>
      <c r="W160" s="773"/>
      <c r="X160" s="843"/>
      <c r="Y160" s="590"/>
      <c r="Z160" s="590"/>
      <c r="AA160" s="647"/>
      <c r="AB160" s="648"/>
      <c r="AC160" s="649"/>
      <c r="AD160" s="593"/>
      <c r="AE160" s="850"/>
      <c r="AF160" s="590"/>
      <c r="AG160" s="590"/>
      <c r="AH160" s="594"/>
      <c r="AI160" s="594"/>
      <c r="AJ160" s="685"/>
      <c r="AK160" s="582"/>
      <c r="AL160" s="336"/>
      <c r="AM160" s="337"/>
    </row>
    <row r="161" spans="1:39" s="991" customFormat="1" ht="54" customHeight="1">
      <c r="A161" s="970">
        <v>51692</v>
      </c>
      <c r="B161" s="971">
        <v>51691</v>
      </c>
      <c r="C161" s="2338" t="s">
        <v>1248</v>
      </c>
      <c r="D161" s="2339"/>
      <c r="E161" s="2339"/>
      <c r="F161" s="2339"/>
      <c r="G161" s="2340"/>
      <c r="H161" s="972" t="s">
        <v>46</v>
      </c>
      <c r="I161" s="973" t="s">
        <v>1249</v>
      </c>
      <c r="J161" s="974" t="s">
        <v>986</v>
      </c>
      <c r="K161" s="975" t="s">
        <v>888</v>
      </c>
      <c r="L161" s="976"/>
      <c r="M161" s="977"/>
      <c r="N161" s="978"/>
      <c r="O161" s="976"/>
      <c r="P161" s="979"/>
      <c r="Q161" s="759"/>
      <c r="R161" s="980"/>
      <c r="S161" s="547"/>
      <c r="T161" s="547"/>
      <c r="U161" s="547"/>
      <c r="V161" s="759"/>
      <c r="W161" s="849"/>
      <c r="X161" s="981"/>
      <c r="Y161" s="759"/>
      <c r="Z161" s="759"/>
      <c r="AA161" s="982"/>
      <c r="AB161" s="983"/>
      <c r="AC161" s="984"/>
      <c r="AD161" s="985"/>
      <c r="AE161" s="986"/>
      <c r="AF161" s="759"/>
      <c r="AG161" s="759"/>
      <c r="AH161" s="987"/>
      <c r="AI161" s="987"/>
      <c r="AJ161" s="988"/>
      <c r="AK161" s="972"/>
      <c r="AL161" s="989"/>
      <c r="AM161" s="990"/>
    </row>
    <row r="162" spans="1:39" s="628" customFormat="1" ht="52.5" customHeight="1">
      <c r="A162" s="622">
        <v>51727</v>
      </c>
      <c r="B162" s="486">
        <v>51726</v>
      </c>
      <c r="C162" s="2344" t="s">
        <v>1250</v>
      </c>
      <c r="D162" s="2345"/>
      <c r="E162" s="2345"/>
      <c r="F162" s="2345"/>
      <c r="G162" s="2346"/>
      <c r="H162" s="481" t="s">
        <v>1251</v>
      </c>
      <c r="I162" s="2090" t="s">
        <v>1252</v>
      </c>
      <c r="J162" s="487" t="s">
        <v>986</v>
      </c>
      <c r="K162" s="488" t="s">
        <v>899</v>
      </c>
      <c r="L162" s="489"/>
      <c r="M162" s="490"/>
      <c r="N162" s="491" t="s">
        <v>1253</v>
      </c>
      <c r="O162" s="489"/>
      <c r="P162" s="493"/>
      <c r="Q162" s="496"/>
      <c r="R162" s="799"/>
      <c r="S162" s="547"/>
      <c r="T162" s="547"/>
      <c r="U162" s="547"/>
      <c r="V162" s="496"/>
      <c r="W162" s="800"/>
      <c r="X162" s="801"/>
      <c r="Y162" s="496"/>
      <c r="Z162" s="496"/>
      <c r="AA162" s="498"/>
      <c r="AB162" s="625"/>
      <c r="AC162" s="626"/>
      <c r="AD162" s="499"/>
      <c r="AE162" s="904"/>
      <c r="AF162" s="496"/>
      <c r="AG162" s="496"/>
      <c r="AH162" s="500"/>
      <c r="AI162" s="500"/>
      <c r="AJ162" s="811"/>
      <c r="AK162" s="481"/>
      <c r="AL162" s="280"/>
      <c r="AM162" s="281"/>
    </row>
    <row r="163" spans="1:39" s="628" customFormat="1" ht="128.25" customHeight="1">
      <c r="A163" s="622">
        <v>51941</v>
      </c>
      <c r="B163" s="486">
        <v>51939</v>
      </c>
      <c r="C163" s="2344" t="s">
        <v>1254</v>
      </c>
      <c r="D163" s="2345"/>
      <c r="E163" s="2345"/>
      <c r="F163" s="2345"/>
      <c r="G163" s="2346"/>
      <c r="H163" s="481" t="s">
        <v>1008</v>
      </c>
      <c r="I163" s="2090" t="s">
        <v>1255</v>
      </c>
      <c r="J163" s="487" t="s">
        <v>986</v>
      </c>
      <c r="K163" s="488" t="s">
        <v>899</v>
      </c>
      <c r="L163" s="489"/>
      <c r="M163" s="490"/>
      <c r="N163" s="491" t="s">
        <v>1256</v>
      </c>
      <c r="O163" s="489"/>
      <c r="P163" s="493"/>
      <c r="Q163" s="496"/>
      <c r="R163" s="799"/>
      <c r="S163" s="547"/>
      <c r="T163" s="547"/>
      <c r="U163" s="547"/>
      <c r="V163" s="496"/>
      <c r="W163" s="800"/>
      <c r="X163" s="801"/>
      <c r="Y163" s="496"/>
      <c r="Z163" s="496"/>
      <c r="AA163" s="498"/>
      <c r="AB163" s="625"/>
      <c r="AC163" s="626"/>
      <c r="AD163" s="499"/>
      <c r="AE163" s="904"/>
      <c r="AF163" s="496"/>
      <c r="AG163" s="496"/>
      <c r="AH163" s="500"/>
      <c r="AI163" s="500"/>
      <c r="AJ163" s="811"/>
      <c r="AK163" s="481"/>
      <c r="AL163" s="280"/>
      <c r="AM163" s="281"/>
    </row>
    <row r="164" spans="1:39" s="628" customFormat="1" ht="117.75" customHeight="1">
      <c r="A164" s="622">
        <v>52527</v>
      </c>
      <c r="B164" s="486">
        <v>52525</v>
      </c>
      <c r="C164" s="2344" t="s">
        <v>1257</v>
      </c>
      <c r="D164" s="2345"/>
      <c r="E164" s="2345"/>
      <c r="F164" s="2345"/>
      <c r="G164" s="2346"/>
      <c r="H164" s="481" t="s">
        <v>1258</v>
      </c>
      <c r="I164" s="2090" t="s">
        <v>1259</v>
      </c>
      <c r="J164" s="487" t="s">
        <v>1259</v>
      </c>
      <c r="K164" s="488" t="s">
        <v>1260</v>
      </c>
      <c r="L164" s="489"/>
      <c r="M164" s="490"/>
      <c r="N164" s="491" t="s">
        <v>1261</v>
      </c>
      <c r="O164" s="489"/>
      <c r="P164" s="493"/>
      <c r="Q164" s="496"/>
      <c r="R164" s="799"/>
      <c r="S164" s="547"/>
      <c r="T164" s="547"/>
      <c r="U164" s="547"/>
      <c r="V164" s="496"/>
      <c r="W164" s="800"/>
      <c r="X164" s="801"/>
      <c r="Y164" s="496"/>
      <c r="Z164" s="496"/>
      <c r="AA164" s="498"/>
      <c r="AB164" s="625"/>
      <c r="AC164" s="626"/>
      <c r="AD164" s="499"/>
      <c r="AE164" s="904"/>
      <c r="AF164" s="496"/>
      <c r="AG164" s="496"/>
      <c r="AH164" s="500"/>
      <c r="AI164" s="500"/>
      <c r="AJ164" s="811"/>
      <c r="AK164" s="481"/>
      <c r="AL164" s="280"/>
      <c r="AM164" s="281"/>
    </row>
    <row r="165" spans="1:39" s="617" customFormat="1" ht="115.5" customHeight="1">
      <c r="A165" s="599">
        <v>52887</v>
      </c>
      <c r="B165" s="600">
        <v>52886</v>
      </c>
      <c r="C165" s="2329" t="s">
        <v>1262</v>
      </c>
      <c r="D165" s="2330"/>
      <c r="E165" s="2330"/>
      <c r="F165" s="2330"/>
      <c r="G165" s="2331"/>
      <c r="H165" s="653" t="s">
        <v>320</v>
      </c>
      <c r="I165" s="2106" t="s">
        <v>1263</v>
      </c>
      <c r="J165" s="756" t="s">
        <v>1264</v>
      </c>
      <c r="K165" s="602" t="s">
        <v>62</v>
      </c>
      <c r="L165" s="603"/>
      <c r="M165" s="604" t="s">
        <v>770</v>
      </c>
      <c r="N165" s="605"/>
      <c r="O165" s="603"/>
      <c r="P165" s="606"/>
      <c r="Q165" s="607"/>
      <c r="R165" s="878"/>
      <c r="S165" s="608"/>
      <c r="T165" s="608"/>
      <c r="U165" s="608"/>
      <c r="V165" s="607"/>
      <c r="W165" s="880"/>
      <c r="X165" s="881"/>
      <c r="Y165" s="607"/>
      <c r="Z165" s="607"/>
      <c r="AA165" s="610"/>
      <c r="AB165" s="611"/>
      <c r="AC165" s="612"/>
      <c r="AD165" s="613"/>
      <c r="AE165" s="885"/>
      <c r="AF165" s="607"/>
      <c r="AG165" s="607"/>
      <c r="AH165" s="615"/>
      <c r="AI165" s="615"/>
      <c r="AJ165" s="967"/>
      <c r="AK165" s="653"/>
      <c r="AL165" s="307"/>
      <c r="AM165" s="308"/>
    </row>
    <row r="166" spans="1:39" s="652" customFormat="1" ht="77.25" customHeight="1">
      <c r="A166" s="761">
        <v>53759</v>
      </c>
      <c r="B166" s="581">
        <v>53758</v>
      </c>
      <c r="C166" s="2373" t="s">
        <v>1265</v>
      </c>
      <c r="D166" s="2374"/>
      <c r="E166" s="2374"/>
      <c r="F166" s="2374"/>
      <c r="G166" s="2375"/>
      <c r="H166" s="582"/>
      <c r="I166" s="2099" t="s">
        <v>1266</v>
      </c>
      <c r="J166" s="583" t="s">
        <v>1266</v>
      </c>
      <c r="K166" s="584" t="s">
        <v>1267</v>
      </c>
      <c r="L166" s="585"/>
      <c r="M166" s="586"/>
      <c r="N166" s="587" t="s">
        <v>1090</v>
      </c>
      <c r="O166" s="585"/>
      <c r="P166" s="483"/>
      <c r="Q166" s="590"/>
      <c r="R166" s="842"/>
      <c r="S166" s="547"/>
      <c r="T166" s="547"/>
      <c r="U166" s="547"/>
      <c r="V166" s="590"/>
      <c r="W166" s="773"/>
      <c r="X166" s="843"/>
      <c r="Y166" s="590"/>
      <c r="Z166" s="590"/>
      <c r="AA166" s="647"/>
      <c r="AB166" s="648"/>
      <c r="AC166" s="649"/>
      <c r="AD166" s="593"/>
      <c r="AE166" s="850"/>
      <c r="AF166" s="590"/>
      <c r="AG166" s="590"/>
      <c r="AH166" s="594"/>
      <c r="AI166" s="594"/>
      <c r="AJ166" s="685"/>
      <c r="AK166" s="582"/>
      <c r="AL166" s="336"/>
      <c r="AM166" s="337"/>
    </row>
    <row r="167" spans="1:39" s="617" customFormat="1" ht="61.5" customHeight="1">
      <c r="A167" s="877">
        <v>54508</v>
      </c>
      <c r="B167" s="600">
        <v>54507</v>
      </c>
      <c r="C167" s="2329" t="s">
        <v>1268</v>
      </c>
      <c r="D167" s="2330"/>
      <c r="E167" s="2330"/>
      <c r="F167" s="2330"/>
      <c r="G167" s="2331"/>
      <c r="H167" s="653" t="s">
        <v>1269</v>
      </c>
      <c r="I167" s="2106" t="s">
        <v>1270</v>
      </c>
      <c r="J167" s="756" t="s">
        <v>986</v>
      </c>
      <c r="K167" s="602" t="s">
        <v>888</v>
      </c>
      <c r="L167" s="603"/>
      <c r="M167" s="604" t="s">
        <v>770</v>
      </c>
      <c r="N167" s="605"/>
      <c r="O167" s="603" t="s">
        <v>46</v>
      </c>
      <c r="P167" s="606" t="s">
        <v>47</v>
      </c>
      <c r="Q167" s="607">
        <v>42171</v>
      </c>
      <c r="R167" s="878" t="s">
        <v>1070</v>
      </c>
      <c r="S167" s="608"/>
      <c r="T167" s="608"/>
      <c r="U167" s="608"/>
      <c r="V167" s="607" t="s">
        <v>888</v>
      </c>
      <c r="W167" s="880">
        <v>42171</v>
      </c>
      <c r="X167" s="881">
        <v>17617.38</v>
      </c>
      <c r="Y167" s="607">
        <v>42189</v>
      </c>
      <c r="Z167" s="607"/>
      <c r="AA167" s="610"/>
      <c r="AB167" s="611"/>
      <c r="AC167" s="612"/>
      <c r="AD167" s="613"/>
      <c r="AE167" s="885"/>
      <c r="AF167" s="607"/>
      <c r="AG167" s="607"/>
      <c r="AH167" s="615"/>
      <c r="AI167" s="615"/>
      <c r="AJ167" s="967"/>
      <c r="AK167" s="653"/>
      <c r="AL167" s="307"/>
      <c r="AM167" s="308"/>
    </row>
    <row r="168" spans="1:39" s="680" customFormat="1" ht="33.75" customHeight="1">
      <c r="A168" s="751"/>
      <c r="B168" s="659" t="s">
        <v>1271</v>
      </c>
      <c r="C168" s="2376" t="s">
        <v>1272</v>
      </c>
      <c r="D168" s="2377"/>
      <c r="E168" s="2377"/>
      <c r="F168" s="2377"/>
      <c r="G168" s="2378"/>
      <c r="H168" s="752" t="s">
        <v>1039</v>
      </c>
      <c r="I168" s="679"/>
      <c r="J168" s="753" t="s">
        <v>986</v>
      </c>
      <c r="K168" s="668" t="s">
        <v>46</v>
      </c>
      <c r="L168" s="892"/>
      <c r="M168" s="893">
        <v>2</v>
      </c>
      <c r="N168" s="753"/>
      <c r="O168" s="679"/>
      <c r="P168" s="668"/>
      <c r="Q168" s="670"/>
      <c r="R168" s="895"/>
      <c r="S168" s="547"/>
      <c r="T168" s="547"/>
      <c r="U168" s="547"/>
      <c r="V168" s="670"/>
      <c r="W168" s="896"/>
      <c r="X168" s="897"/>
      <c r="Y168" s="670"/>
      <c r="Z168" s="670"/>
      <c r="AA168" s="672"/>
      <c r="AB168" s="673"/>
      <c r="AC168" s="674"/>
      <c r="AD168" s="675"/>
      <c r="AE168" s="901"/>
      <c r="AF168" s="670"/>
      <c r="AG168" s="670"/>
      <c r="AH168" s="677"/>
      <c r="AI168" s="677"/>
      <c r="AJ168" s="992"/>
      <c r="AK168" s="993"/>
      <c r="AL168" s="374"/>
      <c r="AM168" s="375"/>
    </row>
    <row r="169" spans="1:39" s="644" customFormat="1" ht="39.950000000000003" customHeight="1">
      <c r="A169" s="740">
        <v>54764</v>
      </c>
      <c r="B169" s="629">
        <v>54763</v>
      </c>
      <c r="C169" s="2341" t="s">
        <v>1273</v>
      </c>
      <c r="D169" s="2342"/>
      <c r="E169" s="2342"/>
      <c r="F169" s="2342"/>
      <c r="G169" s="2343"/>
      <c r="H169" s="748" t="s">
        <v>57</v>
      </c>
      <c r="I169" s="2096" t="s">
        <v>1274</v>
      </c>
      <c r="J169" s="749" t="s">
        <v>866</v>
      </c>
      <c r="K169" s="560" t="s">
        <v>1267</v>
      </c>
      <c r="L169" s="633"/>
      <c r="M169" s="634" t="s">
        <v>778</v>
      </c>
      <c r="N169" s="563" t="s">
        <v>1275</v>
      </c>
      <c r="O169" s="633" t="s">
        <v>789</v>
      </c>
      <c r="P169" s="567"/>
      <c r="Q169" s="568">
        <v>42200</v>
      </c>
      <c r="R169" s="784" t="s">
        <v>47</v>
      </c>
      <c r="S169" s="547"/>
      <c r="T169" s="547"/>
      <c r="U169" s="547"/>
      <c r="V169" s="568"/>
      <c r="W169" s="568">
        <v>42200</v>
      </c>
      <c r="X169" s="636">
        <v>2469.94</v>
      </c>
      <c r="Y169" s="568"/>
      <c r="Z169" s="568"/>
      <c r="AA169" s="637"/>
      <c r="AB169" s="638"/>
      <c r="AC169" s="639"/>
      <c r="AD169" s="640"/>
      <c r="AE169" s="947"/>
      <c r="AF169" s="568"/>
      <c r="AG169" s="568"/>
      <c r="AH169" s="642"/>
      <c r="AI169" s="642"/>
      <c r="AJ169" s="777"/>
      <c r="AK169" s="748"/>
      <c r="AL169" s="453"/>
      <c r="AM169" s="454"/>
    </row>
    <row r="170" spans="1:39" s="617" customFormat="1" ht="39.950000000000003" customHeight="1">
      <c r="A170" s="599">
        <v>54769</v>
      </c>
      <c r="B170" s="600">
        <v>54767</v>
      </c>
      <c r="C170" s="2329" t="s">
        <v>1276</v>
      </c>
      <c r="D170" s="2330"/>
      <c r="E170" s="2330"/>
      <c r="F170" s="2330"/>
      <c r="G170" s="2331"/>
      <c r="H170" s="653" t="s">
        <v>775</v>
      </c>
      <c r="I170" s="2106" t="s">
        <v>1277</v>
      </c>
      <c r="J170" s="756" t="s">
        <v>815</v>
      </c>
      <c r="K170" s="602" t="s">
        <v>888</v>
      </c>
      <c r="L170" s="603"/>
      <c r="M170" s="604" t="s">
        <v>770</v>
      </c>
      <c r="N170" s="605"/>
      <c r="O170" s="603"/>
      <c r="P170" s="606" t="s">
        <v>938</v>
      </c>
      <c r="Q170" s="607">
        <v>42205</v>
      </c>
      <c r="R170" s="878" t="str">
        <f>$P$170</f>
        <v>THIEBLEMONT</v>
      </c>
      <c r="S170" s="608"/>
      <c r="T170" s="608"/>
      <c r="U170" s="608"/>
      <c r="V170" s="607" t="s">
        <v>48</v>
      </c>
      <c r="W170" s="607">
        <v>42205</v>
      </c>
      <c r="X170" s="609">
        <v>4907.1000000000004</v>
      </c>
      <c r="Y170" s="607"/>
      <c r="Z170" s="607"/>
      <c r="AA170" s="610"/>
      <c r="AB170" s="611"/>
      <c r="AC170" s="612"/>
      <c r="AD170" s="613"/>
      <c r="AE170" s="885"/>
      <c r="AF170" s="607"/>
      <c r="AG170" s="607"/>
      <c r="AH170" s="615"/>
      <c r="AI170" s="615"/>
      <c r="AJ170" s="967"/>
      <c r="AK170" s="918"/>
      <c r="AL170" s="307"/>
      <c r="AM170" s="308"/>
    </row>
    <row r="171" spans="1:39" ht="33" customHeight="1">
      <c r="A171" s="722">
        <v>55241</v>
      </c>
      <c r="B171" s="537">
        <v>55240</v>
      </c>
      <c r="C171" s="2320" t="s">
        <v>1278</v>
      </c>
      <c r="D171" s="2321"/>
      <c r="E171" s="2321"/>
      <c r="F171" s="2321"/>
      <c r="G171" s="2322"/>
      <c r="H171" s="538" t="s">
        <v>307</v>
      </c>
      <c r="I171" s="553" t="s">
        <v>1136</v>
      </c>
      <c r="J171" s="727" t="s">
        <v>762</v>
      </c>
      <c r="K171" s="541"/>
      <c r="L171" s="542"/>
      <c r="M171" s="543"/>
      <c r="N171" s="544"/>
      <c r="O171" s="542"/>
      <c r="P171" s="495"/>
      <c r="Q171" s="547"/>
      <c r="R171" s="835"/>
      <c r="S171" s="547"/>
      <c r="T171" s="547"/>
      <c r="U171" s="547"/>
      <c r="V171" s="547"/>
      <c r="W171" s="547"/>
      <c r="X171" s="548"/>
      <c r="Y171" s="547"/>
      <c r="Z171" s="547"/>
      <c r="AA171" s="598"/>
      <c r="AB171" s="656"/>
      <c r="AC171" s="657"/>
      <c r="AD171" s="550"/>
      <c r="AE171" s="951"/>
      <c r="AF171" s="547"/>
      <c r="AG171" s="547"/>
      <c r="AH171" s="551"/>
      <c r="AI171" s="551"/>
      <c r="AJ171" s="732"/>
      <c r="AK171" s="994"/>
      <c r="AL171" s="478"/>
      <c r="AM171" s="479"/>
    </row>
    <row r="172" spans="1:39" s="617" customFormat="1" ht="45" customHeight="1">
      <c r="A172" s="599">
        <v>54142</v>
      </c>
      <c r="B172" s="600">
        <v>54141</v>
      </c>
      <c r="C172" s="2329" t="s">
        <v>1279</v>
      </c>
      <c r="D172" s="2330"/>
      <c r="E172" s="2330"/>
      <c r="F172" s="2330"/>
      <c r="G172" s="2331"/>
      <c r="H172" s="653" t="s">
        <v>307</v>
      </c>
      <c r="I172" s="2106" t="s">
        <v>1280</v>
      </c>
      <c r="J172" s="756" t="s">
        <v>1029</v>
      </c>
      <c r="K172" s="602" t="s">
        <v>840</v>
      </c>
      <c r="L172" s="603"/>
      <c r="M172" s="604" t="s">
        <v>770</v>
      </c>
      <c r="N172" s="605" t="s">
        <v>1281</v>
      </c>
      <c r="O172" s="603"/>
      <c r="P172" s="606"/>
      <c r="Q172" s="607">
        <v>42172</v>
      </c>
      <c r="R172" s="878" t="s">
        <v>47</v>
      </c>
      <c r="S172" s="547"/>
      <c r="T172" s="547"/>
      <c r="U172" s="547"/>
      <c r="V172" s="607" t="s">
        <v>63</v>
      </c>
      <c r="W172" s="607">
        <v>42172</v>
      </c>
      <c r="X172" s="609">
        <v>9154.2999999999993</v>
      </c>
      <c r="Y172" s="607"/>
      <c r="Z172" s="607"/>
      <c r="AA172" s="607"/>
      <c r="AB172" s="690"/>
      <c r="AC172" s="612"/>
      <c r="AD172" s="613"/>
      <c r="AE172" s="885"/>
      <c r="AF172" s="607"/>
      <c r="AG172" s="607"/>
      <c r="AH172" s="615"/>
      <c r="AI172" s="615"/>
      <c r="AJ172" s="967"/>
      <c r="AK172" s="606"/>
      <c r="AL172" s="995"/>
      <c r="AM172" s="308"/>
    </row>
    <row r="173" spans="1:39" s="1008" customFormat="1" ht="39.950000000000003" customHeight="1">
      <c r="A173" s="996">
        <v>47782</v>
      </c>
      <c r="B173" s="504">
        <v>47781</v>
      </c>
      <c r="C173" s="2355" t="s">
        <v>1282</v>
      </c>
      <c r="D173" s="2356"/>
      <c r="E173" s="2356"/>
      <c r="F173" s="2356"/>
      <c r="G173" s="2357"/>
      <c r="H173" s="505" t="s">
        <v>1283</v>
      </c>
      <c r="I173" s="997" t="s">
        <v>1284</v>
      </c>
      <c r="J173" s="506" t="s">
        <v>815</v>
      </c>
      <c r="K173" s="507" t="s">
        <v>816</v>
      </c>
      <c r="L173" s="998"/>
      <c r="M173" s="999" t="s">
        <v>770</v>
      </c>
      <c r="N173" s="509"/>
      <c r="O173" s="998"/>
      <c r="P173" s="511" t="s">
        <v>47</v>
      </c>
      <c r="Q173" s="608">
        <v>42338</v>
      </c>
      <c r="R173" s="1000" t="s">
        <v>1285</v>
      </c>
      <c r="S173" s="608"/>
      <c r="T173" s="608"/>
      <c r="U173" s="608"/>
      <c r="V173" s="608" t="s">
        <v>435</v>
      </c>
      <c r="W173" s="608">
        <v>42338</v>
      </c>
      <c r="X173" s="513">
        <v>2261.88</v>
      </c>
      <c r="Y173" s="608"/>
      <c r="Z173" s="608"/>
      <c r="AA173" s="698"/>
      <c r="AB173" s="1001"/>
      <c r="AC173" s="1002"/>
      <c r="AD173" s="1003">
        <v>16462</v>
      </c>
      <c r="AE173" s="1004"/>
      <c r="AF173" s="608"/>
      <c r="AG173" s="608"/>
      <c r="AH173" s="514"/>
      <c r="AI173" s="514"/>
      <c r="AJ173" s="515"/>
      <c r="AK173" s="1005"/>
      <c r="AL173" s="1006"/>
      <c r="AM173" s="1007"/>
    </row>
    <row r="174" spans="1:39" s="617" customFormat="1" ht="39.950000000000003" customHeight="1">
      <c r="A174" s="599">
        <v>47777</v>
      </c>
      <c r="B174" s="600">
        <v>47776</v>
      </c>
      <c r="C174" s="2329" t="s">
        <v>1286</v>
      </c>
      <c r="D174" s="2330"/>
      <c r="E174" s="2330"/>
      <c r="F174" s="2330"/>
      <c r="G174" s="2331"/>
      <c r="H174" s="653" t="s">
        <v>1287</v>
      </c>
      <c r="I174" s="2106" t="s">
        <v>1288</v>
      </c>
      <c r="J174" s="756" t="s">
        <v>815</v>
      </c>
      <c r="K174" s="602" t="s">
        <v>816</v>
      </c>
      <c r="L174" s="603"/>
      <c r="M174" s="604" t="s">
        <v>770</v>
      </c>
      <c r="N174" s="605" t="s">
        <v>1289</v>
      </c>
      <c r="O174" s="603"/>
      <c r="P174" s="606" t="s">
        <v>47</v>
      </c>
      <c r="Q174" s="607"/>
      <c r="R174" s="878" t="s">
        <v>47</v>
      </c>
      <c r="S174" s="547"/>
      <c r="T174" s="547"/>
      <c r="U174" s="547"/>
      <c r="V174" s="607" t="s">
        <v>435</v>
      </c>
      <c r="W174" s="607">
        <v>42230</v>
      </c>
      <c r="X174" s="609">
        <v>15874</v>
      </c>
      <c r="Y174" s="607"/>
      <c r="Z174" s="607"/>
      <c r="AA174" s="610"/>
      <c r="AB174" s="611" t="s">
        <v>1290</v>
      </c>
      <c r="AC174" s="612"/>
      <c r="AD174" s="613">
        <v>10334.75</v>
      </c>
      <c r="AE174" s="885"/>
      <c r="AF174" s="607"/>
      <c r="AG174" s="607"/>
      <c r="AH174" s="615"/>
      <c r="AI174" s="615"/>
      <c r="AJ174" s="967"/>
      <c r="AK174" s="606"/>
      <c r="AL174" s="307"/>
      <c r="AM174" s="308"/>
    </row>
    <row r="175" spans="1:39" s="834" customFormat="1" ht="59.25" customHeight="1">
      <c r="A175" s="812">
        <v>34946</v>
      </c>
      <c r="B175" s="813">
        <v>34945</v>
      </c>
      <c r="C175" s="2364" t="s">
        <v>1291</v>
      </c>
      <c r="D175" s="2365"/>
      <c r="E175" s="2365"/>
      <c r="F175" s="2365"/>
      <c r="G175" s="2366"/>
      <c r="H175" s="814" t="s">
        <v>1292</v>
      </c>
      <c r="I175" s="815" t="s">
        <v>1293</v>
      </c>
      <c r="J175" s="816" t="s">
        <v>887</v>
      </c>
      <c r="K175" s="817" t="s">
        <v>1294</v>
      </c>
      <c r="L175" s="818"/>
      <c r="M175" s="819"/>
      <c r="N175" s="820"/>
      <c r="O175" s="818"/>
      <c r="P175" s="821"/>
      <c r="Q175" s="824"/>
      <c r="R175" s="823"/>
      <c r="S175" s="547"/>
      <c r="T175" s="547"/>
      <c r="U175" s="547"/>
      <c r="V175" s="824"/>
      <c r="W175" s="824"/>
      <c r="X175" s="1009"/>
      <c r="Y175" s="824"/>
      <c r="Z175" s="824"/>
      <c r="AA175" s="1010"/>
      <c r="AB175" s="1011"/>
      <c r="AC175" s="1012"/>
      <c r="AD175" s="1013"/>
      <c r="AE175" s="852"/>
      <c r="AF175" s="824"/>
      <c r="AG175" s="824"/>
      <c r="AH175" s="1014"/>
      <c r="AI175" s="1014"/>
      <c r="AJ175" s="1015"/>
      <c r="AK175" s="1016"/>
      <c r="AL175" s="832"/>
      <c r="AM175" s="833"/>
    </row>
    <row r="176" spans="1:39" s="617" customFormat="1" ht="39.950000000000003" customHeight="1">
      <c r="A176" s="599">
        <v>56277</v>
      </c>
      <c r="B176" s="600">
        <v>56276</v>
      </c>
      <c r="C176" s="2329" t="s">
        <v>1295</v>
      </c>
      <c r="D176" s="2330"/>
      <c r="E176" s="2330"/>
      <c r="F176" s="2330"/>
      <c r="G176" s="2331"/>
      <c r="H176" s="653" t="s">
        <v>153</v>
      </c>
      <c r="I176" s="2106" t="s">
        <v>1296</v>
      </c>
      <c r="J176" s="756" t="s">
        <v>1296</v>
      </c>
      <c r="K176" s="602" t="s">
        <v>46</v>
      </c>
      <c r="L176" s="603"/>
      <c r="M176" s="604" t="s">
        <v>770</v>
      </c>
      <c r="N176" s="605" t="s">
        <v>1297</v>
      </c>
      <c r="O176" s="603" t="s">
        <v>46</v>
      </c>
      <c r="P176" s="606" t="s">
        <v>47</v>
      </c>
      <c r="Q176" s="607">
        <v>42191</v>
      </c>
      <c r="R176" s="878" t="s">
        <v>1144</v>
      </c>
      <c r="S176" s="547"/>
      <c r="T176" s="547"/>
      <c r="U176" s="547"/>
      <c r="V176" s="607"/>
      <c r="W176" s="607">
        <v>42191</v>
      </c>
      <c r="X176" s="609">
        <v>4835</v>
      </c>
      <c r="Y176" s="607"/>
      <c r="Z176" s="607"/>
      <c r="AA176" s="610"/>
      <c r="AB176" s="611"/>
      <c r="AC176" s="612"/>
      <c r="AD176" s="613"/>
      <c r="AE176" s="885"/>
      <c r="AF176" s="607"/>
      <c r="AG176" s="607"/>
      <c r="AH176" s="615"/>
      <c r="AI176" s="615"/>
      <c r="AJ176" s="967"/>
      <c r="AK176" s="293"/>
      <c r="AL176" s="307"/>
      <c r="AM176" s="308"/>
    </row>
    <row r="177" spans="1:39" s="617" customFormat="1" ht="39.950000000000003" customHeight="1">
      <c r="A177" s="938"/>
      <c r="B177" s="600" t="s">
        <v>1298</v>
      </c>
      <c r="C177" s="2329" t="s">
        <v>1299</v>
      </c>
      <c r="D177" s="2330"/>
      <c r="E177" s="2330"/>
      <c r="F177" s="2330"/>
      <c r="G177" s="2331"/>
      <c r="H177" s="653" t="s">
        <v>1300</v>
      </c>
      <c r="I177" s="2106" t="s">
        <v>1301</v>
      </c>
      <c r="J177" s="756"/>
      <c r="K177" s="602" t="s">
        <v>769</v>
      </c>
      <c r="L177" s="603"/>
      <c r="M177" s="604" t="s">
        <v>770</v>
      </c>
      <c r="N177" s="605"/>
      <c r="O177" s="603"/>
      <c r="P177" s="606" t="s">
        <v>848</v>
      </c>
      <c r="Q177" s="607">
        <v>42191</v>
      </c>
      <c r="R177" s="878" t="s">
        <v>1302</v>
      </c>
      <c r="S177" s="759"/>
      <c r="T177" s="759"/>
      <c r="U177" s="759"/>
      <c r="V177" s="607" t="s">
        <v>769</v>
      </c>
      <c r="W177" s="607"/>
      <c r="X177" s="609">
        <v>5686</v>
      </c>
      <c r="Y177" s="607"/>
      <c r="Z177" s="607"/>
      <c r="AA177" s="610"/>
      <c r="AB177" s="611" t="s">
        <v>1303</v>
      </c>
      <c r="AC177" s="612"/>
      <c r="AD177" s="613"/>
      <c r="AE177" s="885"/>
      <c r="AF177" s="607"/>
      <c r="AG177" s="607"/>
      <c r="AH177" s="615"/>
      <c r="AI177" s="615"/>
      <c r="AJ177" s="967"/>
      <c r="AK177" s="653"/>
      <c r="AL177" s="307"/>
      <c r="AM177" s="308"/>
    </row>
    <row r="178" spans="1:39" s="991" customFormat="1" ht="65.25" customHeight="1">
      <c r="A178" s="1017">
        <v>55443</v>
      </c>
      <c r="B178" s="971">
        <v>55441</v>
      </c>
      <c r="C178" s="2338" t="s">
        <v>1304</v>
      </c>
      <c r="D178" s="2339"/>
      <c r="E178" s="2339"/>
      <c r="F178" s="2339"/>
      <c r="G178" s="2340"/>
      <c r="H178" s="972" t="s">
        <v>307</v>
      </c>
      <c r="I178" s="973" t="s">
        <v>839</v>
      </c>
      <c r="J178" s="974" t="s">
        <v>839</v>
      </c>
      <c r="K178" s="975" t="s">
        <v>840</v>
      </c>
      <c r="L178" s="976"/>
      <c r="M178" s="977" t="s">
        <v>796</v>
      </c>
      <c r="N178" s="978"/>
      <c r="O178" s="976"/>
      <c r="P178" s="979"/>
      <c r="Q178" s="759">
        <v>42214</v>
      </c>
      <c r="R178" s="980"/>
      <c r="S178" s="759"/>
      <c r="T178" s="759"/>
      <c r="U178" s="759"/>
      <c r="V178" s="759" t="s">
        <v>63</v>
      </c>
      <c r="W178" s="759">
        <v>42214</v>
      </c>
      <c r="X178" s="1018">
        <v>1900.23</v>
      </c>
      <c r="Y178" s="759"/>
      <c r="Z178" s="759"/>
      <c r="AA178" s="982"/>
      <c r="AB178" s="983" t="s">
        <v>1305</v>
      </c>
      <c r="AC178" s="984"/>
      <c r="AD178" s="985"/>
      <c r="AE178" s="986">
        <v>23193</v>
      </c>
      <c r="AF178" s="759"/>
      <c r="AG178" s="759"/>
      <c r="AH178" s="987"/>
      <c r="AI178" s="987"/>
      <c r="AJ178" s="988"/>
      <c r="AK178" s="972"/>
      <c r="AL178" s="989"/>
      <c r="AM178" s="990"/>
    </row>
    <row r="179" spans="1:39" s="834" customFormat="1" ht="22.5">
      <c r="A179" s="812">
        <v>56366</v>
      </c>
      <c r="B179" s="813">
        <v>56365</v>
      </c>
      <c r="C179" s="2364" t="s">
        <v>1306</v>
      </c>
      <c r="D179" s="2365"/>
      <c r="E179" s="2365"/>
      <c r="F179" s="2365"/>
      <c r="G179" s="2366"/>
      <c r="H179" s="814" t="s">
        <v>892</v>
      </c>
      <c r="I179" s="815" t="s">
        <v>1307</v>
      </c>
      <c r="J179" s="816" t="s">
        <v>893</v>
      </c>
      <c r="K179" s="817"/>
      <c r="L179" s="818"/>
      <c r="M179" s="819"/>
      <c r="N179" s="820"/>
      <c r="O179" s="818"/>
      <c r="P179" s="821"/>
      <c r="Q179" s="824"/>
      <c r="R179" s="823"/>
      <c r="S179" s="824"/>
      <c r="T179" s="824"/>
      <c r="U179" s="824"/>
      <c r="V179" s="824"/>
      <c r="W179" s="824"/>
      <c r="X179" s="1009"/>
      <c r="Y179" s="824"/>
      <c r="Z179" s="824"/>
      <c r="AA179" s="1010"/>
      <c r="AB179" s="1011"/>
      <c r="AC179" s="1012"/>
      <c r="AD179" s="1013"/>
      <c r="AE179" s="852"/>
      <c r="AF179" s="824"/>
      <c r="AG179" s="824"/>
      <c r="AH179" s="1014"/>
      <c r="AI179" s="1014"/>
      <c r="AJ179" s="1015"/>
      <c r="AK179" s="814"/>
      <c r="AL179" s="832"/>
      <c r="AM179" s="833"/>
    </row>
    <row r="180" spans="1:39" s="617" customFormat="1" ht="35.25" customHeight="1">
      <c r="A180" s="599">
        <v>57210</v>
      </c>
      <c r="B180" s="600">
        <v>57209</v>
      </c>
      <c r="C180" s="2329" t="s">
        <v>1308</v>
      </c>
      <c r="D180" s="2330"/>
      <c r="E180" s="2330"/>
      <c r="F180" s="2330"/>
      <c r="G180" s="2331"/>
      <c r="H180" s="653" t="s">
        <v>1309</v>
      </c>
      <c r="I180" s="2106" t="s">
        <v>1310</v>
      </c>
      <c r="J180" s="756" t="s">
        <v>887</v>
      </c>
      <c r="K180" s="602" t="s">
        <v>1311</v>
      </c>
      <c r="L180" s="603" t="s">
        <v>770</v>
      </c>
      <c r="M180" s="604" t="s">
        <v>770</v>
      </c>
      <c r="N180" s="605"/>
      <c r="O180" s="603" t="s">
        <v>46</v>
      </c>
      <c r="P180" s="606"/>
      <c r="Q180" s="607"/>
      <c r="R180" s="878"/>
      <c r="S180" s="608"/>
      <c r="T180" s="608"/>
      <c r="U180" s="608"/>
      <c r="V180" s="607"/>
      <c r="W180" s="607">
        <v>42325</v>
      </c>
      <c r="X180" s="609">
        <v>1547</v>
      </c>
      <c r="Y180" s="607"/>
      <c r="Z180" s="607"/>
      <c r="AA180" s="610"/>
      <c r="AB180" s="611"/>
      <c r="AC180" s="612"/>
      <c r="AD180" s="613"/>
      <c r="AE180" s="885"/>
      <c r="AF180" s="607"/>
      <c r="AG180" s="607"/>
      <c r="AH180" s="615"/>
      <c r="AI180" s="615"/>
      <c r="AJ180" s="967"/>
      <c r="AK180" s="968"/>
      <c r="AL180" s="307"/>
      <c r="AM180" s="308"/>
    </row>
    <row r="181" spans="1:39" s="617" customFormat="1" ht="39.75" customHeight="1">
      <c r="A181" s="599">
        <v>57227</v>
      </c>
      <c r="B181" s="600">
        <v>57226</v>
      </c>
      <c r="C181" s="2329" t="s">
        <v>1312</v>
      </c>
      <c r="D181" s="2330"/>
      <c r="E181" s="2330"/>
      <c r="F181" s="2330"/>
      <c r="G181" s="2331"/>
      <c r="H181" s="653" t="s">
        <v>46</v>
      </c>
      <c r="I181" s="2106" t="s">
        <v>1313</v>
      </c>
      <c r="J181" s="756" t="s">
        <v>887</v>
      </c>
      <c r="K181" s="602"/>
      <c r="L181" s="603"/>
      <c r="M181" s="604" t="s">
        <v>770</v>
      </c>
      <c r="N181" s="605"/>
      <c r="O181" s="603"/>
      <c r="P181" s="606"/>
      <c r="Q181" s="607"/>
      <c r="R181" s="878"/>
      <c r="S181" s="759"/>
      <c r="T181" s="759"/>
      <c r="U181" s="759"/>
      <c r="V181" s="607"/>
      <c r="W181" s="607"/>
      <c r="X181" s="609"/>
      <c r="Y181" s="607"/>
      <c r="Z181" s="607"/>
      <c r="AA181" s="610"/>
      <c r="AB181" s="611"/>
      <c r="AC181" s="612"/>
      <c r="AD181" s="613"/>
      <c r="AE181" s="885"/>
      <c r="AF181" s="607"/>
      <c r="AG181" s="607"/>
      <c r="AH181" s="615"/>
      <c r="AI181" s="615"/>
      <c r="AJ181" s="967"/>
      <c r="AK181" s="1019"/>
      <c r="AL181" s="307"/>
      <c r="AM181" s="308"/>
    </row>
    <row r="182" spans="1:39">
      <c r="A182" s="722">
        <v>57427</v>
      </c>
      <c r="B182" s="537">
        <v>57426</v>
      </c>
      <c r="C182" s="2320" t="s">
        <v>1314</v>
      </c>
      <c r="D182" s="2321"/>
      <c r="E182" s="2321"/>
      <c r="F182" s="2321"/>
      <c r="G182" s="2322"/>
      <c r="H182" s="538"/>
      <c r="I182" s="553"/>
      <c r="J182" s="540" t="s">
        <v>1315</v>
      </c>
      <c r="K182" s="541"/>
      <c r="L182" s="542"/>
      <c r="M182" s="543"/>
      <c r="N182" s="544"/>
      <c r="O182" s="542"/>
      <c r="P182" s="495"/>
      <c r="Q182" s="547"/>
      <c r="R182" s="835"/>
      <c r="S182" s="547"/>
      <c r="T182" s="547"/>
      <c r="U182" s="547"/>
      <c r="V182" s="547"/>
      <c r="W182" s="547"/>
      <c r="X182" s="548"/>
      <c r="Y182" s="547"/>
      <c r="Z182" s="547"/>
      <c r="AA182" s="598"/>
      <c r="AB182" s="656"/>
      <c r="AC182" s="657"/>
      <c r="AD182" s="550"/>
      <c r="AE182" s="951"/>
      <c r="AF182" s="547"/>
      <c r="AG182" s="547"/>
      <c r="AH182" s="551"/>
      <c r="AI182" s="551"/>
      <c r="AJ182" s="732"/>
      <c r="AK182" s="538"/>
      <c r="AL182" s="478"/>
      <c r="AM182" s="479"/>
    </row>
    <row r="183" spans="1:39" s="617" customFormat="1" ht="206.25" customHeight="1">
      <c r="A183" s="599">
        <v>60277</v>
      </c>
      <c r="B183" s="600">
        <v>60276</v>
      </c>
      <c r="C183" s="2329" t="s">
        <v>1316</v>
      </c>
      <c r="D183" s="2330"/>
      <c r="E183" s="2330"/>
      <c r="F183" s="2330"/>
      <c r="G183" s="2331"/>
      <c r="H183" s="653"/>
      <c r="I183" s="2106"/>
      <c r="J183" s="756"/>
      <c r="K183" s="602"/>
      <c r="L183" s="603"/>
      <c r="M183" s="604" t="s">
        <v>770</v>
      </c>
      <c r="N183" s="605"/>
      <c r="O183" s="603"/>
      <c r="P183" s="606"/>
      <c r="Q183" s="607"/>
      <c r="R183" s="878"/>
      <c r="S183" s="759"/>
      <c r="T183" s="759"/>
      <c r="U183" s="759"/>
      <c r="V183" s="607"/>
      <c r="W183" s="607"/>
      <c r="X183" s="609"/>
      <c r="Y183" s="607"/>
      <c r="Z183" s="607"/>
      <c r="AA183" s="610"/>
      <c r="AB183" s="611"/>
      <c r="AC183" s="612"/>
      <c r="AD183" s="613"/>
      <c r="AE183" s="885"/>
      <c r="AF183" s="607"/>
      <c r="AG183" s="607"/>
      <c r="AH183" s="615"/>
      <c r="AI183" s="615"/>
      <c r="AJ183" s="967"/>
      <c r="AK183" s="653"/>
      <c r="AL183" s="307"/>
      <c r="AM183" s="308"/>
    </row>
    <row r="184" spans="1:39" s="991" customFormat="1" ht="121.5" customHeight="1">
      <c r="A184" s="970">
        <v>57805</v>
      </c>
      <c r="B184" s="971">
        <v>57804</v>
      </c>
      <c r="C184" s="2338" t="s">
        <v>1317</v>
      </c>
      <c r="D184" s="2339"/>
      <c r="E184" s="2339"/>
      <c r="F184" s="2339"/>
      <c r="G184" s="2340"/>
      <c r="H184" s="972" t="s">
        <v>57</v>
      </c>
      <c r="I184" s="973" t="s">
        <v>866</v>
      </c>
      <c r="J184" s="974" t="s">
        <v>1318</v>
      </c>
      <c r="K184" s="975" t="s">
        <v>769</v>
      </c>
      <c r="L184" s="976"/>
      <c r="M184" s="977"/>
      <c r="N184" s="978"/>
      <c r="O184" s="976"/>
      <c r="P184" s="979"/>
      <c r="Q184" s="759"/>
      <c r="R184" s="980"/>
      <c r="S184" s="759"/>
      <c r="T184" s="759"/>
      <c r="U184" s="759"/>
      <c r="V184" s="759"/>
      <c r="W184" s="759"/>
      <c r="X184" s="1018"/>
      <c r="Y184" s="759"/>
      <c r="Z184" s="759"/>
      <c r="AA184" s="982"/>
      <c r="AB184" s="983"/>
      <c r="AC184" s="984"/>
      <c r="AD184" s="985"/>
      <c r="AE184" s="986"/>
      <c r="AF184" s="759"/>
      <c r="AG184" s="759"/>
      <c r="AH184" s="987"/>
      <c r="AI184" s="987"/>
      <c r="AJ184" s="988"/>
      <c r="AK184" s="972"/>
      <c r="AL184" s="989"/>
      <c r="AM184" s="990"/>
    </row>
    <row r="185" spans="1:39" s="617" customFormat="1" ht="57.75" customHeight="1">
      <c r="A185" s="599">
        <v>59716</v>
      </c>
      <c r="B185" s="600">
        <v>59714</v>
      </c>
      <c r="C185" s="2329" t="s">
        <v>1319</v>
      </c>
      <c r="D185" s="2330"/>
      <c r="E185" s="2330"/>
      <c r="F185" s="2330"/>
      <c r="G185" s="2331"/>
      <c r="H185" s="653" t="s">
        <v>57</v>
      </c>
      <c r="I185" s="2106" t="s">
        <v>1320</v>
      </c>
      <c r="J185" s="756" t="s">
        <v>1045</v>
      </c>
      <c r="K185" s="602" t="s">
        <v>1267</v>
      </c>
      <c r="L185" s="603"/>
      <c r="M185" s="604" t="s">
        <v>770</v>
      </c>
      <c r="N185" s="605"/>
      <c r="O185" s="603"/>
      <c r="P185" s="606" t="s">
        <v>848</v>
      </c>
      <c r="Q185" s="607">
        <v>42305</v>
      </c>
      <c r="R185" s="878" t="s">
        <v>848</v>
      </c>
      <c r="S185" s="1020"/>
      <c r="T185" s="1020"/>
      <c r="U185" s="1020"/>
      <c r="V185" s="607" t="s">
        <v>1321</v>
      </c>
      <c r="W185" s="607"/>
      <c r="X185" s="609">
        <v>765.59</v>
      </c>
      <c r="Y185" s="607"/>
      <c r="Z185" s="607" t="s">
        <v>1322</v>
      </c>
      <c r="AA185" s="610"/>
      <c r="AB185" s="611" t="s">
        <v>1323</v>
      </c>
      <c r="AC185" s="612"/>
      <c r="AD185" s="613">
        <v>2784.04</v>
      </c>
      <c r="AE185" s="885">
        <v>23192</v>
      </c>
      <c r="AF185" s="607">
        <v>42310</v>
      </c>
      <c r="AG185" s="607"/>
      <c r="AH185" s="615"/>
      <c r="AI185" s="615"/>
      <c r="AJ185" s="967"/>
      <c r="AK185" s="653"/>
      <c r="AL185" s="307"/>
      <c r="AM185" s="308"/>
    </row>
    <row r="186" spans="1:39" s="652" customFormat="1" ht="77.25" customHeight="1">
      <c r="A186" s="693">
        <v>59723</v>
      </c>
      <c r="B186" s="581">
        <v>59722</v>
      </c>
      <c r="C186" s="2373" t="s">
        <v>1324</v>
      </c>
      <c r="D186" s="2374"/>
      <c r="E186" s="2374"/>
      <c r="F186" s="2374"/>
      <c r="G186" s="2375"/>
      <c r="H186" s="582" t="s">
        <v>1325</v>
      </c>
      <c r="I186" s="2099" t="s">
        <v>1326</v>
      </c>
      <c r="J186" s="583" t="s">
        <v>1327</v>
      </c>
      <c r="K186" s="584" t="s">
        <v>769</v>
      </c>
      <c r="L186" s="585"/>
      <c r="M186" s="586" t="s">
        <v>860</v>
      </c>
      <c r="N186" s="587"/>
      <c r="O186" s="585"/>
      <c r="P186" s="483" t="s">
        <v>848</v>
      </c>
      <c r="Q186" s="590">
        <v>42268</v>
      </c>
      <c r="R186" s="842" t="s">
        <v>848</v>
      </c>
      <c r="S186" s="759"/>
      <c r="T186" s="759"/>
      <c r="U186" s="759"/>
      <c r="V186" s="590" t="s">
        <v>769</v>
      </c>
      <c r="W186" s="590"/>
      <c r="X186" s="591">
        <v>2419.84</v>
      </c>
      <c r="Y186" s="590"/>
      <c r="Z186" s="590"/>
      <c r="AA186" s="647"/>
      <c r="AB186" s="648"/>
      <c r="AC186" s="649"/>
      <c r="AD186" s="593"/>
      <c r="AE186" s="850"/>
      <c r="AF186" s="590"/>
      <c r="AG186" s="590"/>
      <c r="AH186" s="594"/>
      <c r="AI186" s="594"/>
      <c r="AJ186" s="685"/>
      <c r="AK186" s="582"/>
      <c r="AL186" s="336"/>
      <c r="AM186" s="337"/>
    </row>
    <row r="187" spans="1:39" s="991" customFormat="1" ht="39.950000000000003" customHeight="1">
      <c r="A187" s="970">
        <v>60046</v>
      </c>
      <c r="B187" s="971">
        <v>60045</v>
      </c>
      <c r="C187" s="2338" t="s">
        <v>1328</v>
      </c>
      <c r="D187" s="2339"/>
      <c r="E187" s="2339"/>
      <c r="F187" s="2339"/>
      <c r="G187" s="2340"/>
      <c r="H187" s="972" t="s">
        <v>57</v>
      </c>
      <c r="I187" s="973" t="s">
        <v>1320</v>
      </c>
      <c r="J187" s="974" t="s">
        <v>1045</v>
      </c>
      <c r="K187" s="975" t="s">
        <v>1267</v>
      </c>
      <c r="L187" s="976"/>
      <c r="M187" s="977"/>
      <c r="N187" s="978"/>
      <c r="O187" s="976"/>
      <c r="P187" s="979"/>
      <c r="Q187" s="759"/>
      <c r="R187" s="980"/>
      <c r="S187" s="759"/>
      <c r="T187" s="759"/>
      <c r="U187" s="759"/>
      <c r="V187" s="759"/>
      <c r="W187" s="759"/>
      <c r="X187" s="1018"/>
      <c r="Y187" s="759"/>
      <c r="Z187" s="759"/>
      <c r="AA187" s="982"/>
      <c r="AB187" s="983"/>
      <c r="AC187" s="984"/>
      <c r="AD187" s="985"/>
      <c r="AE187" s="986"/>
      <c r="AF187" s="759"/>
      <c r="AG187" s="759"/>
      <c r="AH187" s="987"/>
      <c r="AI187" s="987"/>
      <c r="AJ187" s="988"/>
      <c r="AK187" s="972"/>
      <c r="AL187" s="989"/>
      <c r="AM187" s="990"/>
    </row>
    <row r="188" spans="1:39" s="644" customFormat="1" ht="39.950000000000003" customHeight="1">
      <c r="A188" s="740">
        <v>61015</v>
      </c>
      <c r="B188" s="629">
        <v>61014</v>
      </c>
      <c r="C188" s="2341" t="s">
        <v>1329</v>
      </c>
      <c r="D188" s="2342"/>
      <c r="E188" s="2342"/>
      <c r="F188" s="2342"/>
      <c r="G188" s="2343"/>
      <c r="H188" s="748" t="s">
        <v>54</v>
      </c>
      <c r="I188" s="2096" t="s">
        <v>1330</v>
      </c>
      <c r="J188" s="749" t="s">
        <v>1330</v>
      </c>
      <c r="K188" s="560"/>
      <c r="L188" s="633"/>
      <c r="M188" s="634" t="s">
        <v>778</v>
      </c>
      <c r="N188" s="563"/>
      <c r="O188" s="633"/>
      <c r="P188" s="567"/>
      <c r="Q188" s="568"/>
      <c r="R188" s="784"/>
      <c r="S188" s="568"/>
      <c r="T188" s="568"/>
      <c r="U188" s="568"/>
      <c r="V188" s="568"/>
      <c r="W188" s="568"/>
      <c r="X188" s="636"/>
      <c r="Y188" s="568"/>
      <c r="Z188" s="568"/>
      <c r="AA188" s="637"/>
      <c r="AB188" s="638"/>
      <c r="AC188" s="639"/>
      <c r="AD188" s="640"/>
      <c r="AE188" s="947"/>
      <c r="AF188" s="568"/>
      <c r="AG188" s="568"/>
      <c r="AH188" s="642"/>
      <c r="AI188" s="642"/>
      <c r="AJ188" s="777"/>
      <c r="AK188" s="748"/>
      <c r="AL188" s="453"/>
      <c r="AM188" s="454"/>
    </row>
    <row r="189" spans="1:39" s="991" customFormat="1" ht="63.75" customHeight="1">
      <c r="A189" s="970">
        <v>60669</v>
      </c>
      <c r="B189" s="971">
        <v>60668</v>
      </c>
      <c r="C189" s="2338" t="s">
        <v>1331</v>
      </c>
      <c r="D189" s="2339"/>
      <c r="E189" s="2339"/>
      <c r="F189" s="2339"/>
      <c r="G189" s="2340"/>
      <c r="H189" s="972" t="s">
        <v>1332</v>
      </c>
      <c r="I189" s="973" t="s">
        <v>1333</v>
      </c>
      <c r="J189" s="974" t="s">
        <v>1334</v>
      </c>
      <c r="K189" s="975" t="s">
        <v>888</v>
      </c>
      <c r="L189" s="976"/>
      <c r="M189" s="977"/>
      <c r="N189" s="978"/>
      <c r="O189" s="976"/>
      <c r="P189" s="979"/>
      <c r="Q189" s="759"/>
      <c r="R189" s="980"/>
      <c r="S189" s="759"/>
      <c r="T189" s="759"/>
      <c r="U189" s="759"/>
      <c r="V189" s="759"/>
      <c r="W189" s="759"/>
      <c r="X189" s="1018"/>
      <c r="Y189" s="759"/>
      <c r="Z189" s="759"/>
      <c r="AA189" s="982"/>
      <c r="AB189" s="983"/>
      <c r="AC189" s="984"/>
      <c r="AD189" s="985"/>
      <c r="AE189" s="986"/>
      <c r="AF189" s="759"/>
      <c r="AG189" s="759"/>
      <c r="AH189" s="987"/>
      <c r="AI189" s="987"/>
      <c r="AJ189" s="988"/>
      <c r="AK189" s="972"/>
      <c r="AL189" s="989"/>
      <c r="AM189" s="990"/>
    </row>
    <row r="190" spans="1:39" s="617" customFormat="1" ht="39.950000000000003" customHeight="1">
      <c r="A190" s="1021">
        <v>63211</v>
      </c>
      <c r="B190" s="600">
        <v>63210</v>
      </c>
      <c r="C190" s="2329" t="s">
        <v>1335</v>
      </c>
      <c r="D190" s="2330"/>
      <c r="E190" s="2330"/>
      <c r="F190" s="2330"/>
      <c r="G190" s="2331"/>
      <c r="H190" s="653" t="s">
        <v>330</v>
      </c>
      <c r="I190" s="2106" t="s">
        <v>866</v>
      </c>
      <c r="J190" s="756" t="s">
        <v>866</v>
      </c>
      <c r="K190" s="602" t="s">
        <v>142</v>
      </c>
      <c r="L190" s="603"/>
      <c r="M190" s="604" t="s">
        <v>770</v>
      </c>
      <c r="N190" s="605"/>
      <c r="O190" s="603"/>
      <c r="P190" s="606" t="s">
        <v>47</v>
      </c>
      <c r="Q190" s="607">
        <v>42200</v>
      </c>
      <c r="R190" s="878" t="s">
        <v>47</v>
      </c>
      <c r="S190" s="590"/>
      <c r="T190" s="590"/>
      <c r="U190" s="590"/>
      <c r="V190" s="607" t="s">
        <v>142</v>
      </c>
      <c r="W190" s="607">
        <v>42200</v>
      </c>
      <c r="X190" s="609">
        <v>4070.2</v>
      </c>
      <c r="Y190" s="607"/>
      <c r="Z190" s="607"/>
      <c r="AA190" s="610"/>
      <c r="AB190" s="611" t="s">
        <v>1336</v>
      </c>
      <c r="AC190" s="612"/>
      <c r="AD190" s="613"/>
      <c r="AE190" s="885">
        <v>23109</v>
      </c>
      <c r="AF190" s="607"/>
      <c r="AG190" s="607"/>
      <c r="AH190" s="615"/>
      <c r="AI190" s="615"/>
      <c r="AJ190" s="967"/>
      <c r="AK190" s="968"/>
      <c r="AL190" s="307"/>
      <c r="AM190" s="308"/>
    </row>
    <row r="191" spans="1:39" s="652" customFormat="1" ht="39.950000000000003" customHeight="1">
      <c r="A191" s="693">
        <v>65120</v>
      </c>
      <c r="B191" s="581">
        <v>65118</v>
      </c>
      <c r="C191" s="2373" t="s">
        <v>1337</v>
      </c>
      <c r="D191" s="2374"/>
      <c r="E191" s="2374"/>
      <c r="F191" s="2374"/>
      <c r="G191" s="2375"/>
      <c r="H191" s="582" t="s">
        <v>718</v>
      </c>
      <c r="I191" s="2099" t="s">
        <v>1338</v>
      </c>
      <c r="J191" s="583" t="s">
        <v>1339</v>
      </c>
      <c r="K191" s="584"/>
      <c r="L191" s="585"/>
      <c r="M191" s="586"/>
      <c r="N191" s="587" t="s">
        <v>1340</v>
      </c>
      <c r="O191" s="585" t="s">
        <v>200</v>
      </c>
      <c r="P191" s="483" t="s">
        <v>47</v>
      </c>
      <c r="Q191" s="590">
        <v>42205</v>
      </c>
      <c r="R191" s="842" t="s">
        <v>47</v>
      </c>
      <c r="S191" s="590"/>
      <c r="T191" s="590"/>
      <c r="U191" s="590"/>
      <c r="V191" s="590"/>
      <c r="W191" s="590">
        <v>42205</v>
      </c>
      <c r="X191" s="591">
        <v>5941</v>
      </c>
      <c r="Y191" s="590" t="s">
        <v>1341</v>
      </c>
      <c r="Z191" s="590">
        <v>42244</v>
      </c>
      <c r="AA191" s="647">
        <v>42246</v>
      </c>
      <c r="AB191" s="648"/>
      <c r="AC191" s="649"/>
      <c r="AD191" s="593"/>
      <c r="AE191" s="850"/>
      <c r="AF191" s="590"/>
      <c r="AG191" s="590"/>
      <c r="AH191" s="594"/>
      <c r="AI191" s="594"/>
      <c r="AJ191" s="685"/>
      <c r="AK191" s="1022"/>
      <c r="AL191" s="336"/>
      <c r="AM191" s="337"/>
    </row>
    <row r="192" spans="1:39" s="644" customFormat="1" ht="39.950000000000003" customHeight="1">
      <c r="A192" s="1162">
        <v>64642</v>
      </c>
      <c r="B192" s="629">
        <v>64941</v>
      </c>
      <c r="C192" s="2341" t="s">
        <v>1342</v>
      </c>
      <c r="D192" s="2342"/>
      <c r="E192" s="2342"/>
      <c r="F192" s="2342"/>
      <c r="G192" s="2343"/>
      <c r="H192" s="748" t="s">
        <v>330</v>
      </c>
      <c r="I192" s="1768" t="s">
        <v>1343</v>
      </c>
      <c r="J192" s="2095" t="s">
        <v>877</v>
      </c>
      <c r="K192" s="1769" t="s">
        <v>141</v>
      </c>
      <c r="L192" s="1770"/>
      <c r="M192" s="634" t="s">
        <v>778</v>
      </c>
      <c r="N192" s="563" t="s">
        <v>1344</v>
      </c>
      <c r="O192" s="633" t="s">
        <v>141</v>
      </c>
      <c r="P192" s="567" t="s">
        <v>47</v>
      </c>
      <c r="Q192" s="568">
        <v>42207</v>
      </c>
      <c r="R192" s="784" t="s">
        <v>1345</v>
      </c>
      <c r="S192" s="590"/>
      <c r="T192" s="590"/>
      <c r="U192" s="590"/>
      <c r="V192" s="568"/>
      <c r="W192" s="568">
        <v>42207</v>
      </c>
      <c r="X192" s="636">
        <v>2182.5</v>
      </c>
      <c r="Y192" s="568"/>
      <c r="Z192" s="568"/>
      <c r="AA192" s="637"/>
      <c r="AB192" s="638"/>
      <c r="AC192" s="639"/>
      <c r="AD192" s="640"/>
      <c r="AE192" s="947"/>
      <c r="AF192" s="568"/>
      <c r="AG192" s="568"/>
      <c r="AH192" s="642"/>
      <c r="AI192" s="642"/>
      <c r="AJ192" s="777"/>
      <c r="AK192" s="748"/>
      <c r="AL192" s="453"/>
      <c r="AM192" s="454"/>
    </row>
    <row r="193" spans="1:39" s="644" customFormat="1" ht="51" customHeight="1">
      <c r="A193" s="740">
        <v>62472</v>
      </c>
      <c r="B193" s="629">
        <v>62471</v>
      </c>
      <c r="C193" s="2341" t="s">
        <v>1346</v>
      </c>
      <c r="D193" s="2342"/>
      <c r="E193" s="2342"/>
      <c r="F193" s="2342"/>
      <c r="G193" s="2343"/>
      <c r="H193" s="748" t="s">
        <v>73</v>
      </c>
      <c r="I193" s="2096" t="s">
        <v>1347</v>
      </c>
      <c r="J193" s="749" t="s">
        <v>839</v>
      </c>
      <c r="K193" s="560" t="s">
        <v>1348</v>
      </c>
      <c r="L193" s="633"/>
      <c r="M193" s="634"/>
      <c r="N193" s="563"/>
      <c r="O193" s="633"/>
      <c r="P193" s="567" t="s">
        <v>47</v>
      </c>
      <c r="Q193" s="568">
        <v>42342</v>
      </c>
      <c r="R193" s="784" t="s">
        <v>1285</v>
      </c>
      <c r="S193" s="1026"/>
      <c r="T193" s="1026"/>
      <c r="U193" s="1026"/>
      <c r="V193" s="568" t="s">
        <v>1348</v>
      </c>
      <c r="W193" s="568">
        <v>42342</v>
      </c>
      <c r="X193" s="636">
        <v>1877.01</v>
      </c>
      <c r="Y193" s="568"/>
      <c r="Z193" s="568">
        <v>42360</v>
      </c>
      <c r="AA193" s="637"/>
      <c r="AB193" s="638"/>
      <c r="AC193" s="639"/>
      <c r="AD193" s="640"/>
      <c r="AE193" s="947">
        <v>24049</v>
      </c>
      <c r="AF193" s="568"/>
      <c r="AG193" s="568"/>
      <c r="AH193" s="642"/>
      <c r="AI193" s="642"/>
      <c r="AJ193" s="777"/>
      <c r="AK193" s="962"/>
      <c r="AL193" s="453"/>
      <c r="AM193" s="454"/>
    </row>
    <row r="194" spans="1:39" s="991" customFormat="1" ht="138.75" customHeight="1">
      <c r="A194" s="1017">
        <v>64945</v>
      </c>
      <c r="B194" s="971">
        <v>64944</v>
      </c>
      <c r="C194" s="2338" t="s">
        <v>1349</v>
      </c>
      <c r="D194" s="2339"/>
      <c r="E194" s="2339"/>
      <c r="F194" s="2339"/>
      <c r="G194" s="2340"/>
      <c r="H194" s="972" t="s">
        <v>307</v>
      </c>
      <c r="I194" s="973" t="s">
        <v>852</v>
      </c>
      <c r="J194" s="974" t="s">
        <v>1350</v>
      </c>
      <c r="K194" s="975"/>
      <c r="L194" s="976"/>
      <c r="M194" s="977"/>
      <c r="N194" s="978"/>
      <c r="O194" s="976"/>
      <c r="P194" s="979"/>
      <c r="Q194" s="759"/>
      <c r="R194" s="980"/>
      <c r="S194" s="708"/>
      <c r="T194" s="708"/>
      <c r="U194" s="708"/>
      <c r="V194" s="759"/>
      <c r="W194" s="759"/>
      <c r="X194" s="1018"/>
      <c r="Y194" s="759"/>
      <c r="Z194" s="759"/>
      <c r="AA194" s="982"/>
      <c r="AB194" s="983"/>
      <c r="AC194" s="984"/>
      <c r="AD194" s="985"/>
      <c r="AE194" s="986"/>
      <c r="AF194" s="759"/>
      <c r="AG194" s="759"/>
      <c r="AH194" s="987"/>
      <c r="AI194" s="987"/>
      <c r="AJ194" s="988"/>
      <c r="AK194" s="972"/>
      <c r="AL194" s="989"/>
      <c r="AM194" s="990"/>
    </row>
    <row r="195" spans="1:39" s="644" customFormat="1" ht="78.75" customHeight="1">
      <c r="A195" s="740">
        <v>65192</v>
      </c>
      <c r="B195" s="629">
        <v>65191</v>
      </c>
      <c r="C195" s="2341" t="s">
        <v>1351</v>
      </c>
      <c r="D195" s="2342"/>
      <c r="E195" s="2342"/>
      <c r="F195" s="2342"/>
      <c r="G195" s="2343"/>
      <c r="H195" s="748" t="s">
        <v>1352</v>
      </c>
      <c r="I195" s="748" t="s">
        <v>1353</v>
      </c>
      <c r="J195" s="749" t="s">
        <v>1353</v>
      </c>
      <c r="K195" s="567"/>
      <c r="L195" s="566"/>
      <c r="M195" s="770"/>
      <c r="N195" s="749" t="s">
        <v>1354</v>
      </c>
      <c r="O195" s="566"/>
      <c r="P195" s="567"/>
      <c r="Q195" s="568"/>
      <c r="R195" s="784"/>
      <c r="S195" s="568"/>
      <c r="T195" s="568"/>
      <c r="U195" s="568"/>
      <c r="V195" s="568"/>
      <c r="W195" s="568"/>
      <c r="X195" s="636"/>
      <c r="Y195" s="568"/>
      <c r="Z195" s="568"/>
      <c r="AA195" s="637"/>
      <c r="AB195" s="638"/>
      <c r="AC195" s="639"/>
      <c r="AD195" s="640"/>
      <c r="AE195" s="947"/>
      <c r="AF195" s="568"/>
      <c r="AG195" s="568"/>
      <c r="AH195" s="642"/>
      <c r="AI195" s="642"/>
      <c r="AJ195" s="777"/>
      <c r="AK195" s="748"/>
      <c r="AL195" s="453"/>
      <c r="AM195" s="454"/>
    </row>
    <row r="196" spans="1:39" s="617" customFormat="1" ht="45" customHeight="1">
      <c r="A196" s="599">
        <v>65554</v>
      </c>
      <c r="B196" s="600">
        <v>65552</v>
      </c>
      <c r="C196" s="2329" t="s">
        <v>1355</v>
      </c>
      <c r="D196" s="2330"/>
      <c r="E196" s="2330"/>
      <c r="F196" s="2330"/>
      <c r="G196" s="2331"/>
      <c r="H196" s="2100"/>
      <c r="I196" s="653" t="s">
        <v>866</v>
      </c>
      <c r="J196" s="756" t="s">
        <v>866</v>
      </c>
      <c r="K196" s="602"/>
      <c r="L196" s="603"/>
      <c r="M196" s="604" t="s">
        <v>770</v>
      </c>
      <c r="N196" s="605"/>
      <c r="O196" s="603" t="s">
        <v>46</v>
      </c>
      <c r="P196" s="606" t="s">
        <v>1356</v>
      </c>
      <c r="Q196" s="607">
        <v>42228</v>
      </c>
      <c r="R196" s="878" t="s">
        <v>1356</v>
      </c>
      <c r="S196" s="608"/>
      <c r="T196" s="608"/>
      <c r="U196" s="608"/>
      <c r="V196" s="607"/>
      <c r="W196" s="607"/>
      <c r="X196" s="609">
        <v>1081.46</v>
      </c>
      <c r="Y196" s="607">
        <v>42247</v>
      </c>
      <c r="Z196" s="607"/>
      <c r="AA196" s="610"/>
      <c r="AB196" s="611"/>
      <c r="AC196" s="612"/>
      <c r="AD196" s="613"/>
      <c r="AE196" s="885"/>
      <c r="AF196" s="607"/>
      <c r="AG196" s="607"/>
      <c r="AH196" s="615"/>
      <c r="AI196" s="615"/>
      <c r="AJ196" s="967"/>
      <c r="AK196" s="1027"/>
      <c r="AL196" s="307"/>
      <c r="AM196" s="308"/>
    </row>
    <row r="197" spans="1:39" ht="45.75" customHeight="1">
      <c r="A197" s="1028">
        <v>65562</v>
      </c>
      <c r="B197" s="537">
        <v>65561</v>
      </c>
      <c r="C197" s="2320" t="s">
        <v>1357</v>
      </c>
      <c r="D197" s="2321"/>
      <c r="E197" s="2321"/>
      <c r="F197" s="2321"/>
      <c r="G197" s="2322"/>
      <c r="H197" s="2094"/>
      <c r="I197" s="538" t="s">
        <v>1358</v>
      </c>
      <c r="J197" s="540" t="s">
        <v>866</v>
      </c>
      <c r="K197" s="541"/>
      <c r="L197" s="542"/>
      <c r="M197" s="543"/>
      <c r="N197" s="544"/>
      <c r="O197" s="542"/>
      <c r="P197" s="495"/>
      <c r="Q197" s="547"/>
      <c r="R197" s="835"/>
      <c r="S197" s="547"/>
      <c r="T197" s="547"/>
      <c r="U197" s="547"/>
      <c r="V197" s="547"/>
      <c r="W197" s="547"/>
      <c r="X197" s="548"/>
      <c r="Y197" s="547"/>
      <c r="Z197" s="547"/>
      <c r="AA197" s="598"/>
      <c r="AB197" s="656"/>
      <c r="AC197" s="657"/>
      <c r="AD197" s="550"/>
      <c r="AE197" s="951"/>
      <c r="AF197" s="547"/>
      <c r="AG197" s="547"/>
      <c r="AH197" s="551"/>
      <c r="AI197" s="551"/>
      <c r="AJ197" s="732"/>
      <c r="AK197" s="538"/>
      <c r="AL197" s="478"/>
      <c r="AM197" s="479"/>
    </row>
    <row r="198" spans="1:39" s="991" customFormat="1" ht="39.950000000000003" customHeight="1">
      <c r="A198" s="970">
        <v>67298</v>
      </c>
      <c r="B198" s="971">
        <v>67297</v>
      </c>
      <c r="C198" s="2338" t="s">
        <v>1359</v>
      </c>
      <c r="D198" s="2339"/>
      <c r="E198" s="2339"/>
      <c r="F198" s="2339"/>
      <c r="G198" s="2340"/>
      <c r="H198" s="2104" t="s">
        <v>46</v>
      </c>
      <c r="I198" s="972" t="s">
        <v>1360</v>
      </c>
      <c r="J198" s="974" t="s">
        <v>1360</v>
      </c>
      <c r="K198" s="975" t="s">
        <v>46</v>
      </c>
      <c r="L198" s="976"/>
      <c r="M198" s="977" t="s">
        <v>796</v>
      </c>
      <c r="N198" s="978"/>
      <c r="O198" s="976" t="s">
        <v>324</v>
      </c>
      <c r="P198" s="979"/>
      <c r="Q198" s="759">
        <v>42223</v>
      </c>
      <c r="R198" s="980"/>
      <c r="S198" s="708"/>
      <c r="T198" s="708"/>
      <c r="U198" s="708"/>
      <c r="V198" s="759"/>
      <c r="W198" s="759"/>
      <c r="X198" s="1018"/>
      <c r="Y198" s="759"/>
      <c r="Z198" s="759"/>
      <c r="AA198" s="982"/>
      <c r="AB198" s="983" t="s">
        <v>1361</v>
      </c>
      <c r="AC198" s="984"/>
      <c r="AD198" s="985"/>
      <c r="AE198" s="986"/>
      <c r="AF198" s="759"/>
      <c r="AG198" s="759"/>
      <c r="AH198" s="987"/>
      <c r="AI198" s="987"/>
      <c r="AJ198" s="988"/>
      <c r="AK198" s="972"/>
      <c r="AL198" s="989"/>
      <c r="AM198" s="990"/>
    </row>
    <row r="199" spans="1:39" ht="40.5" customHeight="1">
      <c r="A199" s="722">
        <v>68716</v>
      </c>
      <c r="B199" s="537">
        <v>68715</v>
      </c>
      <c r="C199" s="2320" t="s">
        <v>1362</v>
      </c>
      <c r="D199" s="2321"/>
      <c r="E199" s="2321"/>
      <c r="F199" s="2321"/>
      <c r="G199" s="2322"/>
      <c r="H199" s="2094"/>
      <c r="I199" s="538" t="s">
        <v>1363</v>
      </c>
      <c r="J199" s="540" t="s">
        <v>1364</v>
      </c>
      <c r="K199" s="541"/>
      <c r="L199" s="542"/>
      <c r="M199" s="543"/>
      <c r="N199" s="544"/>
      <c r="O199" s="542"/>
      <c r="P199" s="495"/>
      <c r="Q199" s="547"/>
      <c r="R199" s="835"/>
      <c r="S199" s="547"/>
      <c r="T199" s="547"/>
      <c r="U199" s="547"/>
      <c r="V199" s="547"/>
      <c r="W199" s="547"/>
      <c r="X199" s="548"/>
      <c r="Y199" s="547"/>
      <c r="Z199" s="547"/>
      <c r="AA199" s="598"/>
      <c r="AB199" s="656"/>
      <c r="AC199" s="657"/>
      <c r="AD199" s="550"/>
      <c r="AE199" s="951"/>
      <c r="AF199" s="547"/>
      <c r="AG199" s="547"/>
      <c r="AH199" s="551"/>
      <c r="AI199" s="551"/>
      <c r="AJ199" s="732"/>
      <c r="AK199" s="538"/>
      <c r="AL199" s="478"/>
      <c r="AM199" s="479"/>
    </row>
    <row r="200" spans="1:39" s="617" customFormat="1" ht="39.950000000000003" customHeight="1">
      <c r="A200" s="1021">
        <v>69658</v>
      </c>
      <c r="B200" s="600">
        <v>69657</v>
      </c>
      <c r="C200" s="2329" t="s">
        <v>1365</v>
      </c>
      <c r="D200" s="2330"/>
      <c r="E200" s="2330"/>
      <c r="F200" s="2330"/>
      <c r="G200" s="2331"/>
      <c r="H200" s="2100" t="s">
        <v>373</v>
      </c>
      <c r="I200" s="653" t="s">
        <v>1366</v>
      </c>
      <c r="J200" s="756" t="s">
        <v>986</v>
      </c>
      <c r="K200" s="602" t="s">
        <v>46</v>
      </c>
      <c r="L200" s="603"/>
      <c r="M200" s="604" t="s">
        <v>770</v>
      </c>
      <c r="N200" s="605"/>
      <c r="O200" s="603" t="s">
        <v>46</v>
      </c>
      <c r="P200" s="606" t="s">
        <v>1144</v>
      </c>
      <c r="Q200" s="607">
        <v>42228</v>
      </c>
      <c r="R200" s="878" t="s">
        <v>1144</v>
      </c>
      <c r="S200" s="547"/>
      <c r="T200" s="547"/>
      <c r="U200" s="547"/>
      <c r="V200" s="607"/>
      <c r="W200" s="607"/>
      <c r="X200" s="609">
        <v>1187.77</v>
      </c>
      <c r="Y200" s="607">
        <v>42247</v>
      </c>
      <c r="Z200" s="607"/>
      <c r="AA200" s="610"/>
      <c r="AB200" s="611"/>
      <c r="AC200" s="612"/>
      <c r="AD200" s="613"/>
      <c r="AE200" s="885"/>
      <c r="AF200" s="607"/>
      <c r="AG200" s="607"/>
      <c r="AH200" s="615"/>
      <c r="AI200" s="615"/>
      <c r="AJ200" s="967"/>
      <c r="AK200" s="653"/>
      <c r="AL200" s="307"/>
      <c r="AM200" s="308"/>
    </row>
    <row r="201" spans="1:39" s="652" customFormat="1" ht="63" customHeight="1">
      <c r="A201" s="693">
        <v>70136</v>
      </c>
      <c r="B201" s="581">
        <v>70134</v>
      </c>
      <c r="C201" s="2373" t="s">
        <v>1367</v>
      </c>
      <c r="D201" s="2374"/>
      <c r="E201" s="2374"/>
      <c r="F201" s="2374"/>
      <c r="G201" s="2375"/>
      <c r="H201" s="2097" t="s">
        <v>1368</v>
      </c>
      <c r="I201" s="582"/>
      <c r="J201" s="583" t="s">
        <v>1369</v>
      </c>
      <c r="K201" s="584" t="s">
        <v>46</v>
      </c>
      <c r="L201" s="585"/>
      <c r="M201" s="586" t="s">
        <v>796</v>
      </c>
      <c r="N201" s="587" t="s">
        <v>1370</v>
      </c>
      <c r="O201" s="585" t="s">
        <v>46</v>
      </c>
      <c r="P201" s="483" t="s">
        <v>1371</v>
      </c>
      <c r="Q201" s="590">
        <v>42223</v>
      </c>
      <c r="R201" s="842"/>
      <c r="S201" s="590"/>
      <c r="T201" s="590"/>
      <c r="U201" s="590"/>
      <c r="V201" s="590"/>
      <c r="W201" s="590">
        <v>42223</v>
      </c>
      <c r="X201" s="591">
        <v>886</v>
      </c>
      <c r="Y201" s="590"/>
      <c r="Z201" s="590"/>
      <c r="AA201" s="647"/>
      <c r="AB201" s="648"/>
      <c r="AC201" s="649"/>
      <c r="AD201" s="593"/>
      <c r="AE201" s="850"/>
      <c r="AF201" s="590"/>
      <c r="AG201" s="590"/>
      <c r="AH201" s="594"/>
      <c r="AI201" s="594"/>
      <c r="AJ201" s="685"/>
      <c r="AK201" s="582"/>
      <c r="AL201" s="336"/>
      <c r="AM201" s="337"/>
    </row>
    <row r="202" spans="1:39" s="652" customFormat="1" ht="64.5" customHeight="1">
      <c r="A202" s="761">
        <v>70187</v>
      </c>
      <c r="B202" s="581">
        <v>70186</v>
      </c>
      <c r="C202" s="2373" t="s">
        <v>1372</v>
      </c>
      <c r="D202" s="2374"/>
      <c r="E202" s="2374"/>
      <c r="F202" s="2374"/>
      <c r="G202" s="2375"/>
      <c r="H202" s="2097" t="s">
        <v>1373</v>
      </c>
      <c r="I202" s="582" t="s">
        <v>1374</v>
      </c>
      <c r="J202" s="583" t="s">
        <v>986</v>
      </c>
      <c r="K202" s="584"/>
      <c r="L202" s="585"/>
      <c r="M202" s="586" t="s">
        <v>796</v>
      </c>
      <c r="N202" s="587" t="s">
        <v>1375</v>
      </c>
      <c r="O202" s="585"/>
      <c r="P202" s="483"/>
      <c r="Q202" s="590"/>
      <c r="R202" s="842"/>
      <c r="S202" s="590"/>
      <c r="T202" s="590"/>
      <c r="U202" s="590"/>
      <c r="V202" s="590"/>
      <c r="W202" s="590"/>
      <c r="X202" s="591"/>
      <c r="Y202" s="590"/>
      <c r="Z202" s="590"/>
      <c r="AA202" s="647"/>
      <c r="AB202" s="648"/>
      <c r="AC202" s="649"/>
      <c r="AD202" s="593"/>
      <c r="AE202" s="850"/>
      <c r="AF202" s="590"/>
      <c r="AG202" s="590"/>
      <c r="AH202" s="594"/>
      <c r="AI202" s="594"/>
      <c r="AJ202" s="685"/>
      <c r="AK202" s="582"/>
      <c r="AL202" s="336"/>
      <c r="AM202" s="337"/>
    </row>
    <row r="203" spans="1:39" s="652" customFormat="1" ht="65.25" customHeight="1">
      <c r="A203" s="761">
        <v>70642</v>
      </c>
      <c r="B203" s="581">
        <v>70640</v>
      </c>
      <c r="C203" s="2373" t="s">
        <v>1376</v>
      </c>
      <c r="D203" s="2374"/>
      <c r="E203" s="2374"/>
      <c r="F203" s="2374"/>
      <c r="G203" s="2375"/>
      <c r="H203" s="2097" t="s">
        <v>892</v>
      </c>
      <c r="I203" s="582" t="s">
        <v>1377</v>
      </c>
      <c r="J203" s="583" t="s">
        <v>887</v>
      </c>
      <c r="K203" s="584" t="s">
        <v>5</v>
      </c>
      <c r="L203" s="585"/>
      <c r="M203" s="586"/>
      <c r="N203" s="587" t="s">
        <v>1378</v>
      </c>
      <c r="O203" s="585"/>
      <c r="P203" s="483"/>
      <c r="Q203" s="590"/>
      <c r="R203" s="842"/>
      <c r="S203" s="590"/>
      <c r="T203" s="590"/>
      <c r="U203" s="590"/>
      <c r="V203" s="590"/>
      <c r="W203" s="590"/>
      <c r="X203" s="591"/>
      <c r="Y203" s="590"/>
      <c r="Z203" s="590"/>
      <c r="AA203" s="647"/>
      <c r="AB203" s="648"/>
      <c r="AC203" s="649"/>
      <c r="AD203" s="593"/>
      <c r="AE203" s="850"/>
      <c r="AF203" s="590"/>
      <c r="AG203" s="590"/>
      <c r="AH203" s="594"/>
      <c r="AI203" s="594"/>
      <c r="AJ203" s="685"/>
      <c r="AK203" s="582"/>
      <c r="AL203" s="336"/>
      <c r="AM203" s="337"/>
    </row>
    <row r="204" spans="1:39" s="652" customFormat="1" ht="104.25" customHeight="1">
      <c r="A204" s="693">
        <v>70704</v>
      </c>
      <c r="B204" s="581">
        <v>70703</v>
      </c>
      <c r="C204" s="2373" t="s">
        <v>1379</v>
      </c>
      <c r="D204" s="2374"/>
      <c r="E204" s="2374"/>
      <c r="F204" s="2374"/>
      <c r="G204" s="2375"/>
      <c r="H204" s="2097" t="s">
        <v>1380</v>
      </c>
      <c r="I204" s="582"/>
      <c r="J204" s="583" t="s">
        <v>1381</v>
      </c>
      <c r="K204" s="584" t="s">
        <v>769</v>
      </c>
      <c r="L204" s="585"/>
      <c r="M204" s="586" t="s">
        <v>860</v>
      </c>
      <c r="N204" s="587"/>
      <c r="O204" s="585"/>
      <c r="P204" s="483" t="s">
        <v>848</v>
      </c>
      <c r="Q204" s="590">
        <v>42265</v>
      </c>
      <c r="R204" s="842" t="s">
        <v>848</v>
      </c>
      <c r="S204" s="759"/>
      <c r="T204" s="759"/>
      <c r="U204" s="759"/>
      <c r="V204" s="590" t="s">
        <v>769</v>
      </c>
      <c r="W204" s="590"/>
      <c r="X204" s="591">
        <v>27762</v>
      </c>
      <c r="Y204" s="590"/>
      <c r="Z204" s="590"/>
      <c r="AA204" s="647"/>
      <c r="AB204" s="648"/>
      <c r="AC204" s="649"/>
      <c r="AD204" s="593"/>
      <c r="AE204" s="850"/>
      <c r="AF204" s="590"/>
      <c r="AG204" s="590"/>
      <c r="AH204" s="594"/>
      <c r="AI204" s="594"/>
      <c r="AJ204" s="685"/>
      <c r="AK204" s="582"/>
      <c r="AL204" s="336"/>
      <c r="AM204" s="337"/>
    </row>
    <row r="205" spans="1:39" s="652" customFormat="1" ht="54.75" customHeight="1">
      <c r="A205" s="693">
        <v>71242</v>
      </c>
      <c r="B205" s="581">
        <v>71241</v>
      </c>
      <c r="C205" s="2373" t="s">
        <v>1382</v>
      </c>
      <c r="D205" s="2374"/>
      <c r="E205" s="2374"/>
      <c r="F205" s="2374"/>
      <c r="G205" s="2375"/>
      <c r="H205" s="2097" t="s">
        <v>1383</v>
      </c>
      <c r="I205" s="582"/>
      <c r="J205" s="583" t="s">
        <v>1029</v>
      </c>
      <c r="K205" s="584"/>
      <c r="L205" s="585"/>
      <c r="M205" s="586"/>
      <c r="N205" s="587"/>
      <c r="O205" s="585"/>
      <c r="P205" s="483"/>
      <c r="Q205" s="590">
        <v>42228</v>
      </c>
      <c r="R205" s="842" t="s">
        <v>47</v>
      </c>
      <c r="S205" s="590"/>
      <c r="T205" s="590"/>
      <c r="U205" s="590"/>
      <c r="V205" s="590" t="s">
        <v>67</v>
      </c>
      <c r="W205" s="590"/>
      <c r="X205" s="591">
        <v>2968</v>
      </c>
      <c r="Y205" s="590">
        <v>42277</v>
      </c>
      <c r="Z205" s="590"/>
      <c r="AA205" s="647"/>
      <c r="AB205" s="648"/>
      <c r="AC205" s="649"/>
      <c r="AD205" s="593"/>
      <c r="AE205" s="850"/>
      <c r="AF205" s="590"/>
      <c r="AG205" s="590"/>
      <c r="AH205" s="594"/>
      <c r="AI205" s="594"/>
      <c r="AJ205" s="685"/>
      <c r="AK205" s="582"/>
      <c r="AL205" s="336"/>
      <c r="AM205" s="337"/>
    </row>
    <row r="206" spans="1:39" ht="107.25" customHeight="1">
      <c r="A206" s="722">
        <v>71544</v>
      </c>
      <c r="B206" s="537">
        <v>71542</v>
      </c>
      <c r="C206" s="2320" t="s">
        <v>1384</v>
      </c>
      <c r="D206" s="2321"/>
      <c r="E206" s="2321"/>
      <c r="F206" s="2321"/>
      <c r="G206" s="2322"/>
      <c r="H206" s="2094" t="s">
        <v>307</v>
      </c>
      <c r="I206" s="538" t="s">
        <v>1385</v>
      </c>
      <c r="J206" s="540" t="s">
        <v>1385</v>
      </c>
      <c r="K206" s="541"/>
      <c r="L206" s="542"/>
      <c r="M206" s="543"/>
      <c r="N206" s="544"/>
      <c r="O206" s="542"/>
      <c r="P206" s="495"/>
      <c r="Q206" s="547"/>
      <c r="R206" s="835"/>
      <c r="S206" s="547"/>
      <c r="T206" s="547"/>
      <c r="U206" s="547"/>
      <c r="V206" s="547"/>
      <c r="W206" s="547"/>
      <c r="X206" s="548"/>
      <c r="Y206" s="547"/>
      <c r="Z206" s="547"/>
      <c r="AA206" s="598"/>
      <c r="AB206" s="656"/>
      <c r="AC206" s="657"/>
      <c r="AD206" s="550"/>
      <c r="AE206" s="951"/>
      <c r="AF206" s="547"/>
      <c r="AG206" s="547"/>
      <c r="AH206" s="551"/>
      <c r="AI206" s="551"/>
      <c r="AJ206" s="732"/>
      <c r="AK206" s="538"/>
      <c r="AL206" s="478"/>
      <c r="AM206" s="479"/>
    </row>
    <row r="207" spans="1:39" s="652" customFormat="1" ht="66.75" customHeight="1">
      <c r="A207" s="693">
        <v>70238</v>
      </c>
      <c r="B207" s="581">
        <v>70237</v>
      </c>
      <c r="C207" s="2373" t="s">
        <v>1386</v>
      </c>
      <c r="D207" s="2374"/>
      <c r="E207" s="2374"/>
      <c r="F207" s="2374"/>
      <c r="G207" s="2375"/>
      <c r="H207" s="2097" t="s">
        <v>307</v>
      </c>
      <c r="I207" s="582" t="s">
        <v>1387</v>
      </c>
      <c r="J207" s="583" t="s">
        <v>877</v>
      </c>
      <c r="K207" s="584"/>
      <c r="L207" s="585"/>
      <c r="M207" s="586"/>
      <c r="N207" s="587"/>
      <c r="O207" s="585"/>
      <c r="P207" s="483"/>
      <c r="Q207" s="590"/>
      <c r="R207" s="842"/>
      <c r="S207" s="590"/>
      <c r="T207" s="590"/>
      <c r="U207" s="590"/>
      <c r="V207" s="590"/>
      <c r="W207" s="590"/>
      <c r="X207" s="591"/>
      <c r="Y207" s="590"/>
      <c r="Z207" s="590"/>
      <c r="AA207" s="647"/>
      <c r="AB207" s="648"/>
      <c r="AC207" s="649"/>
      <c r="AD207" s="593"/>
      <c r="AE207" s="850"/>
      <c r="AF207" s="590"/>
      <c r="AG207" s="590"/>
      <c r="AH207" s="594"/>
      <c r="AI207" s="594"/>
      <c r="AJ207" s="685"/>
      <c r="AK207" s="582"/>
      <c r="AL207" s="336"/>
      <c r="AM207" s="337"/>
    </row>
    <row r="208" spans="1:39" s="680" customFormat="1" ht="57" customHeight="1">
      <c r="A208" s="1029">
        <v>72452</v>
      </c>
      <c r="B208" s="659">
        <v>72451</v>
      </c>
      <c r="C208" s="2376" t="s">
        <v>1388</v>
      </c>
      <c r="D208" s="2377"/>
      <c r="E208" s="2377"/>
      <c r="F208" s="2377"/>
      <c r="G208" s="2378"/>
      <c r="H208" s="660" t="s">
        <v>1389</v>
      </c>
      <c r="I208" s="752"/>
      <c r="J208" s="753" t="s">
        <v>1390</v>
      </c>
      <c r="K208" s="663"/>
      <c r="L208" s="664"/>
      <c r="M208" s="665" t="s">
        <v>796</v>
      </c>
      <c r="N208" s="666" t="s">
        <v>1391</v>
      </c>
      <c r="O208" s="664"/>
      <c r="P208" s="668"/>
      <c r="Q208" s="670"/>
      <c r="R208" s="895"/>
      <c r="S208" s="670"/>
      <c r="T208" s="670"/>
      <c r="U208" s="670"/>
      <c r="V208" s="670"/>
      <c r="W208" s="670"/>
      <c r="X208" s="671"/>
      <c r="Y208" s="670"/>
      <c r="Z208" s="670"/>
      <c r="AA208" s="670"/>
      <c r="AB208" s="755"/>
      <c r="AC208" s="674"/>
      <c r="AD208" s="675"/>
      <c r="AE208" s="901"/>
      <c r="AF208" s="670"/>
      <c r="AG208" s="670"/>
      <c r="AH208" s="677"/>
      <c r="AI208" s="677"/>
      <c r="AJ208" s="992"/>
      <c r="AK208" s="752"/>
      <c r="AL208" s="374"/>
      <c r="AM208" s="375"/>
    </row>
    <row r="209" spans="1:39" s="652" customFormat="1" ht="45.75" customHeight="1">
      <c r="A209" s="1030">
        <v>74039</v>
      </c>
      <c r="B209" s="581">
        <v>74038</v>
      </c>
      <c r="C209" s="2373" t="s">
        <v>1392</v>
      </c>
      <c r="D209" s="2374"/>
      <c r="E209" s="2374"/>
      <c r="F209" s="2374"/>
      <c r="G209" s="2375"/>
      <c r="H209" s="2097" t="s">
        <v>57</v>
      </c>
      <c r="I209" s="582" t="s">
        <v>1393</v>
      </c>
      <c r="J209" s="583" t="s">
        <v>1394</v>
      </c>
      <c r="K209" s="584" t="s">
        <v>1267</v>
      </c>
      <c r="L209" s="585"/>
      <c r="M209" s="586" t="s">
        <v>796</v>
      </c>
      <c r="N209" s="587"/>
      <c r="O209" s="585" t="s">
        <v>1267</v>
      </c>
      <c r="P209" s="483" t="s">
        <v>1215</v>
      </c>
      <c r="Q209" s="590">
        <v>42264</v>
      </c>
      <c r="R209" s="842" t="s">
        <v>1395</v>
      </c>
      <c r="S209" s="590"/>
      <c r="T209" s="590"/>
      <c r="U209" s="590"/>
      <c r="V209" s="590"/>
      <c r="W209" s="590"/>
      <c r="X209" s="591">
        <v>1464</v>
      </c>
      <c r="Y209" s="590"/>
      <c r="Z209" s="590"/>
      <c r="AA209" s="590"/>
      <c r="AB209" s="683"/>
      <c r="AC209" s="649"/>
      <c r="AD209" s="593"/>
      <c r="AE209" s="850"/>
      <c r="AF209" s="590"/>
      <c r="AG209" s="590"/>
      <c r="AH209" s="594"/>
      <c r="AI209" s="594"/>
      <c r="AJ209" s="685"/>
      <c r="AK209" s="582"/>
      <c r="AL209" s="336"/>
      <c r="AM209" s="337"/>
    </row>
    <row r="210" spans="1:39" s="652" customFormat="1" ht="67.5" customHeight="1">
      <c r="A210" s="693">
        <v>74151</v>
      </c>
      <c r="B210" s="581">
        <v>74148</v>
      </c>
      <c r="C210" s="2373" t="s">
        <v>1396</v>
      </c>
      <c r="D210" s="2374"/>
      <c r="E210" s="2374"/>
      <c r="F210" s="2374"/>
      <c r="G210" s="2375"/>
      <c r="H210" s="2097" t="s">
        <v>1397</v>
      </c>
      <c r="I210" s="582"/>
      <c r="J210" s="583" t="s">
        <v>1398</v>
      </c>
      <c r="K210" s="584" t="s">
        <v>1399</v>
      </c>
      <c r="L210" s="585"/>
      <c r="M210" s="586"/>
      <c r="N210" s="587"/>
      <c r="O210" s="585"/>
      <c r="P210" s="483"/>
      <c r="Q210" s="590"/>
      <c r="R210" s="842"/>
      <c r="S210" s="590"/>
      <c r="T210" s="590"/>
      <c r="U210" s="590"/>
      <c r="V210" s="590"/>
      <c r="W210" s="590"/>
      <c r="X210" s="591"/>
      <c r="Y210" s="590"/>
      <c r="Z210" s="590"/>
      <c r="AA210" s="590"/>
      <c r="AB210" s="683"/>
      <c r="AC210" s="649"/>
      <c r="AD210" s="593"/>
      <c r="AE210" s="850"/>
      <c r="AF210" s="590"/>
      <c r="AG210" s="590"/>
      <c r="AH210" s="594"/>
      <c r="AI210" s="594"/>
      <c r="AJ210" s="685"/>
      <c r="AK210" s="582"/>
      <c r="AL210" s="336"/>
      <c r="AM210" s="337"/>
    </row>
    <row r="211" spans="1:39" s="876" customFormat="1" ht="48" customHeight="1">
      <c r="A211" s="853">
        <v>74413</v>
      </c>
      <c r="B211" s="854">
        <v>74411</v>
      </c>
      <c r="C211" s="2379" t="s">
        <v>1400</v>
      </c>
      <c r="D211" s="2380"/>
      <c r="E211" s="2380"/>
      <c r="F211" s="2380"/>
      <c r="G211" s="2381"/>
      <c r="H211" s="2102" t="s">
        <v>54</v>
      </c>
      <c r="I211" s="855"/>
      <c r="J211" s="857" t="s">
        <v>1401</v>
      </c>
      <c r="K211" s="858" t="s">
        <v>1123</v>
      </c>
      <c r="L211" s="859" t="s">
        <v>1124</v>
      </c>
      <c r="M211" s="860" t="s">
        <v>796</v>
      </c>
      <c r="N211" s="861"/>
      <c r="O211" s="859"/>
      <c r="P211" s="863"/>
      <c r="Q211" s="864"/>
      <c r="R211" s="865"/>
      <c r="S211" s="835"/>
      <c r="T211" s="835"/>
      <c r="U211" s="835"/>
      <c r="V211" s="864"/>
      <c r="W211" s="864"/>
      <c r="X211" s="1031"/>
      <c r="Y211" s="864"/>
      <c r="Z211" s="864"/>
      <c r="AA211" s="864"/>
      <c r="AB211" s="1032"/>
      <c r="AC211" s="1033"/>
      <c r="AD211" s="1034"/>
      <c r="AE211" s="871"/>
      <c r="AF211" s="864"/>
      <c r="AG211" s="864"/>
      <c r="AH211" s="1035"/>
      <c r="AI211" s="1035"/>
      <c r="AJ211" s="1036"/>
      <c r="AK211" s="855"/>
      <c r="AL211" s="874"/>
      <c r="AM211" s="875"/>
    </row>
    <row r="212" spans="1:39" s="652" customFormat="1" ht="60" customHeight="1">
      <c r="A212" s="693">
        <v>76787</v>
      </c>
      <c r="B212" s="581">
        <v>76786</v>
      </c>
      <c r="C212" s="2373" t="s">
        <v>1402</v>
      </c>
      <c r="D212" s="2374"/>
      <c r="E212" s="2374"/>
      <c r="F212" s="2374"/>
      <c r="G212" s="2375"/>
      <c r="H212" s="2097" t="s">
        <v>307</v>
      </c>
      <c r="I212" s="582" t="s">
        <v>1403</v>
      </c>
      <c r="J212" s="583" t="s">
        <v>1404</v>
      </c>
      <c r="K212" s="584"/>
      <c r="L212" s="585"/>
      <c r="M212" s="586"/>
      <c r="N212" s="587" t="s">
        <v>1405</v>
      </c>
      <c r="O212" s="585"/>
      <c r="P212" s="483"/>
      <c r="Q212" s="590"/>
      <c r="R212" s="842"/>
      <c r="S212" s="842"/>
      <c r="T212" s="842"/>
      <c r="U212" s="842"/>
      <c r="V212" s="590"/>
      <c r="W212" s="590"/>
      <c r="X212" s="591"/>
      <c r="Y212" s="590"/>
      <c r="Z212" s="590"/>
      <c r="AA212" s="590"/>
      <c r="AB212" s="683"/>
      <c r="AC212" s="649"/>
      <c r="AD212" s="593"/>
      <c r="AE212" s="850"/>
      <c r="AF212" s="590"/>
      <c r="AG212" s="590"/>
      <c r="AH212" s="594"/>
      <c r="AI212" s="594"/>
      <c r="AJ212" s="685"/>
      <c r="AK212" s="582"/>
      <c r="AL212" s="336"/>
      <c r="AM212" s="337"/>
    </row>
    <row r="213" spans="1:39" s="617" customFormat="1" ht="39.950000000000003" customHeight="1">
      <c r="A213" s="599">
        <v>74422</v>
      </c>
      <c r="B213" s="600">
        <v>74421</v>
      </c>
      <c r="C213" s="2329" t="s">
        <v>1406</v>
      </c>
      <c r="D213" s="2330"/>
      <c r="E213" s="2330"/>
      <c r="F213" s="2330"/>
      <c r="G213" s="2331"/>
      <c r="H213" s="2100" t="s">
        <v>1112</v>
      </c>
      <c r="I213" s="653" t="s">
        <v>1407</v>
      </c>
      <c r="J213" s="756" t="s">
        <v>815</v>
      </c>
      <c r="K213" s="602" t="s">
        <v>1123</v>
      </c>
      <c r="L213" s="603" t="s">
        <v>1124</v>
      </c>
      <c r="M213" s="604" t="s">
        <v>770</v>
      </c>
      <c r="N213" s="605"/>
      <c r="O213" s="603"/>
      <c r="P213" s="606" t="s">
        <v>1408</v>
      </c>
      <c r="Q213" s="607"/>
      <c r="R213" s="878"/>
      <c r="S213" s="878"/>
      <c r="T213" s="878"/>
      <c r="U213" s="878"/>
      <c r="V213" s="607"/>
      <c r="W213" s="607"/>
      <c r="X213" s="609"/>
      <c r="Y213" s="607"/>
      <c r="Z213" s="607"/>
      <c r="AA213" s="607">
        <v>42290</v>
      </c>
      <c r="AB213" s="621"/>
      <c r="AC213" s="612"/>
      <c r="AD213" s="613"/>
      <c r="AE213" s="885"/>
      <c r="AF213" s="607"/>
      <c r="AG213" s="607"/>
      <c r="AH213" s="615"/>
      <c r="AI213" s="615"/>
      <c r="AJ213" s="967"/>
      <c r="AK213" s="653"/>
      <c r="AL213" s="307"/>
      <c r="AM213" s="308"/>
    </row>
    <row r="214" spans="1:39" s="617" customFormat="1" ht="61.5" customHeight="1">
      <c r="A214" s="599">
        <v>76360</v>
      </c>
      <c r="B214" s="600">
        <v>76359</v>
      </c>
      <c r="C214" s="2329" t="s">
        <v>1409</v>
      </c>
      <c r="D214" s="2330"/>
      <c r="E214" s="2330"/>
      <c r="F214" s="2330"/>
      <c r="G214" s="2331"/>
      <c r="H214" s="2100" t="s">
        <v>1410</v>
      </c>
      <c r="I214" s="653" t="s">
        <v>1411</v>
      </c>
      <c r="J214" s="756" t="s">
        <v>866</v>
      </c>
      <c r="K214" s="602" t="s">
        <v>1123</v>
      </c>
      <c r="L214" s="603" t="s">
        <v>1124</v>
      </c>
      <c r="M214" s="604" t="s">
        <v>770</v>
      </c>
      <c r="N214" s="605"/>
      <c r="O214" s="603"/>
      <c r="P214" s="606"/>
      <c r="Q214" s="607"/>
      <c r="R214" s="878"/>
      <c r="S214" s="878"/>
      <c r="T214" s="878"/>
      <c r="U214" s="878"/>
      <c r="V214" s="607"/>
      <c r="W214" s="607"/>
      <c r="X214" s="609"/>
      <c r="Y214" s="607"/>
      <c r="Z214" s="607"/>
      <c r="AA214" s="607"/>
      <c r="AB214" s="621"/>
      <c r="AC214" s="612"/>
      <c r="AD214" s="613"/>
      <c r="AE214" s="885"/>
      <c r="AF214" s="607"/>
      <c r="AG214" s="607"/>
      <c r="AH214" s="615"/>
      <c r="AI214" s="615"/>
      <c r="AJ214" s="967"/>
      <c r="AK214" s="653"/>
      <c r="AL214" s="307"/>
      <c r="AM214" s="308"/>
    </row>
    <row r="215" spans="1:39" s="876" customFormat="1" ht="51.75" customHeight="1">
      <c r="A215" s="853">
        <v>78036</v>
      </c>
      <c r="B215" s="854">
        <v>78034</v>
      </c>
      <c r="C215" s="2379" t="s">
        <v>1412</v>
      </c>
      <c r="D215" s="2380"/>
      <c r="E215" s="2380"/>
      <c r="F215" s="2380"/>
      <c r="G215" s="2381"/>
      <c r="H215" s="2102" t="s">
        <v>54</v>
      </c>
      <c r="I215" s="855" t="s">
        <v>1413</v>
      </c>
      <c r="J215" s="857" t="s">
        <v>887</v>
      </c>
      <c r="K215" s="858" t="s">
        <v>1123</v>
      </c>
      <c r="L215" s="859" t="s">
        <v>1124</v>
      </c>
      <c r="M215" s="860" t="s">
        <v>796</v>
      </c>
      <c r="N215" s="861"/>
      <c r="O215" s="859"/>
      <c r="P215" s="863"/>
      <c r="Q215" s="864"/>
      <c r="R215" s="865"/>
      <c r="S215" s="1037"/>
      <c r="T215" s="1037"/>
      <c r="U215" s="1037"/>
      <c r="V215" s="864"/>
      <c r="W215" s="864"/>
      <c r="X215" s="1031"/>
      <c r="Y215" s="864"/>
      <c r="Z215" s="864"/>
      <c r="AA215" s="864"/>
      <c r="AB215" s="1032"/>
      <c r="AC215" s="1033"/>
      <c r="AD215" s="1034"/>
      <c r="AE215" s="871"/>
      <c r="AF215" s="864"/>
      <c r="AG215" s="864"/>
      <c r="AH215" s="1035"/>
      <c r="AI215" s="1035"/>
      <c r="AJ215" s="1036"/>
      <c r="AK215" s="855"/>
      <c r="AL215" s="874"/>
      <c r="AM215" s="875"/>
    </row>
    <row r="216" spans="1:39" ht="63" customHeight="1">
      <c r="A216" s="722">
        <v>78895</v>
      </c>
      <c r="B216" s="537">
        <v>78894</v>
      </c>
      <c r="C216" s="2320" t="s">
        <v>1414</v>
      </c>
      <c r="D216" s="2321"/>
      <c r="E216" s="2321"/>
      <c r="F216" s="2321"/>
      <c r="G216" s="2322"/>
      <c r="H216" s="2094" t="s">
        <v>373</v>
      </c>
      <c r="I216" s="538" t="s">
        <v>1415</v>
      </c>
      <c r="J216" s="540" t="s">
        <v>986</v>
      </c>
      <c r="K216" s="541"/>
      <c r="L216" s="542"/>
      <c r="M216" s="543"/>
      <c r="N216" s="544"/>
      <c r="O216" s="542"/>
      <c r="P216" s="495"/>
      <c r="Q216" s="547"/>
      <c r="R216" s="835"/>
      <c r="S216" s="835"/>
      <c r="T216" s="835"/>
      <c r="U216" s="835"/>
      <c r="V216" s="547"/>
      <c r="W216" s="547"/>
      <c r="X216" s="548"/>
      <c r="Y216" s="547"/>
      <c r="Z216" s="547"/>
      <c r="AA216" s="547"/>
      <c r="AB216" s="724"/>
      <c r="AC216" s="657"/>
      <c r="AD216" s="550"/>
      <c r="AE216" s="951"/>
      <c r="AF216" s="547"/>
      <c r="AG216" s="547"/>
      <c r="AH216" s="551"/>
      <c r="AI216" s="551"/>
      <c r="AJ216" s="732"/>
      <c r="AK216" s="538"/>
      <c r="AL216" s="478"/>
      <c r="AM216" s="479"/>
    </row>
    <row r="217" spans="1:39" s="617" customFormat="1" ht="39.950000000000003" customHeight="1">
      <c r="A217" s="599">
        <v>78898</v>
      </c>
      <c r="B217" s="600">
        <v>78896</v>
      </c>
      <c r="C217" s="2329" t="s">
        <v>1416</v>
      </c>
      <c r="D217" s="2330"/>
      <c r="E217" s="2330"/>
      <c r="F217" s="2330"/>
      <c r="G217" s="2331"/>
      <c r="H217" s="653" t="s">
        <v>373</v>
      </c>
      <c r="I217" s="2106" t="s">
        <v>1417</v>
      </c>
      <c r="J217" s="756" t="s">
        <v>986</v>
      </c>
      <c r="K217" s="602"/>
      <c r="L217" s="603"/>
      <c r="M217" s="604" t="s">
        <v>770</v>
      </c>
      <c r="N217" s="605"/>
      <c r="O217" s="603"/>
      <c r="P217" s="606" t="s">
        <v>1070</v>
      </c>
      <c r="Q217" s="607">
        <v>42282</v>
      </c>
      <c r="R217" s="878" t="s">
        <v>1418</v>
      </c>
      <c r="S217" s="835"/>
      <c r="T217" s="835"/>
      <c r="U217" s="835"/>
      <c r="V217" s="607" t="s">
        <v>48</v>
      </c>
      <c r="W217" s="607"/>
      <c r="X217" s="609">
        <v>586.64</v>
      </c>
      <c r="Y217" s="607"/>
      <c r="Z217" s="607"/>
      <c r="AA217" s="607"/>
      <c r="AB217" s="690" t="s">
        <v>1419</v>
      </c>
      <c r="AC217" s="612"/>
      <c r="AD217" s="613">
        <v>2414.3200000000002</v>
      </c>
      <c r="AE217" s="885">
        <v>23122</v>
      </c>
      <c r="AF217" s="607"/>
      <c r="AG217" s="607"/>
      <c r="AH217" s="615"/>
      <c r="AI217" s="615"/>
      <c r="AJ217" s="967"/>
      <c r="AK217" s="653"/>
      <c r="AL217" s="307"/>
      <c r="AM217" s="308"/>
    </row>
    <row r="218" spans="1:39" s="628" customFormat="1" ht="62.25" customHeight="1">
      <c r="A218" s="622">
        <v>78901</v>
      </c>
      <c r="B218" s="486">
        <v>78900</v>
      </c>
      <c r="C218" s="2344" t="s">
        <v>1420</v>
      </c>
      <c r="D218" s="2345"/>
      <c r="E218" s="2345"/>
      <c r="F218" s="2345"/>
      <c r="G218" s="2346"/>
      <c r="H218" s="481" t="s">
        <v>1421</v>
      </c>
      <c r="I218" s="2090" t="s">
        <v>1010</v>
      </c>
      <c r="J218" s="487" t="s">
        <v>1010</v>
      </c>
      <c r="K218" s="488" t="s">
        <v>1422</v>
      </c>
      <c r="L218" s="489" t="s">
        <v>1423</v>
      </c>
      <c r="M218" s="490"/>
      <c r="N218" s="491"/>
      <c r="O218" s="489"/>
      <c r="P218" s="493"/>
      <c r="Q218" s="496"/>
      <c r="R218" s="799"/>
      <c r="S218" s="547"/>
      <c r="T218" s="547"/>
      <c r="U218" s="547"/>
      <c r="V218" s="496"/>
      <c r="W218" s="496"/>
      <c r="X218" s="497"/>
      <c r="Y218" s="496"/>
      <c r="Z218" s="496"/>
      <c r="AA218" s="496"/>
      <c r="AB218" s="747"/>
      <c r="AC218" s="626"/>
      <c r="AD218" s="499"/>
      <c r="AE218" s="904"/>
      <c r="AF218" s="496"/>
      <c r="AG218" s="496"/>
      <c r="AH218" s="500"/>
      <c r="AI218" s="500"/>
      <c r="AJ218" s="811"/>
      <c r="AK218" s="481"/>
      <c r="AL218" s="280"/>
      <c r="AM218" s="281"/>
    </row>
    <row r="219" spans="1:39" s="617" customFormat="1" ht="39.950000000000003" customHeight="1">
      <c r="A219" s="599">
        <v>82278</v>
      </c>
      <c r="B219" s="600">
        <v>82277</v>
      </c>
      <c r="C219" s="2329" t="s">
        <v>1424</v>
      </c>
      <c r="D219" s="2330"/>
      <c r="E219" s="2330"/>
      <c r="F219" s="2330"/>
      <c r="G219" s="2331"/>
      <c r="H219" s="653" t="s">
        <v>813</v>
      </c>
      <c r="I219" s="2106" t="s">
        <v>1425</v>
      </c>
      <c r="J219" s="756" t="s">
        <v>815</v>
      </c>
      <c r="K219" s="602" t="s">
        <v>769</v>
      </c>
      <c r="L219" s="603" t="s">
        <v>1426</v>
      </c>
      <c r="M219" s="604" t="s">
        <v>770</v>
      </c>
      <c r="N219" s="605"/>
      <c r="O219" s="603"/>
      <c r="P219" s="606" t="s">
        <v>47</v>
      </c>
      <c r="Q219" s="607">
        <v>42306</v>
      </c>
      <c r="R219" s="878" t="s">
        <v>1285</v>
      </c>
      <c r="S219" s="547"/>
      <c r="T219" s="547"/>
      <c r="U219" s="547"/>
      <c r="V219" s="607" t="s">
        <v>142</v>
      </c>
      <c r="W219" s="607"/>
      <c r="X219" s="609">
        <v>2273.6</v>
      </c>
      <c r="Y219" s="607"/>
      <c r="Z219" s="607"/>
      <c r="AA219" s="607"/>
      <c r="AB219" s="690"/>
      <c r="AC219" s="612"/>
      <c r="AD219" s="613">
        <v>3466.38</v>
      </c>
      <c r="AE219" s="885"/>
      <c r="AF219" s="607"/>
      <c r="AG219" s="607"/>
      <c r="AH219" s="615"/>
      <c r="AI219" s="615"/>
      <c r="AJ219" s="967"/>
      <c r="AK219" s="653"/>
      <c r="AL219" s="307"/>
      <c r="AM219" s="308"/>
    </row>
    <row r="220" spans="1:39" s="617" customFormat="1" ht="39.950000000000003" customHeight="1">
      <c r="A220" s="938">
        <v>82281</v>
      </c>
      <c r="B220" s="600">
        <v>82280</v>
      </c>
      <c r="C220" s="2329" t="s">
        <v>1427</v>
      </c>
      <c r="D220" s="2330"/>
      <c r="E220" s="2330"/>
      <c r="F220" s="2330"/>
      <c r="G220" s="2331"/>
      <c r="H220" s="653" t="s">
        <v>813</v>
      </c>
      <c r="I220" s="2106" t="s">
        <v>1428</v>
      </c>
      <c r="J220" s="756" t="s">
        <v>815</v>
      </c>
      <c r="K220" s="602" t="s">
        <v>1429</v>
      </c>
      <c r="L220" s="603" t="s">
        <v>1430</v>
      </c>
      <c r="M220" s="604" t="s">
        <v>770</v>
      </c>
      <c r="N220" s="605"/>
      <c r="O220" s="603"/>
      <c r="P220" s="606" t="s">
        <v>1285</v>
      </c>
      <c r="Q220" s="607">
        <v>42292</v>
      </c>
      <c r="R220" s="878"/>
      <c r="S220" s="547"/>
      <c r="T220" s="547"/>
      <c r="U220" s="547"/>
      <c r="V220" s="607" t="s">
        <v>142</v>
      </c>
      <c r="W220" s="607"/>
      <c r="X220" s="609">
        <v>10162.06</v>
      </c>
      <c r="Y220" s="607">
        <v>42339</v>
      </c>
      <c r="Z220" s="607"/>
      <c r="AA220" s="607"/>
      <c r="AB220" s="690"/>
      <c r="AC220" s="612"/>
      <c r="AD220" s="613"/>
      <c r="AE220" s="885"/>
      <c r="AF220" s="607"/>
      <c r="AG220" s="607"/>
      <c r="AH220" s="615"/>
      <c r="AI220" s="615"/>
      <c r="AJ220" s="967">
        <v>2015408</v>
      </c>
      <c r="AK220" s="653"/>
      <c r="AL220" s="307"/>
      <c r="AM220" s="308"/>
    </row>
    <row r="221" spans="1:39" ht="39.950000000000003" customHeight="1">
      <c r="A221" s="1028">
        <v>78904</v>
      </c>
      <c r="B221" s="537">
        <v>78903</v>
      </c>
      <c r="C221" s="2320" t="s">
        <v>1431</v>
      </c>
      <c r="D221" s="2321"/>
      <c r="E221" s="2321"/>
      <c r="F221" s="2321"/>
      <c r="G221" s="2322"/>
      <c r="H221" s="538" t="s">
        <v>373</v>
      </c>
      <c r="I221" s="553" t="s">
        <v>1432</v>
      </c>
      <c r="J221" s="540" t="s">
        <v>1010</v>
      </c>
      <c r="K221" s="541"/>
      <c r="L221" s="542"/>
      <c r="M221" s="543"/>
      <c r="N221" s="544"/>
      <c r="O221" s="542"/>
      <c r="P221" s="495"/>
      <c r="Q221" s="547"/>
      <c r="R221" s="835"/>
      <c r="S221" s="547"/>
      <c r="T221" s="547"/>
      <c r="U221" s="547"/>
      <c r="V221" s="547"/>
      <c r="W221" s="547"/>
      <c r="X221" s="548"/>
      <c r="Y221" s="547"/>
      <c r="Z221" s="547"/>
      <c r="AA221" s="547"/>
      <c r="AB221" s="724"/>
      <c r="AC221" s="657"/>
      <c r="AD221" s="550"/>
      <c r="AE221" s="951"/>
      <c r="AF221" s="547"/>
      <c r="AG221" s="547"/>
      <c r="AH221" s="551"/>
      <c r="AI221" s="551"/>
      <c r="AJ221" s="732"/>
      <c r="AK221" s="538"/>
      <c r="AL221" s="478"/>
      <c r="AM221" s="479"/>
    </row>
    <row r="222" spans="1:39" s="1060" customFormat="1" ht="39.950000000000003" customHeight="1">
      <c r="A222" s="1038">
        <v>79150</v>
      </c>
      <c r="B222" s="1039">
        <v>79149</v>
      </c>
      <c r="C222" s="2367" t="s">
        <v>1433</v>
      </c>
      <c r="D222" s="2368"/>
      <c r="E222" s="2368"/>
      <c r="F222" s="2368"/>
      <c r="G222" s="2369"/>
      <c r="H222" s="1040" t="s">
        <v>307</v>
      </c>
      <c r="I222" s="1041" t="s">
        <v>1434</v>
      </c>
      <c r="J222" s="1042" t="s">
        <v>1435</v>
      </c>
      <c r="K222" s="1043"/>
      <c r="L222" s="1044"/>
      <c r="M222" s="1045"/>
      <c r="N222" s="1046" t="s">
        <v>1436</v>
      </c>
      <c r="O222" s="1044"/>
      <c r="P222" s="1047"/>
      <c r="Q222" s="1048"/>
      <c r="R222" s="1049"/>
      <c r="S222" s="1050"/>
      <c r="T222" s="1050"/>
      <c r="U222" s="1050"/>
      <c r="V222" s="1048"/>
      <c r="W222" s="1048"/>
      <c r="X222" s="1051"/>
      <c r="Y222" s="1048"/>
      <c r="Z222" s="1048"/>
      <c r="AA222" s="1048"/>
      <c r="AB222" s="1052"/>
      <c r="AC222" s="1053"/>
      <c r="AD222" s="1054"/>
      <c r="AE222" s="1055"/>
      <c r="AF222" s="1048"/>
      <c r="AG222" s="1048"/>
      <c r="AH222" s="1056"/>
      <c r="AI222" s="1056"/>
      <c r="AJ222" s="1057"/>
      <c r="AK222" s="1040"/>
      <c r="AL222" s="1058"/>
      <c r="AM222" s="1059"/>
    </row>
    <row r="223" spans="1:39" s="617" customFormat="1" ht="39.950000000000003" customHeight="1">
      <c r="A223" s="1021">
        <v>80713</v>
      </c>
      <c r="B223" s="600">
        <v>80711</v>
      </c>
      <c r="C223" s="2329" t="s">
        <v>1437</v>
      </c>
      <c r="D223" s="2330"/>
      <c r="E223" s="2330"/>
      <c r="F223" s="2330"/>
      <c r="G223" s="2331"/>
      <c r="H223" s="653" t="s">
        <v>1438</v>
      </c>
      <c r="I223" s="2106" t="s">
        <v>1439</v>
      </c>
      <c r="J223" s="756" t="s">
        <v>815</v>
      </c>
      <c r="K223" s="602" t="s">
        <v>840</v>
      </c>
      <c r="L223" s="603"/>
      <c r="M223" s="604" t="s">
        <v>770</v>
      </c>
      <c r="N223" s="605" t="s">
        <v>1440</v>
      </c>
      <c r="O223" s="603"/>
      <c r="P223" s="606" t="s">
        <v>1441</v>
      </c>
      <c r="Q223" s="607">
        <v>42293</v>
      </c>
      <c r="R223" s="878"/>
      <c r="S223" s="608"/>
      <c r="T223" s="608"/>
      <c r="U223" s="608"/>
      <c r="V223" s="607" t="s">
        <v>63</v>
      </c>
      <c r="W223" s="607"/>
      <c r="X223" s="609">
        <v>439.98</v>
      </c>
      <c r="Y223" s="607" t="s">
        <v>1322</v>
      </c>
      <c r="Z223" s="607"/>
      <c r="AA223" s="607"/>
      <c r="AB223" s="690" t="s">
        <v>1442</v>
      </c>
      <c r="AC223" s="612"/>
      <c r="AD223" s="613">
        <v>1554.21</v>
      </c>
      <c r="AE223" s="885">
        <v>23127</v>
      </c>
      <c r="AF223" s="607"/>
      <c r="AG223" s="607"/>
      <c r="AH223" s="615"/>
      <c r="AI223" s="615"/>
      <c r="AJ223" s="967"/>
      <c r="AK223" s="653"/>
      <c r="AL223" s="307"/>
      <c r="AM223" s="308"/>
    </row>
    <row r="224" spans="1:39" ht="84.75" customHeight="1">
      <c r="A224" s="722">
        <v>81131</v>
      </c>
      <c r="B224" s="537">
        <v>81130</v>
      </c>
      <c r="C224" s="2320" t="s">
        <v>1443</v>
      </c>
      <c r="D224" s="2321"/>
      <c r="E224" s="2321"/>
      <c r="F224" s="2321"/>
      <c r="G224" s="2322"/>
      <c r="H224" s="538" t="s">
        <v>46</v>
      </c>
      <c r="I224" s="553" t="s">
        <v>1444</v>
      </c>
      <c r="J224" s="540" t="s">
        <v>1194</v>
      </c>
      <c r="K224" s="541"/>
      <c r="L224" s="542"/>
      <c r="M224" s="543"/>
      <c r="N224" s="544"/>
      <c r="O224" s="542"/>
      <c r="P224" s="495"/>
      <c r="Q224" s="547"/>
      <c r="R224" s="835"/>
      <c r="S224" s="547"/>
      <c r="T224" s="547"/>
      <c r="U224" s="547"/>
      <c r="V224" s="547"/>
      <c r="W224" s="547"/>
      <c r="X224" s="548"/>
      <c r="Y224" s="547"/>
      <c r="Z224" s="547"/>
      <c r="AA224" s="547"/>
      <c r="AB224" s="724"/>
      <c r="AC224" s="657"/>
      <c r="AD224" s="550"/>
      <c r="AE224" s="951"/>
      <c r="AF224" s="547"/>
      <c r="AG224" s="547"/>
      <c r="AH224" s="551"/>
      <c r="AI224" s="551"/>
      <c r="AJ224" s="732"/>
      <c r="AK224" s="538"/>
      <c r="AL224" s="478"/>
      <c r="AM224" s="479"/>
    </row>
    <row r="225" spans="1:39" s="991" customFormat="1" ht="43.15" customHeight="1">
      <c r="A225" s="970">
        <v>82041</v>
      </c>
      <c r="B225" s="971">
        <v>82039</v>
      </c>
      <c r="C225" s="2338" t="s">
        <v>1445</v>
      </c>
      <c r="D225" s="2339"/>
      <c r="E225" s="2339"/>
      <c r="F225" s="2339"/>
      <c r="G225" s="2340"/>
      <c r="H225" s="972" t="s">
        <v>1446</v>
      </c>
      <c r="I225" s="973" t="s">
        <v>1447</v>
      </c>
      <c r="J225" s="974" t="s">
        <v>1448</v>
      </c>
      <c r="K225" s="975" t="s">
        <v>769</v>
      </c>
      <c r="L225" s="976" t="s">
        <v>1440</v>
      </c>
      <c r="M225" s="977"/>
      <c r="N225" s="978"/>
      <c r="O225" s="976"/>
      <c r="P225" s="979"/>
      <c r="Q225" s="759"/>
      <c r="R225" s="980"/>
      <c r="S225" s="759"/>
      <c r="T225" s="759"/>
      <c r="U225" s="759"/>
      <c r="V225" s="759"/>
      <c r="W225" s="759"/>
      <c r="X225" s="1018"/>
      <c r="Y225" s="759"/>
      <c r="Z225" s="759"/>
      <c r="AA225" s="759"/>
      <c r="AB225" s="1061"/>
      <c r="AC225" s="984"/>
      <c r="AD225" s="985"/>
      <c r="AE225" s="986"/>
      <c r="AF225" s="759"/>
      <c r="AG225" s="759"/>
      <c r="AH225" s="987"/>
      <c r="AI225" s="987"/>
      <c r="AJ225" s="988"/>
      <c r="AK225" s="972"/>
      <c r="AL225" s="989"/>
      <c r="AM225" s="990"/>
    </row>
    <row r="226" spans="1:39" s="1060" customFormat="1" ht="94.5" customHeight="1">
      <c r="A226" s="1038">
        <v>83626</v>
      </c>
      <c r="B226" s="1039">
        <v>83624</v>
      </c>
      <c r="C226" s="2367" t="s">
        <v>1449</v>
      </c>
      <c r="D226" s="2368"/>
      <c r="E226" s="2368"/>
      <c r="F226" s="2368"/>
      <c r="G226" s="2369"/>
      <c r="H226" s="1040" t="s">
        <v>307</v>
      </c>
      <c r="I226" s="1041" t="s">
        <v>1450</v>
      </c>
      <c r="J226" s="1042" t="s">
        <v>1450</v>
      </c>
      <c r="K226" s="1043"/>
      <c r="L226" s="1044"/>
      <c r="M226" s="1045"/>
      <c r="N226" s="1046" t="s">
        <v>1451</v>
      </c>
      <c r="O226" s="1044"/>
      <c r="P226" s="1047"/>
      <c r="Q226" s="1048"/>
      <c r="R226" s="1049"/>
      <c r="S226" s="1050"/>
      <c r="T226" s="1050"/>
      <c r="U226" s="1050"/>
      <c r="V226" s="1048"/>
      <c r="W226" s="1048"/>
      <c r="X226" s="1051"/>
      <c r="Y226" s="1048"/>
      <c r="Z226" s="1048"/>
      <c r="AA226" s="1048"/>
      <c r="AB226" s="1052"/>
      <c r="AC226" s="1053"/>
      <c r="AD226" s="1054"/>
      <c r="AE226" s="1055"/>
      <c r="AF226" s="1048"/>
      <c r="AG226" s="1048"/>
      <c r="AH226" s="1056"/>
      <c r="AI226" s="1056"/>
      <c r="AJ226" s="1057"/>
      <c r="AK226" s="1040"/>
      <c r="AL226" s="1058"/>
      <c r="AM226" s="1059"/>
    </row>
    <row r="227" spans="1:39" s="644" customFormat="1" ht="112.5" customHeight="1">
      <c r="A227" s="740">
        <v>84031</v>
      </c>
      <c r="B227" s="629">
        <v>84029</v>
      </c>
      <c r="C227" s="2341" t="s">
        <v>1452</v>
      </c>
      <c r="D227" s="2342"/>
      <c r="E227" s="2342"/>
      <c r="F227" s="2342"/>
      <c r="G227" s="2343"/>
      <c r="H227" s="748" t="s">
        <v>1453</v>
      </c>
      <c r="I227" s="2096" t="s">
        <v>1454</v>
      </c>
      <c r="J227" s="749" t="s">
        <v>1454</v>
      </c>
      <c r="K227" s="560" t="s">
        <v>769</v>
      </c>
      <c r="L227" s="633" t="s">
        <v>1455</v>
      </c>
      <c r="M227" s="634" t="s">
        <v>860</v>
      </c>
      <c r="N227" s="563"/>
      <c r="O227" s="633"/>
      <c r="P227" s="567" t="s">
        <v>1070</v>
      </c>
      <c r="Q227" s="568">
        <v>42303</v>
      </c>
      <c r="R227" s="784" t="s">
        <v>1456</v>
      </c>
      <c r="S227" s="568"/>
      <c r="T227" s="568"/>
      <c r="U227" s="568"/>
      <c r="V227" s="568" t="s">
        <v>769</v>
      </c>
      <c r="W227" s="568">
        <v>42303</v>
      </c>
      <c r="X227" s="636">
        <v>6917.61</v>
      </c>
      <c r="Y227" s="568" t="s">
        <v>1322</v>
      </c>
      <c r="Z227" s="568"/>
      <c r="AA227" s="637"/>
      <c r="AB227" s="638"/>
      <c r="AC227" s="639"/>
      <c r="AD227" s="640">
        <v>13282.59</v>
      </c>
      <c r="AE227" s="947"/>
      <c r="AF227" s="568"/>
      <c r="AG227" s="568"/>
      <c r="AH227" s="642"/>
      <c r="AI227" s="642"/>
      <c r="AJ227" s="777"/>
      <c r="AK227" s="748"/>
      <c r="AL227" s="453"/>
      <c r="AM227" s="454"/>
    </row>
    <row r="228" spans="1:39" s="1083" customFormat="1" ht="114.75" customHeight="1">
      <c r="A228" s="1062">
        <v>84677</v>
      </c>
      <c r="B228" s="1063">
        <v>84676</v>
      </c>
      <c r="C228" s="2370" t="s">
        <v>1457</v>
      </c>
      <c r="D228" s="2371"/>
      <c r="E228" s="2371"/>
      <c r="F228" s="2371"/>
      <c r="G228" s="2372"/>
      <c r="H228" s="1064" t="s">
        <v>1458</v>
      </c>
      <c r="I228" s="1065" t="s">
        <v>1459</v>
      </c>
      <c r="J228" s="1066" t="s">
        <v>1459</v>
      </c>
      <c r="K228" s="1067" t="s">
        <v>1123</v>
      </c>
      <c r="L228" s="1068"/>
      <c r="M228" s="1069"/>
      <c r="N228" s="1070"/>
      <c r="O228" s="1068"/>
      <c r="P228" s="1071"/>
      <c r="Q228" s="1072"/>
      <c r="R228" s="1073"/>
      <c r="S228" s="1072"/>
      <c r="T228" s="1072"/>
      <c r="U228" s="1072"/>
      <c r="V228" s="1072"/>
      <c r="W228" s="1072"/>
      <c r="X228" s="1074"/>
      <c r="Y228" s="1072"/>
      <c r="Z228" s="1072"/>
      <c r="AA228" s="1075"/>
      <c r="AB228" s="1072"/>
      <c r="AC228" s="1076"/>
      <c r="AD228" s="1077"/>
      <c r="AE228" s="1078"/>
      <c r="AF228" s="1072"/>
      <c r="AG228" s="1072"/>
      <c r="AH228" s="1079"/>
      <c r="AI228" s="1079"/>
      <c r="AJ228" s="1080"/>
      <c r="AK228" s="1064"/>
      <c r="AL228" s="1081"/>
      <c r="AM228" s="1082"/>
    </row>
    <row r="229" spans="1:39" ht="39.950000000000003" customHeight="1">
      <c r="A229" s="1028">
        <v>23043</v>
      </c>
      <c r="B229" s="537">
        <v>23041</v>
      </c>
      <c r="C229" s="2320" t="s">
        <v>1460</v>
      </c>
      <c r="D229" s="2321"/>
      <c r="E229" s="2321"/>
      <c r="F229" s="2321"/>
      <c r="G229" s="2322"/>
      <c r="H229" s="538" t="s">
        <v>307</v>
      </c>
      <c r="I229" s="553" t="s">
        <v>1461</v>
      </c>
      <c r="J229" s="540" t="s">
        <v>877</v>
      </c>
      <c r="K229" s="541"/>
      <c r="L229" s="542"/>
      <c r="M229" s="543"/>
      <c r="N229" s="544"/>
      <c r="O229" s="542"/>
      <c r="P229" s="495"/>
      <c r="Q229" s="547"/>
      <c r="R229" s="835"/>
      <c r="S229" s="547"/>
      <c r="T229" s="547"/>
      <c r="U229" s="547"/>
      <c r="V229" s="547"/>
      <c r="W229" s="547"/>
      <c r="X229" s="548"/>
      <c r="Y229" s="547"/>
      <c r="Z229" s="547"/>
      <c r="AA229" s="598"/>
      <c r="AB229" s="656"/>
      <c r="AC229" s="657"/>
      <c r="AD229" s="550"/>
      <c r="AE229" s="951"/>
      <c r="AF229" s="547"/>
      <c r="AG229" s="547"/>
      <c r="AH229" s="551"/>
      <c r="AI229" s="551"/>
      <c r="AJ229" s="732"/>
      <c r="AK229" s="538"/>
      <c r="AL229" s="478"/>
      <c r="AM229" s="479"/>
    </row>
    <row r="230" spans="1:39" s="1105" customFormat="1" ht="39.950000000000003" customHeight="1">
      <c r="A230" s="1084">
        <v>78347</v>
      </c>
      <c r="B230" s="1085">
        <v>78344</v>
      </c>
      <c r="C230" s="2361" t="s">
        <v>1462</v>
      </c>
      <c r="D230" s="2362"/>
      <c r="E230" s="2362"/>
      <c r="F230" s="2362"/>
      <c r="G230" s="2363"/>
      <c r="H230" s="1086" t="s">
        <v>1373</v>
      </c>
      <c r="I230" s="1087" t="s">
        <v>986</v>
      </c>
      <c r="J230" s="1088" t="s">
        <v>1463</v>
      </c>
      <c r="K230" s="1089" t="s">
        <v>1464</v>
      </c>
      <c r="L230" s="1090" t="s">
        <v>1465</v>
      </c>
      <c r="M230" s="1091" t="s">
        <v>860</v>
      </c>
      <c r="N230" s="1092"/>
      <c r="O230" s="1090"/>
      <c r="P230" s="1093" t="s">
        <v>1070</v>
      </c>
      <c r="Q230" s="1020">
        <v>42282</v>
      </c>
      <c r="R230" s="1094" t="s">
        <v>1456</v>
      </c>
      <c r="S230" s="1020"/>
      <c r="T230" s="1020"/>
      <c r="U230" s="1020"/>
      <c r="V230" s="1020" t="s">
        <v>48</v>
      </c>
      <c r="W230" s="1020">
        <v>42282</v>
      </c>
      <c r="X230" s="1095">
        <v>352.97</v>
      </c>
      <c r="Y230" s="1020"/>
      <c r="Z230" s="1020"/>
      <c r="AA230" s="1096"/>
      <c r="AB230" s="1097" t="s">
        <v>1466</v>
      </c>
      <c r="AC230" s="1098"/>
      <c r="AD230" s="1099">
        <v>1760.99</v>
      </c>
      <c r="AE230" s="1100">
        <v>23125</v>
      </c>
      <c r="AF230" s="1020"/>
      <c r="AG230" s="1020"/>
      <c r="AH230" s="1101"/>
      <c r="AI230" s="1101"/>
      <c r="AJ230" s="1102"/>
      <c r="AK230" s="1086"/>
      <c r="AL230" s="1103"/>
      <c r="AM230" s="1104"/>
    </row>
    <row r="231" spans="1:39" s="617" customFormat="1" ht="39.950000000000003" customHeight="1">
      <c r="A231" s="1021">
        <v>86656</v>
      </c>
      <c r="B231" s="600">
        <v>86653</v>
      </c>
      <c r="C231" s="2329" t="s">
        <v>1467</v>
      </c>
      <c r="D231" s="2330"/>
      <c r="E231" s="2330"/>
      <c r="F231" s="2330"/>
      <c r="G231" s="2331"/>
      <c r="H231" s="653" t="s">
        <v>1468</v>
      </c>
      <c r="I231" s="2106"/>
      <c r="J231" s="756" t="s">
        <v>1469</v>
      </c>
      <c r="K231" s="602" t="s">
        <v>336</v>
      </c>
      <c r="L231" s="603" t="s">
        <v>1426</v>
      </c>
      <c r="M231" s="604" t="s">
        <v>770</v>
      </c>
      <c r="N231" s="605"/>
      <c r="O231" s="603"/>
      <c r="P231" s="606"/>
      <c r="Q231" s="607"/>
      <c r="R231" s="878"/>
      <c r="S231" s="608"/>
      <c r="T231" s="608"/>
      <c r="U231" s="608"/>
      <c r="V231" s="607"/>
      <c r="W231" s="607"/>
      <c r="X231" s="609"/>
      <c r="Y231" s="607"/>
      <c r="Z231" s="607"/>
      <c r="AA231" s="610"/>
      <c r="AB231" s="611"/>
      <c r="AC231" s="612"/>
      <c r="AD231" s="613"/>
      <c r="AE231" s="885"/>
      <c r="AF231" s="607"/>
      <c r="AG231" s="607"/>
      <c r="AH231" s="615"/>
      <c r="AI231" s="615"/>
      <c r="AJ231" s="967"/>
      <c r="AK231" s="653"/>
      <c r="AL231" s="307"/>
      <c r="AM231" s="308"/>
    </row>
    <row r="232" spans="1:39" ht="39.950000000000003" customHeight="1">
      <c r="A232" s="1106">
        <v>79454</v>
      </c>
      <c r="B232" s="813">
        <v>79453</v>
      </c>
      <c r="C232" s="2364" t="s">
        <v>1470</v>
      </c>
      <c r="D232" s="2365"/>
      <c r="E232" s="2365"/>
      <c r="F232" s="2365"/>
      <c r="G232" s="2366"/>
      <c r="H232" s="814" t="s">
        <v>1471</v>
      </c>
      <c r="I232" s="815"/>
      <c r="J232" s="816" t="s">
        <v>1472</v>
      </c>
      <c r="K232" s="817"/>
      <c r="L232" s="818" t="s">
        <v>1426</v>
      </c>
      <c r="M232" s="819"/>
      <c r="N232" s="820" t="s">
        <v>1473</v>
      </c>
      <c r="O232" s="818"/>
      <c r="P232" s="495"/>
      <c r="Q232" s="547"/>
      <c r="R232" s="835"/>
      <c r="S232" s="547"/>
      <c r="T232" s="547"/>
      <c r="U232" s="547"/>
      <c r="V232" s="547"/>
      <c r="W232" s="547"/>
      <c r="X232" s="548"/>
      <c r="Y232" s="547"/>
      <c r="Z232" s="547"/>
      <c r="AA232" s="598"/>
      <c r="AB232" s="656"/>
      <c r="AC232" s="657"/>
      <c r="AD232" s="550"/>
      <c r="AE232" s="951"/>
      <c r="AF232" s="547"/>
      <c r="AG232" s="547"/>
      <c r="AH232" s="551"/>
      <c r="AI232" s="551"/>
      <c r="AJ232" s="732"/>
      <c r="AK232" s="538"/>
      <c r="AL232" s="478"/>
      <c r="AM232" s="479"/>
    </row>
    <row r="233" spans="1:39" s="991" customFormat="1" ht="39.950000000000003" customHeight="1">
      <c r="A233" s="1107">
        <v>87420</v>
      </c>
      <c r="B233" s="971">
        <v>87418</v>
      </c>
      <c r="C233" s="2338" t="s">
        <v>1474</v>
      </c>
      <c r="D233" s="2339"/>
      <c r="E233" s="2339"/>
      <c r="F233" s="2339"/>
      <c r="G233" s="2340"/>
      <c r="H233" s="972" t="s">
        <v>1475</v>
      </c>
      <c r="I233" s="973" t="s">
        <v>1476</v>
      </c>
      <c r="J233" s="1108" t="s">
        <v>762</v>
      </c>
      <c r="K233" s="975" t="s">
        <v>840</v>
      </c>
      <c r="L233" s="976" t="s">
        <v>1477</v>
      </c>
      <c r="M233" s="977" t="s">
        <v>860</v>
      </c>
      <c r="N233" s="978"/>
      <c r="O233" s="976"/>
      <c r="P233" s="979"/>
      <c r="Q233" s="759">
        <v>42293</v>
      </c>
      <c r="R233" s="980"/>
      <c r="S233" s="759"/>
      <c r="T233" s="759"/>
      <c r="U233" s="759"/>
      <c r="V233" s="759"/>
      <c r="W233" s="759"/>
      <c r="X233" s="1018">
        <v>3168</v>
      </c>
      <c r="Y233" s="759" t="s">
        <v>1322</v>
      </c>
      <c r="Z233" s="759"/>
      <c r="AA233" s="982"/>
      <c r="AB233" s="759"/>
      <c r="AC233" s="984"/>
      <c r="AD233" s="985">
        <v>8153.56</v>
      </c>
      <c r="AE233" s="986"/>
      <c r="AF233" s="759"/>
      <c r="AG233" s="759"/>
      <c r="AH233" s="987"/>
      <c r="AI233" s="987"/>
      <c r="AJ233" s="988"/>
      <c r="AK233" s="972"/>
      <c r="AL233" s="989"/>
      <c r="AM233" s="990"/>
    </row>
    <row r="234" spans="1:39" s="617" customFormat="1" ht="39.950000000000003" customHeight="1">
      <c r="A234" s="1021">
        <v>88172</v>
      </c>
      <c r="B234" s="600">
        <v>57800</v>
      </c>
      <c r="C234" s="2329" t="s">
        <v>1478</v>
      </c>
      <c r="D234" s="2347"/>
      <c r="E234" s="2347"/>
      <c r="F234" s="2347"/>
      <c r="G234" s="2348"/>
      <c r="H234" s="653" t="s">
        <v>46</v>
      </c>
      <c r="I234" s="2106" t="s">
        <v>866</v>
      </c>
      <c r="J234" s="756" t="s">
        <v>866</v>
      </c>
      <c r="K234" s="602" t="s">
        <v>339</v>
      </c>
      <c r="L234" s="603" t="s">
        <v>1479</v>
      </c>
      <c r="M234" s="604" t="s">
        <v>770</v>
      </c>
      <c r="N234" s="605" t="s">
        <v>1480</v>
      </c>
      <c r="O234" s="603"/>
      <c r="P234" s="606" t="s">
        <v>715</v>
      </c>
      <c r="Q234" s="607"/>
      <c r="R234" s="878" t="s">
        <v>715</v>
      </c>
      <c r="S234" s="512"/>
      <c r="T234" s="512"/>
      <c r="U234" s="512"/>
      <c r="V234" s="607"/>
      <c r="W234" s="607"/>
      <c r="X234" s="609"/>
      <c r="Y234" s="607"/>
      <c r="Z234" s="607"/>
      <c r="AA234" s="610"/>
      <c r="AB234" s="611"/>
      <c r="AC234" s="612"/>
      <c r="AD234" s="613"/>
      <c r="AE234" s="885"/>
      <c r="AF234" s="607"/>
      <c r="AG234" s="607"/>
      <c r="AH234" s="615"/>
      <c r="AI234" s="615"/>
      <c r="AJ234" s="967"/>
      <c r="AK234" s="653"/>
      <c r="AL234" s="307"/>
      <c r="AM234" s="308"/>
    </row>
    <row r="235" spans="1:39" s="644" customFormat="1" ht="39.950000000000003" customHeight="1">
      <c r="A235" s="1162">
        <v>88301</v>
      </c>
      <c r="B235" s="629">
        <v>88300</v>
      </c>
      <c r="C235" s="2341" t="s">
        <v>1481</v>
      </c>
      <c r="D235" s="2342"/>
      <c r="E235" s="2342"/>
      <c r="F235" s="2342"/>
      <c r="G235" s="2343"/>
      <c r="H235" s="748" t="s">
        <v>1013</v>
      </c>
      <c r="I235" s="2096"/>
      <c r="J235" s="749" t="s">
        <v>973</v>
      </c>
      <c r="K235" s="560" t="s">
        <v>1482</v>
      </c>
      <c r="L235" s="633" t="s">
        <v>1479</v>
      </c>
      <c r="M235" s="634" t="s">
        <v>778</v>
      </c>
      <c r="N235" s="563"/>
      <c r="O235" s="633"/>
      <c r="P235" s="567"/>
      <c r="Q235" s="568"/>
      <c r="R235" s="784"/>
      <c r="S235" s="547"/>
      <c r="T235" s="547"/>
      <c r="U235" s="547"/>
      <c r="V235" s="568"/>
      <c r="W235" s="568"/>
      <c r="X235" s="636"/>
      <c r="Y235" s="568"/>
      <c r="Z235" s="568"/>
      <c r="AA235" s="637"/>
      <c r="AB235" s="638"/>
      <c r="AC235" s="639"/>
      <c r="AD235" s="640"/>
      <c r="AE235" s="947"/>
      <c r="AF235" s="568"/>
      <c r="AG235" s="568"/>
      <c r="AH235" s="642"/>
      <c r="AI235" s="642"/>
      <c r="AJ235" s="777"/>
      <c r="AK235" s="748"/>
      <c r="AL235" s="453"/>
      <c r="AM235" s="454"/>
    </row>
    <row r="236" spans="1:39" s="1132" customFormat="1" ht="39.950000000000003" customHeight="1">
      <c r="A236" s="1110">
        <v>85508</v>
      </c>
      <c r="B236" s="1111">
        <v>85505</v>
      </c>
      <c r="C236" s="2335" t="s">
        <v>1483</v>
      </c>
      <c r="D236" s="2336"/>
      <c r="E236" s="2336"/>
      <c r="F236" s="2336"/>
      <c r="G236" s="2337"/>
      <c r="H236" s="1112" t="s">
        <v>320</v>
      </c>
      <c r="I236" s="1113"/>
      <c r="J236" s="1114" t="s">
        <v>1334</v>
      </c>
      <c r="K236" s="1115" t="s">
        <v>806</v>
      </c>
      <c r="L236" s="1116"/>
      <c r="M236" s="1117"/>
      <c r="N236" s="1118"/>
      <c r="O236" s="1116"/>
      <c r="P236" s="1119"/>
      <c r="Q236" s="1120"/>
      <c r="R236" s="1121"/>
      <c r="S236" s="547"/>
      <c r="T236" s="547"/>
      <c r="U236" s="547"/>
      <c r="V236" s="1120"/>
      <c r="W236" s="1120"/>
      <c r="X236" s="1122"/>
      <c r="Y236" s="1120"/>
      <c r="Z236" s="1120"/>
      <c r="AA236" s="1123"/>
      <c r="AB236" s="1124"/>
      <c r="AC236" s="1125"/>
      <c r="AD236" s="1126"/>
      <c r="AE236" s="1127"/>
      <c r="AF236" s="1120"/>
      <c r="AG236" s="1120"/>
      <c r="AH236" s="1128"/>
      <c r="AI236" s="1128"/>
      <c r="AJ236" s="1129"/>
      <c r="AK236" s="1112"/>
      <c r="AL236" s="1130"/>
      <c r="AM236" s="1131"/>
    </row>
    <row r="237" spans="1:39" s="617" customFormat="1" ht="76.900000000000006" customHeight="1">
      <c r="A237" s="1021">
        <v>85564</v>
      </c>
      <c r="B237" s="600">
        <v>85563</v>
      </c>
      <c r="C237" s="2329" t="s">
        <v>1484</v>
      </c>
      <c r="D237" s="2330"/>
      <c r="E237" s="2330"/>
      <c r="F237" s="2330"/>
      <c r="G237" s="2331"/>
      <c r="H237" s="653" t="s">
        <v>1485</v>
      </c>
      <c r="I237" s="2106"/>
      <c r="J237" s="756" t="s">
        <v>839</v>
      </c>
      <c r="K237" s="602" t="s">
        <v>840</v>
      </c>
      <c r="L237" s="603" t="s">
        <v>1486</v>
      </c>
      <c r="M237" s="604" t="s">
        <v>770</v>
      </c>
      <c r="N237" s="605"/>
      <c r="O237" s="603"/>
      <c r="P237" s="606" t="s">
        <v>1487</v>
      </c>
      <c r="Q237" s="607">
        <v>42293</v>
      </c>
      <c r="R237" s="878" t="s">
        <v>1456</v>
      </c>
      <c r="S237" s="608"/>
      <c r="T237" s="608"/>
      <c r="U237" s="608"/>
      <c r="V237" s="607" t="s">
        <v>63</v>
      </c>
      <c r="W237" s="607">
        <v>42293</v>
      </c>
      <c r="X237" s="609">
        <v>705.94</v>
      </c>
      <c r="Y237" s="607">
        <v>42338</v>
      </c>
      <c r="Z237" s="607"/>
      <c r="AA237" s="610"/>
      <c r="AB237" s="611" t="s">
        <v>1488</v>
      </c>
      <c r="AC237" s="612"/>
      <c r="AD237" s="613">
        <v>2482.04</v>
      </c>
      <c r="AE237" s="885">
        <v>23124</v>
      </c>
      <c r="AF237" s="607"/>
      <c r="AG237" s="607"/>
      <c r="AH237" s="615"/>
      <c r="AI237" s="615"/>
      <c r="AJ237" s="967"/>
      <c r="AK237" s="653"/>
      <c r="AL237" s="307"/>
      <c r="AM237" s="308"/>
    </row>
    <row r="238" spans="1:39" s="1132" customFormat="1" ht="46.9" customHeight="1">
      <c r="A238" s="1110">
        <v>86224</v>
      </c>
      <c r="B238" s="1111">
        <v>86223</v>
      </c>
      <c r="C238" s="2335" t="s">
        <v>1489</v>
      </c>
      <c r="D238" s="2336"/>
      <c r="E238" s="2336"/>
      <c r="F238" s="2336"/>
      <c r="G238" s="2337"/>
      <c r="H238" s="1112" t="s">
        <v>1490</v>
      </c>
      <c r="I238" s="1113"/>
      <c r="J238" s="1114"/>
      <c r="K238" s="1115" t="s">
        <v>816</v>
      </c>
      <c r="L238" s="1116"/>
      <c r="M238" s="1117"/>
      <c r="N238" s="1118"/>
      <c r="O238" s="1116"/>
      <c r="P238" s="1119"/>
      <c r="Q238" s="1120"/>
      <c r="R238" s="1121"/>
      <c r="S238" s="547"/>
      <c r="T238" s="547"/>
      <c r="U238" s="547"/>
      <c r="V238" s="1120"/>
      <c r="W238" s="1120"/>
      <c r="X238" s="1122"/>
      <c r="Y238" s="1120"/>
      <c r="Z238" s="1120"/>
      <c r="AA238" s="1120"/>
      <c r="AB238" s="1133"/>
      <c r="AC238" s="1125"/>
      <c r="AD238" s="1126"/>
      <c r="AE238" s="1127"/>
      <c r="AF238" s="1120"/>
      <c r="AG238" s="1120"/>
      <c r="AH238" s="1128"/>
      <c r="AI238" s="1128"/>
      <c r="AJ238" s="1129"/>
      <c r="AK238" s="1112"/>
      <c r="AL238" s="1130"/>
      <c r="AM238" s="1131"/>
    </row>
    <row r="239" spans="1:39" s="617" customFormat="1" ht="39.950000000000003" customHeight="1">
      <c r="A239" s="1021">
        <v>86275</v>
      </c>
      <c r="B239" s="600">
        <v>86273</v>
      </c>
      <c r="C239" s="2329" t="s">
        <v>1491</v>
      </c>
      <c r="D239" s="2330"/>
      <c r="E239" s="2330"/>
      <c r="F239" s="2330"/>
      <c r="G239" s="2331"/>
      <c r="H239" s="653" t="s">
        <v>57</v>
      </c>
      <c r="I239" s="2106"/>
      <c r="J239" s="756" t="s">
        <v>1045</v>
      </c>
      <c r="K239" s="602" t="s">
        <v>1321</v>
      </c>
      <c r="L239" s="603"/>
      <c r="M239" s="604" t="s">
        <v>770</v>
      </c>
      <c r="N239" s="605"/>
      <c r="O239" s="603"/>
      <c r="P239" s="606"/>
      <c r="Q239" s="607"/>
      <c r="R239" s="878"/>
      <c r="S239" s="1134"/>
      <c r="T239" s="1134"/>
      <c r="U239" s="1134"/>
      <c r="V239" s="607"/>
      <c r="W239" s="607"/>
      <c r="X239" s="609"/>
      <c r="Y239" s="607"/>
      <c r="Z239" s="607"/>
      <c r="AA239" s="607"/>
      <c r="AB239" s="690"/>
      <c r="AC239" s="612"/>
      <c r="AD239" s="613"/>
      <c r="AE239" s="885"/>
      <c r="AF239" s="607"/>
      <c r="AG239" s="607"/>
      <c r="AH239" s="615"/>
      <c r="AI239" s="615"/>
      <c r="AJ239" s="967"/>
      <c r="AK239" s="653"/>
      <c r="AL239" s="307"/>
      <c r="AM239" s="308"/>
    </row>
    <row r="240" spans="1:39" s="617" customFormat="1" ht="39.950000000000003" customHeight="1">
      <c r="A240" s="1021">
        <v>86656</v>
      </c>
      <c r="B240" s="600">
        <v>86653</v>
      </c>
      <c r="C240" s="2329" t="s">
        <v>1492</v>
      </c>
      <c r="D240" s="2330"/>
      <c r="E240" s="2330"/>
      <c r="F240" s="2330"/>
      <c r="G240" s="2331"/>
      <c r="H240" s="653" t="s">
        <v>57</v>
      </c>
      <c r="I240" s="2106"/>
      <c r="J240" s="756" t="s">
        <v>1493</v>
      </c>
      <c r="K240" s="602" t="s">
        <v>336</v>
      </c>
      <c r="L240" s="603"/>
      <c r="M240" s="604" t="s">
        <v>770</v>
      </c>
      <c r="N240" s="605"/>
      <c r="O240" s="603"/>
      <c r="P240" s="606" t="s">
        <v>47</v>
      </c>
      <c r="Q240" s="607">
        <v>42310</v>
      </c>
      <c r="R240" s="878" t="s">
        <v>1285</v>
      </c>
      <c r="S240" s="608"/>
      <c r="T240" s="608"/>
      <c r="U240" s="608"/>
      <c r="V240" s="607" t="s">
        <v>336</v>
      </c>
      <c r="W240" s="607"/>
      <c r="X240" s="609">
        <v>484.46</v>
      </c>
      <c r="Y240" s="607"/>
      <c r="Z240" s="607"/>
      <c r="AA240" s="607"/>
      <c r="AB240" s="690"/>
      <c r="AC240" s="612"/>
      <c r="AD240" s="613">
        <v>4157</v>
      </c>
      <c r="AE240" s="885"/>
      <c r="AF240" s="607"/>
      <c r="AG240" s="607"/>
      <c r="AH240" s="615"/>
      <c r="AI240" s="615"/>
      <c r="AJ240" s="967"/>
      <c r="AK240" s="653"/>
      <c r="AL240" s="307"/>
      <c r="AM240" s="308"/>
    </row>
    <row r="241" spans="1:39" ht="39.950000000000003" customHeight="1">
      <c r="A241" s="1135">
        <v>88865</v>
      </c>
      <c r="B241" s="537">
        <v>88864</v>
      </c>
      <c r="C241" s="2320" t="s">
        <v>1494</v>
      </c>
      <c r="D241" s="2321"/>
      <c r="E241" s="2321"/>
      <c r="F241" s="2321"/>
      <c r="G241" s="2322"/>
      <c r="H241" s="538" t="s">
        <v>57</v>
      </c>
      <c r="I241" s="553"/>
      <c r="J241" s="540" t="s">
        <v>866</v>
      </c>
      <c r="K241" s="541" t="s">
        <v>1267</v>
      </c>
      <c r="L241" s="542"/>
      <c r="M241" s="543" t="s">
        <v>860</v>
      </c>
      <c r="N241" s="544"/>
      <c r="O241" s="542"/>
      <c r="P241" s="495" t="s">
        <v>47</v>
      </c>
      <c r="Q241" s="547">
        <v>42317</v>
      </c>
      <c r="R241" s="547" t="s">
        <v>1495</v>
      </c>
      <c r="S241" s="547" t="s">
        <v>1495</v>
      </c>
      <c r="T241" s="547" t="s">
        <v>1495</v>
      </c>
      <c r="U241" s="547" t="s">
        <v>1495</v>
      </c>
      <c r="V241" s="547" t="s">
        <v>1495</v>
      </c>
      <c r="W241" s="547"/>
      <c r="X241" s="548">
        <v>384.2</v>
      </c>
      <c r="Y241" s="547"/>
      <c r="Z241" s="547"/>
      <c r="AA241" s="547"/>
      <c r="AB241" s="724"/>
      <c r="AC241" s="657"/>
      <c r="AD241" s="550"/>
      <c r="AE241" s="951"/>
      <c r="AF241" s="547"/>
      <c r="AG241" s="547"/>
      <c r="AH241" s="551"/>
      <c r="AI241" s="551"/>
      <c r="AJ241" s="732"/>
      <c r="AK241" s="538"/>
      <c r="AL241" s="478"/>
      <c r="AM241" s="479"/>
    </row>
    <row r="242" spans="1:39" s="617" customFormat="1" ht="39.950000000000003" customHeight="1">
      <c r="A242" s="1021">
        <v>89861</v>
      </c>
      <c r="B242" s="600">
        <v>89860</v>
      </c>
      <c r="C242" s="2329" t="s">
        <v>1496</v>
      </c>
      <c r="D242" s="2330"/>
      <c r="E242" s="2330"/>
      <c r="F242" s="2330"/>
      <c r="G242" s="2331"/>
      <c r="H242" s="653" t="s">
        <v>1497</v>
      </c>
      <c r="I242" s="2106"/>
      <c r="J242" s="756" t="s">
        <v>866</v>
      </c>
      <c r="K242" s="602" t="s">
        <v>1498</v>
      </c>
      <c r="L242" s="603" t="s">
        <v>1499</v>
      </c>
      <c r="M242" s="604" t="s">
        <v>770</v>
      </c>
      <c r="N242" s="605" t="s">
        <v>1500</v>
      </c>
      <c r="O242" s="603"/>
      <c r="P242" s="606"/>
      <c r="Q242" s="607"/>
      <c r="R242" s="878" t="s">
        <v>1501</v>
      </c>
      <c r="S242" s="1136"/>
      <c r="T242" s="1136"/>
      <c r="U242" s="1136"/>
      <c r="V242" s="607"/>
      <c r="W242" s="607"/>
      <c r="X242" s="609"/>
      <c r="Y242" s="607"/>
      <c r="Z242" s="607"/>
      <c r="AA242" s="607">
        <v>42381</v>
      </c>
      <c r="AB242" s="621"/>
      <c r="AC242" s="612"/>
      <c r="AD242" s="613"/>
      <c r="AE242" s="885"/>
      <c r="AF242" s="607"/>
      <c r="AG242" s="607"/>
      <c r="AH242" s="615"/>
      <c r="AI242" s="615"/>
      <c r="AJ242" s="967"/>
      <c r="AK242" s="968"/>
      <c r="AL242" s="307"/>
      <c r="AM242" s="308"/>
    </row>
    <row r="243" spans="1:39" s="1159" customFormat="1" ht="39.950000000000003" customHeight="1">
      <c r="A243" s="1137">
        <v>90220</v>
      </c>
      <c r="B243" s="1138">
        <v>90219</v>
      </c>
      <c r="C243" s="2352" t="s">
        <v>1502</v>
      </c>
      <c r="D243" s="2353"/>
      <c r="E243" s="2353"/>
      <c r="F243" s="2353"/>
      <c r="G243" s="2354"/>
      <c r="H243" s="1139" t="s">
        <v>1380</v>
      </c>
      <c r="I243" s="1140"/>
      <c r="J243" s="1141" t="s">
        <v>1503</v>
      </c>
      <c r="K243" s="1142"/>
      <c r="L243" s="1143" t="s">
        <v>1486</v>
      </c>
      <c r="M243" s="1144"/>
      <c r="N243" s="1145" t="s">
        <v>1500</v>
      </c>
      <c r="O243" s="1143"/>
      <c r="P243" s="1146"/>
      <c r="Q243" s="1147"/>
      <c r="R243" s="1148"/>
      <c r="S243" s="1050"/>
      <c r="T243" s="1050"/>
      <c r="U243" s="1050"/>
      <c r="V243" s="1147"/>
      <c r="W243" s="1147"/>
      <c r="X243" s="1149"/>
      <c r="Y243" s="1147"/>
      <c r="Z243" s="1147"/>
      <c r="AA243" s="1150"/>
      <c r="AB243" s="1147"/>
      <c r="AC243" s="1151"/>
      <c r="AD243" s="1152"/>
      <c r="AE243" s="1153"/>
      <c r="AF243" s="1147"/>
      <c r="AG243" s="1147"/>
      <c r="AH243" s="1154"/>
      <c r="AI243" s="1154"/>
      <c r="AJ243" s="1155"/>
      <c r="AK243" s="1156"/>
      <c r="AL243" s="1157"/>
      <c r="AM243" s="1158"/>
    </row>
    <row r="244" spans="1:39" s="1008" customFormat="1" ht="39.950000000000003" customHeight="1">
      <c r="A244" s="1160">
        <v>91465</v>
      </c>
      <c r="B244" s="504">
        <v>91464</v>
      </c>
      <c r="C244" s="2355" t="s">
        <v>1504</v>
      </c>
      <c r="D244" s="2356"/>
      <c r="E244" s="2356"/>
      <c r="F244" s="2356"/>
      <c r="G244" s="2357"/>
      <c r="H244" s="505" t="s">
        <v>437</v>
      </c>
      <c r="I244" s="997"/>
      <c r="J244" s="506" t="s">
        <v>1505</v>
      </c>
      <c r="K244" s="507" t="s">
        <v>1267</v>
      </c>
      <c r="L244" s="998" t="s">
        <v>1506</v>
      </c>
      <c r="M244" s="999"/>
      <c r="N244" s="509" t="s">
        <v>1507</v>
      </c>
      <c r="O244" s="998"/>
      <c r="P244" s="511"/>
      <c r="Q244" s="608"/>
      <c r="R244" s="1000"/>
      <c r="S244" s="708"/>
      <c r="T244" s="708"/>
      <c r="U244" s="708"/>
      <c r="V244" s="608"/>
      <c r="W244" s="608"/>
      <c r="X244" s="513"/>
      <c r="Y244" s="608"/>
      <c r="Z244" s="608"/>
      <c r="AA244" s="698"/>
      <c r="AB244" s="608"/>
      <c r="AC244" s="1002"/>
      <c r="AD244" s="1003"/>
      <c r="AE244" s="1004"/>
      <c r="AF244" s="608"/>
      <c r="AG244" s="608"/>
      <c r="AH244" s="514"/>
      <c r="AI244" s="514"/>
      <c r="AJ244" s="515"/>
      <c r="AK244" s="1161"/>
      <c r="AL244" s="1006"/>
      <c r="AM244" s="1007"/>
    </row>
    <row r="245" spans="1:39" s="644" customFormat="1" ht="39.950000000000003" customHeight="1">
      <c r="A245" s="1162">
        <v>94172</v>
      </c>
      <c r="B245" s="629">
        <v>94171</v>
      </c>
      <c r="C245" s="2341" t="s">
        <v>1508</v>
      </c>
      <c r="D245" s="2342"/>
      <c r="E245" s="2342"/>
      <c r="F245" s="2342"/>
      <c r="G245" s="2343"/>
      <c r="H245" s="748" t="s">
        <v>655</v>
      </c>
      <c r="I245" s="2096"/>
      <c r="J245" s="749" t="s">
        <v>973</v>
      </c>
      <c r="K245" s="560" t="s">
        <v>1509</v>
      </c>
      <c r="L245" s="633"/>
      <c r="M245" s="634" t="s">
        <v>778</v>
      </c>
      <c r="N245" s="563" t="s">
        <v>1510</v>
      </c>
      <c r="O245" s="633"/>
      <c r="P245" s="567"/>
      <c r="Q245" s="568"/>
      <c r="R245" s="784"/>
      <c r="S245" s="1163"/>
      <c r="T245" s="1163"/>
      <c r="U245" s="1163"/>
      <c r="V245" s="568"/>
      <c r="W245" s="568"/>
      <c r="X245" s="636"/>
      <c r="Y245" s="568"/>
      <c r="Z245" s="568"/>
      <c r="AA245" s="637"/>
      <c r="AB245" s="638"/>
      <c r="AC245" s="639"/>
      <c r="AD245" s="640"/>
      <c r="AE245" s="947"/>
      <c r="AF245" s="568"/>
      <c r="AG245" s="568"/>
      <c r="AH245" s="642"/>
      <c r="AI245" s="642"/>
      <c r="AJ245" s="777"/>
      <c r="AK245" s="962"/>
      <c r="AL245" s="453"/>
      <c r="AM245" s="454"/>
    </row>
    <row r="246" spans="1:39" s="1186" customFormat="1" ht="39.950000000000003" customHeight="1">
      <c r="A246" s="1164">
        <v>94616</v>
      </c>
      <c r="B246" s="1165">
        <v>94615</v>
      </c>
      <c r="C246" s="2349" t="s">
        <v>1511</v>
      </c>
      <c r="D246" s="2350"/>
      <c r="E246" s="2350"/>
      <c r="F246" s="2350"/>
      <c r="G246" s="2351"/>
      <c r="H246" s="1166" t="s">
        <v>1512</v>
      </c>
      <c r="I246" s="1167"/>
      <c r="J246" s="1168" t="s">
        <v>866</v>
      </c>
      <c r="K246" s="1169" t="s">
        <v>1123</v>
      </c>
      <c r="L246" s="1170" t="s">
        <v>1513</v>
      </c>
      <c r="M246" s="1171"/>
      <c r="N246" s="1172" t="s">
        <v>1500</v>
      </c>
      <c r="O246" s="1170"/>
      <c r="P246" s="1173"/>
      <c r="Q246" s="1174"/>
      <c r="R246" s="1175"/>
      <c r="S246" s="1174"/>
      <c r="T246" s="1174"/>
      <c r="U246" s="1174"/>
      <c r="V246" s="1174"/>
      <c r="W246" s="1174"/>
      <c r="X246" s="1176"/>
      <c r="Y246" s="1174"/>
      <c r="Z246" s="1174"/>
      <c r="AA246" s="1177"/>
      <c r="AB246" s="1174"/>
      <c r="AC246" s="1178"/>
      <c r="AD246" s="1179"/>
      <c r="AE246" s="1180"/>
      <c r="AF246" s="1174"/>
      <c r="AG246" s="1174"/>
      <c r="AH246" s="1181"/>
      <c r="AI246" s="1181"/>
      <c r="AJ246" s="1182"/>
      <c r="AK246" s="1183"/>
      <c r="AL246" s="1184"/>
      <c r="AM246" s="1185"/>
    </row>
    <row r="247" spans="1:39" ht="39.950000000000003" customHeight="1">
      <c r="A247" s="1135">
        <v>95663</v>
      </c>
      <c r="B247" s="537">
        <v>95661</v>
      </c>
      <c r="C247" s="2320" t="s">
        <v>1514</v>
      </c>
      <c r="D247" s="2321"/>
      <c r="E247" s="2321"/>
      <c r="F247" s="2321"/>
      <c r="G247" s="2322"/>
      <c r="H247" s="538" t="s">
        <v>1515</v>
      </c>
      <c r="I247" s="553"/>
      <c r="J247" s="540" t="s">
        <v>1516</v>
      </c>
      <c r="K247" s="541"/>
      <c r="L247" s="542" t="s">
        <v>1517</v>
      </c>
      <c r="M247" s="543"/>
      <c r="N247" s="544"/>
      <c r="O247" s="542"/>
      <c r="P247" s="495"/>
      <c r="Q247" s="547"/>
      <c r="R247" s="835"/>
      <c r="S247" s="547"/>
      <c r="T247" s="547"/>
      <c r="U247" s="547"/>
      <c r="V247" s="547"/>
      <c r="W247" s="547"/>
      <c r="X247" s="548"/>
      <c r="Y247" s="547"/>
      <c r="Z247" s="547"/>
      <c r="AA247" s="598"/>
      <c r="AB247" s="656"/>
      <c r="AC247" s="657"/>
      <c r="AD247" s="550"/>
      <c r="AE247" s="951"/>
      <c r="AF247" s="547"/>
      <c r="AG247" s="547"/>
      <c r="AH247" s="551"/>
      <c r="AI247" s="551"/>
      <c r="AJ247" s="732"/>
      <c r="AK247" s="969"/>
      <c r="AL247" s="478"/>
      <c r="AM247" s="479"/>
    </row>
    <row r="248" spans="1:39" s="617" customFormat="1" ht="39.950000000000003" customHeight="1">
      <c r="A248" s="1021">
        <v>97400</v>
      </c>
      <c r="B248" s="600">
        <v>97399</v>
      </c>
      <c r="C248" s="2329" t="s">
        <v>1518</v>
      </c>
      <c r="D248" s="2330"/>
      <c r="E248" s="2330"/>
      <c r="F248" s="2330"/>
      <c r="G248" s="2331"/>
      <c r="H248" s="653" t="s">
        <v>1519</v>
      </c>
      <c r="I248" s="2106"/>
      <c r="J248" s="756" t="s">
        <v>986</v>
      </c>
      <c r="K248" s="602" t="s">
        <v>48</v>
      </c>
      <c r="L248" s="603" t="s">
        <v>1520</v>
      </c>
      <c r="M248" s="604" t="s">
        <v>770</v>
      </c>
      <c r="N248" s="605"/>
      <c r="O248" s="603"/>
      <c r="P248" s="606" t="s">
        <v>1521</v>
      </c>
      <c r="Q248" s="607">
        <v>42383</v>
      </c>
      <c r="R248" s="878" t="s">
        <v>1285</v>
      </c>
      <c r="S248" s="759"/>
      <c r="T248" s="759"/>
      <c r="U248" s="759"/>
      <c r="V248" s="607" t="s">
        <v>1522</v>
      </c>
      <c r="W248" s="607"/>
      <c r="X248" s="609">
        <v>4824.51</v>
      </c>
      <c r="Y248" s="607" t="s">
        <v>1523</v>
      </c>
      <c r="Z248" s="607"/>
      <c r="AA248" s="610"/>
      <c r="AB248" s="611"/>
      <c r="AC248" s="612"/>
      <c r="AD248" s="613"/>
      <c r="AE248" s="885"/>
      <c r="AF248" s="607"/>
      <c r="AG248" s="607"/>
      <c r="AH248" s="615"/>
      <c r="AI248" s="615"/>
      <c r="AJ248" s="967"/>
      <c r="AK248" s="968"/>
      <c r="AL248" s="307"/>
      <c r="AM248" s="308"/>
    </row>
    <row r="249" spans="1:39" s="617" customFormat="1" ht="39.950000000000003" customHeight="1">
      <c r="A249" s="1021">
        <v>97993</v>
      </c>
      <c r="B249" s="600">
        <v>97992</v>
      </c>
      <c r="C249" s="2329" t="s">
        <v>1524</v>
      </c>
      <c r="D249" s="2330"/>
      <c r="E249" s="2330"/>
      <c r="F249" s="2330"/>
      <c r="G249" s="2331"/>
      <c r="H249" s="653" t="s">
        <v>1525</v>
      </c>
      <c r="I249" s="2106"/>
      <c r="J249" s="756" t="s">
        <v>1469</v>
      </c>
      <c r="K249" s="602" t="s">
        <v>336</v>
      </c>
      <c r="L249" s="603" t="s">
        <v>1526</v>
      </c>
      <c r="M249" s="604" t="s">
        <v>770</v>
      </c>
      <c r="N249" s="605"/>
      <c r="O249" s="603"/>
      <c r="P249" s="606" t="s">
        <v>1521</v>
      </c>
      <c r="Q249" s="607" t="s">
        <v>1527</v>
      </c>
      <c r="R249" s="878"/>
      <c r="S249" s="608"/>
      <c r="T249" s="608"/>
      <c r="U249" s="608"/>
      <c r="V249" s="607" t="s">
        <v>1321</v>
      </c>
      <c r="W249" s="607"/>
      <c r="X249" s="609">
        <v>2964</v>
      </c>
      <c r="Y249" s="607"/>
      <c r="Z249" s="607"/>
      <c r="AA249" s="610"/>
      <c r="AB249" s="611"/>
      <c r="AC249" s="612"/>
      <c r="AD249" s="613"/>
      <c r="AE249" s="885"/>
      <c r="AF249" s="607"/>
      <c r="AG249" s="607"/>
      <c r="AH249" s="615"/>
      <c r="AI249" s="615"/>
      <c r="AJ249" s="967"/>
      <c r="AK249" s="968"/>
      <c r="AL249" s="307"/>
      <c r="AM249" s="308"/>
    </row>
    <row r="250" spans="1:39" s="617" customFormat="1" ht="39.950000000000003" customHeight="1">
      <c r="A250" s="1021">
        <v>97402</v>
      </c>
      <c r="B250" s="600">
        <v>97401</v>
      </c>
      <c r="C250" s="2329" t="s">
        <v>1528</v>
      </c>
      <c r="D250" s="2330"/>
      <c r="E250" s="2330"/>
      <c r="F250" s="2330"/>
      <c r="G250" s="2331"/>
      <c r="H250" s="653" t="s">
        <v>1529</v>
      </c>
      <c r="I250" s="2106"/>
      <c r="J250" s="756" t="s">
        <v>1530</v>
      </c>
      <c r="K250" s="602" t="s">
        <v>1531</v>
      </c>
      <c r="L250" s="603" t="s">
        <v>1526</v>
      </c>
      <c r="M250" s="604" t="s">
        <v>770</v>
      </c>
      <c r="N250" s="605" t="s">
        <v>1532</v>
      </c>
      <c r="O250" s="603"/>
      <c r="P250" s="606"/>
      <c r="Q250" s="607"/>
      <c r="R250" s="878"/>
      <c r="S250" s="608"/>
      <c r="T250" s="608"/>
      <c r="U250" s="608"/>
      <c r="V250" s="607"/>
      <c r="W250" s="607"/>
      <c r="X250" s="609"/>
      <c r="Y250" s="607"/>
      <c r="Z250" s="607"/>
      <c r="AA250" s="610"/>
      <c r="AB250" s="611"/>
      <c r="AC250" s="612"/>
      <c r="AD250" s="613"/>
      <c r="AE250" s="885"/>
      <c r="AF250" s="607"/>
      <c r="AG250" s="607"/>
      <c r="AH250" s="615"/>
      <c r="AI250" s="615"/>
      <c r="AJ250" s="967"/>
      <c r="AK250" s="968"/>
      <c r="AL250" s="307"/>
      <c r="AM250" s="308"/>
    </row>
    <row r="251" spans="1:39" ht="47.45" customHeight="1">
      <c r="A251" s="1135">
        <v>98156</v>
      </c>
      <c r="B251" s="537" t="s">
        <v>1533</v>
      </c>
      <c r="C251" s="2320" t="s">
        <v>1534</v>
      </c>
      <c r="D251" s="2321"/>
      <c r="E251" s="2321"/>
      <c r="F251" s="2321"/>
      <c r="G251" s="2322"/>
      <c r="H251" s="538" t="s">
        <v>1535</v>
      </c>
      <c r="I251" s="553"/>
      <c r="J251" s="540" t="s">
        <v>973</v>
      </c>
      <c r="K251" s="541" t="s">
        <v>1536</v>
      </c>
      <c r="L251" s="542"/>
      <c r="M251" s="543" t="s">
        <v>860</v>
      </c>
      <c r="N251" s="544"/>
      <c r="O251" s="542"/>
      <c r="P251" s="495" t="s">
        <v>1070</v>
      </c>
      <c r="Q251" s="547">
        <v>42317</v>
      </c>
      <c r="R251" s="835"/>
      <c r="S251" s="547"/>
      <c r="T251" s="547"/>
      <c r="U251" s="547"/>
      <c r="V251" s="547"/>
      <c r="W251" s="547"/>
      <c r="X251" s="548">
        <v>20123</v>
      </c>
      <c r="Y251" s="547"/>
      <c r="Z251" s="547"/>
      <c r="AA251" s="598"/>
      <c r="AB251" s="656"/>
      <c r="AC251" s="657"/>
      <c r="AD251" s="550"/>
      <c r="AE251" s="951"/>
      <c r="AF251" s="547"/>
      <c r="AG251" s="547"/>
      <c r="AH251" s="551"/>
      <c r="AI251" s="551"/>
      <c r="AJ251" s="732"/>
      <c r="AK251" s="969"/>
      <c r="AL251" s="478"/>
      <c r="AM251" s="479"/>
    </row>
    <row r="252" spans="1:39" s="628" customFormat="1" ht="39.950000000000003" customHeight="1">
      <c r="A252" s="1109">
        <v>90688</v>
      </c>
      <c r="B252" s="486">
        <v>90684</v>
      </c>
      <c r="C252" s="2344" t="s">
        <v>1537</v>
      </c>
      <c r="D252" s="2345"/>
      <c r="E252" s="2345"/>
      <c r="F252" s="2345"/>
      <c r="G252" s="2346"/>
      <c r="H252" s="481" t="s">
        <v>294</v>
      </c>
      <c r="I252" s="2090"/>
      <c r="J252" s="487" t="s">
        <v>815</v>
      </c>
      <c r="K252" s="488" t="s">
        <v>1538</v>
      </c>
      <c r="L252" s="489" t="s">
        <v>1423</v>
      </c>
      <c r="M252" s="490"/>
      <c r="N252" s="491"/>
      <c r="O252" s="489"/>
      <c r="P252" s="493"/>
      <c r="Q252" s="496"/>
      <c r="R252" s="799"/>
      <c r="S252" s="496"/>
      <c r="T252" s="496"/>
      <c r="U252" s="496"/>
      <c r="V252" s="496"/>
      <c r="W252" s="496"/>
      <c r="X252" s="497"/>
      <c r="Y252" s="496"/>
      <c r="Z252" s="496"/>
      <c r="AA252" s="498"/>
      <c r="AB252" s="625"/>
      <c r="AC252" s="626"/>
      <c r="AD252" s="499"/>
      <c r="AE252" s="904"/>
      <c r="AF252" s="496"/>
      <c r="AG252" s="496"/>
      <c r="AH252" s="500"/>
      <c r="AI252" s="500"/>
      <c r="AJ252" s="811"/>
      <c r="AK252" s="959"/>
      <c r="AL252" s="280"/>
      <c r="AM252" s="281"/>
    </row>
    <row r="253" spans="1:39" s="617" customFormat="1" ht="51.6" customHeight="1">
      <c r="A253" s="1021">
        <v>101171</v>
      </c>
      <c r="B253" s="600">
        <v>101168</v>
      </c>
      <c r="C253" s="2329" t="s">
        <v>1539</v>
      </c>
      <c r="D253" s="2330"/>
      <c r="E253" s="2330"/>
      <c r="F253" s="2330"/>
      <c r="G253" s="2331"/>
      <c r="H253" s="653" t="s">
        <v>1540</v>
      </c>
      <c r="I253" s="2106"/>
      <c r="J253" s="756" t="s">
        <v>1541</v>
      </c>
      <c r="K253" s="602" t="s">
        <v>1542</v>
      </c>
      <c r="L253" s="603" t="s">
        <v>1543</v>
      </c>
      <c r="M253" s="604" t="s">
        <v>770</v>
      </c>
      <c r="N253" s="605"/>
      <c r="O253" s="603"/>
      <c r="P253" s="606"/>
      <c r="Q253" s="607"/>
      <c r="R253" s="878"/>
      <c r="S253" s="759"/>
      <c r="T253" s="759"/>
      <c r="U253" s="759"/>
      <c r="V253" s="607"/>
      <c r="W253" s="607"/>
      <c r="X253" s="609"/>
      <c r="Y253" s="607"/>
      <c r="Z253" s="607"/>
      <c r="AA253" s="610"/>
      <c r="AB253" s="611"/>
      <c r="AC253" s="612"/>
      <c r="AD253" s="613"/>
      <c r="AE253" s="885"/>
      <c r="AF253" s="607"/>
      <c r="AG253" s="607"/>
      <c r="AH253" s="615"/>
      <c r="AI253" s="615"/>
      <c r="AJ253" s="967"/>
      <c r="AK253" s="968"/>
      <c r="AL253" s="307"/>
      <c r="AM253" s="308"/>
    </row>
    <row r="254" spans="1:39" s="1132" customFormat="1" ht="61.15" customHeight="1">
      <c r="A254" s="1110">
        <v>99351</v>
      </c>
      <c r="B254" s="1111">
        <v>99349</v>
      </c>
      <c r="C254" s="2335" t="s">
        <v>1544</v>
      </c>
      <c r="D254" s="2336"/>
      <c r="E254" s="2336"/>
      <c r="F254" s="2336"/>
      <c r="G254" s="2337"/>
      <c r="H254" s="1112" t="s">
        <v>1545</v>
      </c>
      <c r="I254" s="1113"/>
      <c r="J254" s="1114" t="s">
        <v>1450</v>
      </c>
      <c r="K254" s="1115" t="s">
        <v>806</v>
      </c>
      <c r="L254" s="1116" t="s">
        <v>1543</v>
      </c>
      <c r="M254" s="1117"/>
      <c r="N254" s="1118"/>
      <c r="O254" s="1116"/>
      <c r="P254" s="1119"/>
      <c r="Q254" s="1120"/>
      <c r="R254" s="1121"/>
      <c r="S254" s="1120"/>
      <c r="T254" s="1120"/>
      <c r="U254" s="1120"/>
      <c r="V254" s="1120"/>
      <c r="W254" s="1120"/>
      <c r="X254" s="1122"/>
      <c r="Y254" s="1120"/>
      <c r="Z254" s="1120"/>
      <c r="AA254" s="1123"/>
      <c r="AB254" s="1124"/>
      <c r="AC254" s="1125"/>
      <c r="AD254" s="1126"/>
      <c r="AE254" s="1127"/>
      <c r="AF254" s="1120"/>
      <c r="AG254" s="1120"/>
      <c r="AH254" s="1128"/>
      <c r="AI254" s="1128"/>
      <c r="AJ254" s="1129"/>
      <c r="AK254" s="1187"/>
      <c r="AL254" s="1130"/>
      <c r="AM254" s="1131"/>
    </row>
    <row r="255" spans="1:39" s="991" customFormat="1" ht="39.950000000000003" customHeight="1">
      <c r="A255" s="1107">
        <v>100115</v>
      </c>
      <c r="B255" s="971">
        <v>100111</v>
      </c>
      <c r="C255" s="2338" t="s">
        <v>1546</v>
      </c>
      <c r="D255" s="2339"/>
      <c r="E255" s="2339"/>
      <c r="F255" s="2339"/>
      <c r="G255" s="2340"/>
      <c r="H255" s="972"/>
      <c r="I255" s="973"/>
      <c r="J255" s="974" t="s">
        <v>839</v>
      </c>
      <c r="K255" s="975" t="s">
        <v>63</v>
      </c>
      <c r="L255" s="976" t="s">
        <v>1543</v>
      </c>
      <c r="M255" s="977"/>
      <c r="N255" s="978"/>
      <c r="O255" s="976"/>
      <c r="P255" s="979" t="s">
        <v>47</v>
      </c>
      <c r="Q255" s="759">
        <v>42342</v>
      </c>
      <c r="R255" s="980" t="s">
        <v>1285</v>
      </c>
      <c r="S255" s="759"/>
      <c r="T255" s="759"/>
      <c r="U255" s="759"/>
      <c r="V255" s="759" t="s">
        <v>63</v>
      </c>
      <c r="W255" s="759">
        <v>42342</v>
      </c>
      <c r="X255" s="1018">
        <v>956.93</v>
      </c>
      <c r="Y255" s="759"/>
      <c r="Z255" s="759"/>
      <c r="AA255" s="982"/>
      <c r="AB255" s="983"/>
      <c r="AC255" s="984"/>
      <c r="AD255" s="985"/>
      <c r="AE255" s="986"/>
      <c r="AF255" s="759"/>
      <c r="AG255" s="759"/>
      <c r="AH255" s="987"/>
      <c r="AI255" s="987"/>
      <c r="AJ255" s="988"/>
      <c r="AK255" s="1188"/>
      <c r="AL255" s="989"/>
      <c r="AM255" s="990"/>
    </row>
    <row r="256" spans="1:39" s="1211" customFormat="1" ht="39.950000000000003" customHeight="1">
      <c r="A256" s="1189">
        <v>100683</v>
      </c>
      <c r="B256" s="1190">
        <v>100681</v>
      </c>
      <c r="C256" s="2358" t="s">
        <v>1547</v>
      </c>
      <c r="D256" s="2359"/>
      <c r="E256" s="2359"/>
      <c r="F256" s="2359"/>
      <c r="G256" s="2360"/>
      <c r="H256" s="1191" t="s">
        <v>1548</v>
      </c>
      <c r="I256" s="1192"/>
      <c r="J256" s="1193" t="s">
        <v>986</v>
      </c>
      <c r="K256" s="1194" t="s">
        <v>1549</v>
      </c>
      <c r="L256" s="1195" t="s">
        <v>1543</v>
      </c>
      <c r="M256" s="1196" t="s">
        <v>796</v>
      </c>
      <c r="N256" s="1197"/>
      <c r="O256" s="1195" t="s">
        <v>46</v>
      </c>
      <c r="P256" s="1198"/>
      <c r="Q256" s="1026"/>
      <c r="R256" s="1199" t="s">
        <v>1144</v>
      </c>
      <c r="S256" s="759"/>
      <c r="T256" s="759"/>
      <c r="U256" s="759"/>
      <c r="V256" s="1026"/>
      <c r="W256" s="1026">
        <v>42326</v>
      </c>
      <c r="X256" s="1200">
        <v>1248.49</v>
      </c>
      <c r="Y256" s="1026">
        <v>42339</v>
      </c>
      <c r="Z256" s="1026"/>
      <c r="AA256" s="1201"/>
      <c r="AB256" s="1202"/>
      <c r="AC256" s="1203"/>
      <c r="AD256" s="1204"/>
      <c r="AE256" s="1205"/>
      <c r="AF256" s="1026"/>
      <c r="AG256" s="1026"/>
      <c r="AH256" s="1206"/>
      <c r="AI256" s="1206"/>
      <c r="AJ256" s="1207"/>
      <c r="AK256" s="1208"/>
      <c r="AL256" s="1209"/>
      <c r="AM256" s="1210"/>
    </row>
    <row r="257" spans="1:39" s="617" customFormat="1" ht="43.9" customHeight="1">
      <c r="A257" s="1021">
        <v>101047</v>
      </c>
      <c r="B257" s="600">
        <v>101046</v>
      </c>
      <c r="C257" s="2329" t="s">
        <v>1550</v>
      </c>
      <c r="D257" s="2330"/>
      <c r="E257" s="2330"/>
      <c r="F257" s="2330"/>
      <c r="G257" s="2331"/>
      <c r="H257" s="653" t="s">
        <v>1551</v>
      </c>
      <c r="I257" s="2106"/>
      <c r="J257" s="756" t="s">
        <v>839</v>
      </c>
      <c r="K257" s="602" t="s">
        <v>142</v>
      </c>
      <c r="L257" s="603" t="s">
        <v>1543</v>
      </c>
      <c r="M257" s="604" t="s">
        <v>770</v>
      </c>
      <c r="N257" s="605"/>
      <c r="O257" s="603"/>
      <c r="P257" s="606"/>
      <c r="Q257" s="607" t="s">
        <v>1552</v>
      </c>
      <c r="R257" s="620"/>
      <c r="S257" s="607"/>
      <c r="T257" s="607"/>
      <c r="U257" s="607"/>
      <c r="V257" s="607"/>
      <c r="W257" s="607"/>
      <c r="X257" s="609"/>
      <c r="Y257" s="607"/>
      <c r="Z257" s="607"/>
      <c r="AA257" s="610"/>
      <c r="AB257" s="611"/>
      <c r="AC257" s="612"/>
      <c r="AD257" s="613"/>
      <c r="AE257" s="885"/>
      <c r="AF257" s="607"/>
      <c r="AG257" s="607"/>
      <c r="AH257" s="615"/>
      <c r="AI257" s="615"/>
      <c r="AJ257" s="967"/>
      <c r="AK257" s="653"/>
      <c r="AL257" s="307"/>
      <c r="AM257" s="308"/>
    </row>
    <row r="258" spans="1:39" s="991" customFormat="1" ht="39.950000000000003" customHeight="1">
      <c r="A258" s="1107">
        <v>101051</v>
      </c>
      <c r="B258" s="971">
        <v>101050</v>
      </c>
      <c r="C258" s="2338" t="s">
        <v>1553</v>
      </c>
      <c r="D258" s="2339"/>
      <c r="E258" s="2339"/>
      <c r="F258" s="2339"/>
      <c r="G258" s="2340"/>
      <c r="H258" s="972" t="s">
        <v>1554</v>
      </c>
      <c r="I258" s="973"/>
      <c r="J258" s="974" t="s">
        <v>839</v>
      </c>
      <c r="K258" s="975" t="s">
        <v>63</v>
      </c>
      <c r="L258" s="976" t="s">
        <v>1555</v>
      </c>
      <c r="M258" s="977"/>
      <c r="N258" s="978"/>
      <c r="O258" s="976"/>
      <c r="P258" s="979"/>
      <c r="Q258" s="759"/>
      <c r="R258" s="1212"/>
      <c r="S258" s="759"/>
      <c r="T258" s="759"/>
      <c r="U258" s="759"/>
      <c r="V258" s="759"/>
      <c r="W258" s="759"/>
      <c r="X258" s="1018"/>
      <c r="Y258" s="759"/>
      <c r="Z258" s="759"/>
      <c r="AA258" s="982"/>
      <c r="AB258" s="983"/>
      <c r="AC258" s="984"/>
      <c r="AD258" s="985"/>
      <c r="AE258" s="986"/>
      <c r="AF258" s="759"/>
      <c r="AG258" s="759"/>
      <c r="AH258" s="987"/>
      <c r="AI258" s="987"/>
      <c r="AJ258" s="988"/>
      <c r="AK258" s="972"/>
      <c r="AL258" s="989"/>
      <c r="AM258" s="990"/>
    </row>
    <row r="259" spans="1:39" s="644" customFormat="1" ht="39.950000000000003" customHeight="1">
      <c r="A259" s="1162">
        <v>101054</v>
      </c>
      <c r="B259" s="629">
        <v>101052</v>
      </c>
      <c r="C259" s="2341" t="s">
        <v>1556</v>
      </c>
      <c r="D259" s="2342"/>
      <c r="E259" s="2342"/>
      <c r="F259" s="2342"/>
      <c r="G259" s="2343"/>
      <c r="H259" s="748" t="s">
        <v>1267</v>
      </c>
      <c r="I259" s="2096"/>
      <c r="J259" s="749" t="s">
        <v>839</v>
      </c>
      <c r="K259" s="560" t="s">
        <v>336</v>
      </c>
      <c r="L259" s="633" t="s">
        <v>1543</v>
      </c>
      <c r="M259" s="634" t="s">
        <v>778</v>
      </c>
      <c r="N259" s="563"/>
      <c r="O259" s="633"/>
      <c r="P259" s="567" t="s">
        <v>47</v>
      </c>
      <c r="Q259" s="568">
        <v>42334</v>
      </c>
      <c r="R259" s="566" t="s">
        <v>1285</v>
      </c>
      <c r="S259" s="568"/>
      <c r="T259" s="568"/>
      <c r="U259" s="568"/>
      <c r="V259" s="568" t="s">
        <v>1557</v>
      </c>
      <c r="W259" s="568"/>
      <c r="X259" s="636">
        <v>765.59</v>
      </c>
      <c r="Y259" s="568" t="s">
        <v>1558</v>
      </c>
      <c r="Z259" s="568"/>
      <c r="AA259" s="637"/>
      <c r="AB259" s="638" t="s">
        <v>1559</v>
      </c>
      <c r="AC259" s="639"/>
      <c r="AD259" s="640">
        <v>2669.67</v>
      </c>
      <c r="AE259" s="947">
        <v>23803</v>
      </c>
      <c r="AF259" s="568"/>
      <c r="AG259" s="568"/>
      <c r="AH259" s="642"/>
      <c r="AI259" s="642"/>
      <c r="AJ259" s="777"/>
      <c r="AK259" s="748"/>
      <c r="AL259" s="453"/>
      <c r="AM259" s="454"/>
    </row>
    <row r="260" spans="1:39" s="617" customFormat="1" ht="39.950000000000003" customHeight="1">
      <c r="A260" s="1021">
        <v>101057</v>
      </c>
      <c r="B260" s="600">
        <v>101055</v>
      </c>
      <c r="C260" s="2329" t="s">
        <v>1560</v>
      </c>
      <c r="D260" s="2330"/>
      <c r="E260" s="2330"/>
      <c r="F260" s="2330"/>
      <c r="G260" s="2331"/>
      <c r="H260" s="653" t="s">
        <v>207</v>
      </c>
      <c r="I260" s="2106"/>
      <c r="J260" s="756" t="s">
        <v>839</v>
      </c>
      <c r="K260" s="602" t="s">
        <v>336</v>
      </c>
      <c r="L260" s="603" t="s">
        <v>1543</v>
      </c>
      <c r="M260" s="604" t="s">
        <v>770</v>
      </c>
      <c r="N260" s="605"/>
      <c r="O260" s="603"/>
      <c r="P260" s="606" t="s">
        <v>47</v>
      </c>
      <c r="Q260" s="607">
        <v>42335</v>
      </c>
      <c r="R260" s="620" t="s">
        <v>1285</v>
      </c>
      <c r="S260" s="607"/>
      <c r="T260" s="607"/>
      <c r="U260" s="607"/>
      <c r="V260" s="607" t="s">
        <v>1557</v>
      </c>
      <c r="W260" s="607"/>
      <c r="X260" s="609">
        <v>765.59</v>
      </c>
      <c r="Y260" s="607" t="s">
        <v>1558</v>
      </c>
      <c r="Z260" s="607"/>
      <c r="AA260" s="610"/>
      <c r="AB260" s="611" t="s">
        <v>1561</v>
      </c>
      <c r="AC260" s="612"/>
      <c r="AD260" s="613">
        <v>2497.11</v>
      </c>
      <c r="AE260" s="885">
        <v>23801</v>
      </c>
      <c r="AF260" s="607"/>
      <c r="AG260" s="607"/>
      <c r="AH260" s="615"/>
      <c r="AI260" s="615"/>
      <c r="AJ260" s="967"/>
      <c r="AK260" s="653"/>
      <c r="AL260" s="307"/>
      <c r="AM260" s="308"/>
    </row>
    <row r="261" spans="1:39" s="617" customFormat="1" ht="39.950000000000003" customHeight="1">
      <c r="A261" s="1021"/>
      <c r="B261" s="600"/>
      <c r="C261" s="2329"/>
      <c r="D261" s="2330"/>
      <c r="E261" s="2330"/>
      <c r="F261" s="2330"/>
      <c r="G261" s="2331"/>
      <c r="H261" s="653"/>
      <c r="I261" s="2106"/>
      <c r="J261" s="756"/>
      <c r="K261" s="602"/>
      <c r="L261" s="603"/>
      <c r="M261" s="604"/>
      <c r="N261" s="605"/>
      <c r="O261" s="603"/>
      <c r="P261" s="606"/>
      <c r="Q261" s="607"/>
      <c r="R261" s="620"/>
      <c r="S261" s="607"/>
      <c r="T261" s="607"/>
      <c r="U261" s="607"/>
      <c r="V261" s="607"/>
      <c r="W261" s="607"/>
      <c r="X261" s="609"/>
      <c r="Y261" s="607"/>
      <c r="Z261" s="607"/>
      <c r="AA261" s="610"/>
      <c r="AB261" s="611"/>
      <c r="AC261" s="612"/>
      <c r="AD261" s="613"/>
      <c r="AE261" s="885"/>
      <c r="AF261" s="607"/>
      <c r="AG261" s="607"/>
      <c r="AH261" s="615"/>
      <c r="AI261" s="615"/>
      <c r="AJ261" s="967"/>
      <c r="AK261" s="968"/>
      <c r="AL261" s="307"/>
      <c r="AM261" s="308"/>
    </row>
    <row r="262" spans="1:39" s="617" customFormat="1" ht="39.950000000000003" customHeight="1">
      <c r="A262" s="1021">
        <v>101060</v>
      </c>
      <c r="B262" s="600">
        <v>101059</v>
      </c>
      <c r="C262" s="2329" t="s">
        <v>1562</v>
      </c>
      <c r="D262" s="2330"/>
      <c r="E262" s="2330"/>
      <c r="F262" s="2330"/>
      <c r="G262" s="2331"/>
      <c r="H262" s="653" t="s">
        <v>330</v>
      </c>
      <c r="I262" s="2106"/>
      <c r="J262" s="756" t="s">
        <v>843</v>
      </c>
      <c r="K262" s="602" t="s">
        <v>1348</v>
      </c>
      <c r="L262" s="603" t="s">
        <v>1543</v>
      </c>
      <c r="M262" s="604" t="s">
        <v>770</v>
      </c>
      <c r="N262" s="605"/>
      <c r="O262" s="603"/>
      <c r="P262" s="606"/>
      <c r="Q262" s="607"/>
      <c r="R262" s="878"/>
      <c r="S262" s="607"/>
      <c r="T262" s="607"/>
      <c r="U262" s="607"/>
      <c r="V262" s="607"/>
      <c r="W262" s="607"/>
      <c r="X262" s="609"/>
      <c r="Y262" s="607"/>
      <c r="Z262" s="607"/>
      <c r="AA262" s="610"/>
      <c r="AB262" s="607"/>
      <c r="AC262" s="612"/>
      <c r="AD262" s="613"/>
      <c r="AE262" s="885"/>
      <c r="AF262" s="607"/>
      <c r="AG262" s="607"/>
      <c r="AH262" s="615"/>
      <c r="AI262" s="615"/>
      <c r="AJ262" s="967"/>
      <c r="AK262" s="968"/>
      <c r="AL262" s="307"/>
      <c r="AM262" s="308"/>
    </row>
    <row r="263" spans="1:39" s="991" customFormat="1" ht="39.950000000000003" customHeight="1">
      <c r="A263" s="1107">
        <v>76641</v>
      </c>
      <c r="B263" s="971">
        <v>76640</v>
      </c>
      <c r="C263" s="2338" t="s">
        <v>1563</v>
      </c>
      <c r="D263" s="2339"/>
      <c r="E263" s="2339"/>
      <c r="F263" s="2339"/>
      <c r="G263" s="2340"/>
      <c r="H263" s="972" t="s">
        <v>892</v>
      </c>
      <c r="I263" s="973"/>
      <c r="J263" s="1108" t="s">
        <v>762</v>
      </c>
      <c r="K263" s="975" t="s">
        <v>840</v>
      </c>
      <c r="L263" s="976" t="s">
        <v>1543</v>
      </c>
      <c r="M263" s="977"/>
      <c r="N263" s="978"/>
      <c r="O263" s="976"/>
      <c r="P263" s="979"/>
      <c r="Q263" s="759"/>
      <c r="R263" s="1212"/>
      <c r="S263" s="759"/>
      <c r="T263" s="759"/>
      <c r="U263" s="759"/>
      <c r="V263" s="759"/>
      <c r="W263" s="759"/>
      <c r="X263" s="1018"/>
      <c r="Y263" s="759"/>
      <c r="Z263" s="759"/>
      <c r="AA263" s="982"/>
      <c r="AB263" s="983"/>
      <c r="AC263" s="984"/>
      <c r="AD263" s="985"/>
      <c r="AE263" s="986"/>
      <c r="AF263" s="759"/>
      <c r="AG263" s="759"/>
      <c r="AH263" s="987"/>
      <c r="AI263" s="987"/>
      <c r="AJ263" s="988"/>
      <c r="AK263" s="972"/>
      <c r="AL263" s="989"/>
      <c r="AM263" s="990"/>
    </row>
    <row r="264" spans="1:39" s="644" customFormat="1" ht="39.950000000000003" customHeight="1">
      <c r="A264" s="1162">
        <v>104047</v>
      </c>
      <c r="B264" s="629">
        <v>104046</v>
      </c>
      <c r="C264" s="2341" t="s">
        <v>1564</v>
      </c>
      <c r="D264" s="2342"/>
      <c r="E264" s="2342"/>
      <c r="F264" s="2342"/>
      <c r="G264" s="2343"/>
      <c r="H264" s="748" t="s">
        <v>1565</v>
      </c>
      <c r="I264" s="2096" t="s">
        <v>1566</v>
      </c>
      <c r="J264" s="749" t="s">
        <v>982</v>
      </c>
      <c r="K264" s="560" t="s">
        <v>63</v>
      </c>
      <c r="L264" s="633" t="s">
        <v>1567</v>
      </c>
      <c r="M264" s="634" t="s">
        <v>778</v>
      </c>
      <c r="N264" s="563"/>
      <c r="O264" s="633"/>
      <c r="P264" s="567" t="s">
        <v>47</v>
      </c>
      <c r="Q264" s="568">
        <v>42342</v>
      </c>
      <c r="R264" s="566" t="s">
        <v>1285</v>
      </c>
      <c r="S264" s="568"/>
      <c r="T264" s="568"/>
      <c r="U264" s="568"/>
      <c r="V264" s="568" t="s">
        <v>1557</v>
      </c>
      <c r="W264" s="568"/>
      <c r="X264" s="636">
        <v>3030</v>
      </c>
      <c r="Y264" s="568" t="s">
        <v>1558</v>
      </c>
      <c r="Z264" s="568"/>
      <c r="AA264" s="637"/>
      <c r="AB264" s="638"/>
      <c r="AC264" s="639"/>
      <c r="AD264" s="640"/>
      <c r="AE264" s="947"/>
      <c r="AF264" s="568"/>
      <c r="AG264" s="568"/>
      <c r="AH264" s="642"/>
      <c r="AI264" s="642"/>
      <c r="AJ264" s="777"/>
      <c r="AK264" s="748"/>
      <c r="AL264" s="453"/>
      <c r="AM264" s="454"/>
    </row>
    <row r="265" spans="1:39" s="628" customFormat="1" ht="39.950000000000003" customHeight="1">
      <c r="A265" s="1109">
        <v>104179</v>
      </c>
      <c r="B265" s="486">
        <v>104178</v>
      </c>
      <c r="C265" s="2344" t="s">
        <v>1568</v>
      </c>
      <c r="D265" s="2345"/>
      <c r="E265" s="2345"/>
      <c r="F265" s="2345"/>
      <c r="G265" s="2346"/>
      <c r="H265" s="481" t="s">
        <v>501</v>
      </c>
      <c r="I265" s="2090"/>
      <c r="J265" s="487" t="s">
        <v>1450</v>
      </c>
      <c r="K265" s="488" t="s">
        <v>339</v>
      </c>
      <c r="L265" s="489" t="s">
        <v>1569</v>
      </c>
      <c r="M265" s="490"/>
      <c r="N265" s="491"/>
      <c r="O265" s="489"/>
      <c r="P265" s="493"/>
      <c r="Q265" s="496"/>
      <c r="R265" s="494"/>
      <c r="S265" s="496"/>
      <c r="T265" s="496"/>
      <c r="U265" s="496"/>
      <c r="V265" s="496"/>
      <c r="W265" s="496"/>
      <c r="X265" s="497"/>
      <c r="Y265" s="496"/>
      <c r="Z265" s="496"/>
      <c r="AA265" s="498"/>
      <c r="AB265" s="625"/>
      <c r="AC265" s="626"/>
      <c r="AD265" s="499"/>
      <c r="AE265" s="904"/>
      <c r="AF265" s="496"/>
      <c r="AG265" s="496"/>
      <c r="AH265" s="500"/>
      <c r="AI265" s="500"/>
      <c r="AJ265" s="811"/>
      <c r="AK265" s="959"/>
      <c r="AL265" s="280"/>
      <c r="AM265" s="281"/>
    </row>
    <row r="266" spans="1:39" s="628" customFormat="1" ht="39.950000000000003" customHeight="1">
      <c r="A266" s="1109" t="s">
        <v>1570</v>
      </c>
      <c r="B266" s="486">
        <v>37438</v>
      </c>
      <c r="C266" s="2344" t="s">
        <v>1571</v>
      </c>
      <c r="D266" s="2345"/>
      <c r="E266" s="2345"/>
      <c r="F266" s="2345"/>
      <c r="G266" s="2346"/>
      <c r="H266" s="481" t="s">
        <v>1572</v>
      </c>
      <c r="I266" s="2090"/>
      <c r="J266" s="487" t="s">
        <v>815</v>
      </c>
      <c r="K266" s="488"/>
      <c r="L266" s="489"/>
      <c r="M266" s="490"/>
      <c r="N266" s="491"/>
      <c r="O266" s="489"/>
      <c r="P266" s="493"/>
      <c r="Q266" s="496"/>
      <c r="R266" s="494"/>
      <c r="S266" s="496"/>
      <c r="T266" s="496"/>
      <c r="U266" s="496"/>
      <c r="V266" s="496"/>
      <c r="W266" s="496"/>
      <c r="X266" s="497"/>
      <c r="Y266" s="496"/>
      <c r="Z266" s="496"/>
      <c r="AA266" s="498"/>
      <c r="AB266" s="625"/>
      <c r="AC266" s="626"/>
      <c r="AD266" s="499"/>
      <c r="AE266" s="904"/>
      <c r="AF266" s="496"/>
      <c r="AG266" s="496"/>
      <c r="AH266" s="500"/>
      <c r="AI266" s="500"/>
      <c r="AJ266" s="811"/>
      <c r="AK266" s="481"/>
      <c r="AL266" s="280"/>
      <c r="AM266" s="281"/>
    </row>
    <row r="267" spans="1:39" s="716" customFormat="1" ht="39.950000000000003" customHeight="1">
      <c r="A267" s="1023" t="s">
        <v>1573</v>
      </c>
      <c r="B267" s="700">
        <v>37428</v>
      </c>
      <c r="C267" s="2326" t="s">
        <v>1574</v>
      </c>
      <c r="D267" s="2327"/>
      <c r="E267" s="2327"/>
      <c r="F267" s="2327"/>
      <c r="G267" s="2328"/>
      <c r="H267" s="905" t="s">
        <v>1575</v>
      </c>
      <c r="I267" s="906"/>
      <c r="J267" s="907" t="s">
        <v>815</v>
      </c>
      <c r="K267" s="701"/>
      <c r="L267" s="702"/>
      <c r="M267" s="703" t="s">
        <v>860</v>
      </c>
      <c r="N267" s="704"/>
      <c r="O267" s="702"/>
      <c r="P267" s="706" t="s">
        <v>47</v>
      </c>
      <c r="Q267" s="708">
        <v>42331</v>
      </c>
      <c r="R267" s="1213" t="s">
        <v>47</v>
      </c>
      <c r="S267" s="496"/>
      <c r="T267" s="496"/>
      <c r="U267" s="496"/>
      <c r="V267" s="708"/>
      <c r="W267" s="708"/>
      <c r="X267" s="709">
        <v>8692</v>
      </c>
      <c r="Y267" s="708"/>
      <c r="Z267" s="708"/>
      <c r="AA267" s="707"/>
      <c r="AB267" s="1024"/>
      <c r="AC267" s="711"/>
      <c r="AD267" s="712"/>
      <c r="AE267" s="914"/>
      <c r="AF267" s="708"/>
      <c r="AG267" s="708"/>
      <c r="AH267" s="713"/>
      <c r="AI267" s="713"/>
      <c r="AJ267" s="1025"/>
      <c r="AK267" s="1214"/>
      <c r="AL267" s="714"/>
      <c r="AM267" s="715"/>
    </row>
    <row r="268" spans="1:39" s="716" customFormat="1" ht="39.950000000000003" customHeight="1">
      <c r="A268" s="1021" t="s">
        <v>1576</v>
      </c>
      <c r="B268" s="600">
        <v>60861</v>
      </c>
      <c r="C268" s="2329" t="s">
        <v>1577</v>
      </c>
      <c r="D268" s="2347"/>
      <c r="E268" s="2347"/>
      <c r="F268" s="2347"/>
      <c r="G268" s="2348"/>
      <c r="H268" s="653" t="s">
        <v>1578</v>
      </c>
      <c r="I268" s="2106"/>
      <c r="J268" s="756" t="s">
        <v>815</v>
      </c>
      <c r="K268" s="602" t="s">
        <v>1079</v>
      </c>
      <c r="L268" s="603"/>
      <c r="M268" s="604" t="s">
        <v>770</v>
      </c>
      <c r="N268" s="605"/>
      <c r="O268" s="603"/>
      <c r="P268" s="606" t="s">
        <v>715</v>
      </c>
      <c r="Q268" s="607">
        <v>42331</v>
      </c>
      <c r="R268" s="878" t="s">
        <v>715</v>
      </c>
      <c r="S268" s="496"/>
      <c r="T268" s="496"/>
      <c r="U268" s="496"/>
      <c r="V268" s="708"/>
      <c r="W268" s="708"/>
      <c r="X268" s="709">
        <v>13878</v>
      </c>
      <c r="Y268" s="708"/>
      <c r="Z268" s="708"/>
      <c r="AA268" s="707"/>
      <c r="AB268" s="1024"/>
      <c r="AC268" s="711"/>
      <c r="AD268" s="712"/>
      <c r="AE268" s="914"/>
      <c r="AF268" s="708"/>
      <c r="AG268" s="708"/>
      <c r="AH268" s="713"/>
      <c r="AI268" s="713"/>
      <c r="AJ268" s="1025"/>
      <c r="AK268" s="905"/>
      <c r="AL268" s="714"/>
      <c r="AM268" s="715"/>
    </row>
    <row r="269" spans="1:39" s="716" customFormat="1" ht="39.950000000000003" customHeight="1">
      <c r="A269" s="1023"/>
      <c r="B269" s="700" t="s">
        <v>1579</v>
      </c>
      <c r="C269" s="2326" t="s">
        <v>1580</v>
      </c>
      <c r="D269" s="2327"/>
      <c r="E269" s="2327"/>
      <c r="F269" s="2327"/>
      <c r="G269" s="2328"/>
      <c r="H269" s="905" t="s">
        <v>859</v>
      </c>
      <c r="I269" s="906"/>
      <c r="J269" s="907"/>
      <c r="K269" s="701"/>
      <c r="L269" s="702"/>
      <c r="M269" s="703" t="s">
        <v>860</v>
      </c>
      <c r="N269" s="704"/>
      <c r="O269" s="702"/>
      <c r="P269" s="706" t="s">
        <v>1070</v>
      </c>
      <c r="Q269" s="708">
        <v>42331</v>
      </c>
      <c r="R269" s="1213"/>
      <c r="S269" s="708"/>
      <c r="T269" s="708"/>
      <c r="U269" s="708"/>
      <c r="V269" s="708" t="s">
        <v>1079</v>
      </c>
      <c r="W269" s="708">
        <v>42331</v>
      </c>
      <c r="X269" s="709">
        <v>21698</v>
      </c>
      <c r="Y269" s="708"/>
      <c r="Z269" s="708"/>
      <c r="AA269" s="708"/>
      <c r="AB269" s="710"/>
      <c r="AC269" s="711"/>
      <c r="AD269" s="712"/>
      <c r="AE269" s="914"/>
      <c r="AF269" s="708"/>
      <c r="AG269" s="708"/>
      <c r="AH269" s="713"/>
      <c r="AI269" s="713"/>
      <c r="AJ269" s="1025"/>
      <c r="AK269" s="905"/>
      <c r="AL269" s="714"/>
      <c r="AM269" s="715"/>
    </row>
    <row r="270" spans="1:39" s="617" customFormat="1" ht="39.950000000000003" customHeight="1">
      <c r="A270" s="1021">
        <v>105122</v>
      </c>
      <c r="B270" s="1215">
        <v>105121</v>
      </c>
      <c r="C270" s="2329" t="s">
        <v>1581</v>
      </c>
      <c r="D270" s="2330"/>
      <c r="E270" s="2330"/>
      <c r="F270" s="2330"/>
      <c r="G270" s="2331"/>
      <c r="H270" s="918" t="s">
        <v>1048</v>
      </c>
      <c r="I270" s="919" t="s">
        <v>1582</v>
      </c>
      <c r="J270" s="920" t="s">
        <v>1583</v>
      </c>
      <c r="K270" s="921" t="s">
        <v>48</v>
      </c>
      <c r="L270" s="922" t="s">
        <v>1584</v>
      </c>
      <c r="M270" s="923" t="s">
        <v>770</v>
      </c>
      <c r="N270" s="924"/>
      <c r="O270" s="922"/>
      <c r="P270" s="926" t="s">
        <v>47</v>
      </c>
      <c r="Q270" s="880">
        <v>42342</v>
      </c>
      <c r="R270" s="878"/>
      <c r="S270" s="880"/>
      <c r="T270" s="880"/>
      <c r="U270" s="880"/>
      <c r="V270" s="880" t="s">
        <v>1522</v>
      </c>
      <c r="W270" s="607">
        <v>42342</v>
      </c>
      <c r="X270" s="609">
        <v>3480.78</v>
      </c>
      <c r="Y270" s="607"/>
      <c r="Z270" s="880"/>
      <c r="AA270" s="880"/>
      <c r="AB270" s="882"/>
      <c r="AC270" s="883"/>
      <c r="AD270" s="884"/>
      <c r="AE270" s="1216"/>
      <c r="AF270" s="880"/>
      <c r="AG270" s="880"/>
      <c r="AH270" s="886"/>
      <c r="AI270" s="886"/>
      <c r="AJ270" s="955"/>
      <c r="AK270" s="653"/>
      <c r="AL270" s="307"/>
      <c r="AM270" s="308"/>
    </row>
    <row r="271" spans="1:39" s="628" customFormat="1" ht="39.950000000000003" customHeight="1">
      <c r="A271" s="1109">
        <v>105137</v>
      </c>
      <c r="B271" s="790">
        <v>105136</v>
      </c>
      <c r="C271" s="2344" t="s">
        <v>1585</v>
      </c>
      <c r="D271" s="2345"/>
      <c r="E271" s="2345"/>
      <c r="F271" s="2345"/>
      <c r="G271" s="2346"/>
      <c r="H271" s="791" t="s">
        <v>1048</v>
      </c>
      <c r="I271" s="792" t="s">
        <v>1582</v>
      </c>
      <c r="J271" s="793" t="s">
        <v>1583</v>
      </c>
      <c r="K271" s="794" t="s">
        <v>1586</v>
      </c>
      <c r="L271" s="795" t="s">
        <v>1584</v>
      </c>
      <c r="M271" s="796"/>
      <c r="N271" s="797"/>
      <c r="O271" s="795"/>
      <c r="P271" s="798"/>
      <c r="Q271" s="800"/>
      <c r="R271" s="799"/>
      <c r="S271" s="800"/>
      <c r="T271" s="800"/>
      <c r="U271" s="800"/>
      <c r="V271" s="800"/>
      <c r="W271" s="800"/>
      <c r="X271" s="801"/>
      <c r="Y271" s="496"/>
      <c r="Z271" s="800"/>
      <c r="AA271" s="800"/>
      <c r="AB271" s="1217"/>
      <c r="AC271" s="803"/>
      <c r="AD271" s="804"/>
      <c r="AE271" s="1218"/>
      <c r="AF271" s="800"/>
      <c r="AG271" s="800"/>
      <c r="AH271" s="805"/>
      <c r="AI271" s="805"/>
      <c r="AJ271" s="954"/>
      <c r="AK271" s="791"/>
      <c r="AL271" s="280"/>
      <c r="AM271" s="281"/>
    </row>
    <row r="272" spans="1:39" s="644" customFormat="1" ht="39.950000000000003" customHeight="1">
      <c r="A272" s="1162">
        <v>105335</v>
      </c>
      <c r="B272" s="1219">
        <v>105333</v>
      </c>
      <c r="C272" s="2341" t="s">
        <v>1587</v>
      </c>
      <c r="D272" s="2342"/>
      <c r="E272" s="2342"/>
      <c r="F272" s="2342"/>
      <c r="G272" s="2343"/>
      <c r="H272" s="748" t="s">
        <v>1565</v>
      </c>
      <c r="I272" s="1220" t="s">
        <v>950</v>
      </c>
      <c r="J272" s="1221" t="s">
        <v>877</v>
      </c>
      <c r="K272" s="1222" t="s">
        <v>1399</v>
      </c>
      <c r="L272" s="1223" t="s">
        <v>1588</v>
      </c>
      <c r="M272" s="781" t="s">
        <v>778</v>
      </c>
      <c r="N272" s="1224"/>
      <c r="O272" s="1223"/>
      <c r="P272" s="783"/>
      <c r="Q272" s="789"/>
      <c r="R272" s="784"/>
      <c r="S272" s="789"/>
      <c r="T272" s="789"/>
      <c r="U272" s="789"/>
      <c r="V272" s="789"/>
      <c r="W272" s="789"/>
      <c r="X272" s="943"/>
      <c r="Y272" s="568"/>
      <c r="Z272" s="789"/>
      <c r="AA272" s="789"/>
      <c r="AB272" s="944"/>
      <c r="AC272" s="945"/>
      <c r="AD272" s="946"/>
      <c r="AE272" s="1225"/>
      <c r="AF272" s="789"/>
      <c r="AG272" s="789"/>
      <c r="AH272" s="948"/>
      <c r="AI272" s="948"/>
      <c r="AJ272" s="961"/>
      <c r="AK272" s="1226"/>
      <c r="AL272" s="453"/>
      <c r="AM272" s="454"/>
    </row>
    <row r="273" spans="1:39" ht="39.950000000000003" customHeight="1">
      <c r="A273" s="1135">
        <v>105507</v>
      </c>
      <c r="B273" s="1227">
        <v>105506</v>
      </c>
      <c r="C273" s="2320" t="s">
        <v>1589</v>
      </c>
      <c r="D273" s="2321"/>
      <c r="E273" s="2321"/>
      <c r="F273" s="2321"/>
      <c r="G273" s="2322"/>
      <c r="H273" s="994" t="s">
        <v>1590</v>
      </c>
      <c r="I273" s="1228"/>
      <c r="J273" s="1229" t="s">
        <v>1150</v>
      </c>
      <c r="K273" s="1230" t="s">
        <v>1531</v>
      </c>
      <c r="L273" s="1231" t="s">
        <v>1591</v>
      </c>
      <c r="M273" s="1232"/>
      <c r="N273" s="544"/>
      <c r="O273" s="1231"/>
      <c r="P273" s="1233"/>
      <c r="Q273" s="808"/>
      <c r="R273" s="835"/>
      <c r="S273" s="808"/>
      <c r="T273" s="808"/>
      <c r="U273" s="808"/>
      <c r="V273" s="808"/>
      <c r="W273" s="808"/>
      <c r="X273" s="836"/>
      <c r="Y273" s="547"/>
      <c r="Z273" s="808"/>
      <c r="AA273" s="808"/>
      <c r="AB273" s="837"/>
      <c r="AC273" s="838"/>
      <c r="AD273" s="839"/>
      <c r="AE273" s="1234"/>
      <c r="AF273" s="808"/>
      <c r="AG273" s="808"/>
      <c r="AH273" s="840"/>
      <c r="AI273" s="840"/>
      <c r="AJ273" s="952"/>
      <c r="AK273" s="994"/>
      <c r="AL273" s="478"/>
      <c r="AM273" s="479"/>
    </row>
    <row r="274" spans="1:39" s="991" customFormat="1" ht="21.6" customHeight="1">
      <c r="A274" s="1107">
        <v>105702</v>
      </c>
      <c r="B274" s="1235">
        <v>105701</v>
      </c>
      <c r="C274" s="2338" t="s">
        <v>1592</v>
      </c>
      <c r="D274" s="2339"/>
      <c r="E274" s="2339"/>
      <c r="F274" s="2339"/>
      <c r="G274" s="2340"/>
      <c r="H274" s="1236" t="s">
        <v>1593</v>
      </c>
      <c r="I274" s="1237"/>
      <c r="J274" s="1238" t="s">
        <v>1594</v>
      </c>
      <c r="K274" s="1239" t="s">
        <v>142</v>
      </c>
      <c r="L274" s="1240" t="s">
        <v>1569</v>
      </c>
      <c r="M274" s="1241"/>
      <c r="N274" s="1242"/>
      <c r="O274" s="1240"/>
      <c r="P274" s="1243"/>
      <c r="Q274" s="849"/>
      <c r="R274" s="980"/>
      <c r="S274" s="849"/>
      <c r="T274" s="849"/>
      <c r="U274" s="849"/>
      <c r="V274" s="849"/>
      <c r="W274" s="849"/>
      <c r="X274" s="981"/>
      <c r="Y274" s="759"/>
      <c r="Z274" s="849"/>
      <c r="AA274" s="849"/>
      <c r="AB274" s="1244"/>
      <c r="AC274" s="1245"/>
      <c r="AD274" s="1246"/>
      <c r="AE274" s="1247"/>
      <c r="AF274" s="849"/>
      <c r="AG274" s="849"/>
      <c r="AH274" s="1248"/>
      <c r="AI274" s="1248"/>
      <c r="AJ274" s="1249"/>
      <c r="AK274" s="1236"/>
      <c r="AL274" s="989"/>
      <c r="AM274" s="990"/>
    </row>
    <row r="275" spans="1:39" s="617" customFormat="1" ht="76.150000000000006" customHeight="1">
      <c r="A275" s="1021" t="s">
        <v>1595</v>
      </c>
      <c r="B275" s="1215">
        <v>35297</v>
      </c>
      <c r="C275" s="2329" t="s">
        <v>1596</v>
      </c>
      <c r="D275" s="2330"/>
      <c r="E275" s="2330"/>
      <c r="F275" s="2330"/>
      <c r="G275" s="2331"/>
      <c r="H275" s="918" t="s">
        <v>73</v>
      </c>
      <c r="I275" s="919"/>
      <c r="J275" s="920" t="s">
        <v>1597</v>
      </c>
      <c r="K275" s="921" t="s">
        <v>958</v>
      </c>
      <c r="L275" s="922"/>
      <c r="M275" s="923" t="s">
        <v>770</v>
      </c>
      <c r="N275" s="924"/>
      <c r="O275" s="922"/>
      <c r="P275" s="926" t="s">
        <v>1070</v>
      </c>
      <c r="Q275" s="880">
        <v>42335</v>
      </c>
      <c r="R275" s="926" t="s">
        <v>1070</v>
      </c>
      <c r="S275" s="880"/>
      <c r="T275" s="880"/>
      <c r="U275" s="880"/>
      <c r="V275" s="880"/>
      <c r="W275" s="880">
        <v>42335</v>
      </c>
      <c r="X275" s="881">
        <v>11718.25</v>
      </c>
      <c r="Y275" s="607"/>
      <c r="Z275" s="607"/>
      <c r="AA275" s="607"/>
      <c r="AB275" s="690" t="s">
        <v>1598</v>
      </c>
      <c r="AC275" s="1250"/>
      <c r="AD275" s="615"/>
      <c r="AE275" s="1251">
        <v>23870</v>
      </c>
      <c r="AF275" s="1252"/>
      <c r="AG275" s="607"/>
      <c r="AH275" s="1253"/>
      <c r="AI275" s="615"/>
      <c r="AJ275" s="1254"/>
      <c r="AK275" s="1255"/>
      <c r="AL275" s="307"/>
      <c r="AM275" s="308"/>
    </row>
    <row r="276" spans="1:39" s="617" customFormat="1" ht="39.950000000000003" customHeight="1">
      <c r="A276" s="1021">
        <v>107228</v>
      </c>
      <c r="B276" s="1215">
        <v>107227</v>
      </c>
      <c r="C276" s="2329" t="s">
        <v>1599</v>
      </c>
      <c r="D276" s="2330"/>
      <c r="E276" s="2330"/>
      <c r="F276" s="2330"/>
      <c r="G276" s="2331"/>
      <c r="H276" s="918" t="s">
        <v>1600</v>
      </c>
      <c r="I276" s="919"/>
      <c r="J276" s="920" t="s">
        <v>1583</v>
      </c>
      <c r="K276" s="921" t="s">
        <v>48</v>
      </c>
      <c r="L276" s="922" t="s">
        <v>1601</v>
      </c>
      <c r="M276" s="923" t="s">
        <v>770</v>
      </c>
      <c r="N276" s="924" t="s">
        <v>1602</v>
      </c>
      <c r="O276" s="922"/>
      <c r="P276" s="926"/>
      <c r="Q276" s="880"/>
      <c r="R276" s="878"/>
      <c r="S276" s="880"/>
      <c r="T276" s="880"/>
      <c r="U276" s="880"/>
      <c r="V276" s="880"/>
      <c r="W276" s="880"/>
      <c r="X276" s="881"/>
      <c r="Y276" s="607"/>
      <c r="Z276" s="607"/>
      <c r="AA276" s="607"/>
      <c r="AB276" s="690"/>
      <c r="AC276" s="1250"/>
      <c r="AD276" s="615"/>
      <c r="AE276" s="1251"/>
      <c r="AF276" s="1252"/>
      <c r="AG276" s="607"/>
      <c r="AH276" s="1253"/>
      <c r="AI276" s="615"/>
      <c r="AJ276" s="1254"/>
      <c r="AK276" s="1255"/>
      <c r="AL276" s="307"/>
      <c r="AM276" s="308"/>
    </row>
    <row r="277" spans="1:39" s="617" customFormat="1" ht="39.950000000000003" customHeight="1">
      <c r="A277" s="1021">
        <v>108330</v>
      </c>
      <c r="B277" s="1215">
        <v>108329</v>
      </c>
      <c r="C277" s="2329" t="s">
        <v>1603</v>
      </c>
      <c r="D277" s="2330"/>
      <c r="E277" s="2330"/>
      <c r="F277" s="2330"/>
      <c r="G277" s="2331"/>
      <c r="H277" s="918" t="s">
        <v>1604</v>
      </c>
      <c r="I277" s="919"/>
      <c r="J277" s="920" t="s">
        <v>887</v>
      </c>
      <c r="K277" s="921" t="s">
        <v>48</v>
      </c>
      <c r="L277" s="922" t="s">
        <v>1605</v>
      </c>
      <c r="M277" s="923" t="s">
        <v>770</v>
      </c>
      <c r="N277" s="924" t="s">
        <v>1606</v>
      </c>
      <c r="O277" s="922"/>
      <c r="P277" s="926" t="s">
        <v>47</v>
      </c>
      <c r="Q277" s="880">
        <v>42417</v>
      </c>
      <c r="R277" s="878"/>
      <c r="S277" s="880"/>
      <c r="T277" s="880"/>
      <c r="U277" s="880"/>
      <c r="V277" s="880" t="s">
        <v>1522</v>
      </c>
      <c r="W277" s="880"/>
      <c r="X277" s="881">
        <v>3201</v>
      </c>
      <c r="Y277" s="607" t="s">
        <v>1607</v>
      </c>
      <c r="Z277" s="880"/>
      <c r="AA277" s="880"/>
      <c r="AB277" s="882"/>
      <c r="AC277" s="883"/>
      <c r="AD277" s="884"/>
      <c r="AE277" s="1216"/>
      <c r="AF277" s="880"/>
      <c r="AG277" s="880"/>
      <c r="AH277" s="886"/>
      <c r="AI277" s="886"/>
      <c r="AJ277" s="955"/>
      <c r="AK277" s="918"/>
      <c r="AL277" s="307"/>
      <c r="AM277" s="308"/>
    </row>
    <row r="278" spans="1:39" s="617" customFormat="1" ht="39.950000000000003" customHeight="1">
      <c r="A278" s="1021">
        <v>108704</v>
      </c>
      <c r="B278" s="1215">
        <v>108703</v>
      </c>
      <c r="C278" s="2329" t="s">
        <v>1608</v>
      </c>
      <c r="D278" s="2330"/>
      <c r="E278" s="2330"/>
      <c r="F278" s="2330"/>
      <c r="G278" s="2331"/>
      <c r="H278" s="918" t="s">
        <v>655</v>
      </c>
      <c r="I278" s="919"/>
      <c r="J278" s="920" t="s">
        <v>1609</v>
      </c>
      <c r="K278" s="921" t="s">
        <v>63</v>
      </c>
      <c r="L278" s="922" t="s">
        <v>1610</v>
      </c>
      <c r="M278" s="923" t="s">
        <v>770</v>
      </c>
      <c r="N278" s="924"/>
      <c r="O278" s="922"/>
      <c r="P278" s="926"/>
      <c r="Q278" s="880"/>
      <c r="R278" s="878"/>
      <c r="S278" s="880"/>
      <c r="T278" s="880"/>
      <c r="U278" s="880"/>
      <c r="V278" s="880"/>
      <c r="W278" s="880"/>
      <c r="X278" s="881"/>
      <c r="Y278" s="607"/>
      <c r="Z278" s="880"/>
      <c r="AA278" s="880"/>
      <c r="AB278" s="882"/>
      <c r="AC278" s="883"/>
      <c r="AD278" s="884"/>
      <c r="AE278" s="1216"/>
      <c r="AF278" s="880"/>
      <c r="AG278" s="880"/>
      <c r="AH278" s="886"/>
      <c r="AI278" s="886"/>
      <c r="AJ278" s="955"/>
      <c r="AK278" s="918"/>
      <c r="AL278" s="307"/>
      <c r="AM278" s="308"/>
    </row>
    <row r="279" spans="1:39" s="716" customFormat="1" ht="39.950000000000003" customHeight="1">
      <c r="A279" s="1023">
        <v>109207</v>
      </c>
      <c r="B279" s="1256">
        <v>109206</v>
      </c>
      <c r="C279" s="2326" t="s">
        <v>1611</v>
      </c>
      <c r="D279" s="2327"/>
      <c r="E279" s="2327"/>
      <c r="F279" s="2327"/>
      <c r="G279" s="2328"/>
      <c r="H279" s="927" t="s">
        <v>655</v>
      </c>
      <c r="I279" s="928"/>
      <c r="J279" s="929" t="s">
        <v>877</v>
      </c>
      <c r="K279" s="930" t="s">
        <v>840</v>
      </c>
      <c r="L279" s="931" t="s">
        <v>1612</v>
      </c>
      <c r="M279" s="932" t="s">
        <v>860</v>
      </c>
      <c r="N279" s="933"/>
      <c r="O279" s="931"/>
      <c r="P279" s="935"/>
      <c r="Q279" s="909">
        <v>42650</v>
      </c>
      <c r="R279" s="908" t="s">
        <v>1613</v>
      </c>
      <c r="S279" s="849"/>
      <c r="T279" s="849"/>
      <c r="U279" s="849"/>
      <c r="V279" s="909"/>
      <c r="W279" s="909"/>
      <c r="X279" s="910"/>
      <c r="Y279" s="708"/>
      <c r="Z279" s="909"/>
      <c r="AA279" s="909"/>
      <c r="AB279" s="911" t="s">
        <v>1614</v>
      </c>
      <c r="AC279" s="912"/>
      <c r="AD279" s="913"/>
      <c r="AE279" s="1257">
        <v>31248</v>
      </c>
      <c r="AF279" s="909">
        <v>42695</v>
      </c>
      <c r="AG279" s="909"/>
      <c r="AH279" s="915"/>
      <c r="AI279" s="915"/>
      <c r="AJ279" s="965"/>
      <c r="AK279" s="927"/>
      <c r="AL279" s="714"/>
      <c r="AM279" s="715"/>
    </row>
    <row r="280" spans="1:39" s="617" customFormat="1" ht="75.599999999999994" customHeight="1">
      <c r="A280" s="1021">
        <v>109857</v>
      </c>
      <c r="B280" s="1215">
        <v>109854</v>
      </c>
      <c r="C280" s="2329" t="s">
        <v>1615</v>
      </c>
      <c r="D280" s="2330"/>
      <c r="E280" s="2330"/>
      <c r="F280" s="2330"/>
      <c r="G280" s="2331"/>
      <c r="H280" s="918" t="s">
        <v>1182</v>
      </c>
      <c r="I280" s="919" t="s">
        <v>1616</v>
      </c>
      <c r="J280" s="920" t="s">
        <v>1617</v>
      </c>
      <c r="K280" s="921" t="s">
        <v>840</v>
      </c>
      <c r="L280" s="922" t="s">
        <v>1618</v>
      </c>
      <c r="M280" s="923" t="s">
        <v>770</v>
      </c>
      <c r="N280" s="924"/>
      <c r="O280" s="922"/>
      <c r="P280" s="926"/>
      <c r="Q280" s="880"/>
      <c r="R280" s="878"/>
      <c r="S280" s="880"/>
      <c r="T280" s="880"/>
      <c r="U280" s="880"/>
      <c r="V280" s="880"/>
      <c r="W280" s="880"/>
      <c r="X280" s="881"/>
      <c r="Y280" s="607"/>
      <c r="Z280" s="880"/>
      <c r="AA280" s="880"/>
      <c r="AB280" s="882"/>
      <c r="AC280" s="883"/>
      <c r="AD280" s="884"/>
      <c r="AE280" s="1216"/>
      <c r="AF280" s="880"/>
      <c r="AG280" s="880"/>
      <c r="AH280" s="886"/>
      <c r="AI280" s="886"/>
      <c r="AJ280" s="955"/>
      <c r="AK280" s="1258"/>
      <c r="AL280" s="307"/>
      <c r="AM280" s="308"/>
    </row>
    <row r="281" spans="1:39" s="617" customFormat="1" ht="79.900000000000006" customHeight="1">
      <c r="A281" s="1021">
        <v>109948</v>
      </c>
      <c r="B281" s="1215">
        <v>109946</v>
      </c>
      <c r="C281" s="2329" t="s">
        <v>1619</v>
      </c>
      <c r="D281" s="2330"/>
      <c r="E281" s="2330"/>
      <c r="F281" s="2330"/>
      <c r="G281" s="2331"/>
      <c r="H281" s="918" t="s">
        <v>373</v>
      </c>
      <c r="I281" s="919"/>
      <c r="J281" s="920" t="s">
        <v>1040</v>
      </c>
      <c r="K281" s="921" t="s">
        <v>1123</v>
      </c>
      <c r="L281" s="922"/>
      <c r="M281" s="923" t="s">
        <v>770</v>
      </c>
      <c r="N281" s="924"/>
      <c r="O281" s="922"/>
      <c r="P281" s="926"/>
      <c r="Q281" s="880"/>
      <c r="R281" s="878"/>
      <c r="S281" s="880"/>
      <c r="T281" s="880"/>
      <c r="U281" s="880"/>
      <c r="V281" s="880"/>
      <c r="W281" s="880"/>
      <c r="X281" s="881"/>
      <c r="Y281" s="607"/>
      <c r="Z281" s="880"/>
      <c r="AA281" s="607"/>
      <c r="AB281" s="882"/>
      <c r="AC281" s="883"/>
      <c r="AD281" s="884"/>
      <c r="AE281" s="1216"/>
      <c r="AF281" s="880"/>
      <c r="AG281" s="880"/>
      <c r="AH281" s="886"/>
      <c r="AI281" s="886"/>
      <c r="AJ281" s="955"/>
      <c r="AK281" s="1259"/>
      <c r="AL281" s="307"/>
      <c r="AM281" s="308"/>
    </row>
    <row r="282" spans="1:39" s="644" customFormat="1" ht="39.950000000000003" customHeight="1">
      <c r="A282" s="1162">
        <v>110016</v>
      </c>
      <c r="B282" s="1219">
        <v>110013</v>
      </c>
      <c r="C282" s="2341" t="s">
        <v>1620</v>
      </c>
      <c r="D282" s="2342"/>
      <c r="E282" s="2342"/>
      <c r="F282" s="2342"/>
      <c r="G282" s="2343"/>
      <c r="H282" s="1260" t="s">
        <v>1309</v>
      </c>
      <c r="I282" s="1220" t="s">
        <v>1310</v>
      </c>
      <c r="J282" s="1221" t="s">
        <v>1621</v>
      </c>
      <c r="K282" s="1222" t="s">
        <v>888</v>
      </c>
      <c r="L282" s="1223" t="s">
        <v>1618</v>
      </c>
      <c r="M282" s="781" t="s">
        <v>778</v>
      </c>
      <c r="N282" s="1224"/>
      <c r="O282" s="1223"/>
      <c r="P282" s="783"/>
      <c r="Q282" s="789"/>
      <c r="R282" s="784"/>
      <c r="S282" s="909"/>
      <c r="T282" s="909"/>
      <c r="U282" s="909"/>
      <c r="V282" s="789"/>
      <c r="W282" s="789"/>
      <c r="X282" s="943"/>
      <c r="Y282" s="568"/>
      <c r="Z282" s="789"/>
      <c r="AA282" s="789"/>
      <c r="AB282" s="944"/>
      <c r="AC282" s="945"/>
      <c r="AD282" s="946"/>
      <c r="AE282" s="1225"/>
      <c r="AF282" s="789"/>
      <c r="AG282" s="789"/>
      <c r="AH282" s="948"/>
      <c r="AI282" s="948"/>
      <c r="AJ282" s="961"/>
      <c r="AK282" s="1260"/>
      <c r="AL282" s="453"/>
      <c r="AM282" s="454"/>
    </row>
    <row r="283" spans="1:39" s="991" customFormat="1" ht="39.950000000000003" customHeight="1">
      <c r="A283" s="1107">
        <v>111008</v>
      </c>
      <c r="B283" s="1235">
        <v>111007</v>
      </c>
      <c r="C283" s="2338" t="s">
        <v>1622</v>
      </c>
      <c r="D283" s="2339"/>
      <c r="E283" s="2339"/>
      <c r="F283" s="2339"/>
      <c r="G283" s="2340"/>
      <c r="H283" s="1236" t="s">
        <v>330</v>
      </c>
      <c r="I283" s="1237"/>
      <c r="J283" s="1238" t="s">
        <v>1623</v>
      </c>
      <c r="K283" s="1239" t="s">
        <v>1624</v>
      </c>
      <c r="L283" s="1240" t="s">
        <v>1625</v>
      </c>
      <c r="M283" s="1241"/>
      <c r="N283" s="1242"/>
      <c r="O283" s="1240"/>
      <c r="P283" s="1243"/>
      <c r="Q283" s="849"/>
      <c r="R283" s="980"/>
      <c r="S283" s="808"/>
      <c r="T283" s="808"/>
      <c r="U283" s="808"/>
      <c r="V283" s="849"/>
      <c r="W283" s="849"/>
      <c r="X283" s="981"/>
      <c r="Y283" s="759"/>
      <c r="Z283" s="849"/>
      <c r="AA283" s="849"/>
      <c r="AB283" s="1244"/>
      <c r="AC283" s="1245"/>
      <c r="AD283" s="1246"/>
      <c r="AE283" s="1247"/>
      <c r="AF283" s="849"/>
      <c r="AG283" s="849"/>
      <c r="AH283" s="1248"/>
      <c r="AI283" s="1248"/>
      <c r="AJ283" s="1249"/>
      <c r="AK283" s="1261"/>
      <c r="AL283" s="989"/>
      <c r="AM283" s="990"/>
    </row>
    <row r="284" spans="1:39" s="991" customFormat="1" ht="39.950000000000003" customHeight="1">
      <c r="A284" s="1107">
        <v>112168</v>
      </c>
      <c r="B284" s="1235">
        <v>112167</v>
      </c>
      <c r="C284" s="2338" t="s">
        <v>1626</v>
      </c>
      <c r="D284" s="2339"/>
      <c r="E284" s="2339"/>
      <c r="F284" s="2339"/>
      <c r="G284" s="2340"/>
      <c r="H284" s="1236" t="s">
        <v>594</v>
      </c>
      <c r="I284" s="1237"/>
      <c r="J284" s="1238" t="s">
        <v>986</v>
      </c>
      <c r="K284" s="1239" t="s">
        <v>48</v>
      </c>
      <c r="L284" s="1240" t="s">
        <v>1627</v>
      </c>
      <c r="M284" s="1241"/>
      <c r="N284" s="1242"/>
      <c r="O284" s="1240"/>
      <c r="P284" s="1243" t="s">
        <v>47</v>
      </c>
      <c r="Q284" s="849">
        <v>42383</v>
      </c>
      <c r="R284" s="980"/>
      <c r="S284" s="849"/>
      <c r="T284" s="849"/>
      <c r="U284" s="849"/>
      <c r="V284" s="849" t="s">
        <v>1628</v>
      </c>
      <c r="W284" s="849"/>
      <c r="X284" s="981">
        <v>3453.56</v>
      </c>
      <c r="Y284" s="759" t="s">
        <v>1629</v>
      </c>
      <c r="Z284" s="849"/>
      <c r="AA284" s="849"/>
      <c r="AB284" s="1244"/>
      <c r="AC284" s="1245"/>
      <c r="AD284" s="1246"/>
      <c r="AE284" s="1247"/>
      <c r="AF284" s="849"/>
      <c r="AG284" s="849"/>
      <c r="AH284" s="1248"/>
      <c r="AI284" s="1248"/>
      <c r="AJ284" s="1249"/>
      <c r="AK284" s="1236"/>
      <c r="AL284" s="989"/>
      <c r="AM284" s="990"/>
    </row>
    <row r="285" spans="1:39" s="991" customFormat="1" ht="39.950000000000003" customHeight="1">
      <c r="A285" s="1107">
        <v>112355</v>
      </c>
      <c r="B285" s="1235">
        <v>112354</v>
      </c>
      <c r="C285" s="2338" t="s">
        <v>1630</v>
      </c>
      <c r="D285" s="2339"/>
      <c r="E285" s="2339"/>
      <c r="F285" s="2339"/>
      <c r="G285" s="2340"/>
      <c r="H285" s="1236" t="s">
        <v>330</v>
      </c>
      <c r="I285" s="1237"/>
      <c r="J285" s="1238" t="s">
        <v>1541</v>
      </c>
      <c r="K285" s="1239" t="s">
        <v>1631</v>
      </c>
      <c r="L285" s="1240" t="s">
        <v>1627</v>
      </c>
      <c r="M285" s="1241"/>
      <c r="N285" s="1242"/>
      <c r="O285" s="1240"/>
      <c r="P285" s="1243"/>
      <c r="Q285" s="849"/>
      <c r="R285" s="980"/>
      <c r="S285" s="849"/>
      <c r="T285" s="849"/>
      <c r="U285" s="849"/>
      <c r="V285" s="849"/>
      <c r="W285" s="849"/>
      <c r="X285" s="981"/>
      <c r="Y285" s="759"/>
      <c r="Z285" s="849"/>
      <c r="AA285" s="849"/>
      <c r="AB285" s="1244"/>
      <c r="AC285" s="1245"/>
      <c r="AD285" s="1246"/>
      <c r="AE285" s="1247"/>
      <c r="AF285" s="849"/>
      <c r="AG285" s="849"/>
      <c r="AH285" s="1248"/>
      <c r="AI285" s="1248"/>
      <c r="AJ285" s="1249"/>
      <c r="AK285" s="1236"/>
      <c r="AL285" s="989"/>
      <c r="AM285" s="990"/>
    </row>
    <row r="286" spans="1:39" s="1132" customFormat="1" ht="39.950000000000003" customHeight="1">
      <c r="A286" s="1110">
        <v>112791</v>
      </c>
      <c r="B286" s="1262">
        <v>112789</v>
      </c>
      <c r="C286" s="2335" t="s">
        <v>1632</v>
      </c>
      <c r="D286" s="2336"/>
      <c r="E286" s="2336"/>
      <c r="F286" s="2336"/>
      <c r="G286" s="2337"/>
      <c r="H286" s="1263" t="s">
        <v>377</v>
      </c>
      <c r="I286" s="1264"/>
      <c r="J286" s="1265" t="s">
        <v>887</v>
      </c>
      <c r="K286" s="1266" t="s">
        <v>339</v>
      </c>
      <c r="L286" s="1267" t="s">
        <v>1627</v>
      </c>
      <c r="M286" s="1268"/>
      <c r="N286" s="1269"/>
      <c r="O286" s="1267"/>
      <c r="P286" s="1270"/>
      <c r="Q286" s="1271"/>
      <c r="R286" s="1121"/>
      <c r="S286" s="1271"/>
      <c r="T286" s="1271"/>
      <c r="U286" s="1271"/>
      <c r="V286" s="1271"/>
      <c r="W286" s="1271"/>
      <c r="X286" s="1272"/>
      <c r="Y286" s="1120"/>
      <c r="Z286" s="1271"/>
      <c r="AA286" s="1271"/>
      <c r="AB286" s="1273"/>
      <c r="AC286" s="1274"/>
      <c r="AD286" s="1275"/>
      <c r="AE286" s="1276"/>
      <c r="AF286" s="1271"/>
      <c r="AG286" s="1271"/>
      <c r="AH286" s="1277"/>
      <c r="AI286" s="1277"/>
      <c r="AJ286" s="1278"/>
      <c r="AK286" s="1263"/>
      <c r="AL286" s="1130"/>
      <c r="AM286" s="1131"/>
    </row>
    <row r="287" spans="1:39" s="1132" customFormat="1" ht="39.950000000000003" customHeight="1">
      <c r="A287" s="1110">
        <v>112993</v>
      </c>
      <c r="B287" s="1262">
        <v>112992</v>
      </c>
      <c r="C287" s="2335" t="s">
        <v>1633</v>
      </c>
      <c r="D287" s="2336"/>
      <c r="E287" s="2336"/>
      <c r="F287" s="2336"/>
      <c r="G287" s="2337"/>
      <c r="H287" s="1263" t="s">
        <v>1529</v>
      </c>
      <c r="I287" s="1264"/>
      <c r="J287" s="1279" t="s">
        <v>762</v>
      </c>
      <c r="K287" s="1266" t="s">
        <v>339</v>
      </c>
      <c r="L287" s="1267" t="s">
        <v>1627</v>
      </c>
      <c r="M287" s="1268"/>
      <c r="N287" s="1269"/>
      <c r="O287" s="1267"/>
      <c r="P287" s="1270"/>
      <c r="Q287" s="1271"/>
      <c r="R287" s="1121"/>
      <c r="S287" s="1271"/>
      <c r="T287" s="1271"/>
      <c r="U287" s="1271"/>
      <c r="V287" s="1271"/>
      <c r="W287" s="1271"/>
      <c r="X287" s="1272"/>
      <c r="Y287" s="1120"/>
      <c r="Z287" s="1271"/>
      <c r="AA287" s="1271"/>
      <c r="AB287" s="1273"/>
      <c r="AC287" s="1274"/>
      <c r="AD287" s="1275"/>
      <c r="AE287" s="1276"/>
      <c r="AF287" s="1271"/>
      <c r="AG287" s="1271"/>
      <c r="AH287" s="1277"/>
      <c r="AI287" s="1277"/>
      <c r="AJ287" s="1278"/>
      <c r="AK287" s="1263"/>
      <c r="AL287" s="1130"/>
      <c r="AM287" s="1131"/>
    </row>
    <row r="288" spans="1:39" s="617" customFormat="1" ht="39.950000000000003" customHeight="1">
      <c r="A288" s="1021">
        <v>113242</v>
      </c>
      <c r="B288" s="1215">
        <v>104246</v>
      </c>
      <c r="C288" s="2329" t="s">
        <v>1634</v>
      </c>
      <c r="D288" s="2330"/>
      <c r="E288" s="2330"/>
      <c r="F288" s="2330"/>
      <c r="G288" s="2331"/>
      <c r="H288" s="918" t="s">
        <v>330</v>
      </c>
      <c r="I288" s="919"/>
      <c r="J288" s="920" t="s">
        <v>1194</v>
      </c>
      <c r="K288" s="921" t="s">
        <v>1635</v>
      </c>
      <c r="L288" s="922" t="s">
        <v>1636</v>
      </c>
      <c r="M288" s="923" t="s">
        <v>770</v>
      </c>
      <c r="N288" s="924"/>
      <c r="O288" s="922"/>
      <c r="P288" s="926"/>
      <c r="Q288" s="880"/>
      <c r="R288" s="878"/>
      <c r="S288" s="880"/>
      <c r="T288" s="880"/>
      <c r="U288" s="880"/>
      <c r="V288" s="880"/>
      <c r="W288" s="880"/>
      <c r="X288" s="881"/>
      <c r="Y288" s="607"/>
      <c r="Z288" s="880"/>
      <c r="AA288" s="880"/>
      <c r="AB288" s="882"/>
      <c r="AC288" s="883"/>
      <c r="AD288" s="884"/>
      <c r="AE288" s="1216"/>
      <c r="AF288" s="880"/>
      <c r="AG288" s="880"/>
      <c r="AH288" s="886"/>
      <c r="AI288" s="886"/>
      <c r="AJ288" s="955"/>
      <c r="AK288" s="918"/>
      <c r="AL288" s="307"/>
      <c r="AM288" s="308"/>
    </row>
    <row r="289" spans="1:39" s="617" customFormat="1" ht="39.950000000000003" customHeight="1">
      <c r="A289" s="1021">
        <v>114138</v>
      </c>
      <c r="B289" s="1215">
        <v>114137</v>
      </c>
      <c r="C289" s="2329" t="s">
        <v>1637</v>
      </c>
      <c r="D289" s="2330"/>
      <c r="E289" s="2330"/>
      <c r="F289" s="2330"/>
      <c r="G289" s="2331"/>
      <c r="H289" s="918" t="s">
        <v>330</v>
      </c>
      <c r="I289" s="919" t="s">
        <v>1638</v>
      </c>
      <c r="J289" s="920" t="s">
        <v>893</v>
      </c>
      <c r="K289" s="921" t="s">
        <v>1348</v>
      </c>
      <c r="L289" s="922" t="s">
        <v>1639</v>
      </c>
      <c r="M289" s="923" t="s">
        <v>770</v>
      </c>
      <c r="N289" s="924"/>
      <c r="O289" s="922" t="s">
        <v>1640</v>
      </c>
      <c r="P289" s="926" t="s">
        <v>1487</v>
      </c>
      <c r="Q289" s="880">
        <v>42443</v>
      </c>
      <c r="R289" s="878"/>
      <c r="S289" s="880"/>
      <c r="T289" s="880"/>
      <c r="U289" s="880"/>
      <c r="V289" s="880" t="s">
        <v>1641</v>
      </c>
      <c r="W289" s="880"/>
      <c r="X289" s="881">
        <v>3744</v>
      </c>
      <c r="Y289" s="607" t="s">
        <v>1642</v>
      </c>
      <c r="Z289" s="880"/>
      <c r="AA289" s="880"/>
      <c r="AB289" s="882"/>
      <c r="AC289" s="883"/>
      <c r="AD289" s="884"/>
      <c r="AE289" s="1216"/>
      <c r="AF289" s="880"/>
      <c r="AG289" s="880"/>
      <c r="AH289" s="886"/>
      <c r="AI289" s="886"/>
      <c r="AJ289" s="955"/>
      <c r="AK289" s="918"/>
      <c r="AL289" s="307"/>
      <c r="AM289" s="308"/>
    </row>
    <row r="290" spans="1:39" s="617" customFormat="1" ht="39.950000000000003" customHeight="1">
      <c r="A290" s="1021">
        <v>114383</v>
      </c>
      <c r="B290" s="600">
        <v>114382</v>
      </c>
      <c r="C290" s="2329" t="s">
        <v>1643</v>
      </c>
      <c r="D290" s="2330"/>
      <c r="E290" s="2330"/>
      <c r="F290" s="2330"/>
      <c r="G290" s="2331"/>
      <c r="H290" s="918" t="s">
        <v>238</v>
      </c>
      <c r="I290" s="919"/>
      <c r="J290" s="920" t="s">
        <v>1644</v>
      </c>
      <c r="K290" s="921" t="s">
        <v>63</v>
      </c>
      <c r="L290" s="922" t="s">
        <v>1645</v>
      </c>
      <c r="M290" s="923" t="s">
        <v>770</v>
      </c>
      <c r="N290" s="924"/>
      <c r="O290" s="922"/>
      <c r="P290" s="926"/>
      <c r="Q290" s="880"/>
      <c r="R290" s="878"/>
      <c r="S290" s="880"/>
      <c r="T290" s="880"/>
      <c r="U290" s="880"/>
      <c r="V290" s="880"/>
      <c r="W290" s="880"/>
      <c r="X290" s="881"/>
      <c r="Y290" s="607"/>
      <c r="Z290" s="880"/>
      <c r="AA290" s="880"/>
      <c r="AB290" s="882"/>
      <c r="AC290" s="883"/>
      <c r="AD290" s="884"/>
      <c r="AE290" s="1216"/>
      <c r="AF290" s="880"/>
      <c r="AG290" s="880"/>
      <c r="AH290" s="886"/>
      <c r="AI290" s="886"/>
      <c r="AJ290" s="955"/>
      <c r="AK290" s="1259"/>
      <c r="AL290" s="307"/>
      <c r="AM290" s="308"/>
    </row>
    <row r="291" spans="1:39" s="991" customFormat="1" ht="39.950000000000003" customHeight="1">
      <c r="A291" s="1107">
        <v>115250</v>
      </c>
      <c r="B291" s="1235">
        <v>115249</v>
      </c>
      <c r="C291" s="2338" t="s">
        <v>1646</v>
      </c>
      <c r="D291" s="2339"/>
      <c r="E291" s="2339"/>
      <c r="F291" s="2339"/>
      <c r="G291" s="2340"/>
      <c r="H291" s="1236" t="s">
        <v>775</v>
      </c>
      <c r="I291" s="1237" t="s">
        <v>1647</v>
      </c>
      <c r="J291" s="1238" t="s">
        <v>815</v>
      </c>
      <c r="K291" s="1239" t="s">
        <v>769</v>
      </c>
      <c r="L291" s="1240" t="s">
        <v>1648</v>
      </c>
      <c r="M291" s="1241"/>
      <c r="N291" s="1242" t="s">
        <v>1649</v>
      </c>
      <c r="O291" s="1240"/>
      <c r="P291" s="1243"/>
      <c r="Q291" s="849"/>
      <c r="R291" s="980"/>
      <c r="S291" s="849"/>
      <c r="T291" s="849"/>
      <c r="U291" s="849"/>
      <c r="V291" s="849"/>
      <c r="W291" s="849"/>
      <c r="X291" s="981"/>
      <c r="Y291" s="759"/>
      <c r="Z291" s="849"/>
      <c r="AA291" s="849"/>
      <c r="AB291" s="1244"/>
      <c r="AC291" s="1245"/>
      <c r="AD291" s="1246"/>
      <c r="AE291" s="1247"/>
      <c r="AF291" s="849"/>
      <c r="AG291" s="849"/>
      <c r="AH291" s="1248"/>
      <c r="AI291" s="1248"/>
      <c r="AJ291" s="1249"/>
      <c r="AK291" s="1236"/>
      <c r="AL291" s="989"/>
      <c r="AM291" s="990"/>
    </row>
    <row r="292" spans="1:39" s="644" customFormat="1" ht="39.950000000000003" customHeight="1">
      <c r="A292" s="1162">
        <v>115254</v>
      </c>
      <c r="B292" s="1219">
        <v>115253</v>
      </c>
      <c r="C292" s="2341" t="s">
        <v>1650</v>
      </c>
      <c r="D292" s="2342"/>
      <c r="E292" s="2342"/>
      <c r="F292" s="2342"/>
      <c r="G292" s="2343"/>
      <c r="H292" s="1260" t="s">
        <v>1651</v>
      </c>
      <c r="I292" s="1220" t="s">
        <v>1652</v>
      </c>
      <c r="J292" s="1221" t="s">
        <v>815</v>
      </c>
      <c r="K292" s="1222"/>
      <c r="L292" s="1223"/>
      <c r="M292" s="781" t="s">
        <v>778</v>
      </c>
      <c r="N292" s="1224" t="s">
        <v>1653</v>
      </c>
      <c r="O292" s="1223"/>
      <c r="P292" s="783"/>
      <c r="Q292" s="789"/>
      <c r="R292" s="784"/>
      <c r="S292" s="789"/>
      <c r="T292" s="789"/>
      <c r="U292" s="789"/>
      <c r="V292" s="789"/>
      <c r="W292" s="789"/>
      <c r="X292" s="943"/>
      <c r="Y292" s="568"/>
      <c r="Z292" s="789"/>
      <c r="AA292" s="789"/>
      <c r="AB292" s="944"/>
      <c r="AC292" s="945"/>
      <c r="AD292" s="946"/>
      <c r="AE292" s="1225"/>
      <c r="AF292" s="789"/>
      <c r="AG292" s="789"/>
      <c r="AH292" s="948"/>
      <c r="AI292" s="948"/>
      <c r="AJ292" s="961"/>
      <c r="AK292" s="1260"/>
      <c r="AL292" s="453"/>
      <c r="AM292" s="454"/>
    </row>
    <row r="293" spans="1:39" ht="39.950000000000003" customHeight="1">
      <c r="A293" s="1135">
        <v>115259</v>
      </c>
      <c r="B293" s="1227">
        <v>115258</v>
      </c>
      <c r="C293" s="2320" t="s">
        <v>1654</v>
      </c>
      <c r="D293" s="2321"/>
      <c r="E293" s="2321"/>
      <c r="F293" s="2321"/>
      <c r="G293" s="2322"/>
      <c r="H293" s="994" t="s">
        <v>1655</v>
      </c>
      <c r="I293" s="1228" t="s">
        <v>815</v>
      </c>
      <c r="J293" s="1229" t="s">
        <v>815</v>
      </c>
      <c r="K293" s="1230"/>
      <c r="L293" s="1231"/>
      <c r="M293" s="1232"/>
      <c r="N293" s="1280"/>
      <c r="O293" s="1231"/>
      <c r="P293" s="1233"/>
      <c r="Q293" s="808"/>
      <c r="R293" s="835"/>
      <c r="S293" s="808"/>
      <c r="T293" s="808"/>
      <c r="U293" s="808"/>
      <c r="V293" s="808"/>
      <c r="W293" s="808"/>
      <c r="X293" s="836"/>
      <c r="Y293" s="547"/>
      <c r="Z293" s="808"/>
      <c r="AA293" s="808"/>
      <c r="AB293" s="837"/>
      <c r="AC293" s="838"/>
      <c r="AD293" s="839"/>
      <c r="AE293" s="1234"/>
      <c r="AF293" s="808"/>
      <c r="AG293" s="808"/>
      <c r="AH293" s="840"/>
      <c r="AI293" s="840"/>
      <c r="AJ293" s="952"/>
      <c r="AK293" s="994"/>
      <c r="AL293" s="478"/>
      <c r="AM293" s="479"/>
    </row>
    <row r="294" spans="1:39" s="991" customFormat="1" ht="39.950000000000003" customHeight="1">
      <c r="A294" s="1107">
        <v>115644</v>
      </c>
      <c r="B294" s="1235">
        <v>115643</v>
      </c>
      <c r="C294" s="2338" t="s">
        <v>1656</v>
      </c>
      <c r="D294" s="2339"/>
      <c r="E294" s="2339"/>
      <c r="F294" s="2339"/>
      <c r="G294" s="2340"/>
      <c r="H294" s="1236" t="s">
        <v>54</v>
      </c>
      <c r="I294" s="1237"/>
      <c r="J294" s="1238" t="s">
        <v>815</v>
      </c>
      <c r="K294" s="1239" t="s">
        <v>1657</v>
      </c>
      <c r="L294" s="1240" t="s">
        <v>1658</v>
      </c>
      <c r="M294" s="1241"/>
      <c r="N294" s="1242"/>
      <c r="O294" s="1240"/>
      <c r="P294" s="1243"/>
      <c r="Q294" s="849"/>
      <c r="R294" s="980"/>
      <c r="S294" s="849"/>
      <c r="T294" s="849"/>
      <c r="U294" s="849"/>
      <c r="V294" s="849"/>
      <c r="W294" s="849"/>
      <c r="X294" s="981"/>
      <c r="Y294" s="759"/>
      <c r="Z294" s="849"/>
      <c r="AA294" s="849"/>
      <c r="AB294" s="1244"/>
      <c r="AC294" s="1245"/>
      <c r="AD294" s="1246"/>
      <c r="AE294" s="1247"/>
      <c r="AF294" s="849"/>
      <c r="AG294" s="849"/>
      <c r="AH294" s="1248"/>
      <c r="AI294" s="1248"/>
      <c r="AJ294" s="1249"/>
      <c r="AK294" s="1236"/>
      <c r="AL294" s="989"/>
      <c r="AM294" s="990"/>
    </row>
    <row r="295" spans="1:39" s="617" customFormat="1" ht="39.950000000000003" customHeight="1">
      <c r="A295" s="1021">
        <v>115646</v>
      </c>
      <c r="B295" s="1215">
        <v>115645</v>
      </c>
      <c r="C295" s="2329" t="s">
        <v>1659</v>
      </c>
      <c r="D295" s="2330"/>
      <c r="E295" s="2330"/>
      <c r="F295" s="2330"/>
      <c r="G295" s="2331"/>
      <c r="H295" s="918" t="s">
        <v>330</v>
      </c>
      <c r="I295" s="919"/>
      <c r="J295" s="966" t="s">
        <v>762</v>
      </c>
      <c r="K295" s="921" t="s">
        <v>1660</v>
      </c>
      <c r="L295" s="922" t="s">
        <v>1661</v>
      </c>
      <c r="M295" s="923" t="s">
        <v>770</v>
      </c>
      <c r="N295" s="924" t="s">
        <v>1662</v>
      </c>
      <c r="O295" s="922"/>
      <c r="P295" s="926"/>
      <c r="Q295" s="880"/>
      <c r="R295" s="878"/>
      <c r="S295" s="849"/>
      <c r="T295" s="849"/>
      <c r="U295" s="849"/>
      <c r="V295" s="880"/>
      <c r="W295" s="880"/>
      <c r="X295" s="881"/>
      <c r="Y295" s="607"/>
      <c r="Z295" s="880"/>
      <c r="AA295" s="880"/>
      <c r="AB295" s="882" t="s">
        <v>1663</v>
      </c>
      <c r="AC295" s="883"/>
      <c r="AD295" s="884"/>
      <c r="AE295" s="1216"/>
      <c r="AF295" s="880"/>
      <c r="AG295" s="880"/>
      <c r="AH295" s="886"/>
      <c r="AI295" s="886"/>
      <c r="AJ295" s="955"/>
      <c r="AK295" s="1259"/>
      <c r="AL295" s="307"/>
      <c r="AM295" s="308"/>
    </row>
    <row r="296" spans="1:39" s="617" customFormat="1" ht="39.950000000000003" customHeight="1">
      <c r="A296" s="1021">
        <v>115753</v>
      </c>
      <c r="B296" s="1215">
        <v>115752</v>
      </c>
      <c r="C296" s="2329" t="s">
        <v>1664</v>
      </c>
      <c r="D296" s="2330"/>
      <c r="E296" s="2330"/>
      <c r="F296" s="2330"/>
      <c r="G296" s="2331"/>
      <c r="H296" s="918" t="s">
        <v>330</v>
      </c>
      <c r="I296" s="919"/>
      <c r="J296" s="966" t="s">
        <v>762</v>
      </c>
      <c r="K296" s="921" t="s">
        <v>1665</v>
      </c>
      <c r="L296" s="922" t="s">
        <v>1661</v>
      </c>
      <c r="M296" s="923"/>
      <c r="N296" s="924" t="s">
        <v>1666</v>
      </c>
      <c r="O296" s="922"/>
      <c r="P296" s="926" t="s">
        <v>1487</v>
      </c>
      <c r="Q296" s="880">
        <v>42443</v>
      </c>
      <c r="R296" s="878" t="s">
        <v>1613</v>
      </c>
      <c r="S296" s="880"/>
      <c r="T296" s="880"/>
      <c r="U296" s="880"/>
      <c r="V296" s="880" t="s">
        <v>1665</v>
      </c>
      <c r="W296" s="880"/>
      <c r="X296" s="881">
        <v>2890.82</v>
      </c>
      <c r="Y296" s="607" t="s">
        <v>1322</v>
      </c>
      <c r="Z296" s="880"/>
      <c r="AA296" s="880"/>
      <c r="AB296" s="882"/>
      <c r="AC296" s="883"/>
      <c r="AD296" s="884"/>
      <c r="AE296" s="1216"/>
      <c r="AF296" s="880"/>
      <c r="AG296" s="880"/>
      <c r="AH296" s="886"/>
      <c r="AI296" s="886"/>
      <c r="AJ296" s="955"/>
      <c r="AK296" s="1259"/>
      <c r="AL296" s="307"/>
      <c r="AM296" s="308"/>
    </row>
    <row r="297" spans="1:39" s="617" customFormat="1" ht="39.950000000000003" customHeight="1">
      <c r="A297" s="1021">
        <v>101049</v>
      </c>
      <c r="B297" s="1215">
        <v>101048</v>
      </c>
      <c r="C297" s="2329" t="s">
        <v>1667</v>
      </c>
      <c r="D297" s="2330"/>
      <c r="E297" s="2330"/>
      <c r="F297" s="2330"/>
      <c r="G297" s="2331"/>
      <c r="H297" s="918" t="s">
        <v>54</v>
      </c>
      <c r="I297" s="919"/>
      <c r="J297" s="920" t="s">
        <v>839</v>
      </c>
      <c r="K297" s="921" t="s">
        <v>1348</v>
      </c>
      <c r="L297" s="922" t="s">
        <v>1668</v>
      </c>
      <c r="M297" s="923" t="s">
        <v>770</v>
      </c>
      <c r="N297" s="924"/>
      <c r="O297" s="922"/>
      <c r="P297" s="926"/>
      <c r="Q297" s="880"/>
      <c r="R297" s="878"/>
      <c r="S297" s="880"/>
      <c r="T297" s="880"/>
      <c r="U297" s="880"/>
      <c r="V297" s="880"/>
      <c r="W297" s="880"/>
      <c r="X297" s="881"/>
      <c r="Y297" s="607"/>
      <c r="Z297" s="880"/>
      <c r="AA297" s="880"/>
      <c r="AB297" s="882"/>
      <c r="AC297" s="883"/>
      <c r="AD297" s="884"/>
      <c r="AE297" s="1216"/>
      <c r="AF297" s="880"/>
      <c r="AG297" s="880"/>
      <c r="AH297" s="886"/>
      <c r="AI297" s="886"/>
      <c r="AJ297" s="955"/>
      <c r="AK297" s="918"/>
      <c r="AL297" s="307"/>
      <c r="AM297" s="308"/>
    </row>
    <row r="298" spans="1:39" s="617" customFormat="1" ht="54" customHeight="1">
      <c r="A298" s="1021" t="s">
        <v>1669</v>
      </c>
      <c r="B298" s="1215">
        <v>65577</v>
      </c>
      <c r="C298" s="2332" t="s">
        <v>1670</v>
      </c>
      <c r="D298" s="2333"/>
      <c r="E298" s="2333"/>
      <c r="F298" s="2333"/>
      <c r="G298" s="2334"/>
      <c r="H298" s="918" t="s">
        <v>1485</v>
      </c>
      <c r="I298" s="919" t="s">
        <v>1671</v>
      </c>
      <c r="J298" s="920" t="s">
        <v>1672</v>
      </c>
      <c r="K298" s="921" t="s">
        <v>1673</v>
      </c>
      <c r="L298" s="922" t="s">
        <v>1674</v>
      </c>
      <c r="M298" s="923" t="s">
        <v>770</v>
      </c>
      <c r="N298" s="924"/>
      <c r="O298" s="922"/>
      <c r="P298" s="926"/>
      <c r="Q298" s="880"/>
      <c r="R298" s="878"/>
      <c r="S298" s="880"/>
      <c r="T298" s="880"/>
      <c r="U298" s="880"/>
      <c r="V298" s="880"/>
      <c r="W298" s="880"/>
      <c r="X298" s="881"/>
      <c r="Y298" s="607"/>
      <c r="Z298" s="880"/>
      <c r="AA298" s="880"/>
      <c r="AB298" s="882"/>
      <c r="AC298" s="883"/>
      <c r="AD298" s="884"/>
      <c r="AE298" s="1216"/>
      <c r="AF298" s="880"/>
      <c r="AG298" s="880"/>
      <c r="AH298" s="886"/>
      <c r="AI298" s="886"/>
      <c r="AJ298" s="955"/>
      <c r="AK298" s="918"/>
      <c r="AL298" s="307"/>
      <c r="AM298" s="308"/>
    </row>
    <row r="299" spans="1:39" s="716" customFormat="1" ht="39.950000000000003" customHeight="1">
      <c r="A299" s="1023">
        <v>91468</v>
      </c>
      <c r="B299" s="1256">
        <v>91467</v>
      </c>
      <c r="C299" s="2326" t="s">
        <v>1675</v>
      </c>
      <c r="D299" s="2327"/>
      <c r="E299" s="2327"/>
      <c r="F299" s="2327"/>
      <c r="G299" s="2328"/>
      <c r="H299" s="927" t="s">
        <v>1267</v>
      </c>
      <c r="I299" s="928"/>
      <c r="J299" s="929" t="s">
        <v>1676</v>
      </c>
      <c r="K299" s="930" t="s">
        <v>1677</v>
      </c>
      <c r="L299" s="931"/>
      <c r="M299" s="932"/>
      <c r="N299" s="933"/>
      <c r="O299" s="931"/>
      <c r="P299" s="935"/>
      <c r="Q299" s="909"/>
      <c r="R299" s="908"/>
      <c r="S299" s="808"/>
      <c r="T299" s="808"/>
      <c r="U299" s="808"/>
      <c r="V299" s="909"/>
      <c r="W299" s="909"/>
      <c r="X299" s="910"/>
      <c r="Y299" s="708"/>
      <c r="Z299" s="909"/>
      <c r="AA299" s="909"/>
      <c r="AB299" s="911"/>
      <c r="AC299" s="912"/>
      <c r="AD299" s="913"/>
      <c r="AE299" s="1257"/>
      <c r="AF299" s="909"/>
      <c r="AG299" s="909"/>
      <c r="AH299" s="915"/>
      <c r="AI299" s="915"/>
      <c r="AJ299" s="965"/>
      <c r="AK299" s="927"/>
      <c r="AL299" s="714"/>
      <c r="AM299" s="715"/>
    </row>
    <row r="300" spans="1:39" s="716" customFormat="1" ht="39.950000000000003" customHeight="1">
      <c r="A300" s="1023">
        <v>80145</v>
      </c>
      <c r="B300" s="1256">
        <v>107875</v>
      </c>
      <c r="C300" s="2326" t="s">
        <v>1678</v>
      </c>
      <c r="D300" s="2327"/>
      <c r="E300" s="2327"/>
      <c r="F300" s="2327"/>
      <c r="G300" s="2328"/>
      <c r="H300" s="927" t="s">
        <v>73</v>
      </c>
      <c r="I300" s="928"/>
      <c r="J300" s="929" t="s">
        <v>1679</v>
      </c>
      <c r="K300" s="930" t="s">
        <v>888</v>
      </c>
      <c r="L300" s="931" t="s">
        <v>1680</v>
      </c>
      <c r="M300" s="932"/>
      <c r="N300" s="933" t="s">
        <v>1681</v>
      </c>
      <c r="O300" s="931"/>
      <c r="P300" s="935" t="s">
        <v>1487</v>
      </c>
      <c r="Q300" s="909"/>
      <c r="R300" s="908"/>
      <c r="S300" s="808"/>
      <c r="T300" s="808"/>
      <c r="U300" s="808"/>
      <c r="V300" s="909"/>
      <c r="W300" s="909"/>
      <c r="X300" s="910"/>
      <c r="Y300" s="708"/>
      <c r="Z300" s="909"/>
      <c r="AA300" s="909"/>
      <c r="AB300" s="911"/>
      <c r="AC300" s="912"/>
      <c r="AD300" s="913"/>
      <c r="AE300" s="1257"/>
      <c r="AF300" s="909"/>
      <c r="AG300" s="909"/>
      <c r="AH300" s="915"/>
      <c r="AI300" s="915"/>
      <c r="AJ300" s="965"/>
      <c r="AK300" s="927"/>
      <c r="AL300" s="714"/>
      <c r="AM300" s="715"/>
    </row>
    <row r="301" spans="1:39" ht="39.950000000000003" customHeight="1">
      <c r="A301" s="1135"/>
      <c r="B301" s="1227"/>
      <c r="C301" s="2320"/>
      <c r="D301" s="2321"/>
      <c r="E301" s="2321"/>
      <c r="F301" s="2321"/>
      <c r="G301" s="2322"/>
      <c r="H301" s="994"/>
      <c r="I301" s="1228"/>
      <c r="J301" s="1229"/>
      <c r="K301" s="1230"/>
      <c r="L301" s="1231"/>
      <c r="M301" s="1232"/>
      <c r="N301" s="1280"/>
      <c r="O301" s="1231"/>
      <c r="P301" s="1233"/>
      <c r="Q301" s="808"/>
      <c r="R301" s="835"/>
      <c r="S301" s="808"/>
      <c r="T301" s="808"/>
      <c r="U301" s="808"/>
      <c r="V301" s="808"/>
      <c r="W301" s="808"/>
      <c r="X301" s="836"/>
      <c r="Y301" s="547"/>
      <c r="Z301" s="808"/>
      <c r="AA301" s="808"/>
      <c r="AB301" s="837"/>
      <c r="AC301" s="838"/>
      <c r="AD301" s="839"/>
      <c r="AE301" s="1234"/>
      <c r="AF301" s="808"/>
      <c r="AG301" s="808"/>
      <c r="AH301" s="840"/>
      <c r="AI301" s="840"/>
      <c r="AJ301" s="952"/>
      <c r="AK301" s="1281"/>
      <c r="AL301" s="478"/>
      <c r="AM301" s="479"/>
    </row>
    <row r="302" spans="1:39" ht="39.950000000000003" customHeight="1">
      <c r="A302" s="1135"/>
      <c r="B302" s="1227"/>
      <c r="C302" s="2320"/>
      <c r="D302" s="2321"/>
      <c r="E302" s="2321"/>
      <c r="F302" s="2321"/>
      <c r="G302" s="2322"/>
      <c r="H302" s="994"/>
      <c r="I302" s="1228"/>
      <c r="J302" s="1229"/>
      <c r="K302" s="1230"/>
      <c r="L302" s="1231"/>
      <c r="M302" s="1232"/>
      <c r="N302" s="1280"/>
      <c r="O302" s="1231"/>
      <c r="P302" s="1233"/>
      <c r="Q302" s="808"/>
      <c r="R302" s="835"/>
      <c r="S302" s="808"/>
      <c r="T302" s="808"/>
      <c r="U302" s="808"/>
      <c r="V302" s="808"/>
      <c r="W302" s="808"/>
      <c r="X302" s="836"/>
      <c r="Y302" s="547"/>
      <c r="Z302" s="808"/>
      <c r="AA302" s="808"/>
      <c r="AB302" s="837"/>
      <c r="AC302" s="838"/>
      <c r="AD302" s="839"/>
      <c r="AE302" s="1234"/>
      <c r="AF302" s="808"/>
      <c r="AG302" s="808"/>
      <c r="AH302" s="840"/>
      <c r="AI302" s="840"/>
      <c r="AJ302" s="952"/>
      <c r="AK302" s="994"/>
      <c r="AL302" s="478"/>
      <c r="AM302" s="479"/>
    </row>
    <row r="303" spans="1:39" ht="39.950000000000003" customHeight="1">
      <c r="A303" s="1135"/>
      <c r="B303" s="1227"/>
      <c r="C303" s="2320"/>
      <c r="D303" s="2321"/>
      <c r="E303" s="2321"/>
      <c r="F303" s="2321"/>
      <c r="G303" s="2322"/>
      <c r="H303" s="994"/>
      <c r="I303" s="1228"/>
      <c r="J303" s="1229"/>
      <c r="K303" s="1230"/>
      <c r="L303" s="1231"/>
      <c r="M303" s="1232"/>
      <c r="N303" s="1280"/>
      <c r="O303" s="1231"/>
      <c r="P303" s="1233"/>
      <c r="Q303" s="808"/>
      <c r="R303" s="835"/>
      <c r="S303" s="808"/>
      <c r="T303" s="808"/>
      <c r="U303" s="808"/>
      <c r="V303" s="808"/>
      <c r="W303" s="808"/>
      <c r="X303" s="836"/>
      <c r="Y303" s="547"/>
      <c r="Z303" s="808"/>
      <c r="AA303" s="808"/>
      <c r="AB303" s="837"/>
      <c r="AC303" s="838"/>
      <c r="AD303" s="839"/>
      <c r="AE303" s="1234"/>
      <c r="AF303" s="808"/>
      <c r="AG303" s="808"/>
      <c r="AH303" s="840"/>
      <c r="AI303" s="840"/>
      <c r="AJ303" s="952"/>
      <c r="AK303" s="994"/>
      <c r="AL303" s="478"/>
      <c r="AM303" s="479"/>
    </row>
    <row r="304" spans="1:39" ht="39.950000000000003" customHeight="1">
      <c r="A304" s="1135"/>
      <c r="B304" s="1227"/>
      <c r="C304" s="2320"/>
      <c r="D304" s="2321"/>
      <c r="E304" s="2321"/>
      <c r="F304" s="2321"/>
      <c r="G304" s="2322"/>
      <c r="H304" s="994"/>
      <c r="I304" s="1228"/>
      <c r="J304" s="1229"/>
      <c r="K304" s="1230"/>
      <c r="L304" s="1231"/>
      <c r="M304" s="1232"/>
      <c r="N304" s="1280"/>
      <c r="O304" s="1231"/>
      <c r="P304" s="1233"/>
      <c r="Q304" s="808"/>
      <c r="R304" s="835"/>
      <c r="S304" s="808"/>
      <c r="T304" s="808"/>
      <c r="U304" s="808"/>
      <c r="V304" s="808"/>
      <c r="W304" s="808"/>
      <c r="X304" s="836"/>
      <c r="Y304" s="547"/>
      <c r="Z304" s="808"/>
      <c r="AA304" s="808"/>
      <c r="AB304" s="837"/>
      <c r="AC304" s="838"/>
      <c r="AD304" s="839"/>
      <c r="AE304" s="1234"/>
      <c r="AF304" s="808"/>
      <c r="AG304" s="808"/>
      <c r="AH304" s="840"/>
      <c r="AI304" s="840"/>
      <c r="AJ304" s="952"/>
      <c r="AK304" s="1281"/>
      <c r="AL304" s="478"/>
      <c r="AM304" s="479"/>
    </row>
    <row r="305" spans="1:43" ht="39.950000000000003" customHeight="1">
      <c r="A305" s="1135"/>
      <c r="B305" s="1227"/>
      <c r="C305" s="2320"/>
      <c r="D305" s="2321"/>
      <c r="E305" s="2321"/>
      <c r="F305" s="2321"/>
      <c r="G305" s="2322"/>
      <c r="H305" s="994"/>
      <c r="I305" s="1228"/>
      <c r="J305" s="1229"/>
      <c r="K305" s="1230"/>
      <c r="L305" s="1231"/>
      <c r="M305" s="1232"/>
      <c r="N305" s="1280"/>
      <c r="O305" s="1231"/>
      <c r="P305" s="1233"/>
      <c r="Q305" s="808"/>
      <c r="R305" s="835"/>
      <c r="S305" s="808"/>
      <c r="T305" s="808"/>
      <c r="U305" s="808"/>
      <c r="V305" s="808"/>
      <c r="W305" s="808"/>
      <c r="X305" s="836"/>
      <c r="Y305" s="547"/>
      <c r="Z305" s="808"/>
      <c r="AA305" s="547"/>
      <c r="AB305" s="837"/>
      <c r="AC305" s="838"/>
      <c r="AD305" s="839"/>
      <c r="AE305" s="1234"/>
      <c r="AF305" s="808"/>
      <c r="AG305" s="808"/>
      <c r="AH305" s="840"/>
      <c r="AI305" s="840"/>
      <c r="AJ305" s="952"/>
      <c r="AK305" s="994"/>
      <c r="AL305" s="478"/>
      <c r="AM305" s="479"/>
    </row>
    <row r="306" spans="1:43" ht="39.950000000000003" customHeight="1">
      <c r="A306" s="1135"/>
      <c r="B306" s="1227"/>
      <c r="C306" s="2320"/>
      <c r="D306" s="2321"/>
      <c r="E306" s="2321"/>
      <c r="F306" s="2321"/>
      <c r="G306" s="2322"/>
      <c r="H306" s="994"/>
      <c r="I306" s="1228"/>
      <c r="J306" s="1229"/>
      <c r="K306" s="1230"/>
      <c r="L306" s="1231"/>
      <c r="M306" s="1232"/>
      <c r="N306" s="1280"/>
      <c r="O306" s="1231"/>
      <c r="P306" s="1233"/>
      <c r="Q306" s="808"/>
      <c r="R306" s="835"/>
      <c r="S306" s="808"/>
      <c r="T306" s="808"/>
      <c r="U306" s="808"/>
      <c r="V306" s="808"/>
      <c r="W306" s="808"/>
      <c r="X306" s="836"/>
      <c r="Y306" s="547"/>
      <c r="Z306" s="808"/>
      <c r="AA306" s="809"/>
      <c r="AB306" s="1282"/>
      <c r="AC306" s="838"/>
      <c r="AD306" s="839"/>
      <c r="AE306" s="1234"/>
      <c r="AF306" s="808"/>
      <c r="AG306" s="808"/>
      <c r="AH306" s="840"/>
      <c r="AI306" s="840"/>
      <c r="AJ306" s="952"/>
      <c r="AK306" s="994"/>
      <c r="AL306" s="478"/>
      <c r="AM306" s="479"/>
    </row>
    <row r="307" spans="1:43" ht="39.950000000000003" customHeight="1">
      <c r="A307" s="1135"/>
      <c r="B307" s="1227"/>
      <c r="C307" s="2320"/>
      <c r="D307" s="2321"/>
      <c r="E307" s="2321"/>
      <c r="F307" s="2321"/>
      <c r="G307" s="2322"/>
      <c r="H307" s="994"/>
      <c r="I307" s="1228"/>
      <c r="J307" s="1229"/>
      <c r="K307" s="1230"/>
      <c r="L307" s="1231"/>
      <c r="M307" s="1232"/>
      <c r="N307" s="1280"/>
      <c r="O307" s="1231"/>
      <c r="P307" s="1233"/>
      <c r="Q307" s="808"/>
      <c r="R307" s="835"/>
      <c r="S307" s="808"/>
      <c r="T307" s="808"/>
      <c r="U307" s="808"/>
      <c r="V307" s="808"/>
      <c r="W307" s="808"/>
      <c r="X307" s="836"/>
      <c r="Y307" s="547"/>
      <c r="Z307" s="808"/>
      <c r="AA307" s="809"/>
      <c r="AB307" s="1282"/>
      <c r="AC307" s="838"/>
      <c r="AD307" s="839"/>
      <c r="AE307" s="1234"/>
      <c r="AF307" s="808"/>
      <c r="AG307" s="808"/>
      <c r="AH307" s="840"/>
      <c r="AI307" s="840"/>
      <c r="AJ307" s="952"/>
      <c r="AK307" s="994"/>
      <c r="AL307" s="478"/>
      <c r="AM307" s="479"/>
    </row>
    <row r="308" spans="1:43" ht="39.950000000000003" customHeight="1">
      <c r="A308" s="1135"/>
      <c r="B308" s="1227"/>
      <c r="C308" s="2320"/>
      <c r="D308" s="2321"/>
      <c r="E308" s="2321"/>
      <c r="F308" s="2321"/>
      <c r="G308" s="2322"/>
      <c r="H308" s="994"/>
      <c r="I308" s="1228"/>
      <c r="J308" s="1229"/>
      <c r="K308" s="1230"/>
      <c r="L308" s="1231"/>
      <c r="M308" s="1232"/>
      <c r="N308" s="1280"/>
      <c r="O308" s="1231"/>
      <c r="P308" s="1233"/>
      <c r="Q308" s="808"/>
      <c r="R308" s="835"/>
      <c r="S308" s="808"/>
      <c r="T308" s="808"/>
      <c r="U308" s="808"/>
      <c r="V308" s="808"/>
      <c r="W308" s="808"/>
      <c r="X308" s="836"/>
      <c r="Y308" s="547"/>
      <c r="Z308" s="808"/>
      <c r="AA308" s="809"/>
      <c r="AB308" s="1282"/>
      <c r="AC308" s="838"/>
      <c r="AD308" s="839"/>
      <c r="AE308" s="1234"/>
      <c r="AF308" s="808"/>
      <c r="AG308" s="808"/>
      <c r="AH308" s="840"/>
      <c r="AI308" s="840"/>
      <c r="AJ308" s="952"/>
      <c r="AK308" s="994"/>
      <c r="AL308" s="478"/>
      <c r="AM308" s="479"/>
    </row>
    <row r="309" spans="1:43" ht="39.950000000000003" customHeight="1">
      <c r="A309" s="1135"/>
      <c r="B309" s="1227"/>
      <c r="C309" s="2320"/>
      <c r="D309" s="2321"/>
      <c r="E309" s="2321"/>
      <c r="F309" s="2321"/>
      <c r="G309" s="2322"/>
      <c r="H309" s="994"/>
      <c r="I309" s="1228"/>
      <c r="J309" s="1229"/>
      <c r="K309" s="1230"/>
      <c r="L309" s="1231"/>
      <c r="M309" s="1232"/>
      <c r="N309" s="1280"/>
      <c r="O309" s="1231"/>
      <c r="P309" s="1233"/>
      <c r="Q309" s="808"/>
      <c r="R309" s="835"/>
      <c r="S309" s="808"/>
      <c r="T309" s="808"/>
      <c r="U309" s="808"/>
      <c r="V309" s="808"/>
      <c r="W309" s="808"/>
      <c r="X309" s="836"/>
      <c r="Y309" s="547"/>
      <c r="Z309" s="808"/>
      <c r="AA309" s="809"/>
      <c r="AB309" s="1282"/>
      <c r="AC309" s="838"/>
      <c r="AD309" s="839"/>
      <c r="AE309" s="1234"/>
      <c r="AF309" s="808"/>
      <c r="AG309" s="808"/>
      <c r="AH309" s="840"/>
      <c r="AI309" s="840"/>
      <c r="AJ309" s="952"/>
      <c r="AK309" s="994"/>
      <c r="AL309" s="478"/>
      <c r="AM309" s="479"/>
    </row>
    <row r="310" spans="1:43" ht="39.950000000000003" customHeight="1">
      <c r="A310" s="1135"/>
      <c r="B310" s="1227"/>
      <c r="C310" s="2320"/>
      <c r="D310" s="2321"/>
      <c r="E310" s="2321"/>
      <c r="F310" s="2321"/>
      <c r="G310" s="2322"/>
      <c r="H310" s="994"/>
      <c r="I310" s="1228"/>
      <c r="J310" s="1229"/>
      <c r="K310" s="1230"/>
      <c r="L310" s="1231"/>
      <c r="M310" s="1232"/>
      <c r="N310" s="1280"/>
      <c r="O310" s="1231"/>
      <c r="P310" s="1233"/>
      <c r="Q310" s="808"/>
      <c r="R310" s="835"/>
      <c r="S310" s="808"/>
      <c r="T310" s="808"/>
      <c r="U310" s="808"/>
      <c r="V310" s="808"/>
      <c r="W310" s="808"/>
      <c r="X310" s="836"/>
      <c r="Y310" s="547"/>
      <c r="Z310" s="808"/>
      <c r="AA310" s="809"/>
      <c r="AB310" s="1282"/>
      <c r="AC310" s="838"/>
      <c r="AD310" s="839"/>
      <c r="AE310" s="1234"/>
      <c r="AF310" s="808"/>
      <c r="AG310" s="808"/>
      <c r="AH310" s="840"/>
      <c r="AI310" s="840"/>
      <c r="AJ310" s="952"/>
      <c r="AK310" s="994"/>
      <c r="AL310" s="478"/>
      <c r="AM310" s="479"/>
    </row>
    <row r="311" spans="1:43" ht="39.950000000000003" customHeight="1">
      <c r="A311" s="1135"/>
      <c r="B311" s="1227"/>
      <c r="C311" s="2320"/>
      <c r="D311" s="2321"/>
      <c r="E311" s="2321"/>
      <c r="F311" s="2321"/>
      <c r="G311" s="2322"/>
      <c r="H311" s="994"/>
      <c r="I311" s="1228"/>
      <c r="J311" s="1229"/>
      <c r="K311" s="1230"/>
      <c r="L311" s="1231"/>
      <c r="M311" s="1232"/>
      <c r="N311" s="1280"/>
      <c r="O311" s="1231"/>
      <c r="P311" s="1233"/>
      <c r="Q311" s="808"/>
      <c r="R311" s="835"/>
      <c r="S311" s="808"/>
      <c r="T311" s="808"/>
      <c r="U311" s="808"/>
      <c r="V311" s="808"/>
      <c r="W311" s="808"/>
      <c r="X311" s="836"/>
      <c r="Y311" s="547"/>
      <c r="Z311" s="808"/>
      <c r="AA311" s="809"/>
      <c r="AB311" s="1282"/>
      <c r="AC311" s="838"/>
      <c r="AD311" s="839"/>
      <c r="AE311" s="1234"/>
      <c r="AF311" s="808"/>
      <c r="AG311" s="808"/>
      <c r="AH311" s="840"/>
      <c r="AI311" s="840"/>
      <c r="AJ311" s="952"/>
      <c r="AK311" s="994"/>
      <c r="AL311" s="478"/>
      <c r="AM311" s="479"/>
    </row>
    <row r="312" spans="1:43" ht="39.950000000000003" customHeight="1">
      <c r="A312" s="1135"/>
      <c r="B312" s="1227"/>
      <c r="C312" s="2320"/>
      <c r="D312" s="2321"/>
      <c r="E312" s="2321"/>
      <c r="F312" s="2321"/>
      <c r="G312" s="2322"/>
      <c r="H312" s="994"/>
      <c r="I312" s="1228"/>
      <c r="J312" s="1229"/>
      <c r="K312" s="1230"/>
      <c r="L312" s="1231"/>
      <c r="M312" s="1232"/>
      <c r="N312" s="1280"/>
      <c r="O312" s="1231"/>
      <c r="P312" s="1233"/>
      <c r="Q312" s="808"/>
      <c r="R312" s="835"/>
      <c r="S312" s="808"/>
      <c r="T312" s="808"/>
      <c r="U312" s="808"/>
      <c r="V312" s="808"/>
      <c r="W312" s="808"/>
      <c r="X312" s="836"/>
      <c r="Y312" s="547"/>
      <c r="Z312" s="808"/>
      <c r="AA312" s="809"/>
      <c r="AB312" s="1282"/>
      <c r="AC312" s="838"/>
      <c r="AD312" s="839"/>
      <c r="AE312" s="1234"/>
      <c r="AF312" s="808"/>
      <c r="AG312" s="808"/>
      <c r="AH312" s="840"/>
      <c r="AI312" s="840"/>
      <c r="AJ312" s="952"/>
      <c r="AK312" s="994"/>
      <c r="AL312" s="478"/>
      <c r="AM312" s="479"/>
    </row>
    <row r="313" spans="1:43" ht="39.950000000000003" customHeight="1">
      <c r="A313" s="1135"/>
      <c r="B313" s="1227"/>
      <c r="C313" s="2320"/>
      <c r="D313" s="2321"/>
      <c r="E313" s="2321"/>
      <c r="F313" s="2321"/>
      <c r="G313" s="2322"/>
      <c r="H313" s="994"/>
      <c r="I313" s="1228"/>
      <c r="J313" s="1229"/>
      <c r="K313" s="1230"/>
      <c r="L313" s="1231"/>
      <c r="M313" s="1232"/>
      <c r="N313" s="1280"/>
      <c r="O313" s="1231"/>
      <c r="P313" s="1233"/>
      <c r="Q313" s="808"/>
      <c r="R313" s="835"/>
      <c r="S313" s="808"/>
      <c r="T313" s="808"/>
      <c r="U313" s="808"/>
      <c r="V313" s="808"/>
      <c r="W313" s="808"/>
      <c r="X313" s="836"/>
      <c r="Y313" s="547"/>
      <c r="Z313" s="808"/>
      <c r="AA313" s="809"/>
      <c r="AB313" s="1282"/>
      <c r="AC313" s="838"/>
      <c r="AD313" s="839"/>
      <c r="AE313" s="1234"/>
      <c r="AF313" s="808"/>
      <c r="AG313" s="808"/>
      <c r="AH313" s="840"/>
      <c r="AI313" s="840"/>
      <c r="AJ313" s="952"/>
      <c r="AK313" s="994"/>
      <c r="AL313" s="478"/>
      <c r="AM313" s="479"/>
    </row>
    <row r="314" spans="1:43" ht="39.950000000000003" customHeight="1">
      <c r="A314" s="1135"/>
      <c r="B314" s="1227"/>
      <c r="C314" s="2320"/>
      <c r="D314" s="2321"/>
      <c r="E314" s="2321"/>
      <c r="F314" s="2321"/>
      <c r="G314" s="2322"/>
      <c r="H314" s="994"/>
      <c r="I314" s="1228"/>
      <c r="J314" s="1229"/>
      <c r="K314" s="1230"/>
      <c r="L314" s="1231"/>
      <c r="M314" s="1232"/>
      <c r="N314" s="1280"/>
      <c r="O314" s="1231"/>
      <c r="P314" s="1233"/>
      <c r="Q314" s="808"/>
      <c r="R314" s="835"/>
      <c r="S314" s="808"/>
      <c r="T314" s="808"/>
      <c r="U314" s="808"/>
      <c r="V314" s="808"/>
      <c r="W314" s="808"/>
      <c r="X314" s="836"/>
      <c r="Y314" s="547"/>
      <c r="Z314" s="808"/>
      <c r="AA314" s="809"/>
      <c r="AB314" s="1282"/>
      <c r="AC314" s="838"/>
      <c r="AD314" s="839"/>
      <c r="AE314" s="1234"/>
      <c r="AF314" s="808"/>
      <c r="AG314" s="808"/>
      <c r="AH314" s="840"/>
      <c r="AI314" s="840"/>
      <c r="AJ314" s="952"/>
      <c r="AK314" s="994"/>
      <c r="AL314" s="478"/>
      <c r="AM314" s="479"/>
    </row>
    <row r="315" spans="1:43" ht="39.950000000000003" customHeight="1">
      <c r="A315" s="1135"/>
      <c r="B315" s="1227"/>
      <c r="C315" s="2320"/>
      <c r="D315" s="2321"/>
      <c r="E315" s="2321"/>
      <c r="F315" s="2321"/>
      <c r="G315" s="2322"/>
      <c r="H315" s="994"/>
      <c r="I315" s="1228"/>
      <c r="J315" s="1229"/>
      <c r="K315" s="1230"/>
      <c r="L315" s="1231"/>
      <c r="M315" s="1232"/>
      <c r="N315" s="1280"/>
      <c r="O315" s="1231"/>
      <c r="P315" s="1233"/>
      <c r="Q315" s="808"/>
      <c r="R315" s="835"/>
      <c r="S315" s="808"/>
      <c r="T315" s="808"/>
      <c r="U315" s="808"/>
      <c r="V315" s="808"/>
      <c r="W315" s="808"/>
      <c r="X315" s="836"/>
      <c r="Y315" s="547"/>
      <c r="Z315" s="808"/>
      <c r="AA315" s="809"/>
      <c r="AB315" s="1282"/>
      <c r="AC315" s="838"/>
      <c r="AD315" s="839"/>
      <c r="AE315" s="1234"/>
      <c r="AF315" s="808"/>
      <c r="AG315" s="808"/>
      <c r="AH315" s="840"/>
      <c r="AI315" s="840"/>
      <c r="AJ315" s="952"/>
      <c r="AK315" s="1281"/>
      <c r="AL315" s="478"/>
      <c r="AM315" s="479"/>
    </row>
    <row r="316" spans="1:43" ht="39.950000000000003" customHeight="1">
      <c r="A316" s="1135"/>
      <c r="B316" s="1227"/>
      <c r="C316" s="2320"/>
      <c r="D316" s="2321"/>
      <c r="E316" s="2321"/>
      <c r="F316" s="2321"/>
      <c r="G316" s="2322"/>
      <c r="H316" s="994"/>
      <c r="I316" s="1228"/>
      <c r="J316" s="1229"/>
      <c r="K316" s="1230"/>
      <c r="L316" s="1231"/>
      <c r="M316" s="1232"/>
      <c r="N316" s="1280"/>
      <c r="O316" s="1231"/>
      <c r="P316" s="1233"/>
      <c r="Q316" s="808"/>
      <c r="R316" s="835"/>
      <c r="S316" s="808"/>
      <c r="T316" s="808"/>
      <c r="U316" s="808"/>
      <c r="V316" s="808"/>
      <c r="W316" s="808"/>
      <c r="X316" s="836"/>
      <c r="Y316" s="547"/>
      <c r="Z316" s="808"/>
      <c r="AA316" s="809"/>
      <c r="AB316" s="1282"/>
      <c r="AC316" s="838"/>
      <c r="AD316" s="839"/>
      <c r="AE316" s="1234"/>
      <c r="AF316" s="808"/>
      <c r="AG316" s="808"/>
      <c r="AH316" s="840"/>
      <c r="AI316" s="840"/>
      <c r="AJ316" s="952"/>
      <c r="AK316" s="1281"/>
      <c r="AL316" s="478"/>
      <c r="AM316" s="479"/>
    </row>
    <row r="317" spans="1:43" ht="39.950000000000003" customHeight="1">
      <c r="A317" s="1135"/>
      <c r="B317" s="1227"/>
      <c r="C317" s="2320"/>
      <c r="D317" s="2321"/>
      <c r="E317" s="2321"/>
      <c r="F317" s="2321"/>
      <c r="G317" s="2322"/>
      <c r="H317" s="994"/>
      <c r="I317" s="1228"/>
      <c r="J317" s="1229"/>
      <c r="K317" s="1230"/>
      <c r="L317" s="1231"/>
      <c r="M317" s="1232"/>
      <c r="N317" s="1280"/>
      <c r="O317" s="1231"/>
      <c r="P317" s="1233"/>
      <c r="Q317" s="808"/>
      <c r="R317" s="835"/>
      <c r="S317" s="808"/>
      <c r="T317" s="808"/>
      <c r="U317" s="808"/>
      <c r="V317" s="808"/>
      <c r="W317" s="808"/>
      <c r="X317" s="836"/>
      <c r="Y317" s="547"/>
      <c r="Z317" s="808"/>
      <c r="AA317" s="809"/>
      <c r="AB317" s="1282"/>
      <c r="AC317" s="838"/>
      <c r="AD317" s="839"/>
      <c r="AE317" s="1234"/>
      <c r="AF317" s="808"/>
      <c r="AG317" s="808"/>
      <c r="AH317" s="840"/>
      <c r="AI317" s="840"/>
      <c r="AJ317" s="952"/>
      <c r="AK317" s="1281"/>
      <c r="AL317" s="478"/>
      <c r="AM317" s="479"/>
    </row>
    <row r="318" spans="1:43" ht="39.950000000000003" customHeight="1">
      <c r="A318" s="1135"/>
      <c r="B318" s="1227"/>
      <c r="C318" s="2320"/>
      <c r="D318" s="2321"/>
      <c r="E318" s="2321"/>
      <c r="F318" s="2321"/>
      <c r="G318" s="2322"/>
      <c r="H318" s="994"/>
      <c r="I318" s="1228"/>
      <c r="J318" s="1229"/>
      <c r="K318" s="1230"/>
      <c r="L318" s="1231"/>
      <c r="M318" s="1232"/>
      <c r="N318" s="1280"/>
      <c r="O318" s="1231"/>
      <c r="P318" s="1233"/>
      <c r="Q318" s="808"/>
      <c r="R318" s="835"/>
      <c r="S318" s="808"/>
      <c r="T318" s="808"/>
      <c r="U318" s="808"/>
      <c r="V318" s="808"/>
      <c r="W318" s="808"/>
      <c r="X318" s="836"/>
      <c r="Y318" s="547"/>
      <c r="Z318" s="808"/>
      <c r="AA318" s="809"/>
      <c r="AB318" s="1282"/>
      <c r="AC318" s="838"/>
      <c r="AD318" s="839"/>
      <c r="AE318" s="1234"/>
      <c r="AF318" s="808"/>
      <c r="AG318" s="808"/>
      <c r="AH318" s="840"/>
      <c r="AI318" s="840"/>
      <c r="AJ318" s="952"/>
      <c r="AK318" s="994"/>
      <c r="AL318" s="478"/>
      <c r="AM318" s="479"/>
      <c r="AN318" s="1283"/>
      <c r="AO318" s="1283"/>
      <c r="AP318" s="1283"/>
      <c r="AQ318" s="1283"/>
    </row>
    <row r="319" spans="1:43" ht="39.950000000000003" customHeight="1">
      <c r="A319" s="1135"/>
      <c r="B319" s="1227"/>
      <c r="C319" s="2320"/>
      <c r="D319" s="2321"/>
      <c r="E319" s="2321"/>
      <c r="F319" s="2321"/>
      <c r="G319" s="2322"/>
      <c r="H319" s="994"/>
      <c r="I319" s="1228"/>
      <c r="J319" s="1229"/>
      <c r="K319" s="1230"/>
      <c r="L319" s="1231"/>
      <c r="M319" s="1232"/>
      <c r="N319" s="1280"/>
      <c r="O319" s="1231"/>
      <c r="P319" s="1233"/>
      <c r="Q319" s="808"/>
      <c r="R319" s="835"/>
      <c r="S319" s="808"/>
      <c r="T319" s="808"/>
      <c r="U319" s="808"/>
      <c r="V319" s="808"/>
      <c r="W319" s="808"/>
      <c r="X319" s="836"/>
      <c r="Y319" s="547"/>
      <c r="Z319" s="808"/>
      <c r="AA319" s="809"/>
      <c r="AB319" s="1282"/>
      <c r="AC319" s="838"/>
      <c r="AD319" s="839"/>
      <c r="AE319" s="1234"/>
      <c r="AF319" s="808"/>
      <c r="AG319" s="808"/>
      <c r="AH319" s="840"/>
      <c r="AI319" s="840"/>
      <c r="AJ319" s="952"/>
      <c r="AK319" s="994"/>
      <c r="AL319" s="478"/>
      <c r="AM319" s="479"/>
      <c r="AN319" s="1283"/>
      <c r="AO319" s="1283"/>
      <c r="AP319" s="1283"/>
      <c r="AQ319" s="1283"/>
    </row>
    <row r="320" spans="1:43" s="1283" customFormat="1" ht="39.950000000000003" customHeight="1">
      <c r="A320" s="1135"/>
      <c r="B320" s="1227"/>
      <c r="C320" s="2320"/>
      <c r="D320" s="2321"/>
      <c r="E320" s="2321"/>
      <c r="F320" s="2321"/>
      <c r="G320" s="2322"/>
      <c r="H320" s="994"/>
      <c r="I320" s="1228"/>
      <c r="J320" s="1229"/>
      <c r="K320" s="1230"/>
      <c r="L320" s="1231"/>
      <c r="M320" s="1232"/>
      <c r="N320" s="1280"/>
      <c r="O320" s="1231"/>
      <c r="P320" s="1233"/>
      <c r="Q320" s="808"/>
      <c r="R320" s="835"/>
      <c r="S320" s="808"/>
      <c r="T320" s="808"/>
      <c r="U320" s="808"/>
      <c r="V320" s="808"/>
      <c r="W320" s="808"/>
      <c r="X320" s="836"/>
      <c r="Y320" s="547"/>
      <c r="Z320" s="808"/>
      <c r="AA320" s="809"/>
      <c r="AB320" s="656"/>
      <c r="AC320" s="838"/>
      <c r="AD320" s="839"/>
      <c r="AE320" s="1234"/>
      <c r="AF320" s="808"/>
      <c r="AG320" s="808"/>
      <c r="AH320" s="840"/>
      <c r="AI320" s="840"/>
      <c r="AJ320" s="952"/>
      <c r="AK320" s="994"/>
      <c r="AL320" s="478"/>
      <c r="AM320" s="479"/>
      <c r="AN320" s="1284"/>
      <c r="AO320" s="1284"/>
      <c r="AP320" s="1284"/>
      <c r="AQ320" s="1284"/>
    </row>
    <row r="321" spans="1:43" s="1283" customFormat="1" ht="39.950000000000003" customHeight="1">
      <c r="A321" s="1135"/>
      <c r="B321" s="1227"/>
      <c r="C321" s="2320"/>
      <c r="D321" s="2321"/>
      <c r="E321" s="2321"/>
      <c r="F321" s="2321"/>
      <c r="G321" s="2322"/>
      <c r="H321" s="994"/>
      <c r="I321" s="1228"/>
      <c r="J321" s="1229"/>
      <c r="K321" s="1230"/>
      <c r="L321" s="1231"/>
      <c r="M321" s="1232"/>
      <c r="N321" s="1280"/>
      <c r="O321" s="1231"/>
      <c r="P321" s="1233"/>
      <c r="Q321" s="808"/>
      <c r="R321" s="835"/>
      <c r="S321" s="808"/>
      <c r="T321" s="808"/>
      <c r="U321" s="808"/>
      <c r="V321" s="808"/>
      <c r="W321" s="808"/>
      <c r="X321" s="836"/>
      <c r="Y321" s="547"/>
      <c r="Z321" s="808"/>
      <c r="AA321" s="809"/>
      <c r="AB321" s="1282"/>
      <c r="AC321" s="838"/>
      <c r="AD321" s="839"/>
      <c r="AE321" s="1234"/>
      <c r="AF321" s="808"/>
      <c r="AG321" s="808"/>
      <c r="AH321" s="840"/>
      <c r="AI321" s="840"/>
      <c r="AJ321" s="952"/>
      <c r="AK321" s="994"/>
      <c r="AL321" s="478"/>
      <c r="AM321" s="479"/>
      <c r="AN321" s="1284"/>
      <c r="AO321" s="1284"/>
      <c r="AP321" s="1284"/>
      <c r="AQ321" s="1284"/>
    </row>
    <row r="322" spans="1:43" s="1283" customFormat="1" ht="39.950000000000003" customHeight="1">
      <c r="A322" s="1135"/>
      <c r="B322" s="1227"/>
      <c r="C322" s="2320"/>
      <c r="D322" s="2321"/>
      <c r="E322" s="2321"/>
      <c r="F322" s="2321"/>
      <c r="G322" s="2322"/>
      <c r="H322" s="994"/>
      <c r="I322" s="1228"/>
      <c r="J322" s="1229"/>
      <c r="K322" s="1230"/>
      <c r="L322" s="1231"/>
      <c r="M322" s="1232"/>
      <c r="N322" s="1280"/>
      <c r="O322" s="542"/>
      <c r="P322" s="1233"/>
      <c r="Q322" s="808"/>
      <c r="R322" s="835"/>
      <c r="S322" s="808"/>
      <c r="T322" s="808"/>
      <c r="U322" s="808"/>
      <c r="V322" s="808"/>
      <c r="W322" s="808"/>
      <c r="X322" s="836"/>
      <c r="Y322" s="547"/>
      <c r="Z322" s="808"/>
      <c r="AA322" s="809"/>
      <c r="AB322" s="1282"/>
      <c r="AC322" s="838"/>
      <c r="AD322" s="839"/>
      <c r="AE322" s="1234"/>
      <c r="AF322" s="808"/>
      <c r="AG322" s="808"/>
      <c r="AH322" s="840"/>
      <c r="AI322" s="840"/>
      <c r="AJ322" s="952"/>
      <c r="AK322" s="994"/>
      <c r="AL322" s="478"/>
      <c r="AM322" s="479"/>
      <c r="AN322" s="1284"/>
      <c r="AO322" s="1284"/>
      <c r="AP322" s="1284"/>
      <c r="AQ322" s="1284"/>
    </row>
    <row r="323" spans="1:43" s="1283" customFormat="1" ht="39.950000000000003" customHeight="1">
      <c r="A323" s="1135"/>
      <c r="B323" s="1227"/>
      <c r="C323" s="2320"/>
      <c r="D323" s="2321"/>
      <c r="E323" s="2321"/>
      <c r="F323" s="2321"/>
      <c r="G323" s="2322"/>
      <c r="H323" s="994"/>
      <c r="I323" s="1228"/>
      <c r="J323" s="1229"/>
      <c r="K323" s="1230"/>
      <c r="L323" s="1231"/>
      <c r="M323" s="1232"/>
      <c r="N323" s="1280"/>
      <c r="O323" s="1231"/>
      <c r="P323" s="1233"/>
      <c r="Q323" s="808"/>
      <c r="R323" s="835"/>
      <c r="S323" s="808"/>
      <c r="T323" s="808"/>
      <c r="U323" s="808"/>
      <c r="V323" s="808"/>
      <c r="W323" s="808"/>
      <c r="X323" s="836"/>
      <c r="Y323" s="547"/>
      <c r="Z323" s="808"/>
      <c r="AA323" s="809"/>
      <c r="AB323" s="1282"/>
      <c r="AC323" s="838"/>
      <c r="AD323" s="839"/>
      <c r="AE323" s="1234"/>
      <c r="AF323" s="808"/>
      <c r="AG323" s="808"/>
      <c r="AH323" s="840"/>
      <c r="AI323" s="840"/>
      <c r="AJ323" s="952"/>
      <c r="AK323" s="994"/>
      <c r="AL323" s="478"/>
      <c r="AM323" s="479"/>
      <c r="AN323" s="1284"/>
      <c r="AO323" s="1284"/>
      <c r="AP323" s="1284"/>
      <c r="AQ323" s="1284"/>
    </row>
    <row r="324" spans="1:43" s="1283" customFormat="1" ht="39.950000000000003" customHeight="1">
      <c r="A324" s="1135"/>
      <c r="B324" s="1227"/>
      <c r="C324" s="2320"/>
      <c r="D324" s="2321"/>
      <c r="E324" s="2321"/>
      <c r="F324" s="2321"/>
      <c r="G324" s="2322"/>
      <c r="H324" s="994"/>
      <c r="I324" s="994"/>
      <c r="J324" s="1229"/>
      <c r="K324" s="1233"/>
      <c r="L324" s="835"/>
      <c r="M324" s="1285"/>
      <c r="N324" s="1229"/>
      <c r="O324" s="1228"/>
      <c r="P324" s="994"/>
      <c r="Q324" s="994"/>
      <c r="R324" s="994"/>
      <c r="S324" s="994"/>
      <c r="T324" s="994"/>
      <c r="U324" s="994"/>
      <c r="V324" s="994"/>
      <c r="W324" s="994"/>
      <c r="X324" s="1286"/>
      <c r="Y324" s="1233"/>
      <c r="Z324" s="994"/>
      <c r="AA324" s="2107"/>
      <c r="AB324" s="994"/>
      <c r="AC324" s="994"/>
      <c r="AD324" s="1287"/>
      <c r="AE324" s="994"/>
      <c r="AF324" s="994"/>
      <c r="AG324" s="994"/>
      <c r="AH324" s="1287"/>
      <c r="AI324" s="1287"/>
      <c r="AJ324" s="994"/>
      <c r="AK324" s="994"/>
      <c r="AL324" s="478"/>
      <c r="AM324" s="479"/>
      <c r="AN324" s="1284"/>
      <c r="AO324" s="1284"/>
      <c r="AP324" s="1284"/>
      <c r="AQ324" s="1284"/>
    </row>
    <row r="325" spans="1:43" s="1283" customFormat="1" ht="39.950000000000003" customHeight="1">
      <c r="A325" s="1135"/>
      <c r="B325" s="1227"/>
      <c r="C325" s="2320"/>
      <c r="D325" s="2321"/>
      <c r="E325" s="2321"/>
      <c r="F325" s="2321"/>
      <c r="G325" s="2322"/>
      <c r="H325" s="994"/>
      <c r="I325" s="1228"/>
      <c r="J325" s="540"/>
      <c r="K325" s="1230"/>
      <c r="L325" s="1231"/>
      <c r="M325" s="1232"/>
      <c r="N325" s="1280"/>
      <c r="O325" s="1231"/>
      <c r="P325" s="1233"/>
      <c r="Q325" s="808"/>
      <c r="R325" s="835"/>
      <c r="S325" s="808"/>
      <c r="T325" s="808"/>
      <c r="U325" s="808"/>
      <c r="V325" s="808"/>
      <c r="W325" s="808"/>
      <c r="X325" s="836"/>
      <c r="Y325" s="547"/>
      <c r="Z325" s="808"/>
      <c r="AA325" s="809"/>
      <c r="AB325" s="1282"/>
      <c r="AC325" s="838"/>
      <c r="AD325" s="839"/>
      <c r="AE325" s="1234"/>
      <c r="AF325" s="808"/>
      <c r="AG325" s="808"/>
      <c r="AH325" s="840"/>
      <c r="AI325" s="840"/>
      <c r="AJ325" s="952"/>
      <c r="AK325" s="1281"/>
      <c r="AL325" s="478"/>
      <c r="AM325" s="479"/>
      <c r="AN325" s="1284"/>
      <c r="AO325" s="1284"/>
      <c r="AP325" s="1284"/>
      <c r="AQ325" s="1284"/>
    </row>
    <row r="326" spans="1:43" s="1283" customFormat="1" ht="39.950000000000003" customHeight="1">
      <c r="A326" s="1135"/>
      <c r="B326" s="1227"/>
      <c r="C326" s="2320"/>
      <c r="D326" s="2321"/>
      <c r="E326" s="2321"/>
      <c r="F326" s="2321"/>
      <c r="G326" s="2322"/>
      <c r="H326" s="994"/>
      <c r="I326" s="1228"/>
      <c r="J326" s="1229"/>
      <c r="K326" s="1230"/>
      <c r="L326" s="1231"/>
      <c r="M326" s="1232"/>
      <c r="N326" s="1280"/>
      <c r="O326" s="1231"/>
      <c r="P326" s="1233"/>
      <c r="Q326" s="808"/>
      <c r="R326" s="835"/>
      <c r="S326" s="808"/>
      <c r="T326" s="808"/>
      <c r="U326" s="808"/>
      <c r="V326" s="808"/>
      <c r="W326" s="808"/>
      <c r="X326" s="836"/>
      <c r="Y326" s="547"/>
      <c r="Z326" s="808"/>
      <c r="AA326" s="809"/>
      <c r="AB326" s="1282"/>
      <c r="AC326" s="838"/>
      <c r="AD326" s="839"/>
      <c r="AE326" s="1234"/>
      <c r="AF326" s="808"/>
      <c r="AG326" s="808"/>
      <c r="AH326" s="840"/>
      <c r="AI326" s="840"/>
      <c r="AJ326" s="952"/>
      <c r="AK326" s="994"/>
      <c r="AL326" s="478"/>
      <c r="AM326" s="479"/>
      <c r="AN326" s="1284"/>
      <c r="AO326" s="1284"/>
      <c r="AP326" s="1284"/>
      <c r="AQ326" s="1284"/>
    </row>
    <row r="327" spans="1:43" s="1283" customFormat="1" ht="39.950000000000003" customHeight="1">
      <c r="A327" s="1135"/>
      <c r="B327" s="1227"/>
      <c r="C327" s="2320"/>
      <c r="D327" s="2321"/>
      <c r="E327" s="2321"/>
      <c r="F327" s="2321"/>
      <c r="G327" s="2322"/>
      <c r="H327" s="2107"/>
      <c r="I327" s="994"/>
      <c r="J327" s="1229"/>
      <c r="K327" s="1230"/>
      <c r="L327" s="1231"/>
      <c r="M327" s="1232"/>
      <c r="N327" s="1280"/>
      <c r="O327" s="1231"/>
      <c r="P327" s="1233"/>
      <c r="Q327" s="808"/>
      <c r="R327" s="835"/>
      <c r="S327" s="808"/>
      <c r="T327" s="808"/>
      <c r="U327" s="808"/>
      <c r="V327" s="808"/>
      <c r="W327" s="808"/>
      <c r="X327" s="836"/>
      <c r="Y327" s="547"/>
      <c r="Z327" s="808"/>
      <c r="AA327" s="809"/>
      <c r="AB327" s="1282"/>
      <c r="AC327" s="838"/>
      <c r="AD327" s="839"/>
      <c r="AE327" s="1234"/>
      <c r="AF327" s="808"/>
      <c r="AG327" s="808"/>
      <c r="AH327" s="840"/>
      <c r="AI327" s="840"/>
      <c r="AJ327" s="952"/>
      <c r="AK327" s="994"/>
      <c r="AL327" s="478"/>
      <c r="AM327" s="479"/>
      <c r="AN327" s="1284"/>
      <c r="AO327" s="1284"/>
      <c r="AP327" s="1284"/>
      <c r="AQ327" s="1284"/>
    </row>
    <row r="328" spans="1:43" s="1283" customFormat="1" ht="39.950000000000003" customHeight="1">
      <c r="A328" s="1135"/>
      <c r="B328" s="1227"/>
      <c r="C328" s="2320"/>
      <c r="D328" s="2321"/>
      <c r="E328" s="2321"/>
      <c r="F328" s="2321"/>
      <c r="G328" s="2322"/>
      <c r="H328" s="2107"/>
      <c r="I328" s="994"/>
      <c r="J328" s="1229"/>
      <c r="K328" s="1230"/>
      <c r="L328" s="1231"/>
      <c r="M328" s="1232"/>
      <c r="N328" s="1280"/>
      <c r="O328" s="1231"/>
      <c r="P328" s="1233"/>
      <c r="Q328" s="808"/>
      <c r="R328" s="835"/>
      <c r="S328" s="808"/>
      <c r="T328" s="808"/>
      <c r="U328" s="808"/>
      <c r="V328" s="808"/>
      <c r="W328" s="808"/>
      <c r="X328" s="836"/>
      <c r="Y328" s="547"/>
      <c r="Z328" s="808"/>
      <c r="AA328" s="809"/>
      <c r="AB328" s="1282"/>
      <c r="AC328" s="838"/>
      <c r="AD328" s="839"/>
      <c r="AE328" s="1234"/>
      <c r="AF328" s="808"/>
      <c r="AG328" s="808"/>
      <c r="AH328" s="840"/>
      <c r="AI328" s="840"/>
      <c r="AJ328" s="952"/>
      <c r="AK328" s="1281"/>
      <c r="AL328" s="478"/>
      <c r="AM328" s="479"/>
      <c r="AN328" s="1284"/>
      <c r="AO328" s="1284"/>
      <c r="AP328" s="1284"/>
      <c r="AQ328" s="1284"/>
    </row>
    <row r="329" spans="1:43" s="1283" customFormat="1" ht="39.950000000000003" customHeight="1">
      <c r="A329" s="1135"/>
      <c r="B329" s="1227"/>
      <c r="C329" s="2320"/>
      <c r="D329" s="2321"/>
      <c r="E329" s="2321"/>
      <c r="F329" s="2321"/>
      <c r="G329" s="2322"/>
      <c r="H329" s="2107"/>
      <c r="I329" s="994"/>
      <c r="J329" s="1229"/>
      <c r="K329" s="1230"/>
      <c r="L329" s="1231"/>
      <c r="M329" s="1232"/>
      <c r="N329" s="1280"/>
      <c r="O329" s="1231"/>
      <c r="P329" s="1233"/>
      <c r="Q329" s="808"/>
      <c r="R329" s="835"/>
      <c r="S329" s="808"/>
      <c r="T329" s="808"/>
      <c r="U329" s="808"/>
      <c r="V329" s="808"/>
      <c r="W329" s="808"/>
      <c r="X329" s="836"/>
      <c r="Y329" s="547"/>
      <c r="Z329" s="808"/>
      <c r="AA329" s="809"/>
      <c r="AB329" s="1282"/>
      <c r="AC329" s="838"/>
      <c r="AD329" s="839"/>
      <c r="AE329" s="1234"/>
      <c r="AF329" s="808"/>
      <c r="AG329" s="808"/>
      <c r="AH329" s="840"/>
      <c r="AI329" s="840"/>
      <c r="AJ329" s="952"/>
      <c r="AK329" s="994"/>
      <c r="AL329" s="478"/>
      <c r="AM329" s="479"/>
      <c r="AN329" s="1284"/>
      <c r="AO329" s="1284"/>
      <c r="AP329" s="1284"/>
      <c r="AQ329" s="1284"/>
    </row>
    <row r="330" spans="1:43" s="1283" customFormat="1" ht="39.950000000000003" customHeight="1">
      <c r="A330" s="1135"/>
      <c r="B330" s="1227"/>
      <c r="C330" s="2320"/>
      <c r="D330" s="2321"/>
      <c r="E330" s="2321"/>
      <c r="F330" s="2321"/>
      <c r="G330" s="2322"/>
      <c r="H330" s="2107"/>
      <c r="I330" s="994"/>
      <c r="J330" s="1229"/>
      <c r="K330" s="1230"/>
      <c r="L330" s="1231"/>
      <c r="M330" s="1232"/>
      <c r="N330" s="1280"/>
      <c r="O330" s="1231"/>
      <c r="P330" s="1233"/>
      <c r="Q330" s="808"/>
      <c r="R330" s="835"/>
      <c r="S330" s="808"/>
      <c r="T330" s="808"/>
      <c r="U330" s="808"/>
      <c r="V330" s="808"/>
      <c r="W330" s="808"/>
      <c r="X330" s="836"/>
      <c r="Y330" s="547"/>
      <c r="Z330" s="808"/>
      <c r="AA330" s="809"/>
      <c r="AB330" s="1282"/>
      <c r="AC330" s="838"/>
      <c r="AD330" s="839"/>
      <c r="AE330" s="1234"/>
      <c r="AF330" s="808"/>
      <c r="AG330" s="808"/>
      <c r="AH330" s="840"/>
      <c r="AI330" s="840"/>
      <c r="AJ330" s="952"/>
      <c r="AK330" s="994"/>
      <c r="AL330" s="478"/>
      <c r="AM330" s="479"/>
      <c r="AN330" s="1284"/>
      <c r="AO330" s="1284"/>
      <c r="AP330" s="1284"/>
      <c r="AQ330" s="1284"/>
    </row>
    <row r="331" spans="1:43" s="1283" customFormat="1" ht="39.950000000000003" customHeight="1">
      <c r="A331" s="1135"/>
      <c r="B331" s="1227"/>
      <c r="C331" s="2320"/>
      <c r="D331" s="2321"/>
      <c r="E331" s="2321"/>
      <c r="F331" s="2321"/>
      <c r="G331" s="2322"/>
      <c r="H331" s="2107"/>
      <c r="I331" s="994"/>
      <c r="J331" s="1229"/>
      <c r="K331" s="1230"/>
      <c r="L331" s="1231"/>
      <c r="M331" s="1232"/>
      <c r="N331" s="1280"/>
      <c r="O331" s="1231"/>
      <c r="P331" s="1233"/>
      <c r="Q331" s="808"/>
      <c r="R331" s="835"/>
      <c r="S331" s="808"/>
      <c r="T331" s="808"/>
      <c r="U331" s="808"/>
      <c r="V331" s="808"/>
      <c r="W331" s="808"/>
      <c r="X331" s="836"/>
      <c r="Y331" s="547"/>
      <c r="Z331" s="808"/>
      <c r="AA331" s="809"/>
      <c r="AB331" s="1282"/>
      <c r="AC331" s="838"/>
      <c r="AD331" s="839"/>
      <c r="AE331" s="1234"/>
      <c r="AF331" s="808"/>
      <c r="AG331" s="808"/>
      <c r="AH331" s="840"/>
      <c r="AI331" s="840"/>
      <c r="AJ331" s="952"/>
      <c r="AK331" s="994"/>
      <c r="AL331" s="478"/>
      <c r="AM331" s="479"/>
      <c r="AN331" s="1284"/>
      <c r="AO331" s="1284"/>
      <c r="AP331" s="1284"/>
      <c r="AQ331" s="1284"/>
    </row>
    <row r="332" spans="1:43" s="1283" customFormat="1" ht="39.950000000000003" customHeight="1">
      <c r="A332" s="1135"/>
      <c r="B332" s="1227"/>
      <c r="C332" s="2320"/>
      <c r="D332" s="2321"/>
      <c r="E332" s="2321"/>
      <c r="F332" s="2321"/>
      <c r="G332" s="2322"/>
      <c r="H332" s="2107"/>
      <c r="I332" s="994"/>
      <c r="J332" s="1229"/>
      <c r="K332" s="1230"/>
      <c r="L332" s="1231"/>
      <c r="M332" s="1232"/>
      <c r="N332" s="1280"/>
      <c r="O332" s="1231"/>
      <c r="P332" s="1233"/>
      <c r="Q332" s="808"/>
      <c r="R332" s="835"/>
      <c r="S332" s="808"/>
      <c r="T332" s="808"/>
      <c r="U332" s="808"/>
      <c r="V332" s="808"/>
      <c r="W332" s="808"/>
      <c r="X332" s="836"/>
      <c r="Y332" s="547"/>
      <c r="Z332" s="808"/>
      <c r="AA332" s="809"/>
      <c r="AB332" s="1282"/>
      <c r="AC332" s="838"/>
      <c r="AD332" s="839"/>
      <c r="AE332" s="1234"/>
      <c r="AF332" s="808"/>
      <c r="AG332" s="808"/>
      <c r="AH332" s="840"/>
      <c r="AI332" s="840"/>
      <c r="AJ332" s="952"/>
      <c r="AK332" s="994"/>
      <c r="AL332" s="478"/>
      <c r="AM332" s="479"/>
      <c r="AN332" s="1284"/>
      <c r="AO332" s="1284"/>
      <c r="AP332" s="1284"/>
      <c r="AQ332" s="1284"/>
    </row>
    <row r="333" spans="1:43" s="1283" customFormat="1" ht="39.950000000000003" customHeight="1">
      <c r="A333" s="1135"/>
      <c r="B333" s="1227"/>
      <c r="C333" s="2320"/>
      <c r="D333" s="2321"/>
      <c r="E333" s="2321"/>
      <c r="F333" s="2321"/>
      <c r="G333" s="2322"/>
      <c r="H333" s="2107"/>
      <c r="I333" s="994"/>
      <c r="J333" s="1229"/>
      <c r="K333" s="1230"/>
      <c r="L333" s="1231"/>
      <c r="M333" s="1232"/>
      <c r="N333" s="1280"/>
      <c r="O333" s="1231"/>
      <c r="P333" s="1233"/>
      <c r="Q333" s="808"/>
      <c r="R333" s="835"/>
      <c r="S333" s="808"/>
      <c r="T333" s="808"/>
      <c r="U333" s="808"/>
      <c r="V333" s="808"/>
      <c r="W333" s="808"/>
      <c r="X333" s="836"/>
      <c r="Y333" s="547"/>
      <c r="Z333" s="808"/>
      <c r="AA333" s="809"/>
      <c r="AB333" s="1282"/>
      <c r="AC333" s="838"/>
      <c r="AD333" s="839"/>
      <c r="AE333" s="1234"/>
      <c r="AF333" s="808"/>
      <c r="AG333" s="808"/>
      <c r="AH333" s="840"/>
      <c r="AI333" s="840"/>
      <c r="AJ333" s="952"/>
      <c r="AK333" s="994"/>
      <c r="AL333" s="478"/>
      <c r="AM333" s="479"/>
      <c r="AN333" s="1284"/>
      <c r="AO333" s="1284"/>
      <c r="AP333" s="1284"/>
      <c r="AQ333" s="1284"/>
    </row>
    <row r="334" spans="1:43" s="1283" customFormat="1" ht="39.950000000000003" customHeight="1">
      <c r="A334" s="1135"/>
      <c r="B334" s="1227"/>
      <c r="C334" s="2320"/>
      <c r="D334" s="2321"/>
      <c r="E334" s="2321"/>
      <c r="F334" s="2321"/>
      <c r="G334" s="2322"/>
      <c r="H334" s="2107"/>
      <c r="I334" s="538"/>
      <c r="J334" s="1229"/>
      <c r="K334" s="1230"/>
      <c r="L334" s="1231"/>
      <c r="M334" s="1232"/>
      <c r="N334" s="1280"/>
      <c r="O334" s="1231"/>
      <c r="P334" s="1233"/>
      <c r="Q334" s="808"/>
      <c r="R334" s="835"/>
      <c r="S334" s="808"/>
      <c r="T334" s="808"/>
      <c r="U334" s="808"/>
      <c r="V334" s="808"/>
      <c r="W334" s="808"/>
      <c r="X334" s="836"/>
      <c r="Y334" s="547"/>
      <c r="Z334" s="808"/>
      <c r="AA334" s="809"/>
      <c r="AB334" s="1282"/>
      <c r="AC334" s="838"/>
      <c r="AD334" s="839"/>
      <c r="AE334" s="1234"/>
      <c r="AF334" s="808"/>
      <c r="AG334" s="808"/>
      <c r="AH334" s="840"/>
      <c r="AI334" s="840"/>
      <c r="AJ334" s="952"/>
      <c r="AK334" s="994"/>
      <c r="AL334" s="478"/>
      <c r="AM334" s="479"/>
      <c r="AN334" s="1284"/>
      <c r="AO334" s="1284"/>
      <c r="AP334" s="1284"/>
      <c r="AQ334" s="1284"/>
    </row>
    <row r="335" spans="1:43" s="1283" customFormat="1" ht="39.950000000000003" customHeight="1">
      <c r="A335" s="1135"/>
      <c r="B335" s="1227"/>
      <c r="C335" s="2320"/>
      <c r="D335" s="2321"/>
      <c r="E335" s="2321"/>
      <c r="F335" s="2321"/>
      <c r="G335" s="2322"/>
      <c r="H335" s="994"/>
      <c r="I335" s="1228"/>
      <c r="J335" s="1229"/>
      <c r="K335" s="1230"/>
      <c r="L335" s="1231"/>
      <c r="M335" s="1232"/>
      <c r="N335" s="1280"/>
      <c r="O335" s="1231"/>
      <c r="P335" s="1233"/>
      <c r="Q335" s="808"/>
      <c r="R335" s="835"/>
      <c r="S335" s="808"/>
      <c r="T335" s="808"/>
      <c r="U335" s="808"/>
      <c r="V335" s="808"/>
      <c r="W335" s="808"/>
      <c r="X335" s="836"/>
      <c r="Y335" s="547"/>
      <c r="Z335" s="808"/>
      <c r="AA335" s="809"/>
      <c r="AB335" s="656"/>
      <c r="AC335" s="838"/>
      <c r="AD335" s="839"/>
      <c r="AE335" s="1234"/>
      <c r="AF335" s="808"/>
      <c r="AG335" s="808"/>
      <c r="AH335" s="840"/>
      <c r="AI335" s="840"/>
      <c r="AJ335" s="952"/>
      <c r="AK335" s="994"/>
      <c r="AL335" s="478"/>
      <c r="AM335" s="479"/>
      <c r="AN335" s="1284"/>
      <c r="AO335" s="1284"/>
      <c r="AP335" s="1284"/>
      <c r="AQ335" s="1284"/>
    </row>
    <row r="336" spans="1:43" s="1283" customFormat="1" ht="39.950000000000003" customHeight="1">
      <c r="A336" s="1135"/>
      <c r="B336" s="1227"/>
      <c r="C336" s="2320"/>
      <c r="D336" s="2321"/>
      <c r="E336" s="2321"/>
      <c r="F336" s="2321"/>
      <c r="G336" s="2322"/>
      <c r="H336" s="994"/>
      <c r="I336" s="1228"/>
      <c r="J336" s="1229"/>
      <c r="K336" s="1230"/>
      <c r="L336" s="1231"/>
      <c r="M336" s="1232"/>
      <c r="N336" s="1280"/>
      <c r="O336" s="1231"/>
      <c r="P336" s="1233"/>
      <c r="Q336" s="808"/>
      <c r="R336" s="835"/>
      <c r="S336" s="808"/>
      <c r="T336" s="808"/>
      <c r="U336" s="808"/>
      <c r="V336" s="808"/>
      <c r="W336" s="808"/>
      <c r="X336" s="836"/>
      <c r="Y336" s="547"/>
      <c r="Z336" s="808"/>
      <c r="AA336" s="809"/>
      <c r="AB336" s="1282"/>
      <c r="AC336" s="838"/>
      <c r="AD336" s="839"/>
      <c r="AE336" s="1234"/>
      <c r="AF336" s="808"/>
      <c r="AG336" s="808"/>
      <c r="AH336" s="840"/>
      <c r="AI336" s="840"/>
      <c r="AJ336" s="952"/>
      <c r="AK336" s="994"/>
      <c r="AL336" s="478"/>
      <c r="AM336" s="479"/>
      <c r="AN336" s="1284"/>
      <c r="AO336" s="1284"/>
      <c r="AP336" s="1284"/>
      <c r="AQ336" s="1284"/>
    </row>
    <row r="337" spans="1:43" s="1283" customFormat="1" ht="39.950000000000003" customHeight="1">
      <c r="A337" s="1135"/>
      <c r="B337" s="1227"/>
      <c r="C337" s="2320"/>
      <c r="D337" s="2321"/>
      <c r="E337" s="2321"/>
      <c r="F337" s="2321"/>
      <c r="G337" s="2322"/>
      <c r="H337" s="994"/>
      <c r="I337" s="1228"/>
      <c r="J337" s="1229"/>
      <c r="K337" s="1230"/>
      <c r="L337" s="1231"/>
      <c r="M337" s="1232"/>
      <c r="N337" s="1280"/>
      <c r="O337" s="1231"/>
      <c r="P337" s="1233"/>
      <c r="Q337" s="808"/>
      <c r="R337" s="835"/>
      <c r="S337" s="808"/>
      <c r="T337" s="808"/>
      <c r="U337" s="808"/>
      <c r="V337" s="808"/>
      <c r="W337" s="808"/>
      <c r="X337" s="836"/>
      <c r="Y337" s="547"/>
      <c r="Z337" s="808"/>
      <c r="AA337" s="809"/>
      <c r="AB337" s="1282"/>
      <c r="AC337" s="838"/>
      <c r="AD337" s="839"/>
      <c r="AE337" s="1234"/>
      <c r="AF337" s="808"/>
      <c r="AG337" s="808"/>
      <c r="AH337" s="840"/>
      <c r="AI337" s="840"/>
      <c r="AJ337" s="952"/>
      <c r="AK337" s="1281"/>
      <c r="AL337" s="478"/>
      <c r="AM337" s="479"/>
      <c r="AN337" s="1284"/>
      <c r="AO337" s="1284"/>
      <c r="AP337" s="1284"/>
      <c r="AQ337" s="1284"/>
    </row>
    <row r="338" spans="1:43" s="1283" customFormat="1" ht="39.950000000000003" customHeight="1">
      <c r="A338" s="1135"/>
      <c r="B338" s="1227"/>
      <c r="C338" s="2320"/>
      <c r="D338" s="2321"/>
      <c r="E338" s="2321"/>
      <c r="F338" s="2321"/>
      <c r="G338" s="2322"/>
      <c r="H338" s="994"/>
      <c r="I338" s="1228"/>
      <c r="J338" s="1229"/>
      <c r="K338" s="1230"/>
      <c r="L338" s="1231"/>
      <c r="M338" s="1232"/>
      <c r="N338" s="1280"/>
      <c r="O338" s="1231"/>
      <c r="P338" s="1233"/>
      <c r="Q338" s="808"/>
      <c r="R338" s="835"/>
      <c r="S338" s="808"/>
      <c r="T338" s="808"/>
      <c r="U338" s="808"/>
      <c r="V338" s="808"/>
      <c r="W338" s="808"/>
      <c r="X338" s="836"/>
      <c r="Y338" s="547"/>
      <c r="Z338" s="808"/>
      <c r="AA338" s="809"/>
      <c r="AB338" s="1282"/>
      <c r="AC338" s="838"/>
      <c r="AD338" s="839"/>
      <c r="AE338" s="1234"/>
      <c r="AF338" s="808"/>
      <c r="AG338" s="808"/>
      <c r="AH338" s="840"/>
      <c r="AI338" s="840"/>
      <c r="AJ338" s="952"/>
      <c r="AK338" s="994"/>
      <c r="AL338" s="478"/>
      <c r="AM338" s="479"/>
      <c r="AN338" s="1284"/>
      <c r="AO338" s="1284"/>
      <c r="AP338" s="1284"/>
      <c r="AQ338" s="1284"/>
    </row>
    <row r="339" spans="1:43" s="1283" customFormat="1" ht="39.950000000000003" customHeight="1">
      <c r="A339" s="1135"/>
      <c r="B339" s="1227"/>
      <c r="C339" s="2320"/>
      <c r="D339" s="2321"/>
      <c r="E339" s="2321"/>
      <c r="F339" s="2321"/>
      <c r="G339" s="2322"/>
      <c r="H339" s="994"/>
      <c r="I339" s="1228"/>
      <c r="J339" s="1229"/>
      <c r="K339" s="1230"/>
      <c r="L339" s="1231"/>
      <c r="M339" s="1232"/>
      <c r="N339" s="1280"/>
      <c r="O339" s="1231"/>
      <c r="P339" s="1233"/>
      <c r="Q339" s="808"/>
      <c r="R339" s="835"/>
      <c r="S339" s="808"/>
      <c r="T339" s="808"/>
      <c r="U339" s="808"/>
      <c r="V339" s="808"/>
      <c r="W339" s="808"/>
      <c r="X339" s="836"/>
      <c r="Y339" s="547"/>
      <c r="Z339" s="808"/>
      <c r="AA339" s="809"/>
      <c r="AB339" s="1282"/>
      <c r="AC339" s="838"/>
      <c r="AD339" s="839"/>
      <c r="AE339" s="1234"/>
      <c r="AF339" s="808"/>
      <c r="AG339" s="808"/>
      <c r="AH339" s="840"/>
      <c r="AI339" s="840"/>
      <c r="AJ339" s="952"/>
      <c r="AK339" s="1281"/>
      <c r="AL339" s="478"/>
      <c r="AM339" s="479"/>
      <c r="AN339" s="1284"/>
      <c r="AO339" s="1284"/>
      <c r="AP339" s="1284"/>
      <c r="AQ339" s="1284"/>
    </row>
    <row r="340" spans="1:43" s="1283" customFormat="1" ht="39.950000000000003" customHeight="1">
      <c r="A340" s="1135"/>
      <c r="B340" s="1227"/>
      <c r="C340" s="2320"/>
      <c r="D340" s="2321"/>
      <c r="E340" s="2321"/>
      <c r="F340" s="2321"/>
      <c r="G340" s="2322"/>
      <c r="H340" s="994"/>
      <c r="I340" s="1228"/>
      <c r="J340" s="1229"/>
      <c r="K340" s="1230"/>
      <c r="L340" s="1231"/>
      <c r="M340" s="1232"/>
      <c r="N340" s="1280"/>
      <c r="O340" s="1231"/>
      <c r="P340" s="1233"/>
      <c r="Q340" s="808"/>
      <c r="R340" s="835"/>
      <c r="S340" s="808"/>
      <c r="T340" s="808"/>
      <c r="U340" s="808"/>
      <c r="V340" s="808"/>
      <c r="W340" s="808"/>
      <c r="X340" s="836"/>
      <c r="Y340" s="547"/>
      <c r="Z340" s="808"/>
      <c r="AA340" s="809"/>
      <c r="AB340" s="1282"/>
      <c r="AC340" s="838"/>
      <c r="AD340" s="839"/>
      <c r="AE340" s="1234"/>
      <c r="AF340" s="808"/>
      <c r="AG340" s="808"/>
      <c r="AH340" s="840"/>
      <c r="AI340" s="840"/>
      <c r="AJ340" s="952"/>
      <c r="AK340" s="994"/>
      <c r="AL340" s="478"/>
      <c r="AM340" s="479"/>
      <c r="AN340" s="1284"/>
      <c r="AO340" s="1284"/>
      <c r="AP340" s="1284"/>
      <c r="AQ340" s="1284"/>
    </row>
    <row r="341" spans="1:43" s="1283" customFormat="1" ht="39.950000000000003" customHeight="1">
      <c r="A341" s="1135"/>
      <c r="B341" s="1227"/>
      <c r="C341" s="2320"/>
      <c r="D341" s="2321"/>
      <c r="E341" s="2321"/>
      <c r="F341" s="2321"/>
      <c r="G341" s="2322"/>
      <c r="H341" s="994"/>
      <c r="I341" s="1228"/>
      <c r="J341" s="1229"/>
      <c r="K341" s="1230"/>
      <c r="L341" s="1231"/>
      <c r="M341" s="1232"/>
      <c r="N341" s="544"/>
      <c r="O341" s="1231"/>
      <c r="P341" s="1233"/>
      <c r="Q341" s="808"/>
      <c r="R341" s="835"/>
      <c r="S341" s="808"/>
      <c r="T341" s="808"/>
      <c r="U341" s="808"/>
      <c r="V341" s="808"/>
      <c r="W341" s="808"/>
      <c r="X341" s="836"/>
      <c r="Y341" s="547"/>
      <c r="Z341" s="808"/>
      <c r="AA341" s="809"/>
      <c r="AB341" s="1282"/>
      <c r="AC341" s="838"/>
      <c r="AD341" s="839"/>
      <c r="AE341" s="1234"/>
      <c r="AF341" s="808"/>
      <c r="AG341" s="808"/>
      <c r="AH341" s="840"/>
      <c r="AI341" s="840"/>
      <c r="AJ341" s="952"/>
      <c r="AK341" s="994"/>
      <c r="AL341" s="478"/>
      <c r="AM341" s="479"/>
      <c r="AN341" s="1284"/>
      <c r="AO341" s="1284"/>
      <c r="AP341" s="1284"/>
      <c r="AQ341" s="1284"/>
    </row>
    <row r="342" spans="1:43" s="1283" customFormat="1" ht="39.950000000000003" customHeight="1">
      <c r="A342" s="1135"/>
      <c r="B342" s="1227"/>
      <c r="C342" s="2320"/>
      <c r="D342" s="2321"/>
      <c r="E342" s="2321"/>
      <c r="F342" s="2321"/>
      <c r="G342" s="2322"/>
      <c r="H342" s="994"/>
      <c r="I342" s="1228"/>
      <c r="J342" s="1229"/>
      <c r="K342" s="1230"/>
      <c r="L342" s="1231"/>
      <c r="M342" s="1232"/>
      <c r="N342" s="1280"/>
      <c r="O342" s="1231"/>
      <c r="P342" s="1233"/>
      <c r="Q342" s="808"/>
      <c r="R342" s="835"/>
      <c r="S342" s="808"/>
      <c r="T342" s="808"/>
      <c r="U342" s="808"/>
      <c r="V342" s="808"/>
      <c r="W342" s="808"/>
      <c r="X342" s="836"/>
      <c r="Y342" s="547"/>
      <c r="Z342" s="808"/>
      <c r="AA342" s="809"/>
      <c r="AB342" s="1282"/>
      <c r="AC342" s="838"/>
      <c r="AD342" s="839"/>
      <c r="AE342" s="1234"/>
      <c r="AF342" s="808"/>
      <c r="AG342" s="808"/>
      <c r="AH342" s="840"/>
      <c r="AI342" s="840"/>
      <c r="AJ342" s="952"/>
      <c r="AK342" s="994"/>
      <c r="AL342" s="478"/>
      <c r="AM342" s="479"/>
      <c r="AN342" s="1284"/>
      <c r="AO342" s="1284"/>
      <c r="AP342" s="1284"/>
      <c r="AQ342" s="1284"/>
    </row>
    <row r="343" spans="1:43" s="1283" customFormat="1" ht="39.950000000000003" customHeight="1">
      <c r="A343" s="1135"/>
      <c r="B343" s="1227"/>
      <c r="C343" s="2320"/>
      <c r="D343" s="2321"/>
      <c r="E343" s="2321"/>
      <c r="F343" s="2321"/>
      <c r="G343" s="2322"/>
      <c r="H343" s="994"/>
      <c r="I343" s="1228"/>
      <c r="J343" s="1229"/>
      <c r="K343" s="1230"/>
      <c r="L343" s="1231"/>
      <c r="M343" s="1232"/>
      <c r="N343" s="1280"/>
      <c r="O343" s="1231"/>
      <c r="P343" s="1233"/>
      <c r="Q343" s="808"/>
      <c r="R343" s="835"/>
      <c r="S343" s="808"/>
      <c r="T343" s="808"/>
      <c r="U343" s="808"/>
      <c r="V343" s="808"/>
      <c r="W343" s="808"/>
      <c r="X343" s="836"/>
      <c r="Y343" s="547"/>
      <c r="Z343" s="808"/>
      <c r="AA343" s="809"/>
      <c r="AB343" s="1282"/>
      <c r="AC343" s="838"/>
      <c r="AD343" s="839"/>
      <c r="AE343" s="1234"/>
      <c r="AF343" s="808"/>
      <c r="AG343" s="808"/>
      <c r="AH343" s="840"/>
      <c r="AI343" s="840"/>
      <c r="AJ343" s="952"/>
      <c r="AK343" s="994"/>
      <c r="AL343" s="478"/>
      <c r="AM343" s="479"/>
      <c r="AN343" s="1284"/>
      <c r="AO343" s="1284"/>
      <c r="AP343" s="1284"/>
      <c r="AQ343" s="1284"/>
    </row>
    <row r="344" spans="1:43" s="1283" customFormat="1" ht="39.950000000000003" customHeight="1">
      <c r="A344" s="1135"/>
      <c r="B344" s="1227"/>
      <c r="C344" s="2320"/>
      <c r="D344" s="2321"/>
      <c r="E344" s="2321"/>
      <c r="F344" s="2321"/>
      <c r="G344" s="2322"/>
      <c r="H344" s="994"/>
      <c r="I344" s="1228"/>
      <c r="J344" s="1229"/>
      <c r="K344" s="1230"/>
      <c r="L344" s="1231"/>
      <c r="M344" s="1232"/>
      <c r="N344" s="1280"/>
      <c r="O344" s="1231"/>
      <c r="P344" s="1233"/>
      <c r="Q344" s="808"/>
      <c r="R344" s="835"/>
      <c r="S344" s="808"/>
      <c r="T344" s="808"/>
      <c r="U344" s="808"/>
      <c r="V344" s="808"/>
      <c r="W344" s="808"/>
      <c r="X344" s="836"/>
      <c r="Y344" s="547"/>
      <c r="Z344" s="808"/>
      <c r="AA344" s="809"/>
      <c r="AB344" s="1282"/>
      <c r="AC344" s="838"/>
      <c r="AD344" s="839"/>
      <c r="AE344" s="1234"/>
      <c r="AF344" s="808"/>
      <c r="AG344" s="808"/>
      <c r="AH344" s="840"/>
      <c r="AI344" s="840"/>
      <c r="AJ344" s="952"/>
      <c r="AK344" s="994"/>
      <c r="AL344" s="478"/>
      <c r="AM344" s="479"/>
      <c r="AN344" s="1284"/>
      <c r="AO344" s="1284"/>
      <c r="AP344" s="1284"/>
      <c r="AQ344" s="1284"/>
    </row>
    <row r="345" spans="1:43" s="1283" customFormat="1" ht="39.950000000000003" customHeight="1">
      <c r="A345" s="1135"/>
      <c r="B345" s="1227"/>
      <c r="C345" s="2320"/>
      <c r="D345" s="2321"/>
      <c r="E345" s="2321"/>
      <c r="F345" s="2321"/>
      <c r="G345" s="2322"/>
      <c r="H345" s="994"/>
      <c r="I345" s="1228"/>
      <c r="J345" s="1229"/>
      <c r="K345" s="1230"/>
      <c r="L345" s="1231"/>
      <c r="M345" s="1232"/>
      <c r="N345" s="1280"/>
      <c r="O345" s="1231"/>
      <c r="P345" s="1233"/>
      <c r="Q345" s="808"/>
      <c r="R345" s="835"/>
      <c r="S345" s="808"/>
      <c r="T345" s="808"/>
      <c r="U345" s="808"/>
      <c r="V345" s="808"/>
      <c r="W345" s="808"/>
      <c r="X345" s="836"/>
      <c r="Y345" s="547"/>
      <c r="Z345" s="808"/>
      <c r="AA345" s="809"/>
      <c r="AB345" s="1282"/>
      <c r="AC345" s="838"/>
      <c r="AD345" s="839"/>
      <c r="AE345" s="1234"/>
      <c r="AF345" s="808"/>
      <c r="AG345" s="808"/>
      <c r="AH345" s="840"/>
      <c r="AI345" s="840"/>
      <c r="AJ345" s="952"/>
      <c r="AK345" s="1281"/>
      <c r="AL345" s="478"/>
      <c r="AM345" s="479"/>
      <c r="AN345" s="1284"/>
      <c r="AO345" s="1284"/>
      <c r="AP345" s="1284"/>
      <c r="AQ345" s="1284"/>
    </row>
    <row r="346" spans="1:43" s="1283" customFormat="1" ht="39.950000000000003" customHeight="1">
      <c r="A346" s="1135"/>
      <c r="B346" s="1227"/>
      <c r="C346" s="2320"/>
      <c r="D346" s="2321"/>
      <c r="E346" s="2321"/>
      <c r="F346" s="2321"/>
      <c r="G346" s="2322"/>
      <c r="H346" s="994"/>
      <c r="I346" s="1228"/>
      <c r="J346" s="1229"/>
      <c r="K346" s="1230"/>
      <c r="L346" s="1231"/>
      <c r="M346" s="1232"/>
      <c r="N346" s="1280"/>
      <c r="O346" s="1231"/>
      <c r="P346" s="1233"/>
      <c r="Q346" s="808"/>
      <c r="R346" s="835"/>
      <c r="S346" s="808"/>
      <c r="T346" s="808"/>
      <c r="U346" s="808"/>
      <c r="V346" s="808"/>
      <c r="W346" s="808"/>
      <c r="X346" s="836"/>
      <c r="Y346" s="547"/>
      <c r="Z346" s="808"/>
      <c r="AA346" s="809"/>
      <c r="AB346" s="1282"/>
      <c r="AC346" s="838"/>
      <c r="AD346" s="839"/>
      <c r="AE346" s="1234"/>
      <c r="AF346" s="808"/>
      <c r="AG346" s="808"/>
      <c r="AH346" s="840"/>
      <c r="AI346" s="840"/>
      <c r="AJ346" s="952"/>
      <c r="AK346" s="1281"/>
      <c r="AL346" s="478"/>
      <c r="AM346" s="479"/>
      <c r="AN346" s="1284"/>
      <c r="AO346" s="1284"/>
      <c r="AP346" s="1284"/>
      <c r="AQ346" s="1284"/>
    </row>
    <row r="347" spans="1:43" s="1283" customFormat="1" ht="39.950000000000003" customHeight="1">
      <c r="A347" s="1135"/>
      <c r="B347" s="1227"/>
      <c r="C347" s="2320"/>
      <c r="D347" s="2321"/>
      <c r="E347" s="2321"/>
      <c r="F347" s="2321"/>
      <c r="G347" s="2322"/>
      <c r="H347" s="994"/>
      <c r="I347" s="1228"/>
      <c r="J347" s="1229"/>
      <c r="K347" s="1230"/>
      <c r="L347" s="1231"/>
      <c r="M347" s="1232"/>
      <c r="N347" s="1280"/>
      <c r="O347" s="1231"/>
      <c r="P347" s="1233"/>
      <c r="Q347" s="808"/>
      <c r="R347" s="835"/>
      <c r="S347" s="808"/>
      <c r="T347" s="808"/>
      <c r="U347" s="808"/>
      <c r="V347" s="808"/>
      <c r="W347" s="808"/>
      <c r="X347" s="836"/>
      <c r="Y347" s="547"/>
      <c r="Z347" s="808"/>
      <c r="AA347" s="809"/>
      <c r="AB347" s="1282"/>
      <c r="AC347" s="838"/>
      <c r="AD347" s="839"/>
      <c r="AE347" s="1234"/>
      <c r="AF347" s="808"/>
      <c r="AG347" s="808"/>
      <c r="AH347" s="840"/>
      <c r="AI347" s="840"/>
      <c r="AJ347" s="952"/>
      <c r="AK347" s="1281"/>
      <c r="AL347" s="478"/>
      <c r="AM347" s="479"/>
      <c r="AN347" s="1284"/>
      <c r="AO347" s="1284"/>
      <c r="AP347" s="1284"/>
      <c r="AQ347" s="1284"/>
    </row>
    <row r="348" spans="1:43" s="1283" customFormat="1" ht="39.950000000000003" customHeight="1">
      <c r="A348" s="1135"/>
      <c r="B348" s="1227"/>
      <c r="C348" s="2320"/>
      <c r="D348" s="2321"/>
      <c r="E348" s="2321"/>
      <c r="F348" s="2321"/>
      <c r="G348" s="2322"/>
      <c r="H348" s="994"/>
      <c r="I348" s="1228"/>
      <c r="J348" s="1229"/>
      <c r="K348" s="1230"/>
      <c r="L348" s="1231"/>
      <c r="M348" s="1232"/>
      <c r="N348" s="1280"/>
      <c r="O348" s="1231"/>
      <c r="P348" s="1233"/>
      <c r="Q348" s="808"/>
      <c r="R348" s="835"/>
      <c r="S348" s="808"/>
      <c r="T348" s="808"/>
      <c r="U348" s="808"/>
      <c r="V348" s="808"/>
      <c r="W348" s="808"/>
      <c r="X348" s="836"/>
      <c r="Y348" s="547"/>
      <c r="Z348" s="808"/>
      <c r="AA348" s="809"/>
      <c r="AB348" s="1282"/>
      <c r="AC348" s="838"/>
      <c r="AD348" s="839"/>
      <c r="AE348" s="1234"/>
      <c r="AF348" s="808"/>
      <c r="AG348" s="808"/>
      <c r="AH348" s="840"/>
      <c r="AI348" s="840"/>
      <c r="AJ348" s="952"/>
      <c r="AK348" s="1281"/>
      <c r="AL348" s="478"/>
      <c r="AM348" s="479"/>
      <c r="AN348" s="1284"/>
      <c r="AO348" s="1284"/>
      <c r="AP348" s="1284"/>
      <c r="AQ348" s="1284"/>
    </row>
    <row r="349" spans="1:43" s="1283" customFormat="1" ht="39.950000000000003" customHeight="1">
      <c r="A349" s="1135"/>
      <c r="B349" s="1227"/>
      <c r="C349" s="2320"/>
      <c r="D349" s="2321"/>
      <c r="E349" s="2321"/>
      <c r="F349" s="2321"/>
      <c r="G349" s="2322"/>
      <c r="H349" s="994"/>
      <c r="I349" s="1228"/>
      <c r="J349" s="1229"/>
      <c r="K349" s="1230"/>
      <c r="L349" s="1231"/>
      <c r="M349" s="1232"/>
      <c r="N349" s="1280"/>
      <c r="O349" s="1231"/>
      <c r="P349" s="1233"/>
      <c r="Q349" s="808"/>
      <c r="R349" s="835"/>
      <c r="S349" s="808"/>
      <c r="T349" s="808"/>
      <c r="U349" s="808"/>
      <c r="V349" s="808"/>
      <c r="W349" s="808"/>
      <c r="X349" s="836"/>
      <c r="Y349" s="547"/>
      <c r="Z349" s="808"/>
      <c r="AA349" s="809"/>
      <c r="AB349" s="1282"/>
      <c r="AC349" s="838"/>
      <c r="AD349" s="839"/>
      <c r="AE349" s="1234"/>
      <c r="AF349" s="808"/>
      <c r="AG349" s="808"/>
      <c r="AH349" s="840"/>
      <c r="AI349" s="840"/>
      <c r="AJ349" s="952"/>
      <c r="AK349" s="1281"/>
      <c r="AL349" s="478"/>
      <c r="AM349" s="479"/>
      <c r="AN349" s="1284"/>
      <c r="AO349" s="1284"/>
      <c r="AP349" s="1284"/>
      <c r="AQ349" s="1284"/>
    </row>
    <row r="350" spans="1:43" s="1283" customFormat="1" ht="39.950000000000003" customHeight="1">
      <c r="A350" s="1135"/>
      <c r="B350" s="1227"/>
      <c r="C350" s="2320"/>
      <c r="D350" s="2321"/>
      <c r="E350" s="2321"/>
      <c r="F350" s="2321"/>
      <c r="G350" s="2322"/>
      <c r="H350" s="994"/>
      <c r="I350" s="1228"/>
      <c r="J350" s="1229"/>
      <c r="K350" s="1230"/>
      <c r="L350" s="1231"/>
      <c r="M350" s="1232"/>
      <c r="N350" s="1280"/>
      <c r="O350" s="1231"/>
      <c r="P350" s="1233"/>
      <c r="Q350" s="808"/>
      <c r="R350" s="835"/>
      <c r="S350" s="808"/>
      <c r="T350" s="808"/>
      <c r="U350" s="808"/>
      <c r="V350" s="808"/>
      <c r="W350" s="808"/>
      <c r="X350" s="836"/>
      <c r="Y350" s="547"/>
      <c r="Z350" s="808"/>
      <c r="AA350" s="809"/>
      <c r="AB350" s="1282"/>
      <c r="AC350" s="838"/>
      <c r="AD350" s="839"/>
      <c r="AE350" s="1234"/>
      <c r="AF350" s="808"/>
      <c r="AG350" s="808"/>
      <c r="AH350" s="840"/>
      <c r="AI350" s="840"/>
      <c r="AJ350" s="952"/>
      <c r="AK350" s="1281"/>
      <c r="AL350" s="478"/>
      <c r="AM350" s="479"/>
      <c r="AN350" s="1284"/>
      <c r="AO350" s="1284"/>
      <c r="AP350" s="1284"/>
      <c r="AQ350" s="1284"/>
    </row>
    <row r="351" spans="1:43" s="1283" customFormat="1" ht="39.950000000000003" customHeight="1">
      <c r="A351" s="1135"/>
      <c r="B351" s="1227"/>
      <c r="C351" s="2320"/>
      <c r="D351" s="2321"/>
      <c r="E351" s="2321"/>
      <c r="F351" s="2321"/>
      <c r="G351" s="2322"/>
      <c r="H351" s="994"/>
      <c r="I351" s="1228"/>
      <c r="J351" s="1229"/>
      <c r="K351" s="1230"/>
      <c r="L351" s="1231"/>
      <c r="M351" s="1232"/>
      <c r="N351" s="1280"/>
      <c r="O351" s="1231"/>
      <c r="P351" s="1233"/>
      <c r="Q351" s="808"/>
      <c r="R351" s="835"/>
      <c r="S351" s="808"/>
      <c r="T351" s="808"/>
      <c r="U351" s="808"/>
      <c r="V351" s="808"/>
      <c r="W351" s="808"/>
      <c r="X351" s="836"/>
      <c r="Y351" s="547"/>
      <c r="Z351" s="808"/>
      <c r="AA351" s="809"/>
      <c r="AB351" s="1282"/>
      <c r="AC351" s="838"/>
      <c r="AD351" s="839"/>
      <c r="AE351" s="1234"/>
      <c r="AF351" s="808"/>
      <c r="AG351" s="808"/>
      <c r="AH351" s="840"/>
      <c r="AI351" s="840"/>
      <c r="AJ351" s="952"/>
      <c r="AK351" s="1281"/>
      <c r="AL351" s="478"/>
      <c r="AM351" s="479"/>
      <c r="AN351" s="1284"/>
      <c r="AO351" s="1284"/>
      <c r="AP351" s="1284"/>
      <c r="AQ351" s="1284"/>
    </row>
    <row r="352" spans="1:43" s="1283" customFormat="1" ht="39.950000000000003" customHeight="1">
      <c r="A352" s="1135"/>
      <c r="B352" s="1227"/>
      <c r="C352" s="2320"/>
      <c r="D352" s="2321"/>
      <c r="E352" s="2321"/>
      <c r="F352" s="2321"/>
      <c r="G352" s="2322"/>
      <c r="H352" s="994"/>
      <c r="I352" s="1228"/>
      <c r="J352" s="1229"/>
      <c r="K352" s="1230"/>
      <c r="L352" s="1231"/>
      <c r="M352" s="1232"/>
      <c r="N352" s="1280"/>
      <c r="O352" s="1231"/>
      <c r="P352" s="1233"/>
      <c r="Q352" s="808"/>
      <c r="R352" s="835"/>
      <c r="S352" s="808"/>
      <c r="T352" s="808"/>
      <c r="U352" s="808"/>
      <c r="V352" s="808"/>
      <c r="W352" s="808"/>
      <c r="X352" s="836"/>
      <c r="Y352" s="547"/>
      <c r="Z352" s="808"/>
      <c r="AA352" s="809"/>
      <c r="AB352" s="1282"/>
      <c r="AC352" s="838"/>
      <c r="AD352" s="839"/>
      <c r="AE352" s="1234"/>
      <c r="AF352" s="808"/>
      <c r="AG352" s="808"/>
      <c r="AH352" s="840"/>
      <c r="AI352" s="840"/>
      <c r="AJ352" s="952"/>
      <c r="AK352" s="1281"/>
      <c r="AL352" s="478"/>
      <c r="AM352" s="479"/>
      <c r="AN352" s="1284"/>
      <c r="AO352" s="1284"/>
      <c r="AP352" s="1284"/>
      <c r="AQ352" s="1284"/>
    </row>
    <row r="353" spans="1:43" ht="39.950000000000003" customHeight="1">
      <c r="A353" s="1135"/>
      <c r="B353" s="1227"/>
      <c r="C353" s="2320"/>
      <c r="D353" s="2321"/>
      <c r="E353" s="2321"/>
      <c r="F353" s="2321"/>
      <c r="G353" s="2322"/>
      <c r="H353" s="994"/>
      <c r="I353" s="1228"/>
      <c r="J353" s="1229"/>
      <c r="K353" s="1230"/>
      <c r="L353" s="1231"/>
      <c r="M353" s="1232"/>
      <c r="N353" s="1280"/>
      <c r="O353" s="1231"/>
      <c r="P353" s="1233"/>
      <c r="Q353" s="808"/>
      <c r="R353" s="835"/>
      <c r="S353" s="808"/>
      <c r="T353" s="808"/>
      <c r="U353" s="808"/>
      <c r="V353" s="808"/>
      <c r="W353" s="808"/>
      <c r="X353" s="836"/>
      <c r="Y353" s="547"/>
      <c r="Z353" s="808"/>
      <c r="AA353" s="809"/>
      <c r="AB353" s="1282"/>
      <c r="AC353" s="838"/>
      <c r="AD353" s="839"/>
      <c r="AE353" s="1234"/>
      <c r="AF353" s="808"/>
      <c r="AG353" s="808"/>
      <c r="AH353" s="840"/>
      <c r="AI353" s="840"/>
      <c r="AJ353" s="952"/>
      <c r="AK353" s="1281"/>
      <c r="AL353" s="478"/>
      <c r="AM353" s="479"/>
      <c r="AN353" s="1288"/>
      <c r="AO353" s="1289"/>
      <c r="AP353" s="1289"/>
      <c r="AQ353" s="1289"/>
    </row>
    <row r="354" spans="1:43" ht="39.950000000000003" customHeight="1">
      <c r="A354" s="1135"/>
      <c r="B354" s="1227"/>
      <c r="C354" s="2320"/>
      <c r="D354" s="2321"/>
      <c r="E354" s="2321"/>
      <c r="F354" s="2321"/>
      <c r="G354" s="2322"/>
      <c r="H354" s="994"/>
      <c r="I354" s="1228"/>
      <c r="J354" s="1229"/>
      <c r="K354" s="1230"/>
      <c r="L354" s="1231"/>
      <c r="M354" s="1232"/>
      <c r="N354" s="1280"/>
      <c r="O354" s="1231"/>
      <c r="P354" s="1233"/>
      <c r="Q354" s="808"/>
      <c r="R354" s="835"/>
      <c r="S354" s="808"/>
      <c r="T354" s="808"/>
      <c r="U354" s="808"/>
      <c r="V354" s="808"/>
      <c r="W354" s="808"/>
      <c r="X354" s="836"/>
      <c r="Y354" s="547"/>
      <c r="Z354" s="808"/>
      <c r="AA354" s="809"/>
      <c r="AB354" s="1282"/>
      <c r="AC354" s="838"/>
      <c r="AD354" s="839"/>
      <c r="AE354" s="1234"/>
      <c r="AF354" s="808"/>
      <c r="AG354" s="808"/>
      <c r="AH354" s="840"/>
      <c r="AI354" s="840"/>
      <c r="AJ354" s="952"/>
      <c r="AK354" s="1281"/>
      <c r="AL354" s="478"/>
      <c r="AM354" s="479"/>
      <c r="AN354" s="1288"/>
      <c r="AO354" s="1289"/>
      <c r="AP354" s="1289"/>
      <c r="AQ354" s="1289"/>
    </row>
    <row r="355" spans="1:43" ht="39.950000000000003" customHeight="1">
      <c r="A355" s="1135"/>
      <c r="B355" s="1227"/>
      <c r="C355" s="2320"/>
      <c r="D355" s="2321"/>
      <c r="E355" s="2321"/>
      <c r="F355" s="2321"/>
      <c r="G355" s="2322"/>
      <c r="H355" s="994"/>
      <c r="I355" s="1228"/>
      <c r="J355" s="1229"/>
      <c r="K355" s="1230"/>
      <c r="L355" s="1231"/>
      <c r="M355" s="1232"/>
      <c r="N355" s="1280"/>
      <c r="O355" s="1231"/>
      <c r="P355" s="1233"/>
      <c r="Q355" s="808"/>
      <c r="R355" s="835"/>
      <c r="S355" s="808"/>
      <c r="T355" s="808"/>
      <c r="U355" s="808"/>
      <c r="V355" s="808"/>
      <c r="W355" s="808"/>
      <c r="X355" s="836"/>
      <c r="Y355" s="547"/>
      <c r="Z355" s="808"/>
      <c r="AA355" s="809"/>
      <c r="AB355" s="1282"/>
      <c r="AC355" s="838"/>
      <c r="AD355" s="839"/>
      <c r="AE355" s="1234"/>
      <c r="AF355" s="808"/>
      <c r="AG355" s="808"/>
      <c r="AH355" s="840"/>
      <c r="AI355" s="840"/>
      <c r="AJ355" s="952"/>
      <c r="AK355" s="1281"/>
      <c r="AL355" s="478"/>
      <c r="AM355" s="479"/>
      <c r="AN355" s="1288"/>
      <c r="AO355" s="1289"/>
      <c r="AP355" s="1289"/>
      <c r="AQ355" s="1289"/>
    </row>
    <row r="356" spans="1:43" ht="39.950000000000003" customHeight="1">
      <c r="A356" s="1135"/>
      <c r="B356" s="1227"/>
      <c r="C356" s="2320"/>
      <c r="D356" s="2321"/>
      <c r="E356" s="2321"/>
      <c r="F356" s="2321"/>
      <c r="G356" s="2322"/>
      <c r="H356" s="994"/>
      <c r="I356" s="1228"/>
      <c r="J356" s="540"/>
      <c r="K356" s="1230"/>
      <c r="L356" s="1231"/>
      <c r="M356" s="1232"/>
      <c r="N356" s="1280"/>
      <c r="O356" s="1231"/>
      <c r="P356" s="1233"/>
      <c r="Q356" s="808"/>
      <c r="R356" s="835"/>
      <c r="S356" s="808"/>
      <c r="T356" s="808"/>
      <c r="U356" s="808"/>
      <c r="V356" s="808"/>
      <c r="W356" s="808"/>
      <c r="X356" s="836"/>
      <c r="Y356" s="547"/>
      <c r="Z356" s="808"/>
      <c r="AA356" s="809"/>
      <c r="AB356" s="1282"/>
      <c r="AC356" s="838"/>
      <c r="AD356" s="839"/>
      <c r="AE356" s="1234"/>
      <c r="AF356" s="808"/>
      <c r="AG356" s="808"/>
      <c r="AH356" s="840"/>
      <c r="AI356" s="840"/>
      <c r="AJ356" s="952"/>
      <c r="AK356" s="1281"/>
      <c r="AL356" s="478"/>
      <c r="AM356" s="479"/>
      <c r="AN356" s="1288"/>
      <c r="AO356" s="1289"/>
      <c r="AP356" s="1289"/>
      <c r="AQ356" s="1289"/>
    </row>
    <row r="357" spans="1:43" ht="39.950000000000003" customHeight="1" thickBot="1">
      <c r="A357" s="1290"/>
      <c r="B357" s="1291"/>
      <c r="C357" s="2323"/>
      <c r="D357" s="2324"/>
      <c r="E357" s="2324"/>
      <c r="F357" s="2324"/>
      <c r="G357" s="2325"/>
      <c r="H357" s="1292"/>
      <c r="I357" s="1293"/>
      <c r="J357" s="1294"/>
      <c r="K357" s="1295"/>
      <c r="L357" s="1231"/>
      <c r="M357" s="1296"/>
      <c r="N357" s="1297"/>
      <c r="O357" s="1298"/>
      <c r="P357" s="1299"/>
      <c r="Q357" s="1300"/>
      <c r="R357" s="1301"/>
      <c r="S357" s="1300"/>
      <c r="T357" s="1300"/>
      <c r="U357" s="1300"/>
      <c r="V357" s="1300"/>
      <c r="W357" s="1300"/>
      <c r="X357" s="1302"/>
      <c r="Y357" s="1300"/>
      <c r="Z357" s="1300"/>
      <c r="AA357" s="1303"/>
      <c r="AB357" s="1304"/>
      <c r="AC357" s="1305"/>
      <c r="AD357" s="1306"/>
      <c r="AE357" s="1307"/>
      <c r="AF357" s="1300"/>
      <c r="AG357" s="1300"/>
      <c r="AH357" s="1308"/>
      <c r="AI357" s="1308"/>
      <c r="AJ357" s="1309"/>
      <c r="AK357" s="1310"/>
      <c r="AL357" s="478"/>
      <c r="AM357" s="479"/>
      <c r="AN357" s="1288"/>
      <c r="AO357" s="1289"/>
      <c r="AP357" s="1289"/>
      <c r="AQ357" s="1289"/>
    </row>
    <row r="358" spans="1:43" ht="12" thickTop="1">
      <c r="B358" s="1312"/>
      <c r="C358" s="1313"/>
      <c r="D358" s="1313"/>
      <c r="E358" s="1313"/>
      <c r="F358" s="1313"/>
      <c r="G358" s="1313"/>
      <c r="H358" s="1314"/>
      <c r="I358" s="1314"/>
      <c r="J358" s="1314"/>
      <c r="K358" s="1315"/>
      <c r="L358" s="1315"/>
      <c r="M358" s="1316"/>
      <c r="N358" s="1317"/>
      <c r="O358" s="1318"/>
      <c r="P358" s="1319"/>
      <c r="Q358" s="655"/>
      <c r="R358" s="479"/>
      <c r="S358" s="655"/>
      <c r="T358" s="655"/>
      <c r="U358" s="655"/>
      <c r="V358" s="655"/>
      <c r="W358" s="655"/>
      <c r="X358" s="1320"/>
      <c r="Y358" s="655"/>
      <c r="Z358" s="655"/>
      <c r="AA358" s="655"/>
      <c r="AB358" s="1321"/>
      <c r="AC358" s="1322"/>
      <c r="AD358" s="1323"/>
      <c r="AE358" s="1324"/>
      <c r="AF358" s="655"/>
      <c r="AG358" s="655"/>
      <c r="AH358" s="1323"/>
      <c r="AI358" s="1323"/>
      <c r="AJ358" s="1325"/>
      <c r="AK358" s="1326"/>
      <c r="AM358" s="479"/>
      <c r="AN358" s="1327"/>
      <c r="AO358" s="1328"/>
      <c r="AP358" s="1328"/>
      <c r="AQ358" s="1328"/>
    </row>
    <row r="359" spans="1:43">
      <c r="H359" s="1329"/>
      <c r="I359" s="1329"/>
      <c r="J359" s="1329"/>
      <c r="AM359" s="479"/>
      <c r="AN359" s="223"/>
      <c r="AO359" s="1333"/>
      <c r="AP359" s="1333"/>
      <c r="AQ359" s="1333"/>
    </row>
    <row r="360" spans="1:43">
      <c r="H360" s="1329"/>
      <c r="I360" s="1329"/>
      <c r="J360" s="1329"/>
      <c r="AM360" s="479"/>
    </row>
    <row r="361" spans="1:43">
      <c r="H361" s="1329"/>
      <c r="I361" s="1329"/>
      <c r="J361" s="1329"/>
    </row>
  </sheetData>
  <autoFilter ref="A11:AQ300"/>
  <customSheetViews>
    <customSheetView guid="{E5AD3A25-7B78-4971-8B1F-BDF976C6ABA1}" scale="85" showAutoFilter="1" hiddenColumns="1">
      <pane ySplit="11" topLeftCell="A233" activePane="bottomLeft" state="frozen"/>
      <selection pane="bottomLeft" activeCell="N234" sqref="N234"/>
      <pageMargins left="0" right="0" top="0" bottom="0" header="0" footer="0"/>
      <pageSetup paperSize="8" orientation="portrait" r:id="rId1"/>
      <headerFooter alignWithMargins="0"/>
      <autoFilter ref="B1:AR1"/>
    </customSheetView>
  </customSheetViews>
  <mergeCells count="378">
    <mergeCell ref="A2:A10"/>
    <mergeCell ref="C13:G13"/>
    <mergeCell ref="C14:G14"/>
    <mergeCell ref="C15:G15"/>
    <mergeCell ref="B2:B10"/>
    <mergeCell ref="C46:G46"/>
    <mergeCell ref="C42:G42"/>
    <mergeCell ref="C43:G43"/>
    <mergeCell ref="C44:G44"/>
    <mergeCell ref="C45:G45"/>
    <mergeCell ref="C24:G24"/>
    <mergeCell ref="C40:G40"/>
    <mergeCell ref="C41:G41"/>
    <mergeCell ref="C32:G32"/>
    <mergeCell ref="C34:G34"/>
    <mergeCell ref="C38:G38"/>
    <mergeCell ref="C39:G39"/>
    <mergeCell ref="C33:G33"/>
    <mergeCell ref="C30:G30"/>
    <mergeCell ref="C53:G53"/>
    <mergeCell ref="C21:G21"/>
    <mergeCell ref="C48:G48"/>
    <mergeCell ref="C47:G47"/>
    <mergeCell ref="C27:G27"/>
    <mergeCell ref="C28:G28"/>
    <mergeCell ref="C29:G29"/>
    <mergeCell ref="AC2:AC10"/>
    <mergeCell ref="AD2:AD10"/>
    <mergeCell ref="C36:G36"/>
    <mergeCell ref="C37:G37"/>
    <mergeCell ref="C31:G31"/>
    <mergeCell ref="C50:G50"/>
    <mergeCell ref="AL2:AL10"/>
    <mergeCell ref="AJ2:AJ10"/>
    <mergeCell ref="AK2:AK10"/>
    <mergeCell ref="AF2:AF10"/>
    <mergeCell ref="AH2:AH10"/>
    <mergeCell ref="AG2:AG10"/>
    <mergeCell ref="AE2:AE10"/>
    <mergeCell ref="C1:J1"/>
    <mergeCell ref="C2:E10"/>
    <mergeCell ref="H2:H10"/>
    <mergeCell ref="W2:W10"/>
    <mergeCell ref="I2:I10"/>
    <mergeCell ref="O2:O10"/>
    <mergeCell ref="L2:L10"/>
    <mergeCell ref="Y2:Y10"/>
    <mergeCell ref="Z2:Z10"/>
    <mergeCell ref="AA2:AA10"/>
    <mergeCell ref="AI2:AI10"/>
    <mergeCell ref="AB2:AB10"/>
    <mergeCell ref="C54:G54"/>
    <mergeCell ref="C51:G51"/>
    <mergeCell ref="C16:G16"/>
    <mergeCell ref="K2:K10"/>
    <mergeCell ref="R2:R10"/>
    <mergeCell ref="X2:X10"/>
    <mergeCell ref="P2:P10"/>
    <mergeCell ref="V2:V10"/>
    <mergeCell ref="C49:G49"/>
    <mergeCell ref="C17:G17"/>
    <mergeCell ref="Q2:Q10"/>
    <mergeCell ref="J2:J10"/>
    <mergeCell ref="M2:M10"/>
    <mergeCell ref="N2:N10"/>
    <mergeCell ref="C35:G35"/>
    <mergeCell ref="C12:G12"/>
    <mergeCell ref="C22:G22"/>
    <mergeCell ref="C23:G23"/>
    <mergeCell ref="C52:G52"/>
    <mergeCell ref="C18:G18"/>
    <mergeCell ref="C19:G19"/>
    <mergeCell ref="C20:G20"/>
    <mergeCell ref="C25:G25"/>
    <mergeCell ref="C26:G26"/>
    <mergeCell ref="C56:G56"/>
    <mergeCell ref="C55:G55"/>
    <mergeCell ref="C61:G61"/>
    <mergeCell ref="C62:G62"/>
    <mergeCell ref="C57:G57"/>
    <mergeCell ref="C60:G60"/>
    <mergeCell ref="C59:G59"/>
    <mergeCell ref="C58:G58"/>
    <mergeCell ref="C71:G71"/>
    <mergeCell ref="C69:G69"/>
    <mergeCell ref="C70:G70"/>
    <mergeCell ref="C72:G72"/>
    <mergeCell ref="C73:G73"/>
    <mergeCell ref="C74:G74"/>
    <mergeCell ref="C63:G63"/>
    <mergeCell ref="C64:G64"/>
    <mergeCell ref="C65:G65"/>
    <mergeCell ref="C66:G66"/>
    <mergeCell ref="C67:G67"/>
    <mergeCell ref="C68:G68"/>
    <mergeCell ref="C90:G90"/>
    <mergeCell ref="C93:G93"/>
    <mergeCell ref="C94:G94"/>
    <mergeCell ref="C91:G91"/>
    <mergeCell ref="C92:G92"/>
    <mergeCell ref="C75:G75"/>
    <mergeCell ref="C76:G76"/>
    <mergeCell ref="C81:G81"/>
    <mergeCell ref="C82:G82"/>
    <mergeCell ref="C77:G77"/>
    <mergeCell ref="C78:G78"/>
    <mergeCell ref="C79:G79"/>
    <mergeCell ref="C80:G80"/>
    <mergeCell ref="C107:G107"/>
    <mergeCell ref="C111:G111"/>
    <mergeCell ref="C108:G108"/>
    <mergeCell ref="C109:G109"/>
    <mergeCell ref="C110:G110"/>
    <mergeCell ref="C106:G106"/>
    <mergeCell ref="C85:G85"/>
    <mergeCell ref="C86:G86"/>
    <mergeCell ref="C83:G83"/>
    <mergeCell ref="C84:G84"/>
    <mergeCell ref="C105:G105"/>
    <mergeCell ref="C102:G102"/>
    <mergeCell ref="C97:G97"/>
    <mergeCell ref="C99:G99"/>
    <mergeCell ref="C100:G100"/>
    <mergeCell ref="C101:G101"/>
    <mergeCell ref="C98:G98"/>
    <mergeCell ref="C103:G103"/>
    <mergeCell ref="C104:G104"/>
    <mergeCell ref="C95:G95"/>
    <mergeCell ref="C96:G96"/>
    <mergeCell ref="C87:G87"/>
    <mergeCell ref="C88:G88"/>
    <mergeCell ref="C89:G89"/>
    <mergeCell ref="C131:G131"/>
    <mergeCell ref="C122:G122"/>
    <mergeCell ref="C112:G112"/>
    <mergeCell ref="C113:G113"/>
    <mergeCell ref="C114:G114"/>
    <mergeCell ref="C115:G115"/>
    <mergeCell ref="C116:G116"/>
    <mergeCell ref="C117:G117"/>
    <mergeCell ref="C121:G121"/>
    <mergeCell ref="C123:G123"/>
    <mergeCell ref="C124:G124"/>
    <mergeCell ref="C125:G125"/>
    <mergeCell ref="C126:G126"/>
    <mergeCell ref="C127:G127"/>
    <mergeCell ref="C128:G128"/>
    <mergeCell ref="C129:G129"/>
    <mergeCell ref="C130:G130"/>
    <mergeCell ref="C120:G120"/>
    <mergeCell ref="C119:G119"/>
    <mergeCell ref="C118:G118"/>
    <mergeCell ref="C132:G132"/>
    <mergeCell ref="C144:G144"/>
    <mergeCell ref="C145:G145"/>
    <mergeCell ref="C135:G135"/>
    <mergeCell ref="C136:G136"/>
    <mergeCell ref="C137:G137"/>
    <mergeCell ref="C138:G138"/>
    <mergeCell ref="C139:G139"/>
    <mergeCell ref="C133:G133"/>
    <mergeCell ref="C134:G134"/>
    <mergeCell ref="C153:G153"/>
    <mergeCell ref="C154:G154"/>
    <mergeCell ref="C140:G140"/>
    <mergeCell ref="C141:G141"/>
    <mergeCell ref="C142:G142"/>
    <mergeCell ref="C143:G143"/>
    <mergeCell ref="C146:G146"/>
    <mergeCell ref="C147:G147"/>
    <mergeCell ref="C148:G148"/>
    <mergeCell ref="C149:G149"/>
    <mergeCell ref="C150:G150"/>
    <mergeCell ref="C151:G151"/>
    <mergeCell ref="C152:G152"/>
    <mergeCell ref="C167:G167"/>
    <mergeCell ref="C155:G155"/>
    <mergeCell ref="C156:G156"/>
    <mergeCell ref="C164:G164"/>
    <mergeCell ref="C168:G168"/>
    <mergeCell ref="C157:G157"/>
    <mergeCell ref="C158:G158"/>
    <mergeCell ref="C159:G159"/>
    <mergeCell ref="C160:G160"/>
    <mergeCell ref="C161:G161"/>
    <mergeCell ref="C162:G162"/>
    <mergeCell ref="C165:G165"/>
    <mergeCell ref="C166:G166"/>
    <mergeCell ref="C163:G163"/>
    <mergeCell ref="C175:G175"/>
    <mergeCell ref="C176:G176"/>
    <mergeCell ref="C169:G169"/>
    <mergeCell ref="C170:G170"/>
    <mergeCell ref="C173:G173"/>
    <mergeCell ref="C174:G174"/>
    <mergeCell ref="C171:G171"/>
    <mergeCell ref="C172:G172"/>
    <mergeCell ref="C191:G191"/>
    <mergeCell ref="C177:G177"/>
    <mergeCell ref="C178:G178"/>
    <mergeCell ref="C179:G179"/>
    <mergeCell ref="C180:G180"/>
    <mergeCell ref="C193:G193"/>
    <mergeCell ref="C194:G194"/>
    <mergeCell ref="C197:G197"/>
    <mergeCell ref="C195:G195"/>
    <mergeCell ref="C196:G196"/>
    <mergeCell ref="C212:G212"/>
    <mergeCell ref="C192:G192"/>
    <mergeCell ref="C181:G181"/>
    <mergeCell ref="C182:G182"/>
    <mergeCell ref="C183:G183"/>
    <mergeCell ref="C184:G184"/>
    <mergeCell ref="C185:G185"/>
    <mergeCell ref="C186:G186"/>
    <mergeCell ref="C189:G189"/>
    <mergeCell ref="C190:G190"/>
    <mergeCell ref="C187:G187"/>
    <mergeCell ref="C188:G188"/>
    <mergeCell ref="C200:G200"/>
    <mergeCell ref="C201:G201"/>
    <mergeCell ref="C206:G206"/>
    <mergeCell ref="C207:G207"/>
    <mergeCell ref="C204:G204"/>
    <mergeCell ref="C205:G205"/>
    <mergeCell ref="C202:G202"/>
    <mergeCell ref="C203:G203"/>
    <mergeCell ref="C198:G198"/>
    <mergeCell ref="C199:G199"/>
    <mergeCell ref="C208:G208"/>
    <mergeCell ref="C209:G209"/>
    <mergeCell ref="C215:G215"/>
    <mergeCell ref="C216:G216"/>
    <mergeCell ref="C217:G217"/>
    <mergeCell ref="C210:G210"/>
    <mergeCell ref="C211:G211"/>
    <mergeCell ref="C213:G213"/>
    <mergeCell ref="C214:G214"/>
    <mergeCell ref="C218:G218"/>
    <mergeCell ref="C219:G219"/>
    <mergeCell ref="C224:G224"/>
    <mergeCell ref="C226:G226"/>
    <mergeCell ref="C227:G227"/>
    <mergeCell ref="C228:G228"/>
    <mergeCell ref="C229:G229"/>
    <mergeCell ref="C225:G225"/>
    <mergeCell ref="C222:G222"/>
    <mergeCell ref="C223:G223"/>
    <mergeCell ref="C220:G220"/>
    <mergeCell ref="C221:G221"/>
    <mergeCell ref="C239:G239"/>
    <mergeCell ref="C240:G240"/>
    <mergeCell ref="C230:G230"/>
    <mergeCell ref="C231:G231"/>
    <mergeCell ref="C232:G232"/>
    <mergeCell ref="C233:G233"/>
    <mergeCell ref="C234:G234"/>
    <mergeCell ref="C235:G235"/>
    <mergeCell ref="C238:G238"/>
    <mergeCell ref="C236:G236"/>
    <mergeCell ref="C237:G237"/>
    <mergeCell ref="C241:G241"/>
    <mergeCell ref="C269:G269"/>
    <mergeCell ref="C270:G270"/>
    <mergeCell ref="C250:G250"/>
    <mergeCell ref="C251:G251"/>
    <mergeCell ref="C260:G260"/>
    <mergeCell ref="C257:G257"/>
    <mergeCell ref="C246:G246"/>
    <mergeCell ref="C247:G247"/>
    <mergeCell ref="C242:G242"/>
    <mergeCell ref="C243:G243"/>
    <mergeCell ref="C244:G244"/>
    <mergeCell ref="C245:G245"/>
    <mergeCell ref="C261:G261"/>
    <mergeCell ref="C254:G254"/>
    <mergeCell ref="C255:G255"/>
    <mergeCell ref="C258:G258"/>
    <mergeCell ref="C259:G259"/>
    <mergeCell ref="C248:G248"/>
    <mergeCell ref="C249:G249"/>
    <mergeCell ref="C252:G252"/>
    <mergeCell ref="C253:G253"/>
    <mergeCell ref="C256:G256"/>
    <mergeCell ref="C277:G277"/>
    <mergeCell ref="C278:G278"/>
    <mergeCell ref="C262:G262"/>
    <mergeCell ref="C267:G267"/>
    <mergeCell ref="C265:G265"/>
    <mergeCell ref="C266:G266"/>
    <mergeCell ref="C263:G263"/>
    <mergeCell ref="C264:G264"/>
    <mergeCell ref="C271:G271"/>
    <mergeCell ref="C272:G272"/>
    <mergeCell ref="C268:G268"/>
    <mergeCell ref="C273:G273"/>
    <mergeCell ref="C274:G274"/>
    <mergeCell ref="C275:G275"/>
    <mergeCell ref="C276:G276"/>
    <mergeCell ref="C295:G295"/>
    <mergeCell ref="C296:G296"/>
    <mergeCell ref="C287:G287"/>
    <mergeCell ref="C288:G288"/>
    <mergeCell ref="C291:G291"/>
    <mergeCell ref="C292:G292"/>
    <mergeCell ref="C293:G293"/>
    <mergeCell ref="C294:G294"/>
    <mergeCell ref="C279:G279"/>
    <mergeCell ref="C280:G280"/>
    <mergeCell ref="C289:G289"/>
    <mergeCell ref="C290:G290"/>
    <mergeCell ref="C283:G283"/>
    <mergeCell ref="C284:G284"/>
    <mergeCell ref="C285:G285"/>
    <mergeCell ref="C286:G286"/>
    <mergeCell ref="C281:G281"/>
    <mergeCell ref="C282:G282"/>
    <mergeCell ref="C301:G301"/>
    <mergeCell ref="C302:G302"/>
    <mergeCell ref="C299:G299"/>
    <mergeCell ref="C300:G300"/>
    <mergeCell ref="C297:G297"/>
    <mergeCell ref="C298:G298"/>
    <mergeCell ref="C319:G319"/>
    <mergeCell ref="C320:G320"/>
    <mergeCell ref="C313:G313"/>
    <mergeCell ref="C314:G314"/>
    <mergeCell ref="C315:G315"/>
    <mergeCell ref="C316:G316"/>
    <mergeCell ref="C317:G317"/>
    <mergeCell ref="C318:G318"/>
    <mergeCell ref="C311:G311"/>
    <mergeCell ref="C312:G312"/>
    <mergeCell ref="C309:G309"/>
    <mergeCell ref="C310:G310"/>
    <mergeCell ref="C305:G305"/>
    <mergeCell ref="C306:G306"/>
    <mergeCell ref="C307:G307"/>
    <mergeCell ref="C308:G308"/>
    <mergeCell ref="C303:G303"/>
    <mergeCell ref="C304:G304"/>
    <mergeCell ref="C321:G321"/>
    <mergeCell ref="C322:G322"/>
    <mergeCell ref="C325:G325"/>
    <mergeCell ref="C326:G326"/>
    <mergeCell ref="C327:G327"/>
    <mergeCell ref="C328:G328"/>
    <mergeCell ref="C323:G323"/>
    <mergeCell ref="C324:G324"/>
    <mergeCell ref="C343:G343"/>
    <mergeCell ref="C337:G337"/>
    <mergeCell ref="C338:G338"/>
    <mergeCell ref="C339:G339"/>
    <mergeCell ref="C340:G340"/>
    <mergeCell ref="C341:G341"/>
    <mergeCell ref="C342:G342"/>
    <mergeCell ref="C344:G344"/>
    <mergeCell ref="C329:G329"/>
    <mergeCell ref="C330:G330"/>
    <mergeCell ref="C331:G331"/>
    <mergeCell ref="C332:G332"/>
    <mergeCell ref="C333:G333"/>
    <mergeCell ref="C334:G334"/>
    <mergeCell ref="C335:G335"/>
    <mergeCell ref="C336:G336"/>
    <mergeCell ref="C356:G356"/>
    <mergeCell ref="C345:G345"/>
    <mergeCell ref="C346:G346"/>
    <mergeCell ref="C357:G357"/>
    <mergeCell ref="C351:G351"/>
    <mergeCell ref="C352:G352"/>
    <mergeCell ref="C353:G353"/>
    <mergeCell ref="C354:G354"/>
    <mergeCell ref="C349:G349"/>
    <mergeCell ref="C350:G350"/>
    <mergeCell ref="C355:G355"/>
    <mergeCell ref="C347:G347"/>
    <mergeCell ref="C348:G348"/>
  </mergeCells>
  <pageMargins left="0.17" right="0.17" top="0.19" bottom="0.18" header="0.17" footer="0.17"/>
  <pageSetup paperSize="8" orientation="portrait" r:id="rId2"/>
  <headerFooter alignWithMargins="0"/>
</worksheet>
</file>

<file path=xl/worksheets/sheet4.xml><?xml version="1.0" encoding="utf-8"?>
<worksheet xmlns="http://schemas.openxmlformats.org/spreadsheetml/2006/main" xmlns:r="http://schemas.openxmlformats.org/officeDocument/2006/relationships">
  <sheetPr codeName="Feuil5"/>
  <dimension ref="A1:Y217"/>
  <sheetViews>
    <sheetView zoomScale="115" zoomScaleNormal="115" workbookViewId="0">
      <pane xSplit="4" ySplit="3" topLeftCell="E49" activePane="bottomRight" state="frozen"/>
      <selection pane="topRight" activeCell="E1" sqref="E1"/>
      <selection pane="bottomLeft" activeCell="A4" sqref="A4"/>
      <selection pane="bottomRight" activeCell="E12" sqref="E12"/>
    </sheetView>
  </sheetViews>
  <sheetFormatPr baseColWidth="10" defaultColWidth="11.5703125" defaultRowHeight="8.25"/>
  <cols>
    <col min="1" max="1" width="6.7109375" style="207" customWidth="1"/>
    <col min="2" max="2" width="5.7109375" style="124" customWidth="1"/>
    <col min="3" max="3" width="6.7109375" style="208" customWidth="1"/>
    <col min="4" max="4" width="5" style="124" customWidth="1"/>
    <col min="5" max="5" width="67.28515625" style="209" customWidth="1"/>
    <col min="6" max="6" width="10" style="190" customWidth="1"/>
    <col min="7" max="7" width="8.7109375" style="190" customWidth="1"/>
    <col min="8" max="8" width="8.85546875" style="209" customWidth="1"/>
    <col min="9" max="9" width="17.28515625" style="190" customWidth="1"/>
    <col min="10" max="10" width="10.140625" style="124" customWidth="1"/>
    <col min="11" max="11" width="8.140625" style="124" customWidth="1"/>
    <col min="12" max="12" width="6.7109375" style="124" customWidth="1"/>
    <col min="13" max="13" width="7.7109375" style="210" customWidth="1"/>
    <col min="14" max="15" width="13.140625" style="124" customWidth="1"/>
    <col min="16" max="18" width="8.85546875" style="124" customWidth="1"/>
    <col min="19" max="16384" width="11.5703125" style="190"/>
  </cols>
  <sheetData>
    <row r="1" spans="1:25" s="62" customFormat="1" ht="9" thickBot="1">
      <c r="A1" s="58"/>
      <c r="B1" s="59"/>
      <c r="C1" s="60"/>
      <c r="D1" s="59"/>
      <c r="E1" s="61"/>
      <c r="H1" s="61"/>
      <c r="J1" s="59"/>
      <c r="K1" s="59"/>
      <c r="L1" s="59"/>
      <c r="M1" s="63"/>
      <c r="N1" s="59"/>
      <c r="O1" s="59"/>
      <c r="P1" s="59"/>
      <c r="Q1" s="59"/>
      <c r="R1" s="59"/>
    </row>
    <row r="2" spans="1:25" s="67" customFormat="1" ht="101.25">
      <c r="A2" s="50" t="s">
        <v>743</v>
      </c>
      <c r="B2" s="51" t="s">
        <v>744</v>
      </c>
      <c r="C2" s="52" t="s">
        <v>1682</v>
      </c>
      <c r="D2" s="53" t="s">
        <v>1683</v>
      </c>
      <c r="E2" s="54" t="s">
        <v>1684</v>
      </c>
      <c r="F2" s="64" t="s">
        <v>4</v>
      </c>
      <c r="G2" s="64" t="s">
        <v>746</v>
      </c>
      <c r="H2" s="51" t="s">
        <v>747</v>
      </c>
      <c r="I2" s="65" t="s">
        <v>3</v>
      </c>
      <c r="J2" s="66" t="s">
        <v>1685</v>
      </c>
      <c r="K2" s="51" t="s">
        <v>1686</v>
      </c>
      <c r="L2" s="51" t="s">
        <v>1687</v>
      </c>
      <c r="M2" s="55" t="s">
        <v>1688</v>
      </c>
      <c r="N2" s="50" t="s">
        <v>1689</v>
      </c>
      <c r="O2" s="51" t="s">
        <v>27</v>
      </c>
      <c r="P2" s="56" t="s">
        <v>1690</v>
      </c>
      <c r="Q2" s="56" t="s">
        <v>1691</v>
      </c>
      <c r="R2" s="57" t="s">
        <v>1692</v>
      </c>
    </row>
    <row r="3" spans="1:25" s="67" customFormat="1" ht="16.899999999999999" customHeight="1" thickBot="1">
      <c r="A3" s="76"/>
      <c r="B3" s="69"/>
      <c r="C3" s="70"/>
      <c r="D3" s="71"/>
      <c r="E3" s="68"/>
      <c r="F3" s="72"/>
      <c r="G3" s="72"/>
      <c r="H3" s="69"/>
      <c r="I3" s="73"/>
      <c r="J3" s="74"/>
      <c r="K3" s="69"/>
      <c r="L3" s="69"/>
      <c r="M3" s="75"/>
      <c r="N3" s="76"/>
      <c r="O3" s="69"/>
      <c r="P3" s="77"/>
      <c r="Q3" s="77"/>
      <c r="R3" s="78"/>
    </row>
    <row r="4" spans="1:25" s="79" customFormat="1" ht="15" customHeight="1">
      <c r="A4" s="1789">
        <v>2415</v>
      </c>
      <c r="B4" s="88">
        <v>2413</v>
      </c>
      <c r="C4" s="1788"/>
      <c r="D4" s="1790" t="s">
        <v>1693</v>
      </c>
      <c r="E4" s="1799" t="s">
        <v>1694</v>
      </c>
      <c r="F4" s="1800" t="s">
        <v>54</v>
      </c>
      <c r="G4" s="1800" t="s">
        <v>1695</v>
      </c>
      <c r="H4" s="1800" t="s">
        <v>815</v>
      </c>
      <c r="I4" s="1801"/>
      <c r="J4" s="1803" t="s">
        <v>770</v>
      </c>
      <c r="K4" s="1804"/>
      <c r="L4" s="1804" t="s">
        <v>1696</v>
      </c>
      <c r="M4" s="1805" t="s">
        <v>1697</v>
      </c>
      <c r="N4" s="1799"/>
      <c r="O4" s="1818"/>
      <c r="P4" s="1819"/>
      <c r="Q4" s="1819"/>
      <c r="R4" s="1820"/>
    </row>
    <row r="5" spans="1:25" s="90" customFormat="1" ht="16.899999999999999" customHeight="1">
      <c r="A5" s="112">
        <v>2453</v>
      </c>
      <c r="B5" s="80">
        <v>2452</v>
      </c>
      <c r="C5" s="81"/>
      <c r="D5" s="82"/>
      <c r="E5" s="83" t="s">
        <v>1698</v>
      </c>
      <c r="F5" s="84" t="s">
        <v>54</v>
      </c>
      <c r="G5" s="84" t="s">
        <v>1695</v>
      </c>
      <c r="H5" s="85" t="s">
        <v>815</v>
      </c>
      <c r="I5" s="86"/>
      <c r="J5" s="112" t="s">
        <v>770</v>
      </c>
      <c r="K5" s="80" t="s">
        <v>1348</v>
      </c>
      <c r="L5" s="80" t="s">
        <v>1699</v>
      </c>
      <c r="M5" s="135"/>
      <c r="N5" s="87"/>
      <c r="O5" s="88"/>
      <c r="P5" s="88"/>
      <c r="Q5" s="88"/>
      <c r="R5" s="89"/>
    </row>
    <row r="6" spans="1:25" s="91" customFormat="1" ht="16.5">
      <c r="A6" s="112">
        <v>4861</v>
      </c>
      <c r="B6" s="80">
        <v>4856</v>
      </c>
      <c r="C6" s="81"/>
      <c r="D6" s="82"/>
      <c r="E6" s="83" t="s">
        <v>1700</v>
      </c>
      <c r="F6" s="84" t="s">
        <v>46</v>
      </c>
      <c r="G6" s="84" t="s">
        <v>1701</v>
      </c>
      <c r="H6" s="85" t="s">
        <v>1702</v>
      </c>
      <c r="I6" s="86"/>
      <c r="J6" s="112" t="s">
        <v>770</v>
      </c>
      <c r="K6" s="80" t="s">
        <v>46</v>
      </c>
      <c r="L6" s="80"/>
      <c r="M6" s="135"/>
      <c r="N6" s="87"/>
      <c r="O6" s="80"/>
      <c r="P6" s="80"/>
      <c r="Q6" s="80"/>
      <c r="R6" s="82"/>
    </row>
    <row r="7" spans="1:25" s="123" customFormat="1" ht="58.15" customHeight="1">
      <c r="A7" s="114">
        <v>6169</v>
      </c>
      <c r="B7" s="115">
        <v>6167</v>
      </c>
      <c r="C7" s="116"/>
      <c r="D7" s="117" t="s">
        <v>1703</v>
      </c>
      <c r="E7" s="118" t="s">
        <v>1704</v>
      </c>
      <c r="F7" s="119" t="s">
        <v>307</v>
      </c>
      <c r="G7" s="119" t="s">
        <v>1705</v>
      </c>
      <c r="H7" s="120" t="s">
        <v>1706</v>
      </c>
      <c r="I7" s="121" t="s">
        <v>1707</v>
      </c>
      <c r="J7" s="114" t="s">
        <v>860</v>
      </c>
      <c r="K7" s="115" t="s">
        <v>339</v>
      </c>
      <c r="L7" s="115" t="s">
        <v>1708</v>
      </c>
      <c r="M7" s="1807"/>
      <c r="N7" s="122"/>
      <c r="O7" s="115"/>
      <c r="P7" s="115"/>
      <c r="Q7" s="115"/>
      <c r="R7" s="117"/>
    </row>
    <row r="8" spans="1:25" s="111" customFormat="1" ht="24.75">
      <c r="A8" s="102">
        <v>9223</v>
      </c>
      <c r="B8" s="103">
        <v>9221</v>
      </c>
      <c r="C8" s="104"/>
      <c r="D8" s="105"/>
      <c r="E8" s="106" t="s">
        <v>1709</v>
      </c>
      <c r="F8" s="107" t="s">
        <v>304</v>
      </c>
      <c r="G8" s="107" t="s">
        <v>1710</v>
      </c>
      <c r="H8" s="108" t="s">
        <v>1711</v>
      </c>
      <c r="I8" s="109"/>
      <c r="J8" s="102" t="s">
        <v>778</v>
      </c>
      <c r="K8" s="103"/>
      <c r="L8" s="103" t="s">
        <v>1712</v>
      </c>
      <c r="M8" s="1806"/>
      <c r="N8" s="110"/>
      <c r="O8" s="103"/>
      <c r="P8" s="103"/>
      <c r="Q8" s="103"/>
      <c r="R8" s="105"/>
    </row>
    <row r="9" spans="1:25" s="113" customFormat="1" ht="24.6" customHeight="1">
      <c r="A9" s="112">
        <v>9828</v>
      </c>
      <c r="B9" s="80">
        <v>9827</v>
      </c>
      <c r="C9" s="81"/>
      <c r="D9" s="82" t="s">
        <v>1703</v>
      </c>
      <c r="E9" s="83" t="s">
        <v>1713</v>
      </c>
      <c r="F9" s="84" t="s">
        <v>1714</v>
      </c>
      <c r="G9" s="84"/>
      <c r="H9" s="85" t="s">
        <v>815</v>
      </c>
      <c r="I9" s="86"/>
      <c r="J9" s="112" t="s">
        <v>770</v>
      </c>
      <c r="K9" s="80" t="s">
        <v>1715</v>
      </c>
      <c r="L9" s="80"/>
      <c r="M9" s="135"/>
      <c r="N9" s="87"/>
      <c r="O9" s="80"/>
      <c r="P9" s="80"/>
      <c r="Q9" s="80"/>
      <c r="R9" s="82"/>
    </row>
    <row r="10" spans="1:25" s="111" customFormat="1" ht="37.15" customHeight="1">
      <c r="A10" s="102">
        <v>9858</v>
      </c>
      <c r="B10" s="103">
        <v>9855</v>
      </c>
      <c r="C10" s="104"/>
      <c r="D10" s="105" t="s">
        <v>1703</v>
      </c>
      <c r="E10" s="106" t="s">
        <v>1716</v>
      </c>
      <c r="F10" s="107" t="s">
        <v>307</v>
      </c>
      <c r="G10" s="107"/>
      <c r="H10" s="108" t="s">
        <v>815</v>
      </c>
      <c r="I10" s="109" t="s">
        <v>1717</v>
      </c>
      <c r="J10" s="102">
        <v>0</v>
      </c>
      <c r="K10" s="103" t="s">
        <v>1718</v>
      </c>
      <c r="L10" s="103"/>
      <c r="M10" s="1806"/>
      <c r="N10" s="110"/>
      <c r="O10" s="103"/>
      <c r="P10" s="103"/>
      <c r="Q10" s="103"/>
      <c r="R10" s="105"/>
    </row>
    <row r="11" spans="1:25" s="101" customFormat="1" ht="63" customHeight="1">
      <c r="A11" s="112">
        <v>29772</v>
      </c>
      <c r="B11" s="80">
        <v>9863</v>
      </c>
      <c r="C11" s="81"/>
      <c r="D11" s="82" t="s">
        <v>1693</v>
      </c>
      <c r="E11" s="113" t="s">
        <v>1719</v>
      </c>
      <c r="F11" s="113" t="s">
        <v>153</v>
      </c>
      <c r="G11" s="113" t="s">
        <v>1720</v>
      </c>
      <c r="H11" s="113" t="s">
        <v>1036</v>
      </c>
      <c r="I11" s="113" t="s">
        <v>1721</v>
      </c>
      <c r="J11" s="113">
        <v>1</v>
      </c>
      <c r="K11" s="113" t="s">
        <v>1722</v>
      </c>
      <c r="L11" s="113" t="s">
        <v>1723</v>
      </c>
      <c r="M11" s="113"/>
      <c r="N11" s="113"/>
      <c r="O11" s="113"/>
      <c r="P11" s="113"/>
      <c r="Q11" s="113"/>
      <c r="R11" s="113"/>
      <c r="S11" s="113"/>
      <c r="T11" s="113"/>
      <c r="U11" s="113"/>
      <c r="V11" s="113"/>
      <c r="W11" s="113"/>
      <c r="X11" s="113"/>
      <c r="Y11" s="113"/>
    </row>
    <row r="12" spans="1:25" s="123" customFormat="1" ht="55.15" customHeight="1">
      <c r="A12" s="114">
        <v>9885</v>
      </c>
      <c r="B12" s="115">
        <v>9883</v>
      </c>
      <c r="C12" s="116"/>
      <c r="D12" s="117" t="s">
        <v>1703</v>
      </c>
      <c r="E12" s="118" t="s">
        <v>1724</v>
      </c>
      <c r="F12" s="119" t="s">
        <v>46</v>
      </c>
      <c r="G12" s="119" t="s">
        <v>1725</v>
      </c>
      <c r="H12" s="120" t="s">
        <v>1184</v>
      </c>
      <c r="I12" s="121"/>
      <c r="J12" s="114">
        <v>4</v>
      </c>
      <c r="K12" s="115" t="s">
        <v>339</v>
      </c>
      <c r="L12" s="115" t="s">
        <v>1726</v>
      </c>
      <c r="M12" s="1807"/>
      <c r="N12" s="122"/>
      <c r="O12" s="115"/>
      <c r="P12" s="115"/>
      <c r="Q12" s="115"/>
      <c r="R12" s="117"/>
    </row>
    <row r="13" spans="1:25" s="123" customFormat="1" ht="24.6" customHeight="1">
      <c r="A13" s="114">
        <v>10198</v>
      </c>
      <c r="B13" s="115">
        <v>10197</v>
      </c>
      <c r="C13" s="116"/>
      <c r="D13" s="117" t="s">
        <v>1703</v>
      </c>
      <c r="E13" s="118" t="s">
        <v>1727</v>
      </c>
      <c r="F13" s="119" t="s">
        <v>1728</v>
      </c>
      <c r="G13" s="119" t="s">
        <v>1729</v>
      </c>
      <c r="H13" s="120" t="s">
        <v>986</v>
      </c>
      <c r="I13" s="121"/>
      <c r="J13" s="114">
        <v>4</v>
      </c>
      <c r="K13" s="115" t="s">
        <v>46</v>
      </c>
      <c r="L13" s="115" t="s">
        <v>1730</v>
      </c>
      <c r="M13" s="1807"/>
      <c r="N13" s="122"/>
      <c r="O13" s="115"/>
      <c r="P13" s="115"/>
      <c r="Q13" s="115"/>
      <c r="R13" s="117"/>
    </row>
    <row r="14" spans="1:25" s="113" customFormat="1" ht="57.75">
      <c r="A14" s="112">
        <v>10369</v>
      </c>
      <c r="B14" s="80">
        <v>10368</v>
      </c>
      <c r="C14" s="81"/>
      <c r="D14" s="82" t="s">
        <v>1703</v>
      </c>
      <c r="E14" s="83" t="s">
        <v>1731</v>
      </c>
      <c r="F14" s="84" t="s">
        <v>1732</v>
      </c>
      <c r="G14" s="84" t="s">
        <v>1733</v>
      </c>
      <c r="H14" s="85" t="s">
        <v>1733</v>
      </c>
      <c r="I14" s="86"/>
      <c r="J14" s="112" t="s">
        <v>770</v>
      </c>
      <c r="K14" s="80"/>
      <c r="L14" s="80"/>
      <c r="M14" s="135"/>
      <c r="N14" s="87"/>
      <c r="O14" s="80"/>
      <c r="P14" s="80"/>
      <c r="Q14" s="80"/>
      <c r="R14" s="82"/>
    </row>
    <row r="15" spans="1:25" s="101" customFormat="1" ht="24" customHeight="1">
      <c r="A15" s="92">
        <v>10774</v>
      </c>
      <c r="B15" s="93">
        <v>10770</v>
      </c>
      <c r="C15" s="94"/>
      <c r="D15" s="95" t="s">
        <v>1734</v>
      </c>
      <c r="E15" s="96" t="s">
        <v>1735</v>
      </c>
      <c r="F15" s="97" t="s">
        <v>153</v>
      </c>
      <c r="G15" s="97"/>
      <c r="H15" s="98" t="s">
        <v>1296</v>
      </c>
      <c r="I15" s="99" t="s">
        <v>1736</v>
      </c>
      <c r="J15" s="92">
        <v>3</v>
      </c>
      <c r="K15" s="93" t="s">
        <v>1737</v>
      </c>
      <c r="L15" s="93" t="s">
        <v>1738</v>
      </c>
      <c r="M15" s="204"/>
      <c r="N15" s="100"/>
      <c r="O15" s="93"/>
      <c r="P15" s="93"/>
      <c r="Q15" s="93"/>
      <c r="R15" s="95"/>
    </row>
    <row r="16" spans="1:25" s="111" customFormat="1" ht="19.149999999999999" customHeight="1">
      <c r="A16" s="102">
        <v>10823</v>
      </c>
      <c r="B16" s="103">
        <v>10822</v>
      </c>
      <c r="C16" s="104"/>
      <c r="D16" s="105"/>
      <c r="E16" s="106" t="s">
        <v>1739</v>
      </c>
      <c r="F16" s="107" t="s">
        <v>307</v>
      </c>
      <c r="G16" s="107"/>
      <c r="H16" s="108" t="s">
        <v>1740</v>
      </c>
      <c r="I16" s="109"/>
      <c r="J16" s="102">
        <v>0</v>
      </c>
      <c r="K16" s="103" t="s">
        <v>200</v>
      </c>
      <c r="L16" s="103" t="s">
        <v>1738</v>
      </c>
      <c r="M16" s="1806"/>
      <c r="N16" s="110"/>
      <c r="O16" s="103"/>
      <c r="P16" s="103"/>
      <c r="Q16" s="103"/>
      <c r="R16" s="105"/>
    </row>
    <row r="17" spans="1:18" s="123" customFormat="1" ht="38.450000000000003" customHeight="1">
      <c r="A17" s="114">
        <v>10840</v>
      </c>
      <c r="B17" s="115">
        <v>10836</v>
      </c>
      <c r="C17" s="116"/>
      <c r="D17" s="117"/>
      <c r="E17" s="118" t="s">
        <v>1741</v>
      </c>
      <c r="F17" s="119" t="s">
        <v>307</v>
      </c>
      <c r="G17" s="119"/>
      <c r="H17" s="120" t="s">
        <v>1742</v>
      </c>
      <c r="I17" s="121" t="s">
        <v>1743</v>
      </c>
      <c r="J17" s="114">
        <v>4</v>
      </c>
      <c r="K17" s="115"/>
      <c r="L17" s="115"/>
      <c r="M17" s="1807"/>
      <c r="N17" s="122" t="s">
        <v>1744</v>
      </c>
      <c r="O17" s="115"/>
      <c r="P17" s="115"/>
      <c r="Q17" s="115"/>
      <c r="R17" s="117"/>
    </row>
    <row r="18" spans="1:18" s="123" customFormat="1" ht="28.9" customHeight="1">
      <c r="A18" s="114">
        <v>10862</v>
      </c>
      <c r="B18" s="115">
        <v>10861</v>
      </c>
      <c r="C18" s="116"/>
      <c r="D18" s="117"/>
      <c r="E18" s="118" t="s">
        <v>1745</v>
      </c>
      <c r="F18" s="119" t="s">
        <v>307</v>
      </c>
      <c r="G18" s="119"/>
      <c r="H18" s="120" t="s">
        <v>1742</v>
      </c>
      <c r="I18" s="121" t="s">
        <v>1743</v>
      </c>
      <c r="J18" s="114">
        <v>4</v>
      </c>
      <c r="K18" s="115"/>
      <c r="L18" s="115"/>
      <c r="M18" s="1807"/>
      <c r="N18" s="122"/>
      <c r="O18" s="115"/>
      <c r="P18" s="115"/>
      <c r="Q18" s="115"/>
      <c r="R18" s="117"/>
    </row>
    <row r="19" spans="1:18" s="113" customFormat="1" ht="22.9" customHeight="1">
      <c r="A19" s="112">
        <v>10872</v>
      </c>
      <c r="B19" s="80">
        <v>10870</v>
      </c>
      <c r="C19" s="81"/>
      <c r="D19" s="82"/>
      <c r="E19" s="83" t="s">
        <v>1746</v>
      </c>
      <c r="F19" s="84" t="s">
        <v>1747</v>
      </c>
      <c r="G19" s="84"/>
      <c r="H19" s="85" t="s">
        <v>1748</v>
      </c>
      <c r="I19" s="86" t="s">
        <v>1749</v>
      </c>
      <c r="J19" s="112">
        <v>3</v>
      </c>
      <c r="K19" s="80" t="s">
        <v>336</v>
      </c>
      <c r="L19" s="80" t="s">
        <v>1750</v>
      </c>
      <c r="M19" s="135"/>
      <c r="N19" s="87"/>
      <c r="O19" s="80"/>
      <c r="P19" s="80"/>
      <c r="Q19" s="80"/>
      <c r="R19" s="82"/>
    </row>
    <row r="20" spans="1:18" s="113" customFormat="1" ht="16.5">
      <c r="A20" s="112">
        <v>10929</v>
      </c>
      <c r="B20" s="80">
        <v>10928</v>
      </c>
      <c r="C20" s="81"/>
      <c r="D20" s="82"/>
      <c r="E20" s="83" t="s">
        <v>1751</v>
      </c>
      <c r="F20" s="84" t="s">
        <v>1732</v>
      </c>
      <c r="G20" s="84"/>
      <c r="H20" s="85" t="s">
        <v>1752</v>
      </c>
      <c r="I20" s="86"/>
      <c r="J20" s="112" t="s">
        <v>770</v>
      </c>
      <c r="K20" s="80" t="s">
        <v>213</v>
      </c>
      <c r="L20" s="80" t="s">
        <v>1738</v>
      </c>
      <c r="M20" s="135"/>
      <c r="N20" s="87"/>
      <c r="O20" s="80"/>
      <c r="P20" s="80"/>
      <c r="Q20" s="80"/>
      <c r="R20" s="82"/>
    </row>
    <row r="21" spans="1:18" s="101" customFormat="1" ht="19.899999999999999" customHeight="1">
      <c r="A21" s="92">
        <v>11111</v>
      </c>
      <c r="B21" s="93">
        <v>11110</v>
      </c>
      <c r="C21" s="94"/>
      <c r="D21" s="95"/>
      <c r="E21" s="96" t="s">
        <v>1753</v>
      </c>
      <c r="F21" s="97" t="s">
        <v>1754</v>
      </c>
      <c r="G21" s="97"/>
      <c r="H21" s="98" t="s">
        <v>1755</v>
      </c>
      <c r="I21" s="99" t="s">
        <v>1756</v>
      </c>
      <c r="J21" s="92" t="s">
        <v>796</v>
      </c>
      <c r="K21" s="93" t="s">
        <v>1348</v>
      </c>
      <c r="L21" s="93" t="s">
        <v>1738</v>
      </c>
      <c r="M21" s="204"/>
      <c r="N21" s="100"/>
      <c r="O21" s="93"/>
      <c r="P21" s="93"/>
      <c r="Q21" s="93"/>
      <c r="R21" s="95"/>
    </row>
    <row r="22" spans="1:18" s="123" customFormat="1" ht="21" customHeight="1">
      <c r="A22" s="114">
        <v>11272</v>
      </c>
      <c r="B22" s="115">
        <v>11271</v>
      </c>
      <c r="C22" s="116"/>
      <c r="D22" s="117"/>
      <c r="E22" s="118" t="s">
        <v>1757</v>
      </c>
      <c r="F22" s="119" t="s">
        <v>1446</v>
      </c>
      <c r="G22" s="119"/>
      <c r="H22" s="120" t="s">
        <v>1758</v>
      </c>
      <c r="I22" s="121"/>
      <c r="J22" s="114">
        <v>4</v>
      </c>
      <c r="K22" s="115" t="s">
        <v>213</v>
      </c>
      <c r="L22" s="115" t="s">
        <v>1738</v>
      </c>
      <c r="M22" s="1807"/>
      <c r="N22" s="122"/>
      <c r="O22" s="115"/>
      <c r="P22" s="115"/>
      <c r="Q22" s="115"/>
      <c r="R22" s="117"/>
    </row>
    <row r="23" spans="1:18" s="123" customFormat="1" ht="16.899999999999999" customHeight="1">
      <c r="A23" s="114">
        <v>11823</v>
      </c>
      <c r="B23" s="115">
        <v>11822</v>
      </c>
      <c r="C23" s="116"/>
      <c r="D23" s="117"/>
      <c r="E23" s="118" t="s">
        <v>1759</v>
      </c>
      <c r="F23" s="119" t="s">
        <v>1446</v>
      </c>
      <c r="G23" s="119"/>
      <c r="H23" s="120" t="s">
        <v>1760</v>
      </c>
      <c r="I23" s="121" t="s">
        <v>1761</v>
      </c>
      <c r="J23" s="114">
        <v>4</v>
      </c>
      <c r="K23" s="115" t="s">
        <v>339</v>
      </c>
      <c r="L23" s="115" t="s">
        <v>1738</v>
      </c>
      <c r="M23" s="1807"/>
      <c r="N23" s="122"/>
      <c r="O23" s="115"/>
      <c r="P23" s="115"/>
      <c r="Q23" s="115"/>
      <c r="R23" s="117"/>
    </row>
    <row r="24" spans="1:18" s="123" customFormat="1" ht="12" customHeight="1">
      <c r="A24" s="114">
        <v>11837</v>
      </c>
      <c r="B24" s="115">
        <v>11836</v>
      </c>
      <c r="C24" s="116"/>
      <c r="D24" s="117"/>
      <c r="E24" s="118" t="s">
        <v>1762</v>
      </c>
      <c r="F24" s="119" t="s">
        <v>1446</v>
      </c>
      <c r="G24" s="119"/>
      <c r="H24" s="120" t="s">
        <v>1763</v>
      </c>
      <c r="I24" s="121"/>
      <c r="J24" s="114">
        <v>4</v>
      </c>
      <c r="K24" s="115" t="s">
        <v>200</v>
      </c>
      <c r="L24" s="115" t="s">
        <v>1738</v>
      </c>
      <c r="M24" s="1807"/>
      <c r="N24" s="122"/>
      <c r="O24" s="115"/>
      <c r="P24" s="115"/>
      <c r="Q24" s="115"/>
      <c r="R24" s="117"/>
    </row>
    <row r="25" spans="1:18" s="113" customFormat="1" ht="16.5">
      <c r="A25" s="112">
        <v>13625</v>
      </c>
      <c r="B25" s="80">
        <v>13624</v>
      </c>
      <c r="C25" s="81"/>
      <c r="D25" s="82"/>
      <c r="E25" s="83" t="s">
        <v>1764</v>
      </c>
      <c r="F25" s="84" t="s">
        <v>1446</v>
      </c>
      <c r="G25" s="84"/>
      <c r="H25" s="85" t="s">
        <v>986</v>
      </c>
      <c r="I25" s="86"/>
      <c r="J25" s="112" t="s">
        <v>770</v>
      </c>
      <c r="K25" s="80" t="s">
        <v>339</v>
      </c>
      <c r="L25" s="80" t="s">
        <v>1765</v>
      </c>
      <c r="M25" s="135"/>
      <c r="N25" s="87"/>
      <c r="O25" s="80"/>
      <c r="P25" s="80"/>
      <c r="Q25" s="80"/>
      <c r="R25" s="82"/>
    </row>
    <row r="26" spans="1:18" s="101" customFormat="1" ht="17.45" customHeight="1">
      <c r="A26" s="92">
        <v>13645</v>
      </c>
      <c r="B26" s="93">
        <v>13643</v>
      </c>
      <c r="C26" s="94"/>
      <c r="D26" s="95"/>
      <c r="E26" s="96" t="s">
        <v>1766</v>
      </c>
      <c r="F26" s="97" t="s">
        <v>1747</v>
      </c>
      <c r="G26" s="97" t="s">
        <v>1767</v>
      </c>
      <c r="H26" s="98" t="s">
        <v>887</v>
      </c>
      <c r="I26" s="99"/>
      <c r="J26" s="92">
        <v>3</v>
      </c>
      <c r="K26" s="93" t="s">
        <v>336</v>
      </c>
      <c r="L26" s="93" t="s">
        <v>1765</v>
      </c>
      <c r="M26" s="204"/>
      <c r="N26" s="100"/>
      <c r="O26" s="93"/>
      <c r="P26" s="93"/>
      <c r="Q26" s="93"/>
      <c r="R26" s="95"/>
    </row>
    <row r="27" spans="1:18" s="123" customFormat="1" ht="16.5">
      <c r="A27" s="114">
        <v>13670</v>
      </c>
      <c r="B27" s="115">
        <v>13669</v>
      </c>
      <c r="C27" s="116"/>
      <c r="D27" s="117"/>
      <c r="E27" s="118" t="s">
        <v>1768</v>
      </c>
      <c r="F27" s="119" t="s">
        <v>1769</v>
      </c>
      <c r="G27" s="119"/>
      <c r="H27" s="120" t="s">
        <v>1770</v>
      </c>
      <c r="I27" s="121" t="s">
        <v>1761</v>
      </c>
      <c r="J27" s="114">
        <v>4</v>
      </c>
      <c r="K27" s="115" t="s">
        <v>339</v>
      </c>
      <c r="L27" s="115" t="s">
        <v>1765</v>
      </c>
      <c r="M27" s="1807"/>
      <c r="N27" s="122"/>
      <c r="O27" s="115"/>
      <c r="P27" s="115"/>
      <c r="Q27" s="115"/>
      <c r="R27" s="117"/>
    </row>
    <row r="28" spans="1:18" s="113" customFormat="1" ht="16.5">
      <c r="A28" s="112">
        <v>13779</v>
      </c>
      <c r="B28" s="80">
        <v>13777</v>
      </c>
      <c r="C28" s="81"/>
      <c r="D28" s="82"/>
      <c r="E28" s="83" t="s">
        <v>1771</v>
      </c>
      <c r="F28" s="84" t="s">
        <v>1772</v>
      </c>
      <c r="G28" s="84" t="s">
        <v>1773</v>
      </c>
      <c r="H28" s="85" t="s">
        <v>1774</v>
      </c>
      <c r="I28" s="86" t="s">
        <v>1775</v>
      </c>
      <c r="J28" s="112" t="s">
        <v>770</v>
      </c>
      <c r="K28" s="80" t="s">
        <v>58</v>
      </c>
      <c r="L28" s="80" t="s">
        <v>1765</v>
      </c>
      <c r="M28" s="135"/>
      <c r="N28" s="87"/>
      <c r="O28" s="80"/>
      <c r="P28" s="80"/>
      <c r="Q28" s="80"/>
      <c r="R28" s="82"/>
    </row>
    <row r="29" spans="1:18" s="113" customFormat="1" ht="16.5">
      <c r="A29" s="112">
        <v>15107</v>
      </c>
      <c r="B29" s="80">
        <v>15104</v>
      </c>
      <c r="C29" s="81"/>
      <c r="D29" s="82"/>
      <c r="E29" s="83" t="s">
        <v>1776</v>
      </c>
      <c r="F29" s="84" t="s">
        <v>1777</v>
      </c>
      <c r="G29" s="84"/>
      <c r="H29" s="85" t="s">
        <v>1778</v>
      </c>
      <c r="I29" s="86"/>
      <c r="J29" s="112">
        <v>4</v>
      </c>
      <c r="K29" s="80" t="s">
        <v>1779</v>
      </c>
      <c r="L29" s="80"/>
      <c r="M29" s="135"/>
      <c r="N29" s="87"/>
      <c r="O29" s="80"/>
      <c r="P29" s="80"/>
      <c r="Q29" s="80"/>
      <c r="R29" s="82"/>
    </row>
    <row r="30" spans="1:18" s="111" customFormat="1" ht="17.45" customHeight="1">
      <c r="A30" s="102">
        <v>16946</v>
      </c>
      <c r="B30" s="103">
        <v>16944</v>
      </c>
      <c r="C30" s="104"/>
      <c r="D30" s="105"/>
      <c r="E30" s="106" t="s">
        <v>1780</v>
      </c>
      <c r="F30" s="107" t="s">
        <v>153</v>
      </c>
      <c r="G30" s="107"/>
      <c r="H30" s="108" t="s">
        <v>1770</v>
      </c>
      <c r="I30" s="109" t="s">
        <v>1775</v>
      </c>
      <c r="J30" s="102" t="s">
        <v>778</v>
      </c>
      <c r="K30" s="103" t="s">
        <v>46</v>
      </c>
      <c r="L30" s="103" t="s">
        <v>1781</v>
      </c>
      <c r="M30" s="1806"/>
      <c r="N30" s="110"/>
      <c r="O30" s="103"/>
      <c r="P30" s="103"/>
      <c r="Q30" s="103"/>
      <c r="R30" s="105"/>
    </row>
    <row r="31" spans="1:18" s="123" customFormat="1" ht="52.9" customHeight="1">
      <c r="A31" s="114">
        <v>18825</v>
      </c>
      <c r="B31" s="115">
        <v>18822</v>
      </c>
      <c r="C31" s="116"/>
      <c r="D31" s="117"/>
      <c r="E31" s="118" t="s">
        <v>1782</v>
      </c>
      <c r="F31" s="119" t="s">
        <v>1783</v>
      </c>
      <c r="G31" s="119"/>
      <c r="H31" s="120" t="s">
        <v>1784</v>
      </c>
      <c r="I31" s="121" t="s">
        <v>1785</v>
      </c>
      <c r="J31" s="114">
        <v>4</v>
      </c>
      <c r="K31" s="115" t="s">
        <v>1786</v>
      </c>
      <c r="L31" s="115"/>
      <c r="M31" s="1807"/>
      <c r="N31" s="122"/>
      <c r="O31" s="115"/>
      <c r="P31" s="115"/>
      <c r="Q31" s="115"/>
      <c r="R31" s="117"/>
    </row>
    <row r="32" spans="1:18" s="113" customFormat="1" ht="11.45" customHeight="1">
      <c r="A32" s="112">
        <v>18902</v>
      </c>
      <c r="B32" s="80">
        <v>18901</v>
      </c>
      <c r="C32" s="81"/>
      <c r="D32" s="82"/>
      <c r="E32" s="83" t="s">
        <v>1787</v>
      </c>
      <c r="F32" s="84" t="s">
        <v>330</v>
      </c>
      <c r="G32" s="84"/>
      <c r="H32" s="85" t="s">
        <v>856</v>
      </c>
      <c r="I32" s="86"/>
      <c r="J32" s="112" t="s">
        <v>770</v>
      </c>
      <c r="K32" s="80" t="s">
        <v>1788</v>
      </c>
      <c r="L32" s="80" t="s">
        <v>1789</v>
      </c>
      <c r="M32" s="135"/>
      <c r="N32" s="87"/>
      <c r="O32" s="80"/>
      <c r="P32" s="80"/>
      <c r="Q32" s="80"/>
      <c r="R32" s="82"/>
    </row>
    <row r="33" spans="1:18" s="113" customFormat="1" ht="24.75">
      <c r="A33" s="112">
        <v>18906</v>
      </c>
      <c r="B33" s="80">
        <v>18905</v>
      </c>
      <c r="C33" s="81"/>
      <c r="D33" s="82"/>
      <c r="E33" s="83" t="s">
        <v>1790</v>
      </c>
      <c r="F33" s="84" t="s">
        <v>1791</v>
      </c>
      <c r="G33" s="84"/>
      <c r="H33" s="85" t="s">
        <v>877</v>
      </c>
      <c r="I33" s="86" t="s">
        <v>1792</v>
      </c>
      <c r="J33" s="112" t="s">
        <v>770</v>
      </c>
      <c r="K33" s="80" t="s">
        <v>1737</v>
      </c>
      <c r="L33" s="80"/>
      <c r="M33" s="135"/>
      <c r="N33" s="87"/>
      <c r="O33" s="80"/>
      <c r="P33" s="80"/>
      <c r="Q33" s="80"/>
      <c r="R33" s="82"/>
    </row>
    <row r="34" spans="1:18" s="111" customFormat="1" ht="63" customHeight="1">
      <c r="A34" s="102">
        <v>18906</v>
      </c>
      <c r="B34" s="103">
        <v>18905</v>
      </c>
      <c r="C34" s="104"/>
      <c r="D34" s="105"/>
      <c r="E34" s="106" t="s">
        <v>1793</v>
      </c>
      <c r="F34" s="107" t="s">
        <v>1794</v>
      </c>
      <c r="G34" s="107" t="s">
        <v>1795</v>
      </c>
      <c r="H34" s="108" t="s">
        <v>877</v>
      </c>
      <c r="I34" s="109" t="s">
        <v>1796</v>
      </c>
      <c r="J34" s="102">
        <v>0</v>
      </c>
      <c r="K34" s="103"/>
      <c r="L34" s="103"/>
      <c r="M34" s="1806"/>
      <c r="N34" s="110"/>
      <c r="O34" s="103"/>
      <c r="P34" s="103"/>
      <c r="Q34" s="103"/>
      <c r="R34" s="105"/>
    </row>
    <row r="35" spans="1:18" s="113" customFormat="1" ht="28.9" customHeight="1">
      <c r="A35" s="112">
        <v>19791</v>
      </c>
      <c r="B35" s="80">
        <v>19787</v>
      </c>
      <c r="C35" s="81"/>
      <c r="D35" s="82"/>
      <c r="E35" s="83" t="s">
        <v>1797</v>
      </c>
      <c r="F35" s="84" t="s">
        <v>105</v>
      </c>
      <c r="G35" s="84"/>
      <c r="H35" s="85" t="s">
        <v>815</v>
      </c>
      <c r="I35" s="86"/>
      <c r="J35" s="112">
        <v>1</v>
      </c>
      <c r="K35" s="80" t="s">
        <v>1788</v>
      </c>
      <c r="L35" s="80" t="s">
        <v>1798</v>
      </c>
      <c r="M35" s="135"/>
      <c r="N35" s="87"/>
      <c r="O35" s="80"/>
      <c r="P35" s="80"/>
      <c r="Q35" s="80"/>
      <c r="R35" s="82"/>
    </row>
    <row r="36" spans="1:18" s="113" customFormat="1" ht="16.5">
      <c r="A36" s="112">
        <v>19912</v>
      </c>
      <c r="B36" s="80">
        <v>19911</v>
      </c>
      <c r="C36" s="81"/>
      <c r="D36" s="82"/>
      <c r="E36" s="83" t="s">
        <v>1799</v>
      </c>
      <c r="F36" s="84" t="s">
        <v>265</v>
      </c>
      <c r="G36" s="84" t="s">
        <v>957</v>
      </c>
      <c r="H36" s="85" t="s">
        <v>815</v>
      </c>
      <c r="I36" s="86"/>
      <c r="J36" s="112">
        <v>1</v>
      </c>
      <c r="K36" s="80" t="s">
        <v>1718</v>
      </c>
      <c r="L36" s="80" t="s">
        <v>1800</v>
      </c>
      <c r="M36" s="135"/>
      <c r="N36" s="87"/>
      <c r="O36" s="80"/>
      <c r="P36" s="80"/>
      <c r="Q36" s="80"/>
      <c r="R36" s="82"/>
    </row>
    <row r="37" spans="1:18" s="123" customFormat="1" ht="16.5">
      <c r="A37" s="114">
        <v>19921</v>
      </c>
      <c r="B37" s="115">
        <v>19920</v>
      </c>
      <c r="C37" s="116"/>
      <c r="D37" s="117"/>
      <c r="E37" s="118" t="s">
        <v>1801</v>
      </c>
      <c r="F37" s="119" t="s">
        <v>1728</v>
      </c>
      <c r="G37" s="119" t="s">
        <v>1802</v>
      </c>
      <c r="H37" s="120" t="s">
        <v>1755</v>
      </c>
      <c r="I37" s="121"/>
      <c r="J37" s="114">
        <v>4</v>
      </c>
      <c r="K37" s="115" t="s">
        <v>1803</v>
      </c>
      <c r="L37" s="115" t="s">
        <v>1798</v>
      </c>
      <c r="M37" s="1807"/>
      <c r="N37" s="122"/>
      <c r="O37" s="115"/>
      <c r="P37" s="115"/>
      <c r="Q37" s="115"/>
      <c r="R37" s="117"/>
    </row>
    <row r="38" spans="1:18" s="113" customFormat="1" ht="49.15" customHeight="1">
      <c r="A38" s="112">
        <v>19954</v>
      </c>
      <c r="B38" s="80">
        <v>19952</v>
      </c>
      <c r="C38" s="81"/>
      <c r="D38" s="82"/>
      <c r="E38" s="83" t="s">
        <v>1804</v>
      </c>
      <c r="F38" s="84" t="s">
        <v>282</v>
      </c>
      <c r="G38" s="84" t="s">
        <v>1805</v>
      </c>
      <c r="H38" s="85" t="s">
        <v>1036</v>
      </c>
      <c r="I38" s="86"/>
      <c r="J38" s="112">
        <v>1</v>
      </c>
      <c r="K38" s="80" t="s">
        <v>1806</v>
      </c>
      <c r="L38" s="80"/>
      <c r="M38" s="135"/>
      <c r="N38" s="87"/>
      <c r="O38" s="80"/>
      <c r="P38" s="80"/>
      <c r="Q38" s="80"/>
      <c r="R38" s="82"/>
    </row>
    <row r="39" spans="1:18" s="123" customFormat="1" ht="37.9" customHeight="1">
      <c r="A39" s="114">
        <v>19989</v>
      </c>
      <c r="B39" s="115">
        <v>19987</v>
      </c>
      <c r="C39" s="116"/>
      <c r="D39" s="117"/>
      <c r="E39" s="118" t="s">
        <v>1807</v>
      </c>
      <c r="F39" s="119" t="s">
        <v>307</v>
      </c>
      <c r="G39" s="119"/>
      <c r="H39" s="120" t="s">
        <v>1136</v>
      </c>
      <c r="I39" s="121" t="s">
        <v>1808</v>
      </c>
      <c r="J39" s="114">
        <v>4</v>
      </c>
      <c r="K39" s="115"/>
      <c r="L39" s="115"/>
      <c r="M39" s="1807"/>
      <c r="N39" s="122"/>
      <c r="O39" s="115"/>
      <c r="P39" s="115"/>
      <c r="Q39" s="115"/>
      <c r="R39" s="117"/>
    </row>
    <row r="40" spans="1:18" s="113" customFormat="1" ht="54.6" customHeight="1">
      <c r="A40" s="112">
        <v>21172</v>
      </c>
      <c r="B40" s="80">
        <v>21170</v>
      </c>
      <c r="C40" s="81"/>
      <c r="D40" s="82"/>
      <c r="E40" s="83" t="s">
        <v>1809</v>
      </c>
      <c r="F40" s="84" t="s">
        <v>1732</v>
      </c>
      <c r="G40" s="84"/>
      <c r="H40" s="85" t="s">
        <v>1810</v>
      </c>
      <c r="I40" s="86"/>
      <c r="J40" s="112" t="s">
        <v>770</v>
      </c>
      <c r="K40" s="80" t="s">
        <v>63</v>
      </c>
      <c r="L40" s="80" t="s">
        <v>1798</v>
      </c>
      <c r="M40" s="135"/>
      <c r="N40" s="87"/>
      <c r="O40" s="80"/>
      <c r="P40" s="80"/>
      <c r="Q40" s="80"/>
      <c r="R40" s="82"/>
    </row>
    <row r="41" spans="1:18" s="123" customFormat="1" ht="40.9" customHeight="1">
      <c r="A41" s="114">
        <v>21332</v>
      </c>
      <c r="B41" s="115">
        <v>21331</v>
      </c>
      <c r="C41" s="116"/>
      <c r="D41" s="117"/>
      <c r="E41" s="118" t="s">
        <v>1811</v>
      </c>
      <c r="F41" s="119" t="s">
        <v>1812</v>
      </c>
      <c r="G41" s="119"/>
      <c r="H41" s="120" t="s">
        <v>1136</v>
      </c>
      <c r="I41" s="121" t="s">
        <v>1813</v>
      </c>
      <c r="J41" s="114">
        <v>4</v>
      </c>
      <c r="K41" s="115"/>
      <c r="L41" s="115"/>
      <c r="M41" s="1807"/>
      <c r="N41" s="122"/>
      <c r="O41" s="115"/>
      <c r="P41" s="115"/>
      <c r="Q41" s="115"/>
      <c r="R41" s="117"/>
    </row>
    <row r="42" spans="1:18" s="111" customFormat="1" ht="55.15" customHeight="1">
      <c r="A42" s="102">
        <v>21994</v>
      </c>
      <c r="B42" s="103">
        <v>21993</v>
      </c>
      <c r="C42" s="104"/>
      <c r="D42" s="105"/>
      <c r="E42" s="106" t="s">
        <v>1814</v>
      </c>
      <c r="F42" s="107" t="s">
        <v>1714</v>
      </c>
      <c r="G42" s="107"/>
      <c r="H42" s="108" t="s">
        <v>887</v>
      </c>
      <c r="I42" s="109" t="s">
        <v>1815</v>
      </c>
      <c r="J42" s="102">
        <v>0</v>
      </c>
      <c r="K42" s="103"/>
      <c r="L42" s="103"/>
      <c r="M42" s="1806"/>
      <c r="N42" s="110"/>
      <c r="O42" s="103"/>
      <c r="P42" s="103"/>
      <c r="Q42" s="103"/>
      <c r="R42" s="105"/>
    </row>
    <row r="43" spans="1:18" s="113" customFormat="1" ht="33">
      <c r="A43" s="112">
        <v>23054</v>
      </c>
      <c r="B43" s="80">
        <v>23052</v>
      </c>
      <c r="C43" s="81"/>
      <c r="D43" s="82"/>
      <c r="E43" s="83" t="s">
        <v>1816</v>
      </c>
      <c r="F43" s="84" t="s">
        <v>307</v>
      </c>
      <c r="G43" s="84"/>
      <c r="H43" s="85" t="s">
        <v>1136</v>
      </c>
      <c r="I43" s="86" t="s">
        <v>1817</v>
      </c>
      <c r="J43" s="112">
        <v>1</v>
      </c>
      <c r="K43" s="80" t="s">
        <v>1818</v>
      </c>
      <c r="L43" s="80" t="s">
        <v>1798</v>
      </c>
      <c r="M43" s="135"/>
      <c r="N43" s="87"/>
      <c r="O43" s="80"/>
      <c r="P43" s="80"/>
      <c r="Q43" s="80"/>
      <c r="R43" s="82"/>
    </row>
    <row r="44" spans="1:18" s="111" customFormat="1" ht="16.5">
      <c r="A44" s="102">
        <v>23210</v>
      </c>
      <c r="B44" s="103">
        <v>23209</v>
      </c>
      <c r="C44" s="104"/>
      <c r="D44" s="105" t="s">
        <v>1703</v>
      </c>
      <c r="E44" s="106" t="s">
        <v>1819</v>
      </c>
      <c r="F44" s="107" t="s">
        <v>1820</v>
      </c>
      <c r="G44" s="107"/>
      <c r="H44" s="108" t="s">
        <v>1089</v>
      </c>
      <c r="I44" s="109" t="s">
        <v>1821</v>
      </c>
      <c r="J44" s="102" t="s">
        <v>778</v>
      </c>
      <c r="K44" s="103" t="s">
        <v>1788</v>
      </c>
      <c r="L44" s="103" t="s">
        <v>1798</v>
      </c>
      <c r="M44" s="1806"/>
      <c r="N44" s="110"/>
      <c r="O44" s="103"/>
      <c r="P44" s="103"/>
      <c r="Q44" s="103"/>
      <c r="R44" s="105"/>
    </row>
    <row r="45" spans="1:18" s="113" customFormat="1" ht="16.5">
      <c r="A45" s="112">
        <v>23898</v>
      </c>
      <c r="B45" s="80">
        <v>23897</v>
      </c>
      <c r="C45" s="81"/>
      <c r="D45" s="82"/>
      <c r="E45" s="83" t="s">
        <v>1822</v>
      </c>
      <c r="F45" s="84" t="s">
        <v>323</v>
      </c>
      <c r="G45" s="84"/>
      <c r="H45" s="85" t="s">
        <v>887</v>
      </c>
      <c r="I45" s="86"/>
      <c r="J45" s="112" t="s">
        <v>770</v>
      </c>
      <c r="K45" s="80" t="s">
        <v>46</v>
      </c>
      <c r="L45" s="80" t="s">
        <v>1798</v>
      </c>
      <c r="M45" s="135"/>
      <c r="N45" s="87"/>
      <c r="O45" s="80"/>
      <c r="P45" s="80"/>
      <c r="Q45" s="80"/>
      <c r="R45" s="82"/>
    </row>
    <row r="46" spans="1:18" s="123" customFormat="1" ht="23.45" customHeight="1">
      <c r="A46" s="114">
        <v>24336</v>
      </c>
      <c r="B46" s="115">
        <v>24333</v>
      </c>
      <c r="C46" s="116"/>
      <c r="D46" s="117"/>
      <c r="E46" s="118" t="s">
        <v>1823</v>
      </c>
      <c r="F46" s="119" t="s">
        <v>153</v>
      </c>
      <c r="G46" s="119" t="s">
        <v>1824</v>
      </c>
      <c r="H46" s="120" t="s">
        <v>1623</v>
      </c>
      <c r="I46" s="121"/>
      <c r="J46" s="114">
        <v>4</v>
      </c>
      <c r="K46" s="115" t="s">
        <v>339</v>
      </c>
      <c r="L46" s="115" t="s">
        <v>1798</v>
      </c>
      <c r="M46" s="1807"/>
      <c r="N46" s="122"/>
      <c r="O46" s="115"/>
      <c r="P46" s="115"/>
      <c r="Q46" s="115"/>
      <c r="R46" s="117"/>
    </row>
    <row r="47" spans="1:18" s="123" customFormat="1" ht="30.6" customHeight="1">
      <c r="A47" s="114">
        <v>24341</v>
      </c>
      <c r="B47" s="115">
        <v>24340</v>
      </c>
      <c r="C47" s="116"/>
      <c r="D47" s="117"/>
      <c r="E47" s="118" t="s">
        <v>1825</v>
      </c>
      <c r="F47" s="119" t="s">
        <v>153</v>
      </c>
      <c r="G47" s="119"/>
      <c r="H47" s="120" t="s">
        <v>1623</v>
      </c>
      <c r="I47" s="121"/>
      <c r="J47" s="114">
        <v>4</v>
      </c>
      <c r="K47" s="115" t="s">
        <v>46</v>
      </c>
      <c r="L47" s="115" t="s">
        <v>1826</v>
      </c>
      <c r="M47" s="1807"/>
      <c r="N47" s="122"/>
      <c r="O47" s="115"/>
      <c r="P47" s="115"/>
      <c r="Q47" s="115"/>
      <c r="R47" s="117"/>
    </row>
    <row r="48" spans="1:18" s="123" customFormat="1" ht="60.6" customHeight="1">
      <c r="A48" s="114">
        <v>24367</v>
      </c>
      <c r="B48" s="115">
        <v>24366</v>
      </c>
      <c r="C48" s="116"/>
      <c r="D48" s="117"/>
      <c r="E48" s="118" t="s">
        <v>1827</v>
      </c>
      <c r="F48" s="119" t="s">
        <v>150</v>
      </c>
      <c r="G48" s="119" t="s">
        <v>1679</v>
      </c>
      <c r="H48" s="120" t="s">
        <v>1401</v>
      </c>
      <c r="I48" s="121"/>
      <c r="J48" s="114">
        <v>4</v>
      </c>
      <c r="K48" s="115" t="s">
        <v>1828</v>
      </c>
      <c r="L48" s="115"/>
      <c r="M48" s="1807"/>
      <c r="N48" s="122"/>
      <c r="O48" s="115"/>
      <c r="P48" s="115"/>
      <c r="Q48" s="115"/>
      <c r="R48" s="117"/>
    </row>
    <row r="49" spans="1:18" s="111" customFormat="1" ht="16.149999999999999" customHeight="1">
      <c r="A49" s="102">
        <v>24623</v>
      </c>
      <c r="B49" s="103">
        <v>24622</v>
      </c>
      <c r="C49" s="104"/>
      <c r="D49" s="105"/>
      <c r="E49" s="106" t="s">
        <v>1829</v>
      </c>
      <c r="F49" s="107" t="s">
        <v>207</v>
      </c>
      <c r="G49" s="107" t="s">
        <v>1830</v>
      </c>
      <c r="H49" s="108" t="s">
        <v>832</v>
      </c>
      <c r="I49" s="109" t="s">
        <v>1775</v>
      </c>
      <c r="J49" s="102">
        <v>0</v>
      </c>
      <c r="K49" s="103" t="s">
        <v>1831</v>
      </c>
      <c r="L49" s="103" t="s">
        <v>1798</v>
      </c>
      <c r="M49" s="1806"/>
      <c r="N49" s="110"/>
      <c r="O49" s="103"/>
      <c r="P49" s="103"/>
      <c r="Q49" s="103"/>
      <c r="R49" s="105"/>
    </row>
    <row r="50" spans="1:18" s="113" customFormat="1" ht="41.25">
      <c r="A50" s="112">
        <v>25493</v>
      </c>
      <c r="B50" s="80">
        <v>25492</v>
      </c>
      <c r="C50" s="81"/>
      <c r="D50" s="82" t="s">
        <v>1703</v>
      </c>
      <c r="E50" s="83" t="s">
        <v>1832</v>
      </c>
      <c r="F50" s="84" t="s">
        <v>1833</v>
      </c>
      <c r="G50" s="84" t="s">
        <v>1834</v>
      </c>
      <c r="H50" s="85" t="s">
        <v>856</v>
      </c>
      <c r="I50" s="86"/>
      <c r="J50" s="112" t="s">
        <v>770</v>
      </c>
      <c r="K50" s="80" t="s">
        <v>200</v>
      </c>
      <c r="L50" s="80"/>
      <c r="M50" s="135"/>
      <c r="N50" s="87"/>
      <c r="O50" s="80"/>
      <c r="P50" s="80"/>
      <c r="Q50" s="80"/>
      <c r="R50" s="82"/>
    </row>
    <row r="51" spans="1:18" s="123" customFormat="1" ht="49.5">
      <c r="A51" s="114">
        <v>25606</v>
      </c>
      <c r="B51" s="115">
        <v>25603</v>
      </c>
      <c r="C51" s="116"/>
      <c r="D51" s="117" t="s">
        <v>1703</v>
      </c>
      <c r="E51" s="118" t="s">
        <v>1835</v>
      </c>
      <c r="F51" s="119" t="s">
        <v>1812</v>
      </c>
      <c r="G51" s="119"/>
      <c r="H51" s="120" t="s">
        <v>1136</v>
      </c>
      <c r="I51" s="121" t="s">
        <v>1836</v>
      </c>
      <c r="J51" s="114">
        <v>4</v>
      </c>
      <c r="K51" s="115" t="s">
        <v>339</v>
      </c>
      <c r="L51" s="115" t="s">
        <v>1837</v>
      </c>
      <c r="M51" s="1807"/>
      <c r="N51" s="122"/>
      <c r="O51" s="115"/>
      <c r="P51" s="115"/>
      <c r="Q51" s="115"/>
      <c r="R51" s="117"/>
    </row>
    <row r="52" spans="1:18" s="123" customFormat="1" ht="36" customHeight="1">
      <c r="A52" s="114">
        <v>27724</v>
      </c>
      <c r="B52" s="115">
        <v>27721</v>
      </c>
      <c r="C52" s="116"/>
      <c r="D52" s="117" t="s">
        <v>1703</v>
      </c>
      <c r="E52" s="118" t="s">
        <v>1838</v>
      </c>
      <c r="F52" s="119" t="s">
        <v>307</v>
      </c>
      <c r="G52" s="119"/>
      <c r="H52" s="120" t="s">
        <v>1136</v>
      </c>
      <c r="I52" s="121" t="s">
        <v>1839</v>
      </c>
      <c r="J52" s="114">
        <v>4</v>
      </c>
      <c r="K52" s="115"/>
      <c r="L52" s="115"/>
      <c r="M52" s="1807"/>
      <c r="N52" s="122"/>
      <c r="O52" s="115"/>
      <c r="P52" s="115"/>
      <c r="Q52" s="115"/>
      <c r="R52" s="117"/>
    </row>
    <row r="53" spans="1:18" s="113" customFormat="1" ht="27.6" customHeight="1">
      <c r="A53" s="112">
        <v>28515</v>
      </c>
      <c r="B53" s="80">
        <v>28514</v>
      </c>
      <c r="C53" s="81"/>
      <c r="D53" s="82" t="s">
        <v>1734</v>
      </c>
      <c r="E53" s="83" t="s">
        <v>1840</v>
      </c>
      <c r="F53" s="84" t="s">
        <v>96</v>
      </c>
      <c r="G53" s="84" t="s">
        <v>1841</v>
      </c>
      <c r="H53" s="85" t="s">
        <v>986</v>
      </c>
      <c r="I53" s="86" t="s">
        <v>1842</v>
      </c>
      <c r="J53" s="112" t="s">
        <v>770</v>
      </c>
      <c r="K53" s="80" t="s">
        <v>46</v>
      </c>
      <c r="L53" s="80"/>
      <c r="M53" s="135"/>
      <c r="N53" s="87"/>
      <c r="O53" s="80"/>
      <c r="P53" s="80"/>
      <c r="Q53" s="80"/>
      <c r="R53" s="82"/>
    </row>
    <row r="54" spans="1:18" s="123" customFormat="1" ht="21.6" customHeight="1">
      <c r="A54" s="114">
        <v>28578</v>
      </c>
      <c r="B54" s="115">
        <v>28575</v>
      </c>
      <c r="C54" s="116"/>
      <c r="D54" s="117" t="s">
        <v>1703</v>
      </c>
      <c r="E54" s="118" t="s">
        <v>1843</v>
      </c>
      <c r="F54" s="119" t="s">
        <v>1747</v>
      </c>
      <c r="G54" s="119"/>
      <c r="H54" s="120" t="s">
        <v>1463</v>
      </c>
      <c r="I54" s="121"/>
      <c r="J54" s="114">
        <v>4</v>
      </c>
      <c r="K54" s="115" t="s">
        <v>1267</v>
      </c>
      <c r="L54" s="115" t="s">
        <v>1723</v>
      </c>
      <c r="M54" s="1807"/>
      <c r="N54" s="122"/>
      <c r="O54" s="115"/>
      <c r="P54" s="115"/>
      <c r="Q54" s="115"/>
      <c r="R54" s="117"/>
    </row>
    <row r="55" spans="1:18" s="113" customFormat="1" ht="35.450000000000003" customHeight="1">
      <c r="A55" s="112">
        <v>28647</v>
      </c>
      <c r="B55" s="80">
        <v>28645</v>
      </c>
      <c r="C55" s="81"/>
      <c r="D55" s="82"/>
      <c r="E55" s="83" t="s">
        <v>1844</v>
      </c>
      <c r="F55" s="84" t="s">
        <v>153</v>
      </c>
      <c r="G55" s="84"/>
      <c r="H55" s="85" t="s">
        <v>856</v>
      </c>
      <c r="I55" s="86" t="s">
        <v>1775</v>
      </c>
      <c r="J55" s="112" t="s">
        <v>770</v>
      </c>
      <c r="K55" s="80" t="s">
        <v>1803</v>
      </c>
      <c r="L55" s="80"/>
      <c r="M55" s="135"/>
      <c r="N55" s="87"/>
      <c r="O55" s="80"/>
      <c r="P55" s="80"/>
      <c r="Q55" s="80"/>
      <c r="R55" s="82"/>
    </row>
    <row r="56" spans="1:18" s="113" customFormat="1" ht="22.9" customHeight="1">
      <c r="A56" s="112">
        <v>37750</v>
      </c>
      <c r="B56" s="80">
        <v>30753</v>
      </c>
      <c r="C56" s="81"/>
      <c r="D56" s="82"/>
      <c r="E56" s="83" t="s">
        <v>1845</v>
      </c>
      <c r="F56" s="84" t="s">
        <v>307</v>
      </c>
      <c r="G56" s="84"/>
      <c r="H56" s="85" t="s">
        <v>1136</v>
      </c>
      <c r="I56" s="86" t="s">
        <v>1846</v>
      </c>
      <c r="J56" s="112" t="s">
        <v>770</v>
      </c>
      <c r="K56" s="80" t="s">
        <v>1718</v>
      </c>
      <c r="L56" s="80" t="s">
        <v>1847</v>
      </c>
      <c r="M56" s="135"/>
      <c r="N56" s="87"/>
      <c r="O56" s="80"/>
      <c r="P56" s="80"/>
      <c r="Q56" s="80"/>
      <c r="R56" s="82"/>
    </row>
    <row r="57" spans="1:18" s="101" customFormat="1" ht="54.6" customHeight="1">
      <c r="A57" s="92">
        <v>30797</v>
      </c>
      <c r="B57" s="93">
        <v>30795</v>
      </c>
      <c r="C57" s="94"/>
      <c r="D57" s="95" t="s">
        <v>1703</v>
      </c>
      <c r="E57" s="96" t="s">
        <v>1848</v>
      </c>
      <c r="F57" s="97"/>
      <c r="G57" s="97"/>
      <c r="H57" s="98" t="s">
        <v>1849</v>
      </c>
      <c r="I57" s="99"/>
      <c r="J57" s="92">
        <v>3</v>
      </c>
      <c r="K57" s="93" t="s">
        <v>1718</v>
      </c>
      <c r="L57" s="93"/>
      <c r="M57" s="204"/>
      <c r="N57" s="100"/>
      <c r="O57" s="93"/>
      <c r="P57" s="93"/>
      <c r="Q57" s="93"/>
      <c r="R57" s="95"/>
    </row>
    <row r="58" spans="1:18" s="113" customFormat="1" ht="39.6" customHeight="1">
      <c r="A58" s="112">
        <v>30844</v>
      </c>
      <c r="B58" s="80">
        <v>30842</v>
      </c>
      <c r="C58" s="81"/>
      <c r="D58" s="82" t="s">
        <v>1703</v>
      </c>
      <c r="E58" s="83" t="s">
        <v>1850</v>
      </c>
      <c r="F58" s="84" t="s">
        <v>73</v>
      </c>
      <c r="G58" s="84"/>
      <c r="H58" s="85" t="s">
        <v>1401</v>
      </c>
      <c r="I58" s="86" t="s">
        <v>1851</v>
      </c>
      <c r="J58" s="112">
        <v>1</v>
      </c>
      <c r="K58" s="80"/>
      <c r="L58" s="80"/>
      <c r="M58" s="135"/>
      <c r="N58" s="87"/>
      <c r="O58" s="80"/>
      <c r="P58" s="80"/>
      <c r="Q58" s="80"/>
      <c r="R58" s="82"/>
    </row>
    <row r="59" spans="1:18" s="113" customFormat="1" ht="69" customHeight="1">
      <c r="A59" s="112">
        <v>30856</v>
      </c>
      <c r="B59" s="80">
        <v>30854</v>
      </c>
      <c r="C59" s="81"/>
      <c r="D59" s="82" t="s">
        <v>1703</v>
      </c>
      <c r="E59" s="83" t="s">
        <v>1852</v>
      </c>
      <c r="F59" s="84" t="s">
        <v>1714</v>
      </c>
      <c r="G59" s="84"/>
      <c r="H59" s="85" t="s">
        <v>1036</v>
      </c>
      <c r="I59" s="86" t="s">
        <v>1853</v>
      </c>
      <c r="J59" s="112">
        <v>1</v>
      </c>
      <c r="K59" s="80" t="s">
        <v>1854</v>
      </c>
      <c r="L59" s="80"/>
      <c r="M59" s="135"/>
      <c r="N59" s="87" t="s">
        <v>1855</v>
      </c>
      <c r="O59" s="80"/>
      <c r="P59" s="80"/>
      <c r="Q59" s="80"/>
      <c r="R59" s="82"/>
    </row>
    <row r="60" spans="1:18" s="113" customFormat="1" ht="37.9" customHeight="1">
      <c r="A60" s="112">
        <v>30866</v>
      </c>
      <c r="B60" s="80">
        <v>30863</v>
      </c>
      <c r="C60" s="81"/>
      <c r="D60" s="82"/>
      <c r="E60" s="83" t="s">
        <v>1856</v>
      </c>
      <c r="F60" s="84" t="s">
        <v>307</v>
      </c>
      <c r="G60" s="84"/>
      <c r="H60" s="85"/>
      <c r="I60" s="86"/>
      <c r="J60" s="112">
        <v>1</v>
      </c>
      <c r="K60" s="80"/>
      <c r="L60" s="80"/>
      <c r="M60" s="135"/>
      <c r="N60" s="87"/>
      <c r="O60" s="80"/>
      <c r="P60" s="80"/>
      <c r="Q60" s="80"/>
      <c r="R60" s="82"/>
    </row>
    <row r="61" spans="1:18" s="111" customFormat="1" ht="94.9" customHeight="1">
      <c r="A61" s="102">
        <v>30916</v>
      </c>
      <c r="B61" s="103">
        <v>30915</v>
      </c>
      <c r="C61" s="104"/>
      <c r="D61" s="105" t="s">
        <v>1703</v>
      </c>
      <c r="E61" s="106" t="s">
        <v>1857</v>
      </c>
      <c r="F61" s="107" t="s">
        <v>307</v>
      </c>
      <c r="G61" s="107"/>
      <c r="H61" s="108" t="s">
        <v>1760</v>
      </c>
      <c r="I61" s="109" t="s">
        <v>1858</v>
      </c>
      <c r="J61" s="102">
        <v>0</v>
      </c>
      <c r="K61" s="103" t="s">
        <v>339</v>
      </c>
      <c r="L61" s="103"/>
      <c r="M61" s="1806"/>
      <c r="N61" s="110"/>
      <c r="O61" s="103"/>
      <c r="P61" s="103"/>
      <c r="Q61" s="103"/>
      <c r="R61" s="105"/>
    </row>
    <row r="62" spans="1:18" s="113" customFormat="1" ht="31.9" customHeight="1">
      <c r="A62" s="112">
        <v>31108</v>
      </c>
      <c r="B62" s="80">
        <v>31105</v>
      </c>
      <c r="C62" s="81"/>
      <c r="D62" s="82" t="s">
        <v>1703</v>
      </c>
      <c r="E62" s="83" t="s">
        <v>1859</v>
      </c>
      <c r="F62" s="84" t="s">
        <v>54</v>
      </c>
      <c r="G62" s="84"/>
      <c r="H62" s="85" t="s">
        <v>1711</v>
      </c>
      <c r="I62" s="86"/>
      <c r="J62" s="112">
        <v>1</v>
      </c>
      <c r="K62" s="80" t="s">
        <v>1788</v>
      </c>
      <c r="L62" s="80"/>
      <c r="M62" s="135"/>
      <c r="N62" s="87"/>
      <c r="O62" s="80"/>
      <c r="P62" s="80"/>
      <c r="Q62" s="80"/>
      <c r="R62" s="82"/>
    </row>
    <row r="63" spans="1:18" s="113" customFormat="1" ht="16.5">
      <c r="A63" s="112">
        <v>31242</v>
      </c>
      <c r="B63" s="80">
        <v>31241</v>
      </c>
      <c r="C63" s="81"/>
      <c r="D63" s="82"/>
      <c r="E63" s="83" t="s">
        <v>1860</v>
      </c>
      <c r="F63" s="84" t="s">
        <v>1820</v>
      </c>
      <c r="G63" s="84"/>
      <c r="H63" s="85" t="s">
        <v>1861</v>
      </c>
      <c r="I63" s="86"/>
      <c r="J63" s="112">
        <v>1</v>
      </c>
      <c r="K63" s="80"/>
      <c r="L63" s="80"/>
      <c r="M63" s="135"/>
      <c r="N63" s="87"/>
      <c r="O63" s="80"/>
      <c r="P63" s="80"/>
      <c r="Q63" s="80"/>
      <c r="R63" s="82"/>
    </row>
    <row r="64" spans="1:18" s="111" customFormat="1" ht="24.6" customHeight="1">
      <c r="A64" s="102">
        <v>31284</v>
      </c>
      <c r="B64" s="103">
        <v>31282</v>
      </c>
      <c r="C64" s="104"/>
      <c r="D64" s="105"/>
      <c r="E64" s="106" t="s">
        <v>1862</v>
      </c>
      <c r="F64" s="107" t="s">
        <v>73</v>
      </c>
      <c r="G64" s="107"/>
      <c r="H64" s="108" t="s">
        <v>866</v>
      </c>
      <c r="I64" s="109" t="s">
        <v>1863</v>
      </c>
      <c r="J64" s="102" t="s">
        <v>778</v>
      </c>
      <c r="K64" s="103"/>
      <c r="L64" s="103"/>
      <c r="M64" s="1806"/>
      <c r="N64" s="110"/>
      <c r="O64" s="103"/>
      <c r="P64" s="103"/>
      <c r="Q64" s="103"/>
      <c r="R64" s="105"/>
    </row>
    <row r="65" spans="1:18" s="111" customFormat="1" ht="16.5">
      <c r="A65" s="102">
        <v>31290</v>
      </c>
      <c r="B65" s="103">
        <v>31288</v>
      </c>
      <c r="C65" s="104"/>
      <c r="D65" s="105"/>
      <c r="E65" s="106" t="s">
        <v>1864</v>
      </c>
      <c r="F65" s="107" t="s">
        <v>1865</v>
      </c>
      <c r="G65" s="107"/>
      <c r="H65" s="108" t="s">
        <v>866</v>
      </c>
      <c r="I65" s="109" t="s">
        <v>1866</v>
      </c>
      <c r="J65" s="102">
        <v>0</v>
      </c>
      <c r="K65" s="103"/>
      <c r="L65" s="103"/>
      <c r="M65" s="1806"/>
      <c r="N65" s="110"/>
      <c r="O65" s="103"/>
      <c r="P65" s="103"/>
      <c r="Q65" s="103"/>
      <c r="R65" s="105"/>
    </row>
    <row r="66" spans="1:18" s="113" customFormat="1" ht="24" customHeight="1">
      <c r="A66" s="112">
        <v>31339</v>
      </c>
      <c r="B66" s="80">
        <v>31337</v>
      </c>
      <c r="C66" s="81"/>
      <c r="D66" s="82"/>
      <c r="E66" s="83" t="s">
        <v>1867</v>
      </c>
      <c r="F66" s="84" t="s">
        <v>1868</v>
      </c>
      <c r="G66" s="84"/>
      <c r="H66" s="85" t="s">
        <v>1869</v>
      </c>
      <c r="I66" s="86"/>
      <c r="J66" s="112" t="s">
        <v>770</v>
      </c>
      <c r="K66" s="80" t="s">
        <v>1718</v>
      </c>
      <c r="L66" s="80"/>
      <c r="M66" s="135"/>
      <c r="N66" s="87"/>
      <c r="O66" s="80"/>
      <c r="P66" s="80"/>
      <c r="Q66" s="80"/>
      <c r="R66" s="82"/>
    </row>
    <row r="67" spans="1:18" s="113" customFormat="1" ht="22.15" customHeight="1">
      <c r="A67" s="112">
        <v>31599</v>
      </c>
      <c r="B67" s="80">
        <v>31598</v>
      </c>
      <c r="C67" s="81"/>
      <c r="D67" s="82"/>
      <c r="E67" s="83" t="s">
        <v>1870</v>
      </c>
      <c r="F67" s="84" t="s">
        <v>1267</v>
      </c>
      <c r="G67" s="84"/>
      <c r="H67" s="85" t="s">
        <v>1871</v>
      </c>
      <c r="I67" s="86"/>
      <c r="J67" s="112">
        <v>1</v>
      </c>
      <c r="K67" s="80"/>
      <c r="L67" s="80"/>
      <c r="M67" s="135"/>
      <c r="N67" s="87" t="s">
        <v>1872</v>
      </c>
      <c r="O67" s="80"/>
      <c r="P67" s="80"/>
      <c r="Q67" s="80"/>
      <c r="R67" s="82"/>
    </row>
    <row r="68" spans="1:18" s="123" customFormat="1" ht="23.45" customHeight="1">
      <c r="A68" s="114">
        <v>32110</v>
      </c>
      <c r="B68" s="115">
        <v>32109</v>
      </c>
      <c r="C68" s="116"/>
      <c r="D68" s="117" t="s">
        <v>1703</v>
      </c>
      <c r="E68" s="118" t="s">
        <v>1873</v>
      </c>
      <c r="F68" s="119" t="s">
        <v>1874</v>
      </c>
      <c r="G68" s="119"/>
      <c r="H68" s="120" t="s">
        <v>887</v>
      </c>
      <c r="I68" s="121"/>
      <c r="J68" s="114">
        <v>4</v>
      </c>
      <c r="K68" s="115" t="s">
        <v>1267</v>
      </c>
      <c r="L68" s="115" t="s">
        <v>1875</v>
      </c>
      <c r="M68" s="1807">
        <v>42656</v>
      </c>
      <c r="N68" s="122"/>
      <c r="O68" s="115"/>
      <c r="P68" s="115"/>
      <c r="Q68" s="115"/>
      <c r="R68" s="117"/>
    </row>
    <row r="69" spans="1:18" s="101" customFormat="1" ht="23.45" customHeight="1">
      <c r="A69" s="92">
        <v>32120</v>
      </c>
      <c r="B69" s="93">
        <v>32118</v>
      </c>
      <c r="C69" s="94"/>
      <c r="D69" s="95" t="s">
        <v>1703</v>
      </c>
      <c r="E69" s="96" t="s">
        <v>1876</v>
      </c>
      <c r="F69" s="97" t="s">
        <v>1877</v>
      </c>
      <c r="G69" s="97" t="s">
        <v>1878</v>
      </c>
      <c r="H69" s="98" t="s">
        <v>887</v>
      </c>
      <c r="I69" s="99"/>
      <c r="J69" s="92">
        <v>3</v>
      </c>
      <c r="K69" s="93" t="s">
        <v>1321</v>
      </c>
      <c r="L69" s="93" t="s">
        <v>1879</v>
      </c>
      <c r="M69" s="204"/>
      <c r="N69" s="100"/>
      <c r="O69" s="93"/>
      <c r="P69" s="93"/>
      <c r="Q69" s="93"/>
      <c r="R69" s="95"/>
    </row>
    <row r="70" spans="1:18" s="123" customFormat="1" ht="56.45" customHeight="1">
      <c r="A70" s="114">
        <v>33058</v>
      </c>
      <c r="B70" s="115">
        <v>33057</v>
      </c>
      <c r="C70" s="116"/>
      <c r="D70" s="117" t="s">
        <v>1703</v>
      </c>
      <c r="E70" s="118" t="s">
        <v>1880</v>
      </c>
      <c r="F70" s="119" t="s">
        <v>153</v>
      </c>
      <c r="G70" s="119"/>
      <c r="H70" s="120" t="s">
        <v>1881</v>
      </c>
      <c r="I70" s="121" t="s">
        <v>1882</v>
      </c>
      <c r="J70" s="114">
        <v>4</v>
      </c>
      <c r="K70" s="115" t="s">
        <v>46</v>
      </c>
      <c r="L70" s="115" t="s">
        <v>1883</v>
      </c>
      <c r="M70" s="1807"/>
      <c r="N70" s="122"/>
      <c r="O70" s="115"/>
      <c r="P70" s="115"/>
      <c r="Q70" s="115"/>
      <c r="R70" s="117"/>
    </row>
    <row r="71" spans="1:18" s="113" customFormat="1" ht="41.45" customHeight="1">
      <c r="A71" s="112">
        <v>33454</v>
      </c>
      <c r="B71" s="80">
        <v>33452</v>
      </c>
      <c r="C71" s="81"/>
      <c r="D71" s="82" t="s">
        <v>1703</v>
      </c>
      <c r="E71" s="83" t="s">
        <v>1884</v>
      </c>
      <c r="F71" s="84" t="s">
        <v>1885</v>
      </c>
      <c r="G71" s="84"/>
      <c r="H71" s="85" t="s">
        <v>1623</v>
      </c>
      <c r="I71" s="86"/>
      <c r="J71" s="112" t="s">
        <v>770</v>
      </c>
      <c r="K71" s="80" t="s">
        <v>213</v>
      </c>
      <c r="L71" s="80" t="s">
        <v>1886</v>
      </c>
      <c r="M71" s="135"/>
      <c r="N71" s="87"/>
      <c r="O71" s="80"/>
      <c r="P71" s="80"/>
      <c r="Q71" s="80"/>
      <c r="R71" s="82"/>
    </row>
    <row r="72" spans="1:18" s="123" customFormat="1" ht="28.15" customHeight="1">
      <c r="A72" s="114">
        <v>33929</v>
      </c>
      <c r="B72" s="115">
        <v>33927</v>
      </c>
      <c r="C72" s="116"/>
      <c r="D72" s="117"/>
      <c r="E72" s="118" t="s">
        <v>1887</v>
      </c>
      <c r="F72" s="119" t="s">
        <v>307</v>
      </c>
      <c r="G72" s="119"/>
      <c r="H72" s="120" t="s">
        <v>1888</v>
      </c>
      <c r="I72" s="121"/>
      <c r="J72" s="114">
        <v>4</v>
      </c>
      <c r="K72" s="115" t="s">
        <v>1119</v>
      </c>
      <c r="L72" s="115"/>
      <c r="M72" s="1807"/>
      <c r="N72" s="122"/>
      <c r="O72" s="115"/>
      <c r="P72" s="115"/>
      <c r="Q72" s="115"/>
      <c r="R72" s="117"/>
    </row>
    <row r="73" spans="1:18" s="113" customFormat="1" ht="69" customHeight="1">
      <c r="A73" s="112">
        <v>35140</v>
      </c>
      <c r="B73" s="80">
        <v>35137</v>
      </c>
      <c r="C73" s="81"/>
      <c r="D73" s="82"/>
      <c r="E73" s="83" t="s">
        <v>1889</v>
      </c>
      <c r="F73" s="84" t="s">
        <v>1890</v>
      </c>
      <c r="G73" s="84"/>
      <c r="H73" s="85" t="s">
        <v>1891</v>
      </c>
      <c r="I73" s="86" t="s">
        <v>1892</v>
      </c>
      <c r="J73" s="112">
        <v>1</v>
      </c>
      <c r="K73" s="80" t="s">
        <v>1893</v>
      </c>
      <c r="L73" s="80"/>
      <c r="M73" s="135"/>
      <c r="N73" s="87" t="s">
        <v>1894</v>
      </c>
      <c r="O73" s="80"/>
      <c r="P73" s="80"/>
      <c r="Q73" s="80"/>
      <c r="R73" s="82"/>
    </row>
    <row r="74" spans="1:18" s="111" customFormat="1" ht="60" customHeight="1">
      <c r="A74" s="102">
        <v>35640</v>
      </c>
      <c r="B74" s="103">
        <v>35639</v>
      </c>
      <c r="C74" s="104"/>
      <c r="D74" s="105"/>
      <c r="E74" s="106" t="s">
        <v>1895</v>
      </c>
      <c r="F74" s="107" t="s">
        <v>1812</v>
      </c>
      <c r="G74" s="107" t="s">
        <v>1896</v>
      </c>
      <c r="H74" s="108" t="s">
        <v>1897</v>
      </c>
      <c r="I74" s="109"/>
      <c r="J74" s="102">
        <v>0</v>
      </c>
      <c r="K74" s="103"/>
      <c r="L74" s="103"/>
      <c r="M74" s="1806"/>
      <c r="N74" s="110"/>
      <c r="O74" s="103"/>
      <c r="P74" s="103"/>
      <c r="Q74" s="103"/>
      <c r="R74" s="105"/>
    </row>
    <row r="75" spans="1:18" s="123" customFormat="1" ht="59.45" customHeight="1">
      <c r="A75" s="114">
        <v>35746</v>
      </c>
      <c r="B75" s="115">
        <v>35744</v>
      </c>
      <c r="C75" s="116"/>
      <c r="D75" s="117"/>
      <c r="E75" s="118" t="s">
        <v>1898</v>
      </c>
      <c r="F75" s="119" t="s">
        <v>1899</v>
      </c>
      <c r="G75" s="119" t="s">
        <v>1900</v>
      </c>
      <c r="H75" s="120" t="s">
        <v>1901</v>
      </c>
      <c r="I75" s="121"/>
      <c r="J75" s="114">
        <v>4</v>
      </c>
      <c r="K75" s="115" t="s">
        <v>339</v>
      </c>
      <c r="L75" s="115"/>
      <c r="M75" s="1807"/>
      <c r="N75" s="122"/>
      <c r="O75" s="115"/>
      <c r="P75" s="115"/>
      <c r="Q75" s="115"/>
      <c r="R75" s="117"/>
    </row>
    <row r="76" spans="1:18" s="111" customFormat="1" ht="37.15" customHeight="1">
      <c r="A76" s="102">
        <v>35880</v>
      </c>
      <c r="B76" s="103">
        <v>35879</v>
      </c>
      <c r="C76" s="104"/>
      <c r="D76" s="105" t="s">
        <v>1734</v>
      </c>
      <c r="E76" s="106" t="s">
        <v>1902</v>
      </c>
      <c r="F76" s="107" t="s">
        <v>320</v>
      </c>
      <c r="G76" s="107"/>
      <c r="H76" s="108" t="s">
        <v>1623</v>
      </c>
      <c r="I76" s="109" t="s">
        <v>1903</v>
      </c>
      <c r="J76" s="102">
        <v>0</v>
      </c>
      <c r="K76" s="103" t="s">
        <v>339</v>
      </c>
      <c r="L76" s="103"/>
      <c r="M76" s="1806"/>
      <c r="N76" s="110"/>
      <c r="O76" s="103"/>
      <c r="P76" s="103"/>
      <c r="Q76" s="103"/>
      <c r="R76" s="105"/>
    </row>
    <row r="77" spans="1:18" s="101" customFormat="1" ht="21.6" customHeight="1">
      <c r="A77" s="92">
        <v>35885</v>
      </c>
      <c r="B77" s="93">
        <v>35884</v>
      </c>
      <c r="C77" s="94"/>
      <c r="D77" s="95" t="s">
        <v>1734</v>
      </c>
      <c r="E77" s="96" t="s">
        <v>1904</v>
      </c>
      <c r="F77" s="97" t="s">
        <v>1868</v>
      </c>
      <c r="G77" s="97"/>
      <c r="H77" s="98" t="s">
        <v>1905</v>
      </c>
      <c r="I77" s="99"/>
      <c r="J77" s="92" t="s">
        <v>860</v>
      </c>
      <c r="K77" s="93"/>
      <c r="L77" s="93"/>
      <c r="M77" s="204"/>
      <c r="N77" s="100"/>
      <c r="O77" s="93"/>
      <c r="P77" s="93"/>
      <c r="Q77" s="93"/>
      <c r="R77" s="95"/>
    </row>
    <row r="78" spans="1:18" s="113" customFormat="1" ht="22.15" customHeight="1">
      <c r="A78" s="112">
        <v>36813</v>
      </c>
      <c r="B78" s="80">
        <v>36810</v>
      </c>
      <c r="C78" s="81"/>
      <c r="D78" s="82"/>
      <c r="E78" s="83" t="s">
        <v>1906</v>
      </c>
      <c r="F78" s="84" t="s">
        <v>1421</v>
      </c>
      <c r="G78" s="84"/>
      <c r="H78" s="85" t="s">
        <v>815</v>
      </c>
      <c r="I78" s="86"/>
      <c r="J78" s="112" t="s">
        <v>770</v>
      </c>
      <c r="K78" s="80" t="s">
        <v>1854</v>
      </c>
      <c r="L78" s="80" t="s">
        <v>1907</v>
      </c>
      <c r="M78" s="135"/>
      <c r="N78" s="87"/>
      <c r="O78" s="80"/>
      <c r="P78" s="80"/>
      <c r="Q78" s="80"/>
      <c r="R78" s="82"/>
    </row>
    <row r="79" spans="1:18" s="113" customFormat="1" ht="22.9" customHeight="1">
      <c r="A79" s="112">
        <v>38009</v>
      </c>
      <c r="B79" s="80">
        <v>38006</v>
      </c>
      <c r="C79" s="81"/>
      <c r="D79" s="82" t="s">
        <v>1703</v>
      </c>
      <c r="E79" s="83" t="s">
        <v>1908</v>
      </c>
      <c r="F79" s="84" t="s">
        <v>73</v>
      </c>
      <c r="G79" s="84"/>
      <c r="H79" s="85" t="s">
        <v>1909</v>
      </c>
      <c r="I79" s="86" t="s">
        <v>1910</v>
      </c>
      <c r="J79" s="112">
        <v>1</v>
      </c>
      <c r="K79" s="80" t="s">
        <v>1788</v>
      </c>
      <c r="L79" s="80"/>
      <c r="M79" s="135"/>
      <c r="N79" s="87"/>
      <c r="O79" s="80"/>
      <c r="P79" s="80"/>
      <c r="Q79" s="80"/>
      <c r="R79" s="82"/>
    </row>
    <row r="80" spans="1:18" s="123" customFormat="1" ht="16.5">
      <c r="A80" s="114">
        <v>38028</v>
      </c>
      <c r="B80" s="115">
        <v>38027</v>
      </c>
      <c r="C80" s="116"/>
      <c r="D80" s="117" t="s">
        <v>1703</v>
      </c>
      <c r="E80" s="118" t="s">
        <v>1911</v>
      </c>
      <c r="F80" s="119" t="s">
        <v>1833</v>
      </c>
      <c r="G80" s="119"/>
      <c r="H80" s="120" t="s">
        <v>887</v>
      </c>
      <c r="I80" s="121"/>
      <c r="J80" s="114">
        <v>4</v>
      </c>
      <c r="K80" s="115" t="s">
        <v>200</v>
      </c>
      <c r="L80" s="115" t="s">
        <v>1907</v>
      </c>
      <c r="M80" s="1807"/>
      <c r="N80" s="122"/>
      <c r="O80" s="115"/>
      <c r="P80" s="115"/>
      <c r="Q80" s="115"/>
      <c r="R80" s="117"/>
    </row>
    <row r="81" spans="1:18" s="113" customFormat="1" ht="39" customHeight="1">
      <c r="A81" s="112">
        <v>38056</v>
      </c>
      <c r="B81" s="80">
        <v>38052</v>
      </c>
      <c r="C81" s="81"/>
      <c r="D81" s="82" t="s">
        <v>1703</v>
      </c>
      <c r="E81" s="83" t="s">
        <v>1912</v>
      </c>
      <c r="F81" s="84" t="s">
        <v>73</v>
      </c>
      <c r="G81" s="84"/>
      <c r="H81" s="85" t="s">
        <v>1913</v>
      </c>
      <c r="I81" s="86"/>
      <c r="J81" s="112">
        <v>1</v>
      </c>
      <c r="K81" s="80" t="s">
        <v>1854</v>
      </c>
      <c r="L81" s="80" t="s">
        <v>1914</v>
      </c>
      <c r="M81" s="135"/>
      <c r="N81" s="87"/>
      <c r="O81" s="80"/>
      <c r="P81" s="80"/>
      <c r="Q81" s="80"/>
      <c r="R81" s="82"/>
    </row>
    <row r="82" spans="1:18" s="101" customFormat="1" ht="43.15" customHeight="1">
      <c r="A82" s="92">
        <v>38412</v>
      </c>
      <c r="B82" s="93">
        <v>38409</v>
      </c>
      <c r="C82" s="94"/>
      <c r="D82" s="95"/>
      <c r="E82" s="96" t="s">
        <v>1915</v>
      </c>
      <c r="F82" s="97" t="s">
        <v>1812</v>
      </c>
      <c r="G82" s="97" t="s">
        <v>1916</v>
      </c>
      <c r="H82" s="98" t="s">
        <v>887</v>
      </c>
      <c r="I82" s="99"/>
      <c r="J82" s="92" t="s">
        <v>796</v>
      </c>
      <c r="K82" s="93" t="s">
        <v>840</v>
      </c>
      <c r="L82" s="93" t="s">
        <v>1917</v>
      </c>
      <c r="M82" s="204"/>
      <c r="N82" s="100"/>
      <c r="O82" s="93"/>
      <c r="P82" s="93"/>
      <c r="Q82" s="93"/>
      <c r="R82" s="95"/>
    </row>
    <row r="83" spans="1:18" s="113" customFormat="1" ht="20.45" customHeight="1">
      <c r="A83" s="112">
        <v>38598</v>
      </c>
      <c r="B83" s="80">
        <v>38597</v>
      </c>
      <c r="C83" s="81"/>
      <c r="D83" s="82"/>
      <c r="E83" s="83" t="s">
        <v>1918</v>
      </c>
      <c r="F83" s="84" t="s">
        <v>1833</v>
      </c>
      <c r="G83" s="84"/>
      <c r="H83" s="85" t="s">
        <v>1919</v>
      </c>
      <c r="I83" s="86"/>
      <c r="J83" s="112">
        <v>1</v>
      </c>
      <c r="K83" s="80"/>
      <c r="L83" s="80"/>
      <c r="M83" s="135"/>
      <c r="N83" s="87"/>
      <c r="O83" s="80"/>
      <c r="P83" s="80"/>
      <c r="Q83" s="80"/>
      <c r="R83" s="82"/>
    </row>
    <row r="84" spans="1:18" s="113" customFormat="1" ht="22.9" customHeight="1">
      <c r="A84" s="112">
        <v>38843</v>
      </c>
      <c r="B84" s="80">
        <v>38842</v>
      </c>
      <c r="C84" s="81"/>
      <c r="D84" s="82"/>
      <c r="E84" s="83" t="s">
        <v>1920</v>
      </c>
      <c r="F84" s="84" t="s">
        <v>320</v>
      </c>
      <c r="G84" s="84"/>
      <c r="H84" s="85" t="s">
        <v>1623</v>
      </c>
      <c r="I84" s="86"/>
      <c r="J84" s="112">
        <v>1</v>
      </c>
      <c r="K84" s="80" t="s">
        <v>46</v>
      </c>
      <c r="L84" s="80"/>
      <c r="M84" s="135"/>
      <c r="N84" s="87"/>
      <c r="O84" s="80"/>
      <c r="P84" s="80"/>
      <c r="Q84" s="80"/>
      <c r="R84" s="82"/>
    </row>
    <row r="85" spans="1:18" s="123" customFormat="1" ht="29.45" customHeight="1">
      <c r="A85" s="114">
        <v>39109</v>
      </c>
      <c r="B85" s="115">
        <v>39108</v>
      </c>
      <c r="C85" s="116"/>
      <c r="D85" s="117"/>
      <c r="E85" s="118" t="s">
        <v>1921</v>
      </c>
      <c r="F85" s="119" t="s">
        <v>320</v>
      </c>
      <c r="G85" s="119"/>
      <c r="H85" s="120" t="s">
        <v>1623</v>
      </c>
      <c r="I85" s="121"/>
      <c r="J85" s="114">
        <v>4</v>
      </c>
      <c r="K85" s="115" t="s">
        <v>339</v>
      </c>
      <c r="L85" s="115"/>
      <c r="M85" s="1807"/>
      <c r="N85" s="122"/>
      <c r="O85" s="115"/>
      <c r="P85" s="115"/>
      <c r="Q85" s="115"/>
      <c r="R85" s="117"/>
    </row>
    <row r="86" spans="1:18" s="123" customFormat="1" ht="60.6" customHeight="1">
      <c r="A86" s="114">
        <v>39321</v>
      </c>
      <c r="B86" s="115">
        <v>39320</v>
      </c>
      <c r="C86" s="116"/>
      <c r="D86" s="117"/>
      <c r="E86" s="118" t="s">
        <v>1922</v>
      </c>
      <c r="F86" s="119" t="s">
        <v>1812</v>
      </c>
      <c r="G86" s="119"/>
      <c r="H86" s="120" t="s">
        <v>1029</v>
      </c>
      <c r="I86" s="121"/>
      <c r="J86" s="114">
        <v>4</v>
      </c>
      <c r="K86" s="115" t="s">
        <v>339</v>
      </c>
      <c r="L86" s="115"/>
      <c r="M86" s="1807"/>
      <c r="N86" s="122"/>
      <c r="O86" s="115"/>
      <c r="P86" s="115"/>
      <c r="Q86" s="115"/>
      <c r="R86" s="117"/>
    </row>
    <row r="87" spans="1:18" s="123" customFormat="1" ht="94.15" customHeight="1">
      <c r="A87" s="114">
        <v>39566</v>
      </c>
      <c r="B87" s="115">
        <v>39563</v>
      </c>
      <c r="C87" s="116"/>
      <c r="D87" s="117"/>
      <c r="E87" s="118" t="s">
        <v>1923</v>
      </c>
      <c r="F87" s="119" t="s">
        <v>1812</v>
      </c>
      <c r="G87" s="119"/>
      <c r="H87" s="120" t="s">
        <v>1089</v>
      </c>
      <c r="I87" s="121"/>
      <c r="J87" s="114">
        <v>4</v>
      </c>
      <c r="K87" s="115" t="s">
        <v>339</v>
      </c>
      <c r="L87" s="115"/>
      <c r="M87" s="1807"/>
      <c r="N87" s="122"/>
      <c r="O87" s="115"/>
      <c r="P87" s="115"/>
      <c r="Q87" s="115"/>
      <c r="R87" s="117"/>
    </row>
    <row r="88" spans="1:18" s="113" customFormat="1" ht="40.9" customHeight="1">
      <c r="A88" s="112">
        <v>39733</v>
      </c>
      <c r="B88" s="80">
        <v>39727</v>
      </c>
      <c r="C88" s="81"/>
      <c r="D88" s="82"/>
      <c r="E88" s="83" t="s">
        <v>1924</v>
      </c>
      <c r="F88" s="84" t="s">
        <v>307</v>
      </c>
      <c r="G88" s="84"/>
      <c r="H88" s="85" t="s">
        <v>1029</v>
      </c>
      <c r="I88" s="86" t="s">
        <v>1925</v>
      </c>
      <c r="J88" s="112">
        <v>1</v>
      </c>
      <c r="K88" s="80"/>
      <c r="L88" s="80"/>
      <c r="M88" s="135"/>
      <c r="N88" s="87"/>
      <c r="O88" s="80"/>
      <c r="P88" s="80"/>
      <c r="Q88" s="80"/>
      <c r="R88" s="82"/>
    </row>
    <row r="89" spans="1:18" s="113" customFormat="1" ht="156.75">
      <c r="A89" s="112">
        <v>39827</v>
      </c>
      <c r="B89" s="80">
        <v>39825</v>
      </c>
      <c r="C89" s="81"/>
      <c r="D89" s="82" t="s">
        <v>1693</v>
      </c>
      <c r="E89" s="83" t="s">
        <v>1926</v>
      </c>
      <c r="F89" s="84" t="s">
        <v>1791</v>
      </c>
      <c r="G89" s="84"/>
      <c r="H89" s="85" t="s">
        <v>1927</v>
      </c>
      <c r="I89" s="86" t="s">
        <v>1928</v>
      </c>
      <c r="J89" s="112">
        <v>1</v>
      </c>
      <c r="K89" s="80"/>
      <c r="L89" s="80"/>
      <c r="M89" s="135"/>
      <c r="N89" s="87"/>
      <c r="O89" s="80"/>
      <c r="P89" s="80"/>
      <c r="Q89" s="80"/>
      <c r="R89" s="82"/>
    </row>
    <row r="90" spans="1:18" s="113" customFormat="1" ht="81" customHeight="1">
      <c r="A90" s="112">
        <v>40997</v>
      </c>
      <c r="B90" s="80">
        <v>40996</v>
      </c>
      <c r="C90" s="81"/>
      <c r="D90" s="82" t="s">
        <v>1734</v>
      </c>
      <c r="E90" s="83" t="s">
        <v>1929</v>
      </c>
      <c r="F90" s="84"/>
      <c r="G90" s="84"/>
      <c r="H90" s="85" t="s">
        <v>973</v>
      </c>
      <c r="I90" s="86" t="s">
        <v>1930</v>
      </c>
      <c r="J90" s="112">
        <v>1</v>
      </c>
      <c r="K90" s="80" t="s">
        <v>1788</v>
      </c>
      <c r="L90" s="80"/>
      <c r="M90" s="135"/>
      <c r="N90" s="87"/>
      <c r="O90" s="80"/>
      <c r="P90" s="80"/>
      <c r="Q90" s="80"/>
      <c r="R90" s="82"/>
    </row>
    <row r="91" spans="1:18" s="123" customFormat="1" ht="16.5">
      <c r="A91" s="114">
        <v>19454</v>
      </c>
      <c r="B91" s="115">
        <v>41259</v>
      </c>
      <c r="C91" s="116"/>
      <c r="D91" s="117"/>
      <c r="E91" s="118" t="s">
        <v>1931</v>
      </c>
      <c r="F91" s="119" t="s">
        <v>516</v>
      </c>
      <c r="G91" s="119"/>
      <c r="H91" s="120" t="s">
        <v>1932</v>
      </c>
      <c r="I91" s="121" t="s">
        <v>1933</v>
      </c>
      <c r="J91" s="114">
        <v>4</v>
      </c>
      <c r="K91" s="115" t="s">
        <v>936</v>
      </c>
      <c r="L91" s="115" t="s">
        <v>1798</v>
      </c>
      <c r="M91" s="1807"/>
      <c r="N91" s="122"/>
      <c r="O91" s="115"/>
      <c r="P91" s="115"/>
      <c r="Q91" s="115"/>
      <c r="R91" s="117"/>
    </row>
    <row r="92" spans="1:18" s="123" customFormat="1" ht="63.6" customHeight="1">
      <c r="A92" s="114">
        <v>41682</v>
      </c>
      <c r="B92" s="115">
        <v>41678</v>
      </c>
      <c r="C92" s="116"/>
      <c r="D92" s="117"/>
      <c r="E92" s="118" t="s">
        <v>1934</v>
      </c>
      <c r="F92" s="119"/>
      <c r="G92" s="119"/>
      <c r="H92" s="120" t="s">
        <v>1935</v>
      </c>
      <c r="I92" s="121"/>
      <c r="J92" s="114">
        <v>4</v>
      </c>
      <c r="K92" s="115" t="s">
        <v>339</v>
      </c>
      <c r="L92" s="115" t="s">
        <v>1936</v>
      </c>
      <c r="M92" s="1807"/>
      <c r="N92" s="122"/>
      <c r="O92" s="115"/>
      <c r="P92" s="115"/>
      <c r="Q92" s="115"/>
      <c r="R92" s="117"/>
    </row>
    <row r="93" spans="1:18" s="111" customFormat="1" ht="21.6" customHeight="1">
      <c r="A93" s="102">
        <v>41871</v>
      </c>
      <c r="B93" s="103">
        <v>41870</v>
      </c>
      <c r="C93" s="104"/>
      <c r="D93" s="105"/>
      <c r="E93" s="106" t="s">
        <v>1937</v>
      </c>
      <c r="F93" s="107" t="s">
        <v>73</v>
      </c>
      <c r="G93" s="107" t="s">
        <v>1938</v>
      </c>
      <c r="H93" s="108" t="s">
        <v>856</v>
      </c>
      <c r="I93" s="109" t="s">
        <v>1939</v>
      </c>
      <c r="J93" s="102">
        <v>0</v>
      </c>
      <c r="K93" s="103"/>
      <c r="L93" s="103"/>
      <c r="M93" s="1806"/>
      <c r="N93" s="110"/>
      <c r="O93" s="103"/>
      <c r="P93" s="103"/>
      <c r="Q93" s="103"/>
      <c r="R93" s="105"/>
    </row>
    <row r="94" spans="1:18" s="101" customFormat="1" ht="26.45" customHeight="1">
      <c r="A94" s="92">
        <v>42310</v>
      </c>
      <c r="B94" s="93">
        <v>42309</v>
      </c>
      <c r="C94" s="94"/>
      <c r="D94" s="95"/>
      <c r="E94" s="96" t="s">
        <v>1940</v>
      </c>
      <c r="F94" s="97" t="s">
        <v>1941</v>
      </c>
      <c r="G94" s="97"/>
      <c r="H94" s="98" t="s">
        <v>1089</v>
      </c>
      <c r="I94" s="99"/>
      <c r="J94" s="92">
        <v>2</v>
      </c>
      <c r="K94" s="93"/>
      <c r="L94" s="93"/>
      <c r="M94" s="204"/>
      <c r="N94" s="100"/>
      <c r="O94" s="93"/>
      <c r="P94" s="93"/>
      <c r="Q94" s="93"/>
      <c r="R94" s="95"/>
    </row>
    <row r="95" spans="1:18" s="101" customFormat="1" ht="74.25">
      <c r="A95" s="112">
        <v>42929</v>
      </c>
      <c r="B95" s="80">
        <v>42928</v>
      </c>
      <c r="C95" s="81"/>
      <c r="D95" s="82" t="s">
        <v>1693</v>
      </c>
      <c r="E95" s="83" t="s">
        <v>1942</v>
      </c>
      <c r="F95" s="84" t="s">
        <v>153</v>
      </c>
      <c r="G95" s="84"/>
      <c r="H95" s="85" t="s">
        <v>1943</v>
      </c>
      <c r="I95" s="86" t="s">
        <v>1944</v>
      </c>
      <c r="J95" s="112">
        <v>1</v>
      </c>
      <c r="K95" s="80" t="s">
        <v>1737</v>
      </c>
      <c r="L95" s="80" t="s">
        <v>1945</v>
      </c>
      <c r="M95" s="135"/>
      <c r="N95" s="87"/>
      <c r="O95" s="80">
        <v>28500</v>
      </c>
      <c r="P95" s="80"/>
      <c r="Q95" s="80"/>
      <c r="R95" s="82"/>
    </row>
    <row r="96" spans="1:18" s="101" customFormat="1" ht="59.45" customHeight="1">
      <c r="A96" s="92">
        <v>44350</v>
      </c>
      <c r="B96" s="93">
        <v>44349</v>
      </c>
      <c r="C96" s="94"/>
      <c r="D96" s="95"/>
      <c r="E96" s="96" t="s">
        <v>1946</v>
      </c>
      <c r="F96" s="97" t="s">
        <v>307</v>
      </c>
      <c r="G96" s="97"/>
      <c r="H96" s="98" t="s">
        <v>973</v>
      </c>
      <c r="I96" s="99"/>
      <c r="J96" s="92">
        <v>3</v>
      </c>
      <c r="K96" s="93" t="s">
        <v>769</v>
      </c>
      <c r="L96" s="93"/>
      <c r="M96" s="204"/>
      <c r="N96" s="100"/>
      <c r="O96" s="93"/>
      <c r="P96" s="93"/>
      <c r="Q96" s="93"/>
      <c r="R96" s="95"/>
    </row>
    <row r="97" spans="1:18" s="101" customFormat="1" ht="29.45" customHeight="1">
      <c r="A97" s="92">
        <v>44372</v>
      </c>
      <c r="B97" s="93">
        <v>44370</v>
      </c>
      <c r="C97" s="94"/>
      <c r="D97" s="95"/>
      <c r="E97" s="96" t="s">
        <v>1947</v>
      </c>
      <c r="F97" s="97" t="s">
        <v>1833</v>
      </c>
      <c r="G97" s="97"/>
      <c r="H97" s="98" t="s">
        <v>1948</v>
      </c>
      <c r="I97" s="99" t="s">
        <v>1949</v>
      </c>
      <c r="J97" s="92">
        <v>2</v>
      </c>
      <c r="K97" s="93" t="s">
        <v>840</v>
      </c>
      <c r="L97" s="94">
        <v>42758</v>
      </c>
      <c r="M97" s="204"/>
      <c r="N97" s="100"/>
      <c r="O97" s="93"/>
      <c r="P97" s="93"/>
      <c r="Q97" s="93"/>
      <c r="R97" s="95"/>
    </row>
    <row r="98" spans="1:18" s="113" customFormat="1" ht="24.6" customHeight="1">
      <c r="A98" s="112">
        <v>45955</v>
      </c>
      <c r="B98" s="80">
        <v>45953</v>
      </c>
      <c r="C98" s="81"/>
      <c r="D98" s="82"/>
      <c r="E98" s="83" t="s">
        <v>1950</v>
      </c>
      <c r="F98" s="84" t="s">
        <v>46</v>
      </c>
      <c r="G98" s="84"/>
      <c r="H98" s="85" t="s">
        <v>1951</v>
      </c>
      <c r="I98" s="86" t="s">
        <v>1952</v>
      </c>
      <c r="J98" s="112">
        <v>1</v>
      </c>
      <c r="K98" s="80" t="s">
        <v>46</v>
      </c>
      <c r="L98" s="80"/>
      <c r="M98" s="135"/>
      <c r="N98" s="87"/>
      <c r="O98" s="80"/>
      <c r="P98" s="80"/>
      <c r="Q98" s="80"/>
      <c r="R98" s="82"/>
    </row>
    <row r="99" spans="1:18" s="101" customFormat="1" ht="102" customHeight="1">
      <c r="A99" s="112">
        <v>47782</v>
      </c>
      <c r="B99" s="80">
        <v>47781</v>
      </c>
      <c r="C99" s="84"/>
      <c r="D99" s="86" t="s">
        <v>1693</v>
      </c>
      <c r="E99" s="87" t="s">
        <v>1953</v>
      </c>
      <c r="F99" s="84" t="s">
        <v>1954</v>
      </c>
      <c r="G99" s="84"/>
      <c r="H99" s="84"/>
      <c r="I99" s="86" t="s">
        <v>1955</v>
      </c>
      <c r="J99" s="112">
        <v>1</v>
      </c>
      <c r="K99" s="84"/>
      <c r="L99" s="84"/>
      <c r="M99" s="86"/>
      <c r="N99" s="87"/>
      <c r="O99" s="80"/>
      <c r="P99" s="80"/>
      <c r="Q99" s="80"/>
      <c r="R99" s="82"/>
    </row>
    <row r="100" spans="1:18" s="101" customFormat="1" ht="34.9" customHeight="1">
      <c r="A100" s="112">
        <v>48326</v>
      </c>
      <c r="B100" s="80">
        <v>48325</v>
      </c>
      <c r="C100" s="84"/>
      <c r="D100" s="86" t="s">
        <v>1956</v>
      </c>
      <c r="E100" s="87" t="s">
        <v>1957</v>
      </c>
      <c r="F100" s="84" t="s">
        <v>54</v>
      </c>
      <c r="G100" s="84" t="s">
        <v>1958</v>
      </c>
      <c r="H100" s="84" t="s">
        <v>815</v>
      </c>
      <c r="I100" s="86" t="s">
        <v>1959</v>
      </c>
      <c r="J100" s="112">
        <v>1</v>
      </c>
      <c r="K100" s="84" t="s">
        <v>1321</v>
      </c>
      <c r="L100" s="84"/>
      <c r="M100" s="86">
        <v>42705</v>
      </c>
      <c r="N100" s="87"/>
      <c r="O100" s="84">
        <v>32409</v>
      </c>
      <c r="P100" s="84"/>
      <c r="Q100" s="84"/>
      <c r="R100" s="86"/>
    </row>
    <row r="101" spans="1:18" s="111" customFormat="1" ht="29.45" customHeight="1">
      <c r="A101" s="102">
        <v>49501</v>
      </c>
      <c r="B101" s="103">
        <v>49499</v>
      </c>
      <c r="C101" s="104"/>
      <c r="D101" s="105"/>
      <c r="E101" s="106" t="s">
        <v>1960</v>
      </c>
      <c r="F101" s="107" t="s">
        <v>1885</v>
      </c>
      <c r="G101" s="107" t="s">
        <v>1961</v>
      </c>
      <c r="H101" s="108" t="s">
        <v>1623</v>
      </c>
      <c r="I101" s="109" t="s">
        <v>857</v>
      </c>
      <c r="J101" s="102">
        <v>0</v>
      </c>
      <c r="K101" s="103"/>
      <c r="L101" s="103"/>
      <c r="M101" s="1806"/>
      <c r="N101" s="110"/>
      <c r="O101" s="103"/>
      <c r="P101" s="103"/>
      <c r="Q101" s="103"/>
      <c r="R101" s="105"/>
    </row>
    <row r="102" spans="1:18" s="101" customFormat="1" ht="83.45" customHeight="1">
      <c r="A102" s="92">
        <v>50335</v>
      </c>
      <c r="B102" s="93">
        <v>49617</v>
      </c>
      <c r="C102" s="94"/>
      <c r="D102" s="95"/>
      <c r="E102" s="96" t="s">
        <v>1962</v>
      </c>
      <c r="F102" s="97" t="s">
        <v>1732</v>
      </c>
      <c r="G102" s="97"/>
      <c r="H102" s="98" t="s">
        <v>1963</v>
      </c>
      <c r="I102" s="99" t="s">
        <v>1964</v>
      </c>
      <c r="J102" s="92">
        <v>3</v>
      </c>
      <c r="K102" s="93" t="s">
        <v>769</v>
      </c>
      <c r="L102" s="93"/>
      <c r="M102" s="204"/>
      <c r="N102" s="100"/>
      <c r="O102" s="93"/>
      <c r="P102" s="93"/>
      <c r="Q102" s="93"/>
      <c r="R102" s="95"/>
    </row>
    <row r="103" spans="1:18" s="101" customFormat="1" ht="30" customHeight="1">
      <c r="A103" s="92">
        <v>49772</v>
      </c>
      <c r="B103" s="93">
        <v>49768</v>
      </c>
      <c r="C103" s="94"/>
      <c r="D103" s="95"/>
      <c r="E103" s="96" t="s">
        <v>1965</v>
      </c>
      <c r="F103" s="97" t="s">
        <v>307</v>
      </c>
      <c r="G103" s="97"/>
      <c r="H103" s="98" t="s">
        <v>1136</v>
      </c>
      <c r="I103" s="99"/>
      <c r="J103" s="92"/>
      <c r="K103" s="93"/>
      <c r="L103" s="93"/>
      <c r="M103" s="204"/>
      <c r="N103" s="100"/>
      <c r="O103" s="93"/>
      <c r="P103" s="93"/>
      <c r="Q103" s="93"/>
      <c r="R103" s="95"/>
    </row>
    <row r="104" spans="1:18" s="123" customFormat="1" ht="63" customHeight="1">
      <c r="A104" s="114">
        <v>50961</v>
      </c>
      <c r="B104" s="115">
        <v>50961</v>
      </c>
      <c r="C104" s="116"/>
      <c r="D104" s="117"/>
      <c r="E104" s="118" t="s">
        <v>1966</v>
      </c>
      <c r="F104" s="119" t="s">
        <v>1812</v>
      </c>
      <c r="G104" s="119"/>
      <c r="H104" s="120" t="s">
        <v>1967</v>
      </c>
      <c r="I104" s="121"/>
      <c r="J104" s="114">
        <v>4</v>
      </c>
      <c r="K104" s="115" t="s">
        <v>339</v>
      </c>
      <c r="L104" s="115"/>
      <c r="M104" s="1807"/>
      <c r="N104" s="122"/>
      <c r="O104" s="115"/>
      <c r="P104" s="115"/>
      <c r="Q104" s="115"/>
      <c r="R104" s="117"/>
    </row>
    <row r="105" spans="1:18" s="123" customFormat="1" ht="133.9" customHeight="1">
      <c r="A105" s="114">
        <v>50977</v>
      </c>
      <c r="B105" s="115">
        <v>50976</v>
      </c>
      <c r="C105" s="116"/>
      <c r="D105" s="117"/>
      <c r="E105" s="118" t="s">
        <v>1968</v>
      </c>
      <c r="F105" s="119" t="s">
        <v>307</v>
      </c>
      <c r="G105" s="119"/>
      <c r="H105" s="120" t="s">
        <v>1969</v>
      </c>
      <c r="I105" s="121" t="s">
        <v>1970</v>
      </c>
      <c r="J105" s="114">
        <v>4</v>
      </c>
      <c r="K105" s="115" t="s">
        <v>339</v>
      </c>
      <c r="L105" s="115"/>
      <c r="M105" s="1807"/>
      <c r="N105" s="122"/>
      <c r="O105" s="115"/>
      <c r="P105" s="115"/>
      <c r="Q105" s="115"/>
      <c r="R105" s="117"/>
    </row>
    <row r="106" spans="1:18" s="111" customFormat="1" ht="58.9" customHeight="1">
      <c r="A106" s="102">
        <v>53651</v>
      </c>
      <c r="B106" s="103">
        <v>53648</v>
      </c>
      <c r="C106" s="104"/>
      <c r="D106" s="105"/>
      <c r="E106" s="106" t="s">
        <v>1971</v>
      </c>
      <c r="F106" s="107" t="s">
        <v>307</v>
      </c>
      <c r="G106" s="107"/>
      <c r="H106" s="108" t="s">
        <v>839</v>
      </c>
      <c r="I106" s="109" t="s">
        <v>1972</v>
      </c>
      <c r="J106" s="102">
        <v>0</v>
      </c>
      <c r="K106" s="103"/>
      <c r="L106" s="103"/>
      <c r="M106" s="1806"/>
      <c r="N106" s="110"/>
      <c r="O106" s="103"/>
      <c r="P106" s="103"/>
      <c r="Q106" s="103"/>
      <c r="R106" s="105"/>
    </row>
    <row r="107" spans="1:18" s="101" customFormat="1" ht="59.45" customHeight="1">
      <c r="A107" s="92">
        <v>54500</v>
      </c>
      <c r="B107" s="93">
        <v>54498</v>
      </c>
      <c r="C107" s="94"/>
      <c r="D107" s="95"/>
      <c r="E107" s="96" t="s">
        <v>1973</v>
      </c>
      <c r="F107" s="97" t="s">
        <v>320</v>
      </c>
      <c r="G107" s="97"/>
      <c r="H107" s="98" t="s">
        <v>1623</v>
      </c>
      <c r="I107" s="99"/>
      <c r="J107" s="92" t="s">
        <v>796</v>
      </c>
      <c r="K107" s="93" t="s">
        <v>213</v>
      </c>
      <c r="L107" s="93" t="s">
        <v>1974</v>
      </c>
      <c r="M107" s="204"/>
      <c r="N107" s="100"/>
      <c r="O107" s="93"/>
      <c r="P107" s="93"/>
      <c r="Q107" s="93"/>
      <c r="R107" s="95"/>
    </row>
    <row r="108" spans="1:18" s="111" customFormat="1" ht="29.45" customHeight="1">
      <c r="A108" s="102">
        <v>54504</v>
      </c>
      <c r="B108" s="103">
        <v>54503</v>
      </c>
      <c r="C108" s="104"/>
      <c r="D108" s="105"/>
      <c r="E108" s="106" t="s">
        <v>1975</v>
      </c>
      <c r="F108" s="107" t="s">
        <v>320</v>
      </c>
      <c r="G108" s="107"/>
      <c r="H108" s="108" t="s">
        <v>1623</v>
      </c>
      <c r="I108" s="109" t="s">
        <v>1976</v>
      </c>
      <c r="J108" s="102">
        <v>0</v>
      </c>
      <c r="K108" s="103"/>
      <c r="L108" s="103"/>
      <c r="M108" s="1806"/>
      <c r="N108" s="110"/>
      <c r="O108" s="103"/>
      <c r="P108" s="103"/>
      <c r="Q108" s="103"/>
      <c r="R108" s="105"/>
    </row>
    <row r="109" spans="1:18" s="111" customFormat="1" ht="37.9" customHeight="1">
      <c r="A109" s="102">
        <v>54508</v>
      </c>
      <c r="B109" s="103">
        <v>54507</v>
      </c>
      <c r="C109" s="104"/>
      <c r="D109" s="105" t="s">
        <v>1703</v>
      </c>
      <c r="E109" s="106" t="s">
        <v>1977</v>
      </c>
      <c r="F109" s="107" t="s">
        <v>320</v>
      </c>
      <c r="G109" s="107"/>
      <c r="H109" s="108" t="s">
        <v>1623</v>
      </c>
      <c r="I109" s="109" t="s">
        <v>1978</v>
      </c>
      <c r="J109" s="102">
        <v>0</v>
      </c>
      <c r="K109" s="103" t="s">
        <v>213</v>
      </c>
      <c r="L109" s="103"/>
      <c r="M109" s="1806"/>
      <c r="N109" s="110"/>
      <c r="O109" s="103"/>
      <c r="P109" s="103"/>
      <c r="Q109" s="103"/>
      <c r="R109" s="105"/>
    </row>
    <row r="110" spans="1:18" s="101" customFormat="1" ht="30" customHeight="1">
      <c r="A110" s="92">
        <v>54512</v>
      </c>
      <c r="B110" s="93">
        <v>54511</v>
      </c>
      <c r="C110" s="94"/>
      <c r="D110" s="95" t="s">
        <v>1703</v>
      </c>
      <c r="E110" s="96" t="s">
        <v>1979</v>
      </c>
      <c r="F110" s="97" t="s">
        <v>320</v>
      </c>
      <c r="G110" s="97"/>
      <c r="H110" s="98" t="s">
        <v>1623</v>
      </c>
      <c r="I110" s="99" t="s">
        <v>1980</v>
      </c>
      <c r="J110" s="92">
        <v>3</v>
      </c>
      <c r="K110" s="93" t="s">
        <v>840</v>
      </c>
      <c r="L110" s="93"/>
      <c r="M110" s="204"/>
      <c r="N110" s="100"/>
      <c r="O110" s="93"/>
      <c r="P110" s="93"/>
      <c r="Q110" s="93"/>
      <c r="R110" s="95"/>
    </row>
    <row r="111" spans="1:18" s="123" customFormat="1" ht="36.6" customHeight="1">
      <c r="A111" s="114">
        <v>54988</v>
      </c>
      <c r="B111" s="115">
        <v>54987</v>
      </c>
      <c r="C111" s="116"/>
      <c r="D111" s="117"/>
      <c r="E111" s="118" t="s">
        <v>1981</v>
      </c>
      <c r="F111" s="119" t="s">
        <v>46</v>
      </c>
      <c r="G111" s="119"/>
      <c r="H111" s="120" t="s">
        <v>973</v>
      </c>
      <c r="I111" s="121"/>
      <c r="J111" s="114">
        <v>4</v>
      </c>
      <c r="K111" s="115" t="s">
        <v>1982</v>
      </c>
      <c r="L111" s="115"/>
      <c r="M111" s="1807"/>
      <c r="N111" s="122"/>
      <c r="O111" s="115"/>
      <c r="P111" s="115"/>
      <c r="Q111" s="115"/>
      <c r="R111" s="117"/>
    </row>
    <row r="112" spans="1:18" s="101" customFormat="1" ht="34.9" customHeight="1">
      <c r="A112" s="92">
        <v>54994</v>
      </c>
      <c r="B112" s="93">
        <v>54991</v>
      </c>
      <c r="C112" s="94"/>
      <c r="D112" s="95" t="s">
        <v>1734</v>
      </c>
      <c r="E112" s="96" t="s">
        <v>1983</v>
      </c>
      <c r="F112" s="97" t="s">
        <v>1984</v>
      </c>
      <c r="G112" s="97"/>
      <c r="H112" s="98" t="s">
        <v>973</v>
      </c>
      <c r="I112" s="99" t="s">
        <v>1985</v>
      </c>
      <c r="J112" s="92">
        <v>2</v>
      </c>
      <c r="K112" s="93" t="s">
        <v>1348</v>
      </c>
      <c r="L112" s="93"/>
      <c r="M112" s="204"/>
      <c r="N112" s="100"/>
      <c r="O112" s="93"/>
      <c r="P112" s="93"/>
      <c r="Q112" s="93"/>
      <c r="R112" s="95"/>
    </row>
    <row r="113" spans="1:23" s="113" customFormat="1" ht="53.45" customHeight="1">
      <c r="A113" s="112">
        <v>55946</v>
      </c>
      <c r="B113" s="80">
        <v>55945</v>
      </c>
      <c r="C113" s="81"/>
      <c r="D113" s="82"/>
      <c r="E113" s="83" t="s">
        <v>1986</v>
      </c>
      <c r="F113" s="84" t="s">
        <v>175</v>
      </c>
      <c r="G113" s="84"/>
      <c r="H113" s="85"/>
      <c r="I113" s="86" t="s">
        <v>1987</v>
      </c>
      <c r="J113" s="112">
        <v>1</v>
      </c>
      <c r="K113" s="80"/>
      <c r="L113" s="80"/>
      <c r="M113" s="135"/>
      <c r="N113" s="87"/>
      <c r="O113" s="80"/>
      <c r="P113" s="80"/>
      <c r="Q113" s="80"/>
      <c r="R113" s="82"/>
    </row>
    <row r="114" spans="1:23" s="101" customFormat="1" ht="57" customHeight="1">
      <c r="A114" s="92">
        <v>55956</v>
      </c>
      <c r="B114" s="93">
        <v>55955</v>
      </c>
      <c r="C114" s="94"/>
      <c r="D114" s="95"/>
      <c r="E114" s="96" t="s">
        <v>1988</v>
      </c>
      <c r="F114" s="97" t="s">
        <v>307</v>
      </c>
      <c r="G114" s="97"/>
      <c r="H114" s="98" t="s">
        <v>1989</v>
      </c>
      <c r="I114" s="99"/>
      <c r="J114" s="92">
        <v>2</v>
      </c>
      <c r="K114" s="93"/>
      <c r="L114" s="93"/>
      <c r="M114" s="204">
        <v>42527</v>
      </c>
      <c r="N114" s="100"/>
      <c r="O114" s="93"/>
      <c r="P114" s="93"/>
      <c r="Q114" s="93"/>
      <c r="R114" s="95"/>
    </row>
    <row r="115" spans="1:23" s="111" customFormat="1" ht="51" customHeight="1">
      <c r="A115" s="102">
        <v>56445</v>
      </c>
      <c r="B115" s="103">
        <v>56443</v>
      </c>
      <c r="C115" s="104"/>
      <c r="D115" s="105"/>
      <c r="E115" s="106" t="s">
        <v>1990</v>
      </c>
      <c r="F115" s="107" t="s">
        <v>153</v>
      </c>
      <c r="G115" s="107"/>
      <c r="H115" s="108" t="s">
        <v>856</v>
      </c>
      <c r="I115" s="109" t="s">
        <v>1991</v>
      </c>
      <c r="J115" s="102">
        <v>0</v>
      </c>
      <c r="K115" s="103"/>
      <c r="L115" s="103"/>
      <c r="M115" s="1806"/>
      <c r="N115" s="110"/>
      <c r="O115" s="103"/>
      <c r="P115" s="103"/>
      <c r="Q115" s="103"/>
      <c r="R115" s="105"/>
    </row>
    <row r="116" spans="1:23" s="101" customFormat="1" ht="54.6" customHeight="1">
      <c r="A116" s="92">
        <v>56847</v>
      </c>
      <c r="B116" s="93">
        <v>56846</v>
      </c>
      <c r="C116" s="94"/>
      <c r="D116" s="95"/>
      <c r="E116" s="96" t="s">
        <v>1992</v>
      </c>
      <c r="F116" s="97" t="s">
        <v>1732</v>
      </c>
      <c r="G116" s="97"/>
      <c r="H116" s="98" t="s">
        <v>1993</v>
      </c>
      <c r="I116" s="99"/>
      <c r="J116" s="92">
        <v>3</v>
      </c>
      <c r="K116" s="93" t="s">
        <v>213</v>
      </c>
      <c r="L116" s="93"/>
      <c r="M116" s="204"/>
      <c r="N116" s="100"/>
      <c r="O116" s="93"/>
      <c r="P116" s="93"/>
      <c r="Q116" s="93"/>
      <c r="R116" s="95"/>
    </row>
    <row r="117" spans="1:23" s="123" customFormat="1" ht="67.900000000000006" customHeight="1">
      <c r="A117" s="114">
        <v>57659</v>
      </c>
      <c r="B117" s="115">
        <v>57656</v>
      </c>
      <c r="C117" s="116"/>
      <c r="D117" s="117"/>
      <c r="E117" s="118" t="s">
        <v>1994</v>
      </c>
      <c r="F117" s="119" t="s">
        <v>1995</v>
      </c>
      <c r="G117" s="119"/>
      <c r="H117" s="120" t="s">
        <v>1029</v>
      </c>
      <c r="I117" s="121"/>
      <c r="J117" s="114">
        <v>4</v>
      </c>
      <c r="K117" s="115" t="s">
        <v>339</v>
      </c>
      <c r="L117" s="115"/>
      <c r="M117" s="1807"/>
      <c r="N117" s="122"/>
      <c r="O117" s="115"/>
      <c r="P117" s="115"/>
      <c r="Q117" s="115"/>
      <c r="R117" s="117"/>
    </row>
    <row r="118" spans="1:23" s="113" customFormat="1" ht="50.45" customHeight="1">
      <c r="A118" s="112">
        <v>58784</v>
      </c>
      <c r="B118" s="80">
        <v>58783</v>
      </c>
      <c r="C118" s="81"/>
      <c r="D118" s="82"/>
      <c r="E118" s="83" t="s">
        <v>1996</v>
      </c>
      <c r="F118" s="84" t="s">
        <v>1783</v>
      </c>
      <c r="G118" s="84"/>
      <c r="H118" s="85" t="s">
        <v>1997</v>
      </c>
      <c r="I118" s="86" t="s">
        <v>1998</v>
      </c>
      <c r="J118" s="112">
        <v>1</v>
      </c>
      <c r="K118" s="80" t="s">
        <v>200</v>
      </c>
      <c r="L118" s="80"/>
      <c r="M118" s="135"/>
      <c r="N118" s="87" t="s">
        <v>1999</v>
      </c>
      <c r="O118" s="80"/>
      <c r="P118" s="80"/>
      <c r="Q118" s="80"/>
      <c r="R118" s="82"/>
    </row>
    <row r="119" spans="1:23" s="101" customFormat="1" ht="28.9" customHeight="1">
      <c r="A119" s="112">
        <v>59222</v>
      </c>
      <c r="B119" s="80">
        <v>59221</v>
      </c>
      <c r="C119" s="84"/>
      <c r="D119" s="86" t="s">
        <v>1693</v>
      </c>
      <c r="E119" s="87" t="s">
        <v>2000</v>
      </c>
      <c r="F119" s="84" t="s">
        <v>2001</v>
      </c>
      <c r="G119" s="84"/>
      <c r="H119" s="84" t="s">
        <v>815</v>
      </c>
      <c r="I119" s="86"/>
      <c r="J119" s="112">
        <v>1</v>
      </c>
      <c r="K119" s="84" t="s">
        <v>1788</v>
      </c>
      <c r="L119" s="84"/>
      <c r="M119" s="86"/>
      <c r="N119" s="87"/>
      <c r="O119" s="80"/>
      <c r="P119" s="80"/>
      <c r="Q119" s="80"/>
      <c r="R119" s="82"/>
    </row>
    <row r="120" spans="1:23" s="113" customFormat="1" ht="44.45" customHeight="1">
      <c r="A120" s="112">
        <v>59224</v>
      </c>
      <c r="B120" s="80">
        <v>59223</v>
      </c>
      <c r="C120" s="81"/>
      <c r="D120" s="82" t="s">
        <v>1693</v>
      </c>
      <c r="E120" s="83" t="s">
        <v>2002</v>
      </c>
      <c r="F120" s="84" t="s">
        <v>775</v>
      </c>
      <c r="G120" s="84"/>
      <c r="H120" s="85" t="s">
        <v>815</v>
      </c>
      <c r="I120" s="86" t="s">
        <v>2003</v>
      </c>
      <c r="J120" s="112">
        <v>1</v>
      </c>
      <c r="K120" s="80" t="s">
        <v>1788</v>
      </c>
      <c r="L120" s="80"/>
      <c r="M120" s="135"/>
      <c r="N120" s="87"/>
      <c r="O120" s="80"/>
      <c r="P120" s="80"/>
      <c r="Q120" s="80"/>
      <c r="R120" s="82"/>
    </row>
    <row r="121" spans="1:23" s="123" customFormat="1" ht="58.15" customHeight="1">
      <c r="A121" s="114">
        <v>60365</v>
      </c>
      <c r="B121" s="115">
        <v>60364</v>
      </c>
      <c r="C121" s="116"/>
      <c r="D121" s="117"/>
      <c r="E121" s="118" t="s">
        <v>2004</v>
      </c>
      <c r="F121" s="119" t="s">
        <v>2005</v>
      </c>
      <c r="G121" s="119" t="s">
        <v>2006</v>
      </c>
      <c r="H121" s="120" t="s">
        <v>2007</v>
      </c>
      <c r="I121" s="121"/>
      <c r="J121" s="114">
        <v>4</v>
      </c>
      <c r="K121" s="115" t="s">
        <v>339</v>
      </c>
      <c r="L121" s="115"/>
      <c r="M121" s="1807"/>
      <c r="N121" s="122"/>
      <c r="O121" s="115"/>
      <c r="P121" s="115"/>
      <c r="Q121" s="115"/>
      <c r="R121" s="117"/>
    </row>
    <row r="122" spans="1:23" s="111" customFormat="1" ht="64.150000000000006" customHeight="1">
      <c r="A122" s="102">
        <v>61243</v>
      </c>
      <c r="B122" s="103">
        <v>61242</v>
      </c>
      <c r="C122" s="104"/>
      <c r="D122" s="105"/>
      <c r="E122" s="106" t="s">
        <v>2008</v>
      </c>
      <c r="F122" s="107" t="s">
        <v>1791</v>
      </c>
      <c r="G122" s="107"/>
      <c r="H122" s="108" t="s">
        <v>2009</v>
      </c>
      <c r="I122" s="109" t="s">
        <v>2010</v>
      </c>
      <c r="J122" s="102" t="s">
        <v>778</v>
      </c>
      <c r="K122" s="103"/>
      <c r="L122" s="103"/>
      <c r="M122" s="1806"/>
      <c r="N122" s="110"/>
      <c r="O122" s="103"/>
      <c r="P122" s="103"/>
      <c r="Q122" s="103"/>
      <c r="R122" s="105"/>
      <c r="S122" s="124"/>
      <c r="T122" s="124"/>
      <c r="U122" s="124"/>
      <c r="V122" s="124"/>
      <c r="W122" s="124"/>
    </row>
    <row r="123" spans="1:23" s="111" customFormat="1" ht="58.9" customHeight="1">
      <c r="A123" s="102">
        <v>61794</v>
      </c>
      <c r="B123" s="103">
        <v>61793</v>
      </c>
      <c r="C123" s="104"/>
      <c r="D123" s="105"/>
      <c r="E123" s="106" t="s">
        <v>2011</v>
      </c>
      <c r="F123" s="107" t="s">
        <v>2012</v>
      </c>
      <c r="G123" s="107"/>
      <c r="H123" s="108" t="s">
        <v>2013</v>
      </c>
      <c r="I123" s="109" t="s">
        <v>2010</v>
      </c>
      <c r="J123" s="102" t="s">
        <v>778</v>
      </c>
      <c r="K123" s="103"/>
      <c r="L123" s="103"/>
      <c r="M123" s="1806"/>
      <c r="N123" s="110"/>
      <c r="O123" s="103"/>
      <c r="P123" s="103"/>
      <c r="Q123" s="103"/>
      <c r="R123" s="105"/>
      <c r="S123" s="124"/>
      <c r="T123" s="124"/>
      <c r="U123" s="124"/>
      <c r="V123" s="124"/>
      <c r="W123" s="124"/>
    </row>
    <row r="124" spans="1:23" s="101" customFormat="1" ht="64.150000000000006" customHeight="1">
      <c r="A124" s="92">
        <v>62909</v>
      </c>
      <c r="B124" s="93">
        <v>62908</v>
      </c>
      <c r="C124" s="94"/>
      <c r="D124" s="95" t="s">
        <v>1734</v>
      </c>
      <c r="E124" s="96" t="s">
        <v>2014</v>
      </c>
      <c r="F124" s="97" t="s">
        <v>1954</v>
      </c>
      <c r="G124" s="97"/>
      <c r="H124" s="98" t="s">
        <v>815</v>
      </c>
      <c r="I124" s="99"/>
      <c r="J124" s="92">
        <v>3</v>
      </c>
      <c r="K124" s="93" t="s">
        <v>1788</v>
      </c>
      <c r="L124" s="93"/>
      <c r="M124" s="204"/>
      <c r="N124" s="100"/>
      <c r="O124" s="93"/>
      <c r="P124" s="93"/>
      <c r="Q124" s="93"/>
      <c r="R124" s="95"/>
      <c r="S124" s="124"/>
      <c r="T124" s="124"/>
      <c r="U124" s="124"/>
      <c r="V124" s="124"/>
      <c r="W124" s="124"/>
    </row>
    <row r="125" spans="1:23" s="113" customFormat="1" ht="42" customHeight="1">
      <c r="A125" s="112">
        <v>63490</v>
      </c>
      <c r="B125" s="80">
        <v>63489</v>
      </c>
      <c r="C125" s="81"/>
      <c r="D125" s="82" t="s">
        <v>1693</v>
      </c>
      <c r="E125" s="83" t="s">
        <v>2015</v>
      </c>
      <c r="F125" s="84" t="s">
        <v>307</v>
      </c>
      <c r="G125" s="84"/>
      <c r="H125" s="85" t="s">
        <v>2016</v>
      </c>
      <c r="I125" s="86"/>
      <c r="J125" s="112">
        <v>1</v>
      </c>
      <c r="K125" s="80" t="s">
        <v>63</v>
      </c>
      <c r="L125" s="80"/>
      <c r="M125" s="135"/>
      <c r="N125" s="87"/>
      <c r="O125" s="80"/>
      <c r="P125" s="80"/>
      <c r="Q125" s="80"/>
      <c r="R125" s="82"/>
      <c r="S125" s="124"/>
      <c r="T125" s="124"/>
      <c r="U125" s="124"/>
      <c r="V125" s="124"/>
      <c r="W125" s="124"/>
    </row>
    <row r="126" spans="1:23" s="101" customFormat="1" ht="22.15" customHeight="1">
      <c r="A126" s="92">
        <v>64199</v>
      </c>
      <c r="B126" s="93">
        <v>64198</v>
      </c>
      <c r="C126" s="94"/>
      <c r="D126" s="95"/>
      <c r="E126" s="96" t="s">
        <v>2017</v>
      </c>
      <c r="F126" s="97" t="s">
        <v>882</v>
      </c>
      <c r="G126" s="97"/>
      <c r="H126" s="98" t="s">
        <v>815</v>
      </c>
      <c r="I126" s="99"/>
      <c r="J126" s="92">
        <v>2</v>
      </c>
      <c r="K126" s="93"/>
      <c r="L126" s="93"/>
      <c r="M126" s="204">
        <v>42646</v>
      </c>
      <c r="N126" s="100"/>
      <c r="O126" s="93"/>
      <c r="P126" s="93"/>
      <c r="Q126" s="93"/>
      <c r="R126" s="95"/>
      <c r="S126" s="124"/>
      <c r="T126" s="124"/>
      <c r="U126" s="124"/>
      <c r="V126" s="124"/>
      <c r="W126" s="124"/>
    </row>
    <row r="127" spans="1:23" s="111" customFormat="1" ht="21.6" customHeight="1">
      <c r="A127" s="102">
        <v>64788</v>
      </c>
      <c r="B127" s="103">
        <v>64786</v>
      </c>
      <c r="C127" s="104"/>
      <c r="D127" s="105"/>
      <c r="E127" s="106" t="s">
        <v>2018</v>
      </c>
      <c r="F127" s="107" t="s">
        <v>1714</v>
      </c>
      <c r="G127" s="107"/>
      <c r="H127" s="108" t="s">
        <v>2019</v>
      </c>
      <c r="I127" s="109" t="s">
        <v>2020</v>
      </c>
      <c r="J127" s="102">
        <v>0</v>
      </c>
      <c r="K127" s="103"/>
      <c r="L127" s="103"/>
      <c r="M127" s="1806"/>
      <c r="N127" s="110"/>
      <c r="O127" s="103"/>
      <c r="P127" s="103"/>
      <c r="Q127" s="103"/>
      <c r="R127" s="105"/>
      <c r="S127" s="125"/>
      <c r="T127" s="125"/>
      <c r="U127" s="125"/>
      <c r="V127" s="125"/>
      <c r="W127" s="125"/>
    </row>
    <row r="128" spans="1:23" s="101" customFormat="1" ht="22.9" customHeight="1">
      <c r="A128" s="92">
        <v>64795</v>
      </c>
      <c r="B128" s="93">
        <v>64794</v>
      </c>
      <c r="C128" s="94"/>
      <c r="D128" s="95" t="s">
        <v>1734</v>
      </c>
      <c r="E128" s="96" t="s">
        <v>2021</v>
      </c>
      <c r="F128" s="97" t="s">
        <v>882</v>
      </c>
      <c r="G128" s="97"/>
      <c r="H128" s="98" t="s">
        <v>815</v>
      </c>
      <c r="I128" s="99"/>
      <c r="J128" s="92">
        <v>3</v>
      </c>
      <c r="K128" s="93" t="s">
        <v>1788</v>
      </c>
      <c r="L128" s="93"/>
      <c r="M128" s="204"/>
      <c r="N128" s="100"/>
      <c r="O128" s="93"/>
      <c r="P128" s="93"/>
      <c r="Q128" s="93"/>
      <c r="R128" s="95"/>
      <c r="S128" s="124"/>
      <c r="T128" s="124"/>
      <c r="U128" s="124"/>
      <c r="V128" s="124"/>
      <c r="W128" s="124"/>
    </row>
    <row r="129" spans="1:23" s="123" customFormat="1" ht="33.6" customHeight="1">
      <c r="A129" s="114">
        <v>65057</v>
      </c>
      <c r="B129" s="115">
        <v>65056</v>
      </c>
      <c r="C129" s="116"/>
      <c r="D129" s="117"/>
      <c r="E129" s="118" t="s">
        <v>2022</v>
      </c>
      <c r="F129" s="119" t="s">
        <v>320</v>
      </c>
      <c r="G129" s="119"/>
      <c r="H129" s="120" t="s">
        <v>1623</v>
      </c>
      <c r="I129" s="121"/>
      <c r="J129" s="114">
        <v>4</v>
      </c>
      <c r="K129" s="115" t="s">
        <v>339</v>
      </c>
      <c r="L129" s="115"/>
      <c r="M129" s="1807"/>
      <c r="N129" s="122"/>
      <c r="O129" s="115"/>
      <c r="P129" s="115"/>
      <c r="Q129" s="115"/>
      <c r="R129" s="117"/>
      <c r="S129" s="2016"/>
      <c r="T129" s="2016"/>
      <c r="U129" s="2016"/>
      <c r="V129" s="2016"/>
      <c r="W129" s="2016"/>
    </row>
    <row r="130" spans="1:23" s="111" customFormat="1" ht="45.6" customHeight="1">
      <c r="A130" s="102">
        <v>65397</v>
      </c>
      <c r="B130" s="103">
        <v>65396</v>
      </c>
      <c r="C130" s="104"/>
      <c r="D130" s="105"/>
      <c r="E130" s="106" t="s">
        <v>2023</v>
      </c>
      <c r="F130" s="107" t="s">
        <v>1885</v>
      </c>
      <c r="G130" s="107"/>
      <c r="H130" s="108" t="s">
        <v>1770</v>
      </c>
      <c r="I130" s="109"/>
      <c r="J130" s="102">
        <v>0</v>
      </c>
      <c r="K130" s="103" t="s">
        <v>213</v>
      </c>
      <c r="L130" s="103"/>
      <c r="M130" s="1806"/>
      <c r="N130" s="110"/>
      <c r="O130" s="103"/>
      <c r="P130" s="103"/>
      <c r="Q130" s="103"/>
      <c r="R130" s="105"/>
      <c r="S130" s="125"/>
      <c r="T130" s="125"/>
      <c r="U130" s="125"/>
      <c r="V130" s="125"/>
      <c r="W130" s="125"/>
    </row>
    <row r="131" spans="1:23" s="83" customFormat="1" ht="30.6" customHeight="1">
      <c r="A131" s="112">
        <v>65578</v>
      </c>
      <c r="B131" s="80">
        <v>65577</v>
      </c>
      <c r="C131" s="85"/>
      <c r="D131" s="191" t="s">
        <v>1693</v>
      </c>
      <c r="E131" s="83" t="s">
        <v>2024</v>
      </c>
      <c r="F131" s="85" t="s">
        <v>1868</v>
      </c>
      <c r="G131" s="85"/>
      <c r="H131" s="85" t="s">
        <v>2025</v>
      </c>
      <c r="I131" s="191" t="s">
        <v>2026</v>
      </c>
      <c r="J131" s="112">
        <v>1</v>
      </c>
      <c r="K131" s="85" t="s">
        <v>2027</v>
      </c>
      <c r="L131" s="85"/>
      <c r="M131" s="191"/>
      <c r="O131" s="85"/>
      <c r="P131" s="85"/>
      <c r="Q131" s="85"/>
      <c r="R131" s="191"/>
      <c r="S131" s="124"/>
      <c r="T131" s="124"/>
      <c r="U131" s="124"/>
      <c r="V131" s="124"/>
      <c r="W131" s="124"/>
    </row>
    <row r="132" spans="1:23" s="123" customFormat="1" ht="42.6" customHeight="1">
      <c r="A132" s="114">
        <v>66728</v>
      </c>
      <c r="B132" s="115">
        <v>66726</v>
      </c>
      <c r="C132" s="116"/>
      <c r="D132" s="117"/>
      <c r="E132" s="118" t="s">
        <v>2028</v>
      </c>
      <c r="F132" s="119" t="s">
        <v>307</v>
      </c>
      <c r="G132" s="119"/>
      <c r="H132" s="120" t="s">
        <v>2029</v>
      </c>
      <c r="I132" s="121"/>
      <c r="J132" s="114">
        <v>4</v>
      </c>
      <c r="K132" s="115" t="s">
        <v>339</v>
      </c>
      <c r="L132" s="116">
        <v>42677</v>
      </c>
      <c r="M132" s="1807"/>
      <c r="N132" s="122"/>
      <c r="O132" s="115"/>
      <c r="P132" s="115"/>
      <c r="Q132" s="115"/>
      <c r="R132" s="117"/>
      <c r="S132" s="124"/>
      <c r="T132" s="124"/>
      <c r="U132" s="124"/>
      <c r="V132" s="124"/>
      <c r="W132" s="124"/>
    </row>
    <row r="133" spans="1:23" s="101" customFormat="1" ht="44.45" customHeight="1">
      <c r="A133" s="92">
        <v>66916</v>
      </c>
      <c r="B133" s="93">
        <v>66915</v>
      </c>
      <c r="C133" s="94"/>
      <c r="D133" s="95" t="s">
        <v>1703</v>
      </c>
      <c r="E133" s="96" t="s">
        <v>2030</v>
      </c>
      <c r="F133" s="97" t="s">
        <v>1446</v>
      </c>
      <c r="G133" s="97"/>
      <c r="H133" s="98" t="s">
        <v>2031</v>
      </c>
      <c r="I133" s="99"/>
      <c r="J133" s="92" t="s">
        <v>860</v>
      </c>
      <c r="K133" s="93" t="s">
        <v>200</v>
      </c>
      <c r="L133" s="93"/>
      <c r="M133" s="204"/>
      <c r="N133" s="100"/>
      <c r="O133" s="93"/>
      <c r="P133" s="93"/>
      <c r="Q133" s="93"/>
      <c r="R133" s="95"/>
      <c r="S133" s="124"/>
      <c r="T133" s="124"/>
      <c r="U133" s="124"/>
      <c r="V133" s="124"/>
      <c r="W133" s="124"/>
    </row>
    <row r="134" spans="1:23" s="113" customFormat="1" ht="30" customHeight="1">
      <c r="A134" s="112">
        <v>74396</v>
      </c>
      <c r="B134" s="80">
        <v>67589</v>
      </c>
      <c r="C134" s="126"/>
      <c r="D134" s="86" t="s">
        <v>1693</v>
      </c>
      <c r="E134" s="83" t="s">
        <v>2032</v>
      </c>
      <c r="F134" s="84" t="s">
        <v>1446</v>
      </c>
      <c r="G134" s="84"/>
      <c r="H134" s="84" t="s">
        <v>2033</v>
      </c>
      <c r="I134" s="86"/>
      <c r="J134" s="112">
        <v>1</v>
      </c>
      <c r="K134" s="84" t="s">
        <v>67</v>
      </c>
      <c r="L134" s="80"/>
      <c r="M134" s="135"/>
      <c r="N134" s="87"/>
      <c r="O134" s="80">
        <v>29472</v>
      </c>
      <c r="P134" s="80"/>
      <c r="Q134" s="80"/>
      <c r="R134" s="82"/>
      <c r="S134" s="124"/>
      <c r="T134" s="124"/>
      <c r="U134" s="124"/>
      <c r="V134" s="124"/>
      <c r="W134" s="124"/>
    </row>
    <row r="135" spans="1:23" s="101" customFormat="1" ht="28.15" customHeight="1">
      <c r="A135" s="92">
        <v>68050</v>
      </c>
      <c r="B135" s="93">
        <v>68049</v>
      </c>
      <c r="C135" s="94"/>
      <c r="D135" s="95"/>
      <c r="E135" s="96" t="s">
        <v>2034</v>
      </c>
      <c r="F135" s="97" t="s">
        <v>153</v>
      </c>
      <c r="G135" s="97" t="s">
        <v>2035</v>
      </c>
      <c r="H135" s="98" t="s">
        <v>1623</v>
      </c>
      <c r="I135" s="99"/>
      <c r="J135" s="92"/>
      <c r="K135" s="93"/>
      <c r="L135" s="93"/>
      <c r="M135" s="204"/>
      <c r="N135" s="100"/>
      <c r="O135" s="93"/>
      <c r="P135" s="93"/>
      <c r="Q135" s="93"/>
      <c r="R135" s="95"/>
      <c r="S135" s="124"/>
      <c r="T135" s="124"/>
      <c r="U135" s="124"/>
      <c r="V135" s="124"/>
      <c r="W135" s="124"/>
    </row>
    <row r="136" spans="1:23" s="123" customFormat="1" ht="37.9" customHeight="1">
      <c r="A136" s="114">
        <v>69064</v>
      </c>
      <c r="B136" s="115">
        <v>69061</v>
      </c>
      <c r="C136" s="116"/>
      <c r="D136" s="117"/>
      <c r="E136" s="118" t="s">
        <v>2036</v>
      </c>
      <c r="F136" s="119" t="s">
        <v>1446</v>
      </c>
      <c r="G136" s="119"/>
      <c r="H136" s="120" t="s">
        <v>1760</v>
      </c>
      <c r="I136" s="121"/>
      <c r="J136" s="114">
        <v>4</v>
      </c>
      <c r="K136" s="115" t="s">
        <v>339</v>
      </c>
      <c r="L136" s="115"/>
      <c r="M136" s="1807"/>
      <c r="N136" s="122"/>
      <c r="O136" s="115"/>
      <c r="P136" s="115"/>
      <c r="Q136" s="115"/>
      <c r="R136" s="117"/>
      <c r="S136" s="124"/>
      <c r="T136" s="124"/>
      <c r="U136" s="124"/>
      <c r="V136" s="124"/>
      <c r="W136" s="124"/>
    </row>
    <row r="137" spans="1:23" s="111" customFormat="1" ht="40.15" customHeight="1">
      <c r="A137" s="102">
        <v>69146</v>
      </c>
      <c r="B137" s="103">
        <v>69145</v>
      </c>
      <c r="C137" s="104"/>
      <c r="D137" s="105"/>
      <c r="E137" s="106" t="s">
        <v>2037</v>
      </c>
      <c r="F137" s="107" t="s">
        <v>1446</v>
      </c>
      <c r="G137" s="107"/>
      <c r="H137" s="108" t="s">
        <v>2038</v>
      </c>
      <c r="I137" s="109"/>
      <c r="J137" s="102">
        <v>0</v>
      </c>
      <c r="K137" s="103" t="s">
        <v>2039</v>
      </c>
      <c r="L137" s="103"/>
      <c r="M137" s="1806"/>
      <c r="N137" s="110"/>
      <c r="O137" s="103"/>
      <c r="P137" s="103"/>
      <c r="Q137" s="103"/>
      <c r="R137" s="105"/>
      <c r="S137" s="124"/>
      <c r="T137" s="124"/>
      <c r="U137" s="124"/>
      <c r="V137" s="124"/>
      <c r="W137" s="124"/>
    </row>
    <row r="138" spans="1:23" s="113" customFormat="1" ht="40.9" customHeight="1">
      <c r="A138" s="112">
        <v>69605</v>
      </c>
      <c r="B138" s="80">
        <v>69604</v>
      </c>
      <c r="C138" s="81"/>
      <c r="D138" s="82" t="s">
        <v>1693</v>
      </c>
      <c r="E138" s="83" t="s">
        <v>2040</v>
      </c>
      <c r="F138" s="84" t="s">
        <v>1446</v>
      </c>
      <c r="G138" s="84"/>
      <c r="H138" s="85" t="s">
        <v>2041</v>
      </c>
      <c r="I138" s="86"/>
      <c r="J138" s="112">
        <v>1</v>
      </c>
      <c r="K138" s="80" t="s">
        <v>840</v>
      </c>
      <c r="L138" s="80"/>
      <c r="M138" s="135"/>
      <c r="N138" s="87"/>
      <c r="O138" s="80"/>
      <c r="P138" s="80"/>
      <c r="Q138" s="80"/>
      <c r="R138" s="82"/>
      <c r="S138" s="124"/>
      <c r="T138" s="124"/>
      <c r="U138" s="124"/>
      <c r="V138" s="124"/>
      <c r="W138" s="124"/>
    </row>
    <row r="139" spans="1:23" s="113" customFormat="1" ht="29.45" customHeight="1">
      <c r="A139" s="112">
        <v>69872</v>
      </c>
      <c r="B139" s="80">
        <v>69870</v>
      </c>
      <c r="C139" s="81"/>
      <c r="D139" s="82" t="s">
        <v>1734</v>
      </c>
      <c r="E139" s="83" t="s">
        <v>2042</v>
      </c>
      <c r="F139" s="84" t="s">
        <v>57</v>
      </c>
      <c r="G139" s="84"/>
      <c r="H139" s="85" t="s">
        <v>839</v>
      </c>
      <c r="I139" s="86"/>
      <c r="J139" s="112">
        <v>1</v>
      </c>
      <c r="K139" s="80"/>
      <c r="L139" s="80"/>
      <c r="M139" s="135"/>
      <c r="N139" s="87"/>
      <c r="O139" s="80"/>
      <c r="P139" s="80"/>
      <c r="Q139" s="80"/>
      <c r="R139" s="82"/>
      <c r="S139" s="136"/>
      <c r="T139" s="136"/>
      <c r="U139" s="136"/>
      <c r="V139" s="136"/>
      <c r="W139" s="136"/>
    </row>
    <row r="140" spans="1:23" s="111" customFormat="1" ht="31.9" customHeight="1">
      <c r="A140" s="102">
        <v>73390</v>
      </c>
      <c r="B140" s="103">
        <v>70389</v>
      </c>
      <c r="C140" s="104"/>
      <c r="D140" s="105"/>
      <c r="E140" s="106" t="s">
        <v>2043</v>
      </c>
      <c r="F140" s="107" t="s">
        <v>96</v>
      </c>
      <c r="G140" s="107"/>
      <c r="H140" s="108" t="s">
        <v>2044</v>
      </c>
      <c r="I140" s="109" t="s">
        <v>2045</v>
      </c>
      <c r="J140" s="102">
        <v>0</v>
      </c>
      <c r="K140" s="103" t="s">
        <v>46</v>
      </c>
      <c r="L140" s="103"/>
      <c r="M140" s="1806"/>
      <c r="N140" s="110"/>
      <c r="O140" s="103"/>
      <c r="P140" s="103"/>
      <c r="Q140" s="103"/>
      <c r="R140" s="105"/>
      <c r="S140" s="125"/>
      <c r="T140" s="125"/>
      <c r="U140" s="125"/>
      <c r="V140" s="125"/>
      <c r="W140" s="125"/>
    </row>
    <row r="141" spans="1:23" s="113" customFormat="1" ht="37.15" customHeight="1">
      <c r="A141" s="112">
        <v>71275</v>
      </c>
      <c r="B141" s="80">
        <v>71274</v>
      </c>
      <c r="C141" s="81"/>
      <c r="D141" s="82" t="s">
        <v>1693</v>
      </c>
      <c r="E141" s="83" t="s">
        <v>2046</v>
      </c>
      <c r="F141" s="84" t="s">
        <v>307</v>
      </c>
      <c r="G141" s="84" t="s">
        <v>2047</v>
      </c>
      <c r="H141" s="85" t="s">
        <v>2048</v>
      </c>
      <c r="I141" s="86" t="s">
        <v>2049</v>
      </c>
      <c r="J141" s="112" t="s">
        <v>770</v>
      </c>
      <c r="K141" s="80" t="s">
        <v>840</v>
      </c>
      <c r="L141" s="80"/>
      <c r="M141" s="135"/>
      <c r="N141" s="87"/>
      <c r="O141" s="80"/>
      <c r="P141" s="80"/>
      <c r="Q141" s="80"/>
      <c r="R141" s="82"/>
      <c r="S141" s="124"/>
      <c r="T141" s="124"/>
      <c r="U141" s="124"/>
      <c r="V141" s="124"/>
      <c r="W141" s="124"/>
    </row>
    <row r="142" spans="1:23" s="123" customFormat="1" ht="148.5">
      <c r="A142" s="127">
        <v>75085</v>
      </c>
      <c r="B142" s="128">
        <v>71531</v>
      </c>
      <c r="C142" s="129"/>
      <c r="D142" s="130"/>
      <c r="E142" s="37" t="s">
        <v>2050</v>
      </c>
      <c r="F142" s="131" t="s">
        <v>2051</v>
      </c>
      <c r="G142" s="131"/>
      <c r="H142" s="38"/>
      <c r="I142" s="132" t="s">
        <v>2052</v>
      </c>
      <c r="J142" s="127">
        <v>4</v>
      </c>
      <c r="K142" s="128" t="s">
        <v>2053</v>
      </c>
      <c r="L142" s="128"/>
      <c r="M142" s="203"/>
      <c r="N142" s="133"/>
      <c r="O142" s="115"/>
      <c r="P142" s="115"/>
      <c r="Q142" s="115"/>
      <c r="R142" s="117"/>
      <c r="S142" s="124"/>
      <c r="T142" s="124"/>
      <c r="U142" s="124"/>
      <c r="V142" s="124"/>
      <c r="W142" s="124"/>
    </row>
    <row r="143" spans="1:23" s="113" customFormat="1" ht="99.6" customHeight="1">
      <c r="A143" s="112">
        <v>71643</v>
      </c>
      <c r="B143" s="80">
        <v>71642</v>
      </c>
      <c r="C143" s="81"/>
      <c r="D143" s="82"/>
      <c r="E143" s="83" t="s">
        <v>2054</v>
      </c>
      <c r="F143" s="84" t="s">
        <v>46</v>
      </c>
      <c r="G143" s="84"/>
      <c r="H143" s="85" t="s">
        <v>1623</v>
      </c>
      <c r="I143" s="86" t="s">
        <v>2055</v>
      </c>
      <c r="J143" s="112" t="s">
        <v>770</v>
      </c>
      <c r="K143" s="80"/>
      <c r="L143" s="80"/>
      <c r="M143" s="135"/>
      <c r="N143" s="87"/>
      <c r="O143" s="80"/>
      <c r="P143" s="80"/>
      <c r="Q143" s="80"/>
      <c r="R143" s="82"/>
      <c r="S143" s="124"/>
      <c r="T143" s="124"/>
      <c r="U143" s="124"/>
      <c r="V143" s="124"/>
      <c r="W143" s="124"/>
    </row>
    <row r="144" spans="1:23" s="101" customFormat="1" ht="57" customHeight="1">
      <c r="A144" s="112">
        <v>72618</v>
      </c>
      <c r="B144" s="80">
        <v>72617</v>
      </c>
      <c r="C144" s="80"/>
      <c r="D144" s="82" t="s">
        <v>1693</v>
      </c>
      <c r="E144" s="134" t="s">
        <v>2056</v>
      </c>
      <c r="F144" s="80" t="s">
        <v>307</v>
      </c>
      <c r="G144" s="85" t="s">
        <v>2057</v>
      </c>
      <c r="H144" s="81" t="s">
        <v>877</v>
      </c>
      <c r="I144" s="82" t="s">
        <v>2058</v>
      </c>
      <c r="J144" s="112">
        <v>1</v>
      </c>
      <c r="K144" s="80" t="s">
        <v>2059</v>
      </c>
      <c r="L144" s="80"/>
      <c r="M144" s="135"/>
      <c r="N144" s="112"/>
      <c r="O144" s="80"/>
      <c r="P144" s="80"/>
      <c r="Q144" s="80"/>
      <c r="R144" s="135"/>
      <c r="S144" s="124"/>
      <c r="T144" s="124"/>
      <c r="U144" s="124"/>
      <c r="V144" s="124"/>
      <c r="W144" s="124"/>
    </row>
    <row r="145" spans="1:23" s="101" customFormat="1" ht="38.450000000000003" customHeight="1">
      <c r="A145" s="92">
        <v>75097</v>
      </c>
      <c r="B145" s="93">
        <v>73618</v>
      </c>
      <c r="C145" s="94"/>
      <c r="D145" s="95"/>
      <c r="E145" s="96" t="s">
        <v>2060</v>
      </c>
      <c r="F145" s="97" t="s">
        <v>2061</v>
      </c>
      <c r="G145" s="97"/>
      <c r="H145" s="98" t="s">
        <v>2062</v>
      </c>
      <c r="I145" s="99" t="s">
        <v>2063</v>
      </c>
      <c r="J145" s="92"/>
      <c r="K145" s="93"/>
      <c r="L145" s="93"/>
      <c r="M145" s="204"/>
      <c r="N145" s="100"/>
      <c r="O145" s="93"/>
      <c r="P145" s="93"/>
      <c r="Q145" s="93"/>
      <c r="R145" s="95"/>
      <c r="S145" s="124"/>
      <c r="T145" s="124"/>
      <c r="U145" s="124"/>
      <c r="V145" s="124"/>
      <c r="W145" s="124"/>
    </row>
    <row r="146" spans="1:23" s="113" customFormat="1" ht="40.9" customHeight="1">
      <c r="A146" s="112">
        <v>75091</v>
      </c>
      <c r="B146" s="80">
        <v>75089</v>
      </c>
      <c r="C146" s="81"/>
      <c r="D146" s="82" t="s">
        <v>1703</v>
      </c>
      <c r="E146" s="83" t="s">
        <v>2064</v>
      </c>
      <c r="F146" s="84" t="s">
        <v>57</v>
      </c>
      <c r="G146" s="84" t="s">
        <v>2065</v>
      </c>
      <c r="H146" s="85" t="s">
        <v>2065</v>
      </c>
      <c r="I146" s="86" t="s">
        <v>2066</v>
      </c>
      <c r="J146" s="112">
        <v>1</v>
      </c>
      <c r="K146" s="80" t="s">
        <v>1321</v>
      </c>
      <c r="L146" s="81">
        <v>42627</v>
      </c>
      <c r="M146" s="135">
        <v>42657</v>
      </c>
      <c r="N146" s="112" t="s">
        <v>2067</v>
      </c>
      <c r="O146" s="80" t="s">
        <v>2068</v>
      </c>
      <c r="P146" s="80">
        <v>2</v>
      </c>
      <c r="Q146" s="80" t="s">
        <v>2069</v>
      </c>
      <c r="R146" s="82"/>
      <c r="S146" s="136"/>
      <c r="T146" s="136"/>
      <c r="U146" s="136"/>
      <c r="V146" s="136"/>
      <c r="W146" s="136"/>
    </row>
    <row r="147" spans="1:23" s="101" customFormat="1" ht="43.15" customHeight="1">
      <c r="A147" s="92">
        <v>75318</v>
      </c>
      <c r="B147" s="93">
        <v>75317</v>
      </c>
      <c r="C147" s="94"/>
      <c r="D147" s="95"/>
      <c r="E147" s="96" t="s">
        <v>2070</v>
      </c>
      <c r="F147" s="97" t="s">
        <v>1812</v>
      </c>
      <c r="G147" s="97"/>
      <c r="H147" s="98" t="s">
        <v>1364</v>
      </c>
      <c r="I147" s="99"/>
      <c r="J147" s="92">
        <v>2</v>
      </c>
      <c r="K147" s="93" t="s">
        <v>840</v>
      </c>
      <c r="L147" s="93"/>
      <c r="M147" s="204">
        <v>42758</v>
      </c>
      <c r="N147" s="100"/>
      <c r="O147" s="93"/>
      <c r="P147" s="93"/>
      <c r="Q147" s="93"/>
      <c r="R147" s="95"/>
      <c r="S147" s="124"/>
      <c r="T147" s="124"/>
      <c r="U147" s="124"/>
      <c r="V147" s="124"/>
      <c r="W147" s="124"/>
    </row>
    <row r="148" spans="1:23" s="113" customFormat="1" ht="52.9" customHeight="1">
      <c r="A148" s="112">
        <v>76387</v>
      </c>
      <c r="B148" s="80">
        <v>76386</v>
      </c>
      <c r="C148" s="81"/>
      <c r="D148" s="82"/>
      <c r="E148" s="83" t="s">
        <v>2071</v>
      </c>
      <c r="F148" s="84" t="s">
        <v>73</v>
      </c>
      <c r="G148" s="84"/>
      <c r="H148" s="85" t="s">
        <v>2072</v>
      </c>
      <c r="I148" s="86" t="s">
        <v>2073</v>
      </c>
      <c r="J148" s="112">
        <v>1</v>
      </c>
      <c r="K148" s="80"/>
      <c r="L148" s="80" t="s">
        <v>2074</v>
      </c>
      <c r="M148" s="135"/>
      <c r="N148" s="87"/>
      <c r="O148" s="80"/>
      <c r="P148" s="80"/>
      <c r="Q148" s="80"/>
      <c r="R148" s="82"/>
      <c r="S148" s="124"/>
      <c r="T148" s="124"/>
      <c r="U148" s="124"/>
      <c r="V148" s="124"/>
      <c r="W148" s="124"/>
    </row>
    <row r="149" spans="1:23" s="101" customFormat="1" ht="60" customHeight="1">
      <c r="A149" s="92">
        <v>76863</v>
      </c>
      <c r="B149" s="93">
        <v>76862</v>
      </c>
      <c r="C149" s="94"/>
      <c r="D149" s="95" t="s">
        <v>1703</v>
      </c>
      <c r="E149" s="96" t="s">
        <v>2075</v>
      </c>
      <c r="F149" s="97" t="s">
        <v>2076</v>
      </c>
      <c r="G149" s="97"/>
      <c r="H149" s="98" t="s">
        <v>2077</v>
      </c>
      <c r="I149" s="99" t="s">
        <v>2078</v>
      </c>
      <c r="J149" s="92">
        <v>3</v>
      </c>
      <c r="K149" s="93"/>
      <c r="L149" s="93" t="s">
        <v>2079</v>
      </c>
      <c r="M149" s="204"/>
      <c r="N149" s="100"/>
      <c r="O149" s="93"/>
      <c r="P149" s="93"/>
      <c r="Q149" s="93"/>
      <c r="R149" s="95"/>
      <c r="S149" s="124"/>
      <c r="T149" s="124"/>
      <c r="U149" s="124"/>
      <c r="V149" s="124"/>
      <c r="W149" s="124"/>
    </row>
    <row r="150" spans="1:23" s="123" customFormat="1" ht="31.15" customHeight="1">
      <c r="A150" s="114">
        <v>76955</v>
      </c>
      <c r="B150" s="115">
        <v>76954</v>
      </c>
      <c r="C150" s="116"/>
      <c r="D150" s="117"/>
      <c r="E150" s="118" t="s">
        <v>2080</v>
      </c>
      <c r="F150" s="119" t="s">
        <v>46</v>
      </c>
      <c r="G150" s="119"/>
      <c r="H150" s="120" t="s">
        <v>986</v>
      </c>
      <c r="I150" s="121"/>
      <c r="J150" s="114">
        <v>4</v>
      </c>
      <c r="K150" s="116">
        <v>42639</v>
      </c>
      <c r="L150" s="115" t="s">
        <v>339</v>
      </c>
      <c r="M150" s="1807"/>
      <c r="N150" s="122"/>
      <c r="O150" s="115"/>
      <c r="P150" s="115"/>
      <c r="Q150" s="115"/>
      <c r="R150" s="117"/>
      <c r="S150" s="124"/>
      <c r="T150" s="124"/>
      <c r="U150" s="124"/>
      <c r="V150" s="124"/>
      <c r="W150" s="124"/>
    </row>
    <row r="151" spans="1:23" s="123" customFormat="1" ht="72" customHeight="1">
      <c r="A151" s="114">
        <v>78113</v>
      </c>
      <c r="B151" s="115">
        <v>78112</v>
      </c>
      <c r="C151" s="116"/>
      <c r="D151" s="117"/>
      <c r="E151" s="118" t="s">
        <v>2081</v>
      </c>
      <c r="F151" s="119" t="s">
        <v>1812</v>
      </c>
      <c r="G151" s="119"/>
      <c r="H151" s="120" t="s">
        <v>2082</v>
      </c>
      <c r="I151" s="121"/>
      <c r="J151" s="114">
        <v>4</v>
      </c>
      <c r="K151" s="115" t="s">
        <v>339</v>
      </c>
      <c r="L151" s="115"/>
      <c r="M151" s="1807"/>
      <c r="N151" s="122"/>
      <c r="O151" s="115"/>
      <c r="P151" s="115"/>
      <c r="Q151" s="115"/>
      <c r="R151" s="117"/>
      <c r="S151" s="124"/>
      <c r="T151" s="124"/>
      <c r="U151" s="124"/>
      <c r="V151" s="124"/>
      <c r="W151" s="124"/>
    </row>
    <row r="152" spans="1:23" s="123" customFormat="1" ht="33.6" customHeight="1">
      <c r="A152" s="114">
        <v>78382</v>
      </c>
      <c r="B152" s="115">
        <v>78380</v>
      </c>
      <c r="C152" s="116"/>
      <c r="D152" s="117"/>
      <c r="E152" s="118" t="s">
        <v>2083</v>
      </c>
      <c r="F152" s="119" t="s">
        <v>265</v>
      </c>
      <c r="G152" s="119"/>
      <c r="H152" s="120" t="s">
        <v>2084</v>
      </c>
      <c r="I152" s="121"/>
      <c r="J152" s="114">
        <v>4</v>
      </c>
      <c r="K152" s="115" t="s">
        <v>339</v>
      </c>
      <c r="L152" s="115"/>
      <c r="M152" s="1807"/>
      <c r="N152" s="122"/>
      <c r="O152" s="115"/>
      <c r="P152" s="115"/>
      <c r="Q152" s="115"/>
      <c r="R152" s="117"/>
      <c r="S152" s="124"/>
      <c r="T152" s="124"/>
      <c r="U152" s="124"/>
      <c r="V152" s="124"/>
      <c r="W152" s="124"/>
    </row>
    <row r="153" spans="1:23" s="113" customFormat="1" ht="33" customHeight="1">
      <c r="A153" s="112">
        <v>78742</v>
      </c>
      <c r="B153" s="80">
        <v>78741</v>
      </c>
      <c r="C153" s="81"/>
      <c r="D153" s="82"/>
      <c r="E153" s="83" t="s">
        <v>2085</v>
      </c>
      <c r="F153" s="84" t="s">
        <v>2086</v>
      </c>
      <c r="G153" s="84"/>
      <c r="H153" s="85" t="s">
        <v>2087</v>
      </c>
      <c r="I153" s="86" t="s">
        <v>2088</v>
      </c>
      <c r="J153" s="112">
        <v>1</v>
      </c>
      <c r="K153" s="80"/>
      <c r="L153" s="80"/>
      <c r="M153" s="135"/>
      <c r="N153" s="87"/>
      <c r="O153" s="80"/>
      <c r="P153" s="80"/>
      <c r="Q153" s="80"/>
      <c r="R153" s="82"/>
      <c r="S153" s="124"/>
      <c r="T153" s="124"/>
      <c r="U153" s="124"/>
      <c r="V153" s="124"/>
      <c r="W153" s="124"/>
    </row>
    <row r="154" spans="1:23" s="111" customFormat="1" ht="35.450000000000003" customHeight="1">
      <c r="A154" s="102">
        <v>80327</v>
      </c>
      <c r="B154" s="103">
        <v>80325</v>
      </c>
      <c r="C154" s="104"/>
      <c r="D154" s="105"/>
      <c r="E154" s="106" t="s">
        <v>2089</v>
      </c>
      <c r="F154" s="107" t="s">
        <v>1941</v>
      </c>
      <c r="G154" s="107"/>
      <c r="H154" s="108" t="s">
        <v>2090</v>
      </c>
      <c r="I154" s="109" t="s">
        <v>2091</v>
      </c>
      <c r="J154" s="102">
        <v>0</v>
      </c>
      <c r="K154" s="103"/>
      <c r="L154" s="103"/>
      <c r="M154" s="1806"/>
      <c r="N154" s="110"/>
      <c r="O154" s="103"/>
      <c r="P154" s="103"/>
      <c r="Q154" s="103"/>
      <c r="R154" s="105"/>
      <c r="S154" s="124"/>
      <c r="T154" s="124"/>
      <c r="U154" s="124"/>
      <c r="V154" s="124"/>
      <c r="W154" s="124"/>
    </row>
    <row r="155" spans="1:23" s="123" customFormat="1" ht="55.15" customHeight="1">
      <c r="A155" s="114">
        <v>81383</v>
      </c>
      <c r="B155" s="115">
        <v>81382</v>
      </c>
      <c r="C155" s="116"/>
      <c r="D155" s="117"/>
      <c r="E155" s="118" t="s">
        <v>2092</v>
      </c>
      <c r="F155" s="119"/>
      <c r="G155" s="119"/>
      <c r="H155" s="120" t="s">
        <v>768</v>
      </c>
      <c r="I155" s="121"/>
      <c r="J155" s="114">
        <v>4</v>
      </c>
      <c r="K155" s="115" t="s">
        <v>339</v>
      </c>
      <c r="L155" s="115"/>
      <c r="M155" s="1807"/>
      <c r="N155" s="122"/>
      <c r="O155" s="115"/>
      <c r="P155" s="115"/>
      <c r="Q155" s="115"/>
      <c r="R155" s="117"/>
      <c r="S155" s="124"/>
      <c r="T155" s="124"/>
      <c r="U155" s="124"/>
      <c r="V155" s="124"/>
      <c r="W155" s="124"/>
    </row>
    <row r="156" spans="1:23" s="101" customFormat="1" ht="47.45" customHeight="1">
      <c r="A156" s="137">
        <v>82705</v>
      </c>
      <c r="B156" s="138">
        <v>82703</v>
      </c>
      <c r="C156" s="139"/>
      <c r="D156" s="140"/>
      <c r="E156" s="141" t="s">
        <v>2093</v>
      </c>
      <c r="F156" s="142"/>
      <c r="G156" s="142"/>
      <c r="H156" s="143" t="s">
        <v>2094</v>
      </c>
      <c r="I156" s="144"/>
      <c r="J156" s="137">
        <v>3</v>
      </c>
      <c r="K156" s="138" t="s">
        <v>1737</v>
      </c>
      <c r="L156" s="138"/>
      <c r="M156" s="200"/>
      <c r="N156" s="145"/>
      <c r="O156" s="138"/>
      <c r="P156" s="138"/>
      <c r="Q156" s="138"/>
      <c r="R156" s="140"/>
      <c r="S156" s="124"/>
      <c r="T156" s="124"/>
      <c r="U156" s="124"/>
      <c r="V156" s="124"/>
      <c r="W156" s="124"/>
    </row>
    <row r="157" spans="1:23" s="101" customFormat="1" ht="24.6" customHeight="1">
      <c r="A157" s="92">
        <v>84960</v>
      </c>
      <c r="B157" s="93">
        <v>84956</v>
      </c>
      <c r="C157" s="94"/>
      <c r="D157" s="95" t="s">
        <v>1703</v>
      </c>
      <c r="E157" s="96" t="s">
        <v>2095</v>
      </c>
      <c r="F157" s="93" t="s">
        <v>2096</v>
      </c>
      <c r="G157" s="93"/>
      <c r="H157" s="98" t="s">
        <v>2097</v>
      </c>
      <c r="I157" s="95"/>
      <c r="J157" s="92">
        <v>3</v>
      </c>
      <c r="K157" s="93" t="s">
        <v>1267</v>
      </c>
      <c r="L157" s="93"/>
      <c r="M157" s="204"/>
      <c r="N157" s="92"/>
      <c r="O157" s="93"/>
      <c r="P157" s="93"/>
      <c r="Q157" s="93"/>
      <c r="R157" s="95"/>
      <c r="S157" s="124"/>
      <c r="T157" s="124"/>
      <c r="U157" s="124"/>
      <c r="V157" s="124"/>
      <c r="W157" s="124"/>
    </row>
    <row r="158" spans="1:23" s="113" customFormat="1" ht="27.6" customHeight="1">
      <c r="A158" s="112">
        <v>85552</v>
      </c>
      <c r="B158" s="80">
        <v>85551</v>
      </c>
      <c r="C158" s="81"/>
      <c r="D158" s="82" t="s">
        <v>1703</v>
      </c>
      <c r="E158" s="83" t="s">
        <v>2098</v>
      </c>
      <c r="F158" s="84" t="s">
        <v>2099</v>
      </c>
      <c r="G158" s="84"/>
      <c r="H158" s="85" t="s">
        <v>1997</v>
      </c>
      <c r="I158" s="86" t="s">
        <v>2100</v>
      </c>
      <c r="J158" s="112">
        <v>1</v>
      </c>
      <c r="K158" s="80" t="s">
        <v>200</v>
      </c>
      <c r="L158" s="80"/>
      <c r="M158" s="135"/>
      <c r="N158" s="87"/>
      <c r="O158" s="80"/>
      <c r="P158" s="80"/>
      <c r="Q158" s="80"/>
      <c r="R158" s="82"/>
      <c r="S158" s="124"/>
      <c r="T158" s="124"/>
      <c r="U158" s="124"/>
      <c r="V158" s="124"/>
      <c r="W158" s="124"/>
    </row>
    <row r="159" spans="1:23" s="123" customFormat="1" ht="25.9" customHeight="1">
      <c r="A159" s="114">
        <v>85604</v>
      </c>
      <c r="B159" s="115">
        <v>85603</v>
      </c>
      <c r="C159" s="116"/>
      <c r="D159" s="117"/>
      <c r="E159" s="118" t="s">
        <v>2101</v>
      </c>
      <c r="F159" s="119" t="s">
        <v>2102</v>
      </c>
      <c r="G159" s="119"/>
      <c r="H159" s="120"/>
      <c r="I159" s="121"/>
      <c r="J159" s="114">
        <v>4</v>
      </c>
      <c r="K159" s="115" t="s">
        <v>1119</v>
      </c>
      <c r="L159" s="115"/>
      <c r="M159" s="1807"/>
      <c r="N159" s="122"/>
      <c r="O159" s="115"/>
      <c r="P159" s="115"/>
      <c r="Q159" s="115"/>
      <c r="R159" s="117"/>
      <c r="S159" s="124"/>
      <c r="T159" s="124"/>
      <c r="U159" s="124"/>
      <c r="V159" s="124"/>
      <c r="W159" s="124"/>
    </row>
    <row r="160" spans="1:23" s="113" customFormat="1" ht="24.6" customHeight="1">
      <c r="A160" s="112">
        <v>86460</v>
      </c>
      <c r="B160" s="80">
        <v>86458</v>
      </c>
      <c r="C160" s="1777">
        <v>42661</v>
      </c>
      <c r="D160" s="82" t="s">
        <v>1703</v>
      </c>
      <c r="E160" s="83" t="s">
        <v>2103</v>
      </c>
      <c r="F160" s="84" t="s">
        <v>57</v>
      </c>
      <c r="G160" s="84"/>
      <c r="H160" s="85" t="s">
        <v>887</v>
      </c>
      <c r="I160" s="86"/>
      <c r="J160" s="112">
        <v>1</v>
      </c>
      <c r="K160" s="1776" t="s">
        <v>2104</v>
      </c>
      <c r="L160" s="81">
        <v>42669</v>
      </c>
      <c r="M160" s="135">
        <v>42678</v>
      </c>
      <c r="N160" s="87" t="s">
        <v>2105</v>
      </c>
      <c r="O160" s="80"/>
      <c r="P160" s="80">
        <v>2</v>
      </c>
      <c r="Q160" s="80">
        <v>4</v>
      </c>
      <c r="R160" s="82"/>
      <c r="S160" s="136"/>
      <c r="T160" s="136"/>
      <c r="U160" s="136"/>
      <c r="V160" s="136"/>
      <c r="W160" s="136"/>
    </row>
    <row r="161" spans="1:23" s="1824" customFormat="1" ht="24" customHeight="1">
      <c r="A161" s="1793">
        <v>86466</v>
      </c>
      <c r="B161" s="1776">
        <v>86465</v>
      </c>
      <c r="C161" s="1777">
        <v>42661</v>
      </c>
      <c r="D161" s="1778" t="s">
        <v>1703</v>
      </c>
      <c r="E161" s="1779" t="s">
        <v>2106</v>
      </c>
      <c r="F161" s="84" t="s">
        <v>57</v>
      </c>
      <c r="G161" s="1780"/>
      <c r="H161" s="1781" t="s">
        <v>887</v>
      </c>
      <c r="I161" s="1782"/>
      <c r="J161" s="1793">
        <v>1</v>
      </c>
      <c r="K161" s="1776" t="s">
        <v>2104</v>
      </c>
      <c r="L161" s="1777">
        <v>42669</v>
      </c>
      <c r="M161" s="1811">
        <v>42678</v>
      </c>
      <c r="N161" s="1783" t="s">
        <v>1872</v>
      </c>
      <c r="O161" s="1776"/>
      <c r="P161" s="1776">
        <v>2</v>
      </c>
      <c r="Q161" s="1776">
        <v>8</v>
      </c>
      <c r="R161" s="1778"/>
      <c r="S161" s="136"/>
      <c r="T161" s="136"/>
      <c r="U161" s="136"/>
      <c r="V161" s="136"/>
      <c r="W161" s="136"/>
    </row>
    <row r="162" spans="1:23" s="154" customFormat="1" ht="24" customHeight="1">
      <c r="A162" s="92">
        <v>86472</v>
      </c>
      <c r="B162" s="93">
        <v>86471</v>
      </c>
      <c r="C162" s="146">
        <v>42661</v>
      </c>
      <c r="D162" s="95" t="s">
        <v>1703</v>
      </c>
      <c r="E162" s="96" t="s">
        <v>2107</v>
      </c>
      <c r="F162" s="97" t="s">
        <v>57</v>
      </c>
      <c r="G162" s="97"/>
      <c r="H162" s="98" t="s">
        <v>887</v>
      </c>
      <c r="I162" s="99"/>
      <c r="J162" s="92">
        <v>3</v>
      </c>
      <c r="K162" s="147" t="s">
        <v>2104</v>
      </c>
      <c r="L162" s="94">
        <v>42669</v>
      </c>
      <c r="M162" s="204"/>
      <c r="N162" s="100"/>
      <c r="O162" s="93"/>
      <c r="P162" s="93"/>
      <c r="Q162" s="93"/>
      <c r="R162" s="95"/>
      <c r="S162" s="124"/>
      <c r="T162" s="124"/>
      <c r="U162" s="124"/>
      <c r="V162" s="124"/>
      <c r="W162" s="124"/>
    </row>
    <row r="163" spans="1:23" s="154" customFormat="1" ht="24.6" customHeight="1">
      <c r="A163" s="2073">
        <v>87849</v>
      </c>
      <c r="B163" s="2073">
        <v>87848</v>
      </c>
      <c r="C163" s="2073">
        <v>42661</v>
      </c>
      <c r="D163" s="2073" t="s">
        <v>1693</v>
      </c>
      <c r="E163" s="2073" t="s">
        <v>2108</v>
      </c>
      <c r="F163" s="2073" t="s">
        <v>304</v>
      </c>
      <c r="G163" s="2073"/>
      <c r="H163" s="2073" t="s">
        <v>815</v>
      </c>
      <c r="I163" s="2073" t="s">
        <v>2109</v>
      </c>
      <c r="J163" s="2073">
        <v>1</v>
      </c>
      <c r="K163" s="2073" t="s">
        <v>2110</v>
      </c>
      <c r="L163" s="2073">
        <v>42781</v>
      </c>
      <c r="M163" s="2073">
        <v>42788</v>
      </c>
      <c r="N163" s="2073"/>
      <c r="O163" s="2073"/>
      <c r="P163" s="2073"/>
      <c r="Q163" s="2073"/>
      <c r="R163" s="2073"/>
      <c r="S163" s="124"/>
      <c r="T163" s="124"/>
      <c r="U163" s="124"/>
      <c r="V163" s="124"/>
      <c r="W163" s="124"/>
    </row>
    <row r="164" spans="1:23" s="154" customFormat="1" ht="38.450000000000003" customHeight="1">
      <c r="A164" s="2073">
        <v>89244</v>
      </c>
      <c r="B164" s="2073">
        <v>89243</v>
      </c>
      <c r="C164" s="2073">
        <v>42661</v>
      </c>
      <c r="D164" s="2073" t="s">
        <v>1693</v>
      </c>
      <c r="E164" s="2073" t="s">
        <v>2111</v>
      </c>
      <c r="F164" s="85" t="s">
        <v>1732</v>
      </c>
      <c r="G164" s="80"/>
      <c r="H164" s="85" t="s">
        <v>2112</v>
      </c>
      <c r="I164" s="82" t="s">
        <v>2113</v>
      </c>
      <c r="J164" s="112">
        <v>1</v>
      </c>
      <c r="K164" s="80"/>
      <c r="L164" s="85"/>
      <c r="M164" s="82"/>
      <c r="N164" s="83"/>
      <c r="O164" s="80"/>
      <c r="P164" s="85"/>
      <c r="Q164" s="80"/>
      <c r="R164" s="191"/>
      <c r="S164" s="124"/>
      <c r="T164" s="124"/>
      <c r="U164" s="124"/>
      <c r="V164" s="124"/>
      <c r="W164" s="124"/>
    </row>
    <row r="165" spans="1:23" s="154" customFormat="1" ht="40.15" customHeight="1">
      <c r="A165" s="2073">
        <v>90027</v>
      </c>
      <c r="B165" s="2073">
        <v>90025</v>
      </c>
      <c r="C165" s="2073">
        <v>42661</v>
      </c>
      <c r="D165" s="2073" t="s">
        <v>1703</v>
      </c>
      <c r="E165" s="2073" t="s">
        <v>2114</v>
      </c>
      <c r="F165" s="150" t="s">
        <v>153</v>
      </c>
      <c r="G165" s="150"/>
      <c r="H165" s="151" t="s">
        <v>887</v>
      </c>
      <c r="I165" s="152"/>
      <c r="J165" s="148"/>
      <c r="K165" s="147" t="s">
        <v>46</v>
      </c>
      <c r="L165" s="147"/>
      <c r="M165" s="1808">
        <v>42704</v>
      </c>
      <c r="N165" s="153"/>
      <c r="O165" s="147"/>
      <c r="P165" s="147"/>
      <c r="Q165" s="147"/>
      <c r="R165" s="149"/>
      <c r="S165" s="124"/>
      <c r="T165" s="124"/>
      <c r="U165" s="124"/>
      <c r="V165" s="124"/>
      <c r="W165" s="124"/>
    </row>
    <row r="166" spans="1:23" s="161" customFormat="1" ht="116.45" customHeight="1">
      <c r="A166" s="2073">
        <v>90043</v>
      </c>
      <c r="B166" s="2073">
        <v>90042</v>
      </c>
      <c r="C166" s="2073">
        <v>42661</v>
      </c>
      <c r="D166" s="2073"/>
      <c r="E166" s="2073" t="s">
        <v>2115</v>
      </c>
      <c r="F166" s="157"/>
      <c r="G166" s="157"/>
      <c r="H166" s="158" t="s">
        <v>2116</v>
      </c>
      <c r="I166" s="159" t="s">
        <v>2117</v>
      </c>
      <c r="J166" s="1791">
        <v>4</v>
      </c>
      <c r="K166" s="155"/>
      <c r="L166" s="155"/>
      <c r="M166" s="1809"/>
      <c r="N166" s="160"/>
      <c r="O166" s="155"/>
      <c r="P166" s="155"/>
      <c r="Q166" s="155"/>
      <c r="R166" s="156"/>
      <c r="S166" s="124"/>
      <c r="T166" s="124"/>
      <c r="U166" s="124"/>
      <c r="V166" s="124"/>
      <c r="W166" s="124"/>
    </row>
    <row r="167" spans="1:23" s="154" customFormat="1" ht="52.9" customHeight="1">
      <c r="A167" s="2073">
        <v>92184</v>
      </c>
      <c r="B167" s="2073">
        <v>92176</v>
      </c>
      <c r="C167" s="2073">
        <v>42661</v>
      </c>
      <c r="D167" s="2073" t="s">
        <v>1693</v>
      </c>
      <c r="E167" s="2073" t="s">
        <v>2118</v>
      </c>
      <c r="F167" s="82" t="s">
        <v>1865</v>
      </c>
      <c r="G167" s="82"/>
      <c r="H167" s="82" t="s">
        <v>866</v>
      </c>
      <c r="I167" s="82" t="s">
        <v>2119</v>
      </c>
      <c r="J167" s="82">
        <v>1</v>
      </c>
      <c r="K167" s="82"/>
      <c r="L167" s="82"/>
      <c r="M167" s="82"/>
      <c r="N167" s="82"/>
      <c r="O167" s="82"/>
      <c r="P167" s="82"/>
      <c r="Q167" s="147"/>
      <c r="R167" s="149"/>
      <c r="S167" s="124"/>
      <c r="T167" s="124"/>
      <c r="U167" s="124"/>
      <c r="V167" s="124"/>
      <c r="W167" s="124"/>
    </row>
    <row r="168" spans="1:23" s="154" customFormat="1" ht="45" customHeight="1">
      <c r="A168" s="2073">
        <v>92235</v>
      </c>
      <c r="B168" s="2073">
        <v>92234</v>
      </c>
      <c r="C168" s="2073">
        <v>42643</v>
      </c>
      <c r="D168" s="2073" t="s">
        <v>1693</v>
      </c>
      <c r="E168" s="2073" t="s">
        <v>2120</v>
      </c>
      <c r="F168" s="80" t="s">
        <v>73</v>
      </c>
      <c r="G168" s="80"/>
      <c r="H168" s="80"/>
      <c r="I168" s="82" t="s">
        <v>2121</v>
      </c>
      <c r="J168" s="112">
        <v>1</v>
      </c>
      <c r="K168" s="80"/>
      <c r="L168" s="80"/>
      <c r="M168" s="82"/>
      <c r="N168" s="112"/>
      <c r="O168" s="80"/>
      <c r="P168" s="80"/>
      <c r="Q168" s="80"/>
      <c r="R168" s="82"/>
      <c r="S168" s="124"/>
      <c r="T168" s="124"/>
      <c r="U168" s="124"/>
      <c r="V168" s="124"/>
      <c r="W168" s="124"/>
    </row>
    <row r="169" spans="1:23" s="161" customFormat="1" ht="40.9" customHeight="1">
      <c r="A169" s="2073">
        <v>95395</v>
      </c>
      <c r="B169" s="2073">
        <v>95393</v>
      </c>
      <c r="C169" s="2073">
        <v>42661</v>
      </c>
      <c r="D169" s="2073"/>
      <c r="E169" s="2073" t="s">
        <v>2122</v>
      </c>
      <c r="F169" s="157" t="s">
        <v>1941</v>
      </c>
      <c r="G169" s="157"/>
      <c r="H169" s="158"/>
      <c r="I169" s="159" t="s">
        <v>2123</v>
      </c>
      <c r="J169" s="1791">
        <v>4</v>
      </c>
      <c r="K169" s="155"/>
      <c r="L169" s="155"/>
      <c r="M169" s="1809"/>
      <c r="N169" s="160"/>
      <c r="O169" s="155"/>
      <c r="P169" s="155"/>
      <c r="Q169" s="155"/>
      <c r="R169" s="156"/>
      <c r="S169" s="124"/>
      <c r="T169" s="124"/>
      <c r="U169" s="124"/>
      <c r="V169" s="124"/>
      <c r="W169" s="124"/>
    </row>
    <row r="170" spans="1:23" s="161" customFormat="1" ht="64.150000000000006" customHeight="1">
      <c r="A170" s="2073">
        <v>95585</v>
      </c>
      <c r="B170" s="2073">
        <v>95583</v>
      </c>
      <c r="C170" s="2073"/>
      <c r="D170" s="2073"/>
      <c r="E170" s="2073" t="s">
        <v>2124</v>
      </c>
      <c r="F170" s="157" t="s">
        <v>1941</v>
      </c>
      <c r="G170" s="157"/>
      <c r="H170" s="158" t="s">
        <v>2125</v>
      </c>
      <c r="I170" s="159" t="s">
        <v>2126</v>
      </c>
      <c r="J170" s="1791">
        <v>4</v>
      </c>
      <c r="K170" s="155"/>
      <c r="L170" s="155"/>
      <c r="M170" s="1809"/>
      <c r="N170" s="160"/>
      <c r="O170" s="155"/>
      <c r="P170" s="155"/>
      <c r="Q170" s="155"/>
      <c r="R170" s="156"/>
      <c r="S170" s="124"/>
      <c r="T170" s="124"/>
      <c r="U170" s="124"/>
      <c r="V170" s="124"/>
      <c r="W170" s="124"/>
    </row>
    <row r="171" spans="1:23" s="1753" customFormat="1" ht="32.450000000000003" customHeight="1">
      <c r="A171" s="2073">
        <v>95989</v>
      </c>
      <c r="B171" s="2073">
        <v>95988</v>
      </c>
      <c r="C171" s="2073">
        <v>42662</v>
      </c>
      <c r="D171" s="2073" t="s">
        <v>1703</v>
      </c>
      <c r="E171" s="2073" t="s">
        <v>2127</v>
      </c>
      <c r="F171" s="1749" t="s">
        <v>2128</v>
      </c>
      <c r="G171" s="1749"/>
      <c r="H171" s="1750" t="s">
        <v>887</v>
      </c>
      <c r="I171" s="1751" t="s">
        <v>2129</v>
      </c>
      <c r="J171" s="1792">
        <v>0</v>
      </c>
      <c r="K171" s="1746" t="s">
        <v>1267</v>
      </c>
      <c r="L171" s="1747">
        <v>42669</v>
      </c>
      <c r="M171" s="1810"/>
      <c r="N171" s="1752"/>
      <c r="O171" s="1746"/>
      <c r="P171" s="1746"/>
      <c r="Q171" s="1746"/>
      <c r="R171" s="1748"/>
      <c r="S171" s="125"/>
      <c r="T171" s="125"/>
      <c r="U171" s="125"/>
      <c r="V171" s="125"/>
      <c r="W171" s="125"/>
    </row>
    <row r="172" spans="1:23" s="179" customFormat="1" ht="40.9" customHeight="1">
      <c r="A172" s="2073">
        <v>95994</v>
      </c>
      <c r="B172" s="2073">
        <v>95992</v>
      </c>
      <c r="C172" s="2073">
        <v>42662</v>
      </c>
      <c r="D172" s="2073" t="s">
        <v>1703</v>
      </c>
      <c r="E172" s="2073" t="s">
        <v>2130</v>
      </c>
      <c r="F172" s="1780" t="s">
        <v>478</v>
      </c>
      <c r="G172" s="1780"/>
      <c r="H172" s="1781" t="s">
        <v>887</v>
      </c>
      <c r="I172" s="1782"/>
      <c r="J172" s="1793">
        <v>1</v>
      </c>
      <c r="K172" s="1776" t="s">
        <v>1321</v>
      </c>
      <c r="L172" s="1777">
        <v>42676</v>
      </c>
      <c r="M172" s="1811">
        <v>42678</v>
      </c>
      <c r="N172" s="1783"/>
      <c r="O172" s="1776"/>
      <c r="P172" s="1776"/>
      <c r="Q172" s="1776"/>
      <c r="R172" s="1778"/>
      <c r="S172" s="136"/>
      <c r="T172" s="136"/>
      <c r="U172" s="136"/>
      <c r="V172" s="136"/>
      <c r="W172" s="136"/>
    </row>
    <row r="173" spans="1:23" s="154" customFormat="1" ht="21.6" customHeight="1">
      <c r="A173" s="2073">
        <v>96831</v>
      </c>
      <c r="B173" s="2073">
        <v>96830</v>
      </c>
      <c r="C173" s="2073">
        <v>42662</v>
      </c>
      <c r="D173" s="2073" t="s">
        <v>1703</v>
      </c>
      <c r="E173" s="2073" t="s">
        <v>2131</v>
      </c>
      <c r="F173" s="150" t="s">
        <v>1812</v>
      </c>
      <c r="G173" s="150"/>
      <c r="H173" s="151" t="s">
        <v>1404</v>
      </c>
      <c r="I173" s="152"/>
      <c r="J173" s="148"/>
      <c r="K173" s="147"/>
      <c r="L173" s="147"/>
      <c r="M173" s="1808"/>
      <c r="N173" s="153"/>
      <c r="O173" s="147"/>
      <c r="P173" s="147"/>
      <c r="Q173" s="147"/>
      <c r="R173" s="149"/>
      <c r="S173" s="124"/>
      <c r="T173" s="124"/>
      <c r="U173" s="124"/>
      <c r="V173" s="124"/>
      <c r="W173" s="124"/>
    </row>
    <row r="174" spans="1:23" s="179" customFormat="1" ht="26.45" customHeight="1">
      <c r="A174" s="2073">
        <v>97272</v>
      </c>
      <c r="B174" s="2073">
        <v>97271</v>
      </c>
      <c r="C174" s="2073">
        <v>42662</v>
      </c>
      <c r="D174" s="2073" t="s">
        <v>1703</v>
      </c>
      <c r="E174" s="2073" t="s">
        <v>2132</v>
      </c>
      <c r="F174" s="184" t="s">
        <v>175</v>
      </c>
      <c r="G174" s="184"/>
      <c r="H174" s="185" t="s">
        <v>887</v>
      </c>
      <c r="I174" s="186"/>
      <c r="J174" s="188">
        <v>1</v>
      </c>
      <c r="K174" s="180" t="s">
        <v>1267</v>
      </c>
      <c r="L174" s="180"/>
      <c r="M174" s="1811">
        <v>42704</v>
      </c>
      <c r="N174" s="187"/>
      <c r="O174" s="180"/>
      <c r="P174" s="180"/>
      <c r="Q174" s="180"/>
      <c r="R174" s="182"/>
      <c r="S174" s="136"/>
      <c r="T174" s="136"/>
      <c r="U174" s="136"/>
      <c r="V174" s="136"/>
      <c r="W174" s="136"/>
    </row>
    <row r="175" spans="1:23" s="154" customFormat="1" ht="21" customHeight="1">
      <c r="A175" s="2073">
        <v>97274</v>
      </c>
      <c r="B175" s="2073">
        <v>97273</v>
      </c>
      <c r="C175" s="2073">
        <v>42662</v>
      </c>
      <c r="D175" s="2073" t="s">
        <v>1734</v>
      </c>
      <c r="E175" s="2073" t="s">
        <v>2133</v>
      </c>
      <c r="F175" s="142" t="s">
        <v>2134</v>
      </c>
      <c r="G175" s="142"/>
      <c r="H175" s="143" t="s">
        <v>1679</v>
      </c>
      <c r="I175" s="144"/>
      <c r="J175" s="137">
        <v>3</v>
      </c>
      <c r="K175" s="138" t="s">
        <v>1715</v>
      </c>
      <c r="L175" s="138"/>
      <c r="M175" s="1808">
        <v>42704</v>
      </c>
      <c r="N175" s="145"/>
      <c r="O175" s="138"/>
      <c r="P175" s="138"/>
      <c r="Q175" s="138"/>
      <c r="R175" s="140"/>
      <c r="S175" s="124"/>
      <c r="T175" s="124"/>
      <c r="U175" s="124"/>
      <c r="V175" s="124"/>
      <c r="W175" s="124"/>
    </row>
    <row r="176" spans="1:23" s="154" customFormat="1" ht="16.899999999999999" customHeight="1">
      <c r="A176" s="2073">
        <v>97277</v>
      </c>
      <c r="B176" s="2073">
        <v>97276</v>
      </c>
      <c r="C176" s="2073">
        <v>42662</v>
      </c>
      <c r="D176" s="2073" t="s">
        <v>1734</v>
      </c>
      <c r="E176" s="2073" t="s">
        <v>2133</v>
      </c>
      <c r="F176" s="142" t="s">
        <v>478</v>
      </c>
      <c r="G176" s="142"/>
      <c r="H176" s="143" t="s">
        <v>1679</v>
      </c>
      <c r="I176" s="144"/>
      <c r="J176" s="137">
        <v>3</v>
      </c>
      <c r="K176" s="138" t="s">
        <v>1715</v>
      </c>
      <c r="L176" s="138"/>
      <c r="M176" s="1808">
        <v>42704</v>
      </c>
      <c r="N176" s="145"/>
      <c r="O176" s="138"/>
      <c r="P176" s="138"/>
      <c r="Q176" s="138"/>
      <c r="R176" s="140"/>
      <c r="S176" s="124"/>
      <c r="T176" s="124"/>
      <c r="U176" s="124"/>
      <c r="V176" s="124"/>
      <c r="W176" s="124"/>
    </row>
    <row r="177" spans="1:23" s="154" customFormat="1" ht="68.45" customHeight="1">
      <c r="A177" s="2073">
        <v>98304</v>
      </c>
      <c r="B177" s="2073">
        <v>98285</v>
      </c>
      <c r="C177" s="2073">
        <v>42661</v>
      </c>
      <c r="D177" s="2073" t="s">
        <v>1693</v>
      </c>
      <c r="E177" s="2073" t="s">
        <v>2135</v>
      </c>
      <c r="F177" s="2073" t="s">
        <v>2136</v>
      </c>
      <c r="G177" s="2073" t="s">
        <v>2137</v>
      </c>
      <c r="H177" s="2073"/>
      <c r="I177" s="2073" t="s">
        <v>2138</v>
      </c>
      <c r="J177" s="2073">
        <v>1</v>
      </c>
      <c r="K177" s="2073"/>
      <c r="L177" s="2073"/>
      <c r="M177" s="2073"/>
      <c r="N177" s="2073"/>
      <c r="O177" s="2073"/>
      <c r="P177" s="2073"/>
      <c r="Q177" s="2073"/>
      <c r="R177" s="2073"/>
      <c r="S177" s="124"/>
      <c r="T177" s="124"/>
      <c r="U177" s="124"/>
      <c r="V177" s="124"/>
      <c r="W177" s="124"/>
    </row>
    <row r="178" spans="1:23" s="154" customFormat="1" ht="63.75" customHeight="1">
      <c r="A178" s="127">
        <v>98624</v>
      </c>
      <c r="B178" s="128">
        <v>98622</v>
      </c>
      <c r="C178" s="129"/>
      <c r="D178" s="130"/>
      <c r="E178" s="37" t="s">
        <v>2139</v>
      </c>
      <c r="F178" s="131" t="s">
        <v>1941</v>
      </c>
      <c r="G178" s="131"/>
      <c r="H178" s="38" t="s">
        <v>1029</v>
      </c>
      <c r="I178" s="132" t="s">
        <v>2140</v>
      </c>
      <c r="J178" s="127">
        <v>4</v>
      </c>
      <c r="K178" s="128"/>
      <c r="L178" s="128"/>
      <c r="M178" s="203"/>
      <c r="N178" s="133"/>
      <c r="O178" s="128"/>
      <c r="P178" s="128"/>
      <c r="Q178" s="128"/>
      <c r="R178" s="130"/>
      <c r="S178" s="124"/>
      <c r="T178" s="124"/>
      <c r="U178" s="124"/>
      <c r="V178" s="124"/>
      <c r="W178" s="124"/>
    </row>
    <row r="179" spans="1:23" s="170" customFormat="1" ht="63" customHeight="1">
      <c r="A179" s="112">
        <v>98640</v>
      </c>
      <c r="B179" s="80">
        <v>98638</v>
      </c>
      <c r="C179" s="80"/>
      <c r="D179" s="82" t="s">
        <v>1693</v>
      </c>
      <c r="E179" s="112" t="s">
        <v>2141</v>
      </c>
      <c r="F179" s="80" t="s">
        <v>1941</v>
      </c>
      <c r="G179" s="80"/>
      <c r="H179" s="80" t="s">
        <v>2142</v>
      </c>
      <c r="I179" s="82" t="s">
        <v>2143</v>
      </c>
      <c r="J179" s="112">
        <v>1</v>
      </c>
      <c r="K179" s="80"/>
      <c r="L179" s="80"/>
      <c r="M179" s="82"/>
      <c r="N179" s="112"/>
      <c r="O179" s="80"/>
      <c r="P179" s="80"/>
      <c r="Q179" s="80"/>
      <c r="R179" s="82"/>
      <c r="S179" s="124"/>
      <c r="T179" s="124"/>
      <c r="U179" s="124"/>
      <c r="V179" s="124"/>
      <c r="W179" s="124"/>
    </row>
    <row r="180" spans="1:23" s="154" customFormat="1" ht="87.6" customHeight="1">
      <c r="A180" s="1794">
        <v>98753</v>
      </c>
      <c r="B180" s="171">
        <v>98752</v>
      </c>
      <c r="C180" s="172"/>
      <c r="D180" s="173"/>
      <c r="E180" s="41" t="s">
        <v>2144</v>
      </c>
      <c r="F180" s="174" t="s">
        <v>2145</v>
      </c>
      <c r="G180" s="174"/>
      <c r="H180" s="42" t="s">
        <v>1888</v>
      </c>
      <c r="I180" s="175"/>
      <c r="J180" s="1794"/>
      <c r="K180" s="171"/>
      <c r="L180" s="171"/>
      <c r="M180" s="1812"/>
      <c r="N180" s="176"/>
      <c r="O180" s="171"/>
      <c r="P180" s="171"/>
      <c r="Q180" s="171"/>
      <c r="R180" s="173"/>
      <c r="S180" s="124"/>
      <c r="T180" s="124"/>
      <c r="U180" s="124"/>
      <c r="V180" s="124"/>
      <c r="W180" s="124"/>
    </row>
    <row r="181" spans="1:23" s="170" customFormat="1" ht="16.5">
      <c r="A181" s="177">
        <v>98758</v>
      </c>
      <c r="B181" s="162">
        <v>98757</v>
      </c>
      <c r="C181" s="163"/>
      <c r="D181" s="164" t="s">
        <v>1734</v>
      </c>
      <c r="E181" s="165" t="s">
        <v>2146</v>
      </c>
      <c r="F181" s="166" t="s">
        <v>330</v>
      </c>
      <c r="G181" s="166" t="s">
        <v>2147</v>
      </c>
      <c r="H181" s="167" t="s">
        <v>2147</v>
      </c>
      <c r="I181" s="168"/>
      <c r="J181" s="177">
        <v>1</v>
      </c>
      <c r="K181" s="162"/>
      <c r="L181" s="162"/>
      <c r="M181" s="1813">
        <v>42663</v>
      </c>
      <c r="N181" s="169"/>
      <c r="O181" s="162" t="s">
        <v>2148</v>
      </c>
      <c r="P181" s="162" t="s">
        <v>2149</v>
      </c>
      <c r="Q181" s="162" t="s">
        <v>2150</v>
      </c>
      <c r="R181" s="164"/>
      <c r="S181" s="124"/>
      <c r="T181" s="124"/>
      <c r="U181" s="124"/>
      <c r="V181" s="124"/>
      <c r="W181" s="124"/>
    </row>
    <row r="182" spans="1:23" s="154" customFormat="1" ht="54.75" customHeight="1">
      <c r="A182" s="102">
        <v>98781</v>
      </c>
      <c r="B182" s="103">
        <v>98776</v>
      </c>
      <c r="C182" s="108"/>
      <c r="D182" s="178" t="s">
        <v>1693</v>
      </c>
      <c r="E182" s="106" t="s">
        <v>2151</v>
      </c>
      <c r="F182" s="108" t="s">
        <v>1941</v>
      </c>
      <c r="G182" s="108"/>
      <c r="H182" s="108" t="s">
        <v>982</v>
      </c>
      <c r="I182" s="178" t="s">
        <v>2152</v>
      </c>
      <c r="J182" s="106">
        <v>0</v>
      </c>
      <c r="K182" s="108"/>
      <c r="L182" s="108"/>
      <c r="M182" s="178"/>
      <c r="N182" s="106"/>
      <c r="O182" s="108"/>
      <c r="P182" s="108"/>
      <c r="Q182" s="108"/>
      <c r="R182" s="178"/>
    </row>
    <row r="183" spans="1:23" s="154" customFormat="1" ht="38.450000000000003" customHeight="1">
      <c r="A183" s="177">
        <v>99077</v>
      </c>
      <c r="B183" s="162">
        <v>99075</v>
      </c>
      <c r="C183" s="163"/>
      <c r="D183" s="164" t="s">
        <v>1703</v>
      </c>
      <c r="E183" s="165" t="s">
        <v>2153</v>
      </c>
      <c r="F183" s="166" t="s">
        <v>221</v>
      </c>
      <c r="G183" s="166"/>
      <c r="H183" s="167" t="s">
        <v>1623</v>
      </c>
      <c r="I183" s="168"/>
      <c r="J183" s="177">
        <v>1</v>
      </c>
      <c r="K183" s="162" t="s">
        <v>46</v>
      </c>
      <c r="L183" s="162"/>
      <c r="M183" s="1813"/>
      <c r="N183" s="169"/>
      <c r="O183" s="162"/>
      <c r="P183" s="162"/>
      <c r="Q183" s="162"/>
      <c r="R183" s="164"/>
    </row>
    <row r="184" spans="1:23" s="179" customFormat="1" ht="33" customHeight="1">
      <c r="A184" s="1794">
        <v>99089</v>
      </c>
      <c r="B184" s="171">
        <v>99087</v>
      </c>
      <c r="C184" s="172"/>
      <c r="D184" s="173"/>
      <c r="E184" s="41" t="s">
        <v>2154</v>
      </c>
      <c r="F184" s="174" t="s">
        <v>2155</v>
      </c>
      <c r="G184" s="174"/>
      <c r="H184" s="42" t="s">
        <v>1141</v>
      </c>
      <c r="I184" s="175"/>
      <c r="J184" s="1794"/>
      <c r="K184" s="171"/>
      <c r="L184" s="171"/>
      <c r="M184" s="1812"/>
      <c r="N184" s="176"/>
      <c r="O184" s="171"/>
      <c r="P184" s="171"/>
      <c r="Q184" s="171"/>
      <c r="R184" s="173"/>
    </row>
    <row r="185" spans="1:23" s="179" customFormat="1" ht="24.75">
      <c r="A185" s="188">
        <v>99657</v>
      </c>
      <c r="B185" s="180">
        <v>99656</v>
      </c>
      <c r="C185" s="181"/>
      <c r="D185" s="182" t="s">
        <v>1703</v>
      </c>
      <c r="E185" s="183" t="s">
        <v>2156</v>
      </c>
      <c r="F185" s="184" t="s">
        <v>2157</v>
      </c>
      <c r="G185" s="184"/>
      <c r="H185" s="185" t="s">
        <v>815</v>
      </c>
      <c r="I185" s="186"/>
      <c r="J185" s="188">
        <v>1</v>
      </c>
      <c r="K185" s="180" t="s">
        <v>1321</v>
      </c>
      <c r="L185" s="180"/>
      <c r="M185" s="189">
        <v>42705</v>
      </c>
      <c r="N185" s="187"/>
      <c r="O185" s="180">
        <v>32226</v>
      </c>
      <c r="P185" s="180">
        <v>2</v>
      </c>
      <c r="Q185" s="180">
        <v>12</v>
      </c>
      <c r="R185" s="182"/>
    </row>
    <row r="186" spans="1:23" s="179" customFormat="1" ht="51" customHeight="1">
      <c r="A186" s="188">
        <v>100157</v>
      </c>
      <c r="B186" s="180">
        <v>100156</v>
      </c>
      <c r="C186" s="181"/>
      <c r="D186" s="182" t="s">
        <v>1734</v>
      </c>
      <c r="E186" s="183" t="s">
        <v>2158</v>
      </c>
      <c r="F186" s="184" t="s">
        <v>344</v>
      </c>
      <c r="G186" s="184"/>
      <c r="H186" s="185" t="s">
        <v>2159</v>
      </c>
      <c r="I186" s="186"/>
      <c r="J186" s="188">
        <v>1</v>
      </c>
      <c r="K186" s="180"/>
      <c r="L186" s="180"/>
      <c r="M186" s="189">
        <v>42667</v>
      </c>
      <c r="N186" s="187"/>
      <c r="O186" s="180"/>
      <c r="P186" s="180"/>
      <c r="Q186" s="180"/>
      <c r="R186" s="182"/>
    </row>
    <row r="187" spans="1:23" ht="46.15" customHeight="1">
      <c r="A187" s="188">
        <v>100166</v>
      </c>
      <c r="B187" s="180">
        <v>100165</v>
      </c>
      <c r="C187" s="181"/>
      <c r="D187" s="182" t="s">
        <v>1734</v>
      </c>
      <c r="E187" s="183" t="s">
        <v>2160</v>
      </c>
      <c r="F187" s="184" t="s">
        <v>2161</v>
      </c>
      <c r="G187" s="184"/>
      <c r="H187" s="185" t="s">
        <v>1679</v>
      </c>
      <c r="I187" s="186"/>
      <c r="J187" s="188">
        <v>1</v>
      </c>
      <c r="K187" s="180"/>
      <c r="L187" s="180"/>
      <c r="M187" s="189">
        <v>42667</v>
      </c>
      <c r="N187" s="187"/>
      <c r="O187" s="180"/>
      <c r="P187" s="180"/>
      <c r="Q187" s="180"/>
      <c r="R187" s="182"/>
    </row>
    <row r="188" spans="1:23" ht="50.25" customHeight="1">
      <c r="A188" s="112">
        <v>100428</v>
      </c>
      <c r="B188" s="80">
        <v>100424</v>
      </c>
      <c r="C188" s="85"/>
      <c r="D188" s="191" t="s">
        <v>1693</v>
      </c>
      <c r="E188" s="83" t="s">
        <v>2162</v>
      </c>
      <c r="F188" s="85" t="s">
        <v>1941</v>
      </c>
      <c r="G188" s="85"/>
      <c r="H188" s="85" t="s">
        <v>2087</v>
      </c>
      <c r="I188" s="191"/>
      <c r="J188" s="112">
        <v>1</v>
      </c>
      <c r="K188" s="85"/>
      <c r="L188" s="85"/>
      <c r="M188" s="191"/>
      <c r="N188" s="83"/>
      <c r="O188" s="80"/>
      <c r="P188" s="80"/>
      <c r="Q188" s="80"/>
      <c r="R188" s="82"/>
    </row>
    <row r="189" spans="1:23" s="161" customFormat="1" ht="37.15" customHeight="1">
      <c r="A189" s="127">
        <v>100965</v>
      </c>
      <c r="B189" s="128">
        <v>100963</v>
      </c>
      <c r="C189" s="129"/>
      <c r="D189" s="130"/>
      <c r="E189" s="37" t="s">
        <v>2163</v>
      </c>
      <c r="F189" s="131" t="s">
        <v>1941</v>
      </c>
      <c r="G189" s="131"/>
      <c r="H189" s="38" t="s">
        <v>1364</v>
      </c>
      <c r="I189" s="132" t="s">
        <v>2164</v>
      </c>
      <c r="J189" s="127">
        <v>4</v>
      </c>
      <c r="K189" s="128"/>
      <c r="L189" s="128"/>
      <c r="M189" s="203"/>
      <c r="N189" s="133"/>
      <c r="O189" s="128"/>
      <c r="P189" s="128"/>
      <c r="Q189" s="128"/>
      <c r="R189" s="130"/>
    </row>
    <row r="190" spans="1:23" s="161" customFormat="1" ht="66" customHeight="1">
      <c r="A190" s="137">
        <v>102212</v>
      </c>
      <c r="B190" s="138">
        <v>102211</v>
      </c>
      <c r="C190" s="139">
        <v>42741</v>
      </c>
      <c r="D190" s="140"/>
      <c r="E190" s="141" t="s">
        <v>2165</v>
      </c>
      <c r="F190" s="142" t="s">
        <v>373</v>
      </c>
      <c r="G190" s="142"/>
      <c r="H190" s="143" t="s">
        <v>986</v>
      </c>
      <c r="I190" s="144"/>
      <c r="J190" s="137">
        <v>3</v>
      </c>
      <c r="K190" s="138" t="s">
        <v>1737</v>
      </c>
      <c r="L190" s="139">
        <v>42746</v>
      </c>
      <c r="M190" s="200"/>
      <c r="N190" s="137"/>
      <c r="O190" s="138"/>
      <c r="P190" s="138"/>
      <c r="Q190" s="138"/>
      <c r="R190" s="140"/>
    </row>
    <row r="191" spans="1:23" ht="42.6" customHeight="1">
      <c r="A191" s="2073">
        <v>105079</v>
      </c>
      <c r="B191" s="2074">
        <v>105070</v>
      </c>
      <c r="C191" s="2075">
        <v>42741</v>
      </c>
      <c r="D191" s="2076" t="s">
        <v>1693</v>
      </c>
      <c r="E191" s="2077" t="s">
        <v>2166</v>
      </c>
      <c r="F191" s="2078" t="s">
        <v>775</v>
      </c>
      <c r="G191" s="2078" t="s">
        <v>2167</v>
      </c>
      <c r="H191" s="2079" t="s">
        <v>2168</v>
      </c>
      <c r="I191" s="2080"/>
      <c r="J191" s="2073">
        <v>1</v>
      </c>
      <c r="K191" s="2074" t="s">
        <v>1788</v>
      </c>
      <c r="L191" s="2075">
        <v>42741</v>
      </c>
      <c r="M191" s="2081"/>
      <c r="N191" s="2073"/>
      <c r="O191" s="2074"/>
      <c r="P191" s="2074"/>
      <c r="Q191" s="2074"/>
      <c r="R191" s="2076"/>
    </row>
    <row r="192" spans="1:23" s="199" customFormat="1" ht="39" customHeight="1">
      <c r="A192" s="1795">
        <v>105143</v>
      </c>
      <c r="B192" s="192">
        <v>105142</v>
      </c>
      <c r="C192" s="193"/>
      <c r="D192" s="194"/>
      <c r="E192" s="195" t="s">
        <v>2169</v>
      </c>
      <c r="F192" s="196" t="s">
        <v>775</v>
      </c>
      <c r="G192" s="196"/>
      <c r="H192" s="196" t="s">
        <v>2170</v>
      </c>
      <c r="I192" s="197" t="s">
        <v>2171</v>
      </c>
      <c r="J192" s="1795"/>
      <c r="K192" s="192"/>
      <c r="L192" s="192"/>
      <c r="M192" s="1814"/>
      <c r="N192" s="198"/>
      <c r="O192" s="192"/>
      <c r="P192" s="192"/>
      <c r="Q192" s="192"/>
      <c r="R192" s="194"/>
    </row>
    <row r="193" spans="1:19" s="154" customFormat="1" ht="39" customHeight="1">
      <c r="A193" s="188">
        <v>106461</v>
      </c>
      <c r="B193" s="180">
        <v>106460</v>
      </c>
      <c r="C193" s="181"/>
      <c r="D193" s="182"/>
      <c r="E193" s="183" t="s">
        <v>2172</v>
      </c>
      <c r="F193" s="184" t="s">
        <v>1941</v>
      </c>
      <c r="G193" s="184"/>
      <c r="H193" s="185" t="s">
        <v>1644</v>
      </c>
      <c r="I193" s="186"/>
      <c r="J193" s="188">
        <v>1</v>
      </c>
      <c r="K193" s="181" t="s">
        <v>840</v>
      </c>
      <c r="L193" s="181">
        <v>42690</v>
      </c>
      <c r="M193" s="189">
        <v>42692</v>
      </c>
      <c r="N193" s="188"/>
      <c r="O193" s="180"/>
      <c r="P193" s="180" t="s">
        <v>2173</v>
      </c>
      <c r="Q193" s="180"/>
      <c r="R193" s="182"/>
    </row>
    <row r="194" spans="1:19" s="154" customFormat="1" ht="36.6" customHeight="1">
      <c r="A194" s="137">
        <v>106590</v>
      </c>
      <c r="B194" s="138">
        <v>106589</v>
      </c>
      <c r="C194" s="139"/>
      <c r="D194" s="140" t="s">
        <v>1703</v>
      </c>
      <c r="E194" s="141" t="s">
        <v>2174</v>
      </c>
      <c r="F194" s="142" t="s">
        <v>46</v>
      </c>
      <c r="G194" s="142"/>
      <c r="H194" s="143" t="s">
        <v>986</v>
      </c>
      <c r="I194" s="144"/>
      <c r="J194" s="137"/>
      <c r="K194" s="138" t="s">
        <v>46</v>
      </c>
      <c r="L194" s="139">
        <v>42690</v>
      </c>
      <c r="M194" s="200"/>
      <c r="N194" s="137"/>
      <c r="O194" s="138"/>
      <c r="P194" s="138"/>
      <c r="Q194" s="138"/>
      <c r="R194" s="140"/>
    </row>
    <row r="195" spans="1:19" s="1753" customFormat="1" ht="22.9" customHeight="1">
      <c r="A195" s="1761">
        <v>106594</v>
      </c>
      <c r="B195" s="1754">
        <v>106592</v>
      </c>
      <c r="C195" s="2018"/>
      <c r="D195" s="1756" t="s">
        <v>1703</v>
      </c>
      <c r="E195" s="1757" t="s">
        <v>2175</v>
      </c>
      <c r="F195" s="1758" t="s">
        <v>46</v>
      </c>
      <c r="G195" s="1758"/>
      <c r="H195" s="1759" t="s">
        <v>2176</v>
      </c>
      <c r="I195" s="1760" t="s">
        <v>2177</v>
      </c>
      <c r="J195" s="1761">
        <v>0</v>
      </c>
      <c r="K195" s="1754" t="s">
        <v>46</v>
      </c>
      <c r="L195" s="2018">
        <v>42690</v>
      </c>
      <c r="M195" s="1762"/>
      <c r="N195" s="1761"/>
      <c r="O195" s="1754"/>
      <c r="P195" s="1754"/>
      <c r="Q195" s="1754"/>
      <c r="R195" s="1756"/>
    </row>
    <row r="196" spans="1:19" s="179" customFormat="1" ht="42" customHeight="1">
      <c r="A196" s="112">
        <v>106777</v>
      </c>
      <c r="B196" s="80">
        <v>106776</v>
      </c>
      <c r="C196" s="85"/>
      <c r="D196" s="191" t="s">
        <v>1693</v>
      </c>
      <c r="E196" s="83" t="s">
        <v>2178</v>
      </c>
      <c r="F196" s="85" t="s">
        <v>1941</v>
      </c>
      <c r="G196" s="85"/>
      <c r="H196" s="85" t="s">
        <v>1029</v>
      </c>
      <c r="I196" s="191" t="s">
        <v>2179</v>
      </c>
      <c r="J196" s="112">
        <v>1</v>
      </c>
      <c r="K196" s="85"/>
      <c r="L196" s="85"/>
      <c r="M196" s="191"/>
      <c r="N196" s="83"/>
      <c r="O196" s="80"/>
      <c r="P196" s="80"/>
      <c r="Q196" s="80"/>
      <c r="R196" s="82"/>
    </row>
    <row r="197" spans="1:19" s="161" customFormat="1" ht="24.75">
      <c r="A197" s="127">
        <v>108409</v>
      </c>
      <c r="B197" s="128">
        <v>108408</v>
      </c>
      <c r="C197" s="129"/>
      <c r="D197" s="130"/>
      <c r="E197" s="37" t="s">
        <v>2180</v>
      </c>
      <c r="F197" s="131" t="s">
        <v>1941</v>
      </c>
      <c r="G197" s="131"/>
      <c r="H197" s="38" t="s">
        <v>2181</v>
      </c>
      <c r="I197" s="132" t="s">
        <v>2182</v>
      </c>
      <c r="J197" s="127">
        <v>4</v>
      </c>
      <c r="K197" s="128"/>
      <c r="L197" s="128"/>
      <c r="M197" s="203"/>
      <c r="N197" s="127"/>
      <c r="O197" s="128"/>
      <c r="P197" s="128"/>
      <c r="Q197" s="128"/>
      <c r="R197" s="130"/>
    </row>
    <row r="198" spans="1:19" s="179" customFormat="1" ht="16.5">
      <c r="A198" s="127">
        <v>108744</v>
      </c>
      <c r="B198" s="128">
        <v>108743</v>
      </c>
      <c r="C198" s="129"/>
      <c r="D198" s="130"/>
      <c r="E198" s="37" t="s">
        <v>2183</v>
      </c>
      <c r="F198" s="131" t="s">
        <v>2184</v>
      </c>
      <c r="G198" s="131"/>
      <c r="H198" s="38" t="s">
        <v>2185</v>
      </c>
      <c r="I198" s="132" t="s">
        <v>2186</v>
      </c>
      <c r="J198" s="127">
        <v>4</v>
      </c>
      <c r="K198" s="128" t="s">
        <v>339</v>
      </c>
      <c r="L198" s="129">
        <v>42696</v>
      </c>
      <c r="M198" s="203"/>
      <c r="N198" s="127"/>
      <c r="O198" s="128"/>
      <c r="P198" s="128"/>
      <c r="Q198" s="128"/>
      <c r="R198" s="130"/>
    </row>
    <row r="199" spans="1:19" s="154" customFormat="1" ht="16.5">
      <c r="A199" s="137">
        <v>108973</v>
      </c>
      <c r="B199" s="138">
        <v>108971</v>
      </c>
      <c r="C199" s="139"/>
      <c r="D199" s="140"/>
      <c r="E199" s="141" t="s">
        <v>2187</v>
      </c>
      <c r="F199" s="142" t="s">
        <v>1941</v>
      </c>
      <c r="G199" s="142"/>
      <c r="H199" s="143" t="s">
        <v>2188</v>
      </c>
      <c r="I199" s="144"/>
      <c r="J199" s="137">
        <v>3</v>
      </c>
      <c r="K199" s="139" t="s">
        <v>840</v>
      </c>
      <c r="L199" s="139">
        <v>42696</v>
      </c>
      <c r="M199" s="200">
        <v>42788</v>
      </c>
      <c r="N199" s="137"/>
      <c r="O199" s="138"/>
      <c r="P199" s="138"/>
      <c r="Q199" s="138"/>
      <c r="R199" s="140"/>
    </row>
    <row r="200" spans="1:19" s="154" customFormat="1" ht="57.75">
      <c r="A200" s="188">
        <v>109437</v>
      </c>
      <c r="B200" s="180">
        <v>109439</v>
      </c>
      <c r="C200" s="181">
        <v>42768</v>
      </c>
      <c r="D200" s="189" t="s">
        <v>1693</v>
      </c>
      <c r="E200" s="1784" t="s">
        <v>2189</v>
      </c>
      <c r="F200" s="181" t="s">
        <v>2190</v>
      </c>
      <c r="G200" s="181" t="s">
        <v>2191</v>
      </c>
      <c r="H200" s="181" t="s">
        <v>2192</v>
      </c>
      <c r="I200" s="189" t="s">
        <v>2193</v>
      </c>
      <c r="J200" s="188">
        <v>1</v>
      </c>
      <c r="K200" s="181"/>
      <c r="L200" s="181"/>
      <c r="M200" s="189"/>
      <c r="N200" s="1784"/>
      <c r="O200" s="181"/>
      <c r="P200" s="181"/>
      <c r="Q200" s="181"/>
      <c r="R200" s="189"/>
    </row>
    <row r="201" spans="1:19" s="154" customFormat="1" ht="16.5">
      <c r="A201" s="188">
        <v>110177</v>
      </c>
      <c r="B201" s="180">
        <v>110175</v>
      </c>
      <c r="C201" s="181"/>
      <c r="D201" s="182" t="s">
        <v>1734</v>
      </c>
      <c r="E201" s="183" t="s">
        <v>2194</v>
      </c>
      <c r="F201" s="184" t="s">
        <v>1941</v>
      </c>
      <c r="G201" s="184"/>
      <c r="H201" s="185" t="s">
        <v>1888</v>
      </c>
      <c r="I201" s="186"/>
      <c r="J201" s="188">
        <v>1</v>
      </c>
      <c r="K201" s="180" t="s">
        <v>200</v>
      </c>
      <c r="L201" s="181">
        <v>42699</v>
      </c>
      <c r="M201" s="189"/>
      <c r="N201" s="188"/>
      <c r="O201" s="180"/>
      <c r="P201" s="180"/>
      <c r="Q201" s="180"/>
      <c r="R201" s="182"/>
    </row>
    <row r="202" spans="1:19" s="154" customFormat="1" ht="29.45" customHeight="1">
      <c r="A202" s="137">
        <v>115250</v>
      </c>
      <c r="B202" s="138">
        <v>115249</v>
      </c>
      <c r="C202" s="201"/>
      <c r="D202" s="140" t="s">
        <v>1693</v>
      </c>
      <c r="E202" s="141" t="s">
        <v>2195</v>
      </c>
      <c r="F202" s="142" t="s">
        <v>775</v>
      </c>
      <c r="G202" s="142"/>
      <c r="H202" s="143" t="s">
        <v>1849</v>
      </c>
      <c r="I202" s="144"/>
      <c r="J202" s="137">
        <v>1</v>
      </c>
      <c r="K202" s="138"/>
      <c r="L202" s="138"/>
      <c r="M202" s="200"/>
      <c r="N202" s="137"/>
      <c r="O202" s="138"/>
      <c r="P202" s="138"/>
      <c r="Q202" s="138"/>
      <c r="R202" s="140"/>
    </row>
    <row r="203" spans="1:19" s="161" customFormat="1" ht="58.9" customHeight="1">
      <c r="A203" s="127">
        <v>115958</v>
      </c>
      <c r="B203" s="128">
        <v>115955</v>
      </c>
      <c r="C203" s="202"/>
      <c r="D203" s="130"/>
      <c r="E203" s="37" t="s">
        <v>2196</v>
      </c>
      <c r="F203" s="131" t="s">
        <v>2136</v>
      </c>
      <c r="G203" s="131" t="s">
        <v>2197</v>
      </c>
      <c r="H203" s="38" t="s">
        <v>982</v>
      </c>
      <c r="I203" s="132"/>
      <c r="J203" s="127">
        <v>4</v>
      </c>
      <c r="K203" s="128" t="s">
        <v>339</v>
      </c>
      <c r="L203" s="128"/>
      <c r="M203" s="203"/>
      <c r="N203" s="127"/>
      <c r="O203" s="128"/>
      <c r="P203" s="128"/>
      <c r="Q203" s="128"/>
      <c r="R203" s="130"/>
    </row>
    <row r="204" spans="1:19" ht="16.5">
      <c r="A204" s="92">
        <v>33807</v>
      </c>
      <c r="B204" s="93" t="s">
        <v>2198</v>
      </c>
      <c r="C204" s="94"/>
      <c r="D204" s="95" t="s">
        <v>1703</v>
      </c>
      <c r="E204" s="96" t="s">
        <v>2199</v>
      </c>
      <c r="F204" s="97" t="s">
        <v>2200</v>
      </c>
      <c r="G204" s="97"/>
      <c r="H204" s="98" t="s">
        <v>2201</v>
      </c>
      <c r="I204" s="99"/>
      <c r="J204" s="92" t="s">
        <v>796</v>
      </c>
      <c r="K204" s="93" t="s">
        <v>2202</v>
      </c>
      <c r="L204" s="93" t="s">
        <v>2203</v>
      </c>
      <c r="M204" s="204"/>
      <c r="N204" s="100"/>
      <c r="O204" s="93"/>
      <c r="P204" s="93"/>
      <c r="Q204" s="93"/>
      <c r="R204" s="95"/>
      <c r="S204" s="1785"/>
    </row>
    <row r="205" spans="1:19" s="154" customFormat="1" ht="81.75" customHeight="1">
      <c r="A205" s="112" t="s">
        <v>2204</v>
      </c>
      <c r="B205" s="80" t="s">
        <v>2205</v>
      </c>
      <c r="C205" s="81"/>
      <c r="D205" s="82" t="s">
        <v>1693</v>
      </c>
      <c r="E205" s="83" t="s">
        <v>2206</v>
      </c>
      <c r="F205" s="84" t="s">
        <v>859</v>
      </c>
      <c r="G205" s="84" t="s">
        <v>2207</v>
      </c>
      <c r="H205" s="85" t="s">
        <v>1036</v>
      </c>
      <c r="I205" s="86" t="s">
        <v>2208</v>
      </c>
      <c r="J205" s="112">
        <v>1</v>
      </c>
      <c r="K205" s="80"/>
      <c r="L205" s="80"/>
      <c r="M205" s="135"/>
      <c r="N205" s="87"/>
      <c r="O205" s="205"/>
      <c r="P205" s="205"/>
      <c r="Q205" s="205"/>
      <c r="R205" s="206"/>
    </row>
    <row r="206" spans="1:19" s="154" customFormat="1" ht="27.75" customHeight="1">
      <c r="A206" s="2073">
        <v>18327</v>
      </c>
      <c r="B206" s="2074" t="s">
        <v>2209</v>
      </c>
      <c r="C206" s="2075"/>
      <c r="D206" s="2076" t="s">
        <v>1693</v>
      </c>
      <c r="E206" s="2077" t="s">
        <v>2210</v>
      </c>
      <c r="F206" s="2073" t="s">
        <v>2211</v>
      </c>
      <c r="G206" s="2074"/>
      <c r="H206" s="2075" t="s">
        <v>2212</v>
      </c>
      <c r="I206" s="2076" t="s">
        <v>2213</v>
      </c>
      <c r="J206" s="2073">
        <v>1</v>
      </c>
      <c r="K206" s="2073" t="s">
        <v>2214</v>
      </c>
      <c r="L206" s="2074" t="s">
        <v>2215</v>
      </c>
      <c r="M206" s="2075"/>
      <c r="N206" s="2076"/>
      <c r="O206" s="2077"/>
      <c r="P206" s="2073"/>
      <c r="Q206" s="2074"/>
      <c r="R206" s="2075"/>
    </row>
    <row r="207" spans="1:19" s="154" customFormat="1" ht="28.15" customHeight="1">
      <c r="A207" s="2073">
        <v>116066</v>
      </c>
      <c r="B207" s="2073">
        <v>116062</v>
      </c>
      <c r="C207" s="2073"/>
      <c r="D207" s="2073" t="s">
        <v>1693</v>
      </c>
      <c r="E207" s="2073" t="s">
        <v>2216</v>
      </c>
      <c r="F207" s="2073" t="s">
        <v>1812</v>
      </c>
      <c r="G207" s="2073"/>
      <c r="H207" s="2073" t="s">
        <v>2217</v>
      </c>
      <c r="I207" s="2073" t="s">
        <v>2218</v>
      </c>
      <c r="J207" s="2073">
        <v>1</v>
      </c>
      <c r="K207" s="2073" t="s">
        <v>2219</v>
      </c>
      <c r="L207" s="2073"/>
      <c r="M207" s="2073">
        <v>42803</v>
      </c>
      <c r="N207" s="2073"/>
      <c r="O207" s="2073"/>
      <c r="P207" s="2073"/>
      <c r="Q207" s="2073"/>
      <c r="R207" s="2073"/>
    </row>
    <row r="208" spans="1:19" s="161" customFormat="1" ht="21.6" customHeight="1">
      <c r="A208" s="1761">
        <v>100528</v>
      </c>
      <c r="B208" s="1761">
        <v>100526</v>
      </c>
      <c r="C208" s="1761"/>
      <c r="D208" s="1761" t="s">
        <v>1693</v>
      </c>
      <c r="E208" s="1761" t="s">
        <v>2220</v>
      </c>
      <c r="F208" s="1761" t="s">
        <v>46</v>
      </c>
      <c r="G208" s="1761"/>
      <c r="H208" s="1761" t="s">
        <v>1623</v>
      </c>
      <c r="I208" s="1761" t="s">
        <v>2221</v>
      </c>
      <c r="J208" s="1761">
        <v>0</v>
      </c>
      <c r="K208" s="1761"/>
      <c r="L208" s="1761"/>
      <c r="M208" s="1761"/>
      <c r="N208" s="1761"/>
      <c r="O208" s="1761"/>
      <c r="P208" s="1761"/>
      <c r="Q208" s="1761"/>
      <c r="R208" s="1761"/>
    </row>
    <row r="209" spans="1:19" s="1753" customFormat="1" ht="30.6" customHeight="1">
      <c r="A209" s="1761">
        <v>105154</v>
      </c>
      <c r="B209" s="1754">
        <v>105153</v>
      </c>
      <c r="C209" s="1755">
        <v>42768</v>
      </c>
      <c r="D209" s="1756" t="s">
        <v>1734</v>
      </c>
      <c r="E209" s="1757" t="s">
        <v>2222</v>
      </c>
      <c r="F209" s="1758" t="s">
        <v>2223</v>
      </c>
      <c r="G209" s="1758" t="s">
        <v>2224</v>
      </c>
      <c r="H209" s="1759" t="s">
        <v>2224</v>
      </c>
      <c r="I209" s="1760" t="s">
        <v>2225</v>
      </c>
      <c r="J209" s="1761"/>
      <c r="K209" s="1754"/>
      <c r="L209" s="1754"/>
      <c r="M209" s="1762"/>
      <c r="N209" s="1761"/>
      <c r="O209" s="1754"/>
      <c r="P209" s="1754"/>
      <c r="Q209" s="1754"/>
      <c r="R209" s="1756"/>
    </row>
    <row r="210" spans="1:19" s="154" customFormat="1" ht="47.45" customHeight="1">
      <c r="A210" s="137">
        <v>111801</v>
      </c>
      <c r="B210" s="138">
        <v>111800</v>
      </c>
      <c r="C210" s="201">
        <v>42768</v>
      </c>
      <c r="D210" s="140"/>
      <c r="E210" s="141" t="s">
        <v>2226</v>
      </c>
      <c r="F210" s="142" t="s">
        <v>936</v>
      </c>
      <c r="G210" s="142"/>
      <c r="H210" s="143" t="s">
        <v>1849</v>
      </c>
      <c r="I210" s="144"/>
      <c r="J210" s="137"/>
      <c r="K210" s="138" t="s">
        <v>1321</v>
      </c>
      <c r="L210" s="138"/>
      <c r="M210" s="200"/>
      <c r="N210" s="137"/>
      <c r="O210" s="138"/>
      <c r="P210" s="138"/>
      <c r="Q210" s="138"/>
      <c r="R210" s="140"/>
    </row>
    <row r="211" spans="1:19" s="154" customFormat="1" ht="43.15" customHeight="1">
      <c r="A211" s="137">
        <v>5757</v>
      </c>
      <c r="B211" s="138">
        <v>118295</v>
      </c>
      <c r="C211" s="201">
        <v>42773</v>
      </c>
      <c r="D211" s="140"/>
      <c r="E211" s="141" t="s">
        <v>2227</v>
      </c>
      <c r="F211" s="142" t="s">
        <v>1267</v>
      </c>
      <c r="G211" s="142"/>
      <c r="H211" s="143" t="s">
        <v>2228</v>
      </c>
      <c r="I211" s="144"/>
      <c r="J211" s="137">
        <v>3</v>
      </c>
      <c r="K211" s="138" t="s">
        <v>1321</v>
      </c>
      <c r="L211" s="138"/>
      <c r="M211" s="200"/>
      <c r="N211" s="137"/>
      <c r="O211" s="138"/>
      <c r="P211" s="138"/>
      <c r="Q211" s="138"/>
      <c r="R211" s="140"/>
    </row>
    <row r="212" spans="1:19" s="154" customFormat="1" ht="42" customHeight="1">
      <c r="A212" s="137">
        <v>110025</v>
      </c>
      <c r="B212" s="138">
        <v>110024</v>
      </c>
      <c r="C212" s="201">
        <v>42787</v>
      </c>
      <c r="D212" s="140"/>
      <c r="E212" s="141" t="s">
        <v>2229</v>
      </c>
      <c r="F212" s="142" t="s">
        <v>2230</v>
      </c>
      <c r="G212" s="142"/>
      <c r="H212" s="143" t="s">
        <v>1623</v>
      </c>
      <c r="I212" s="144"/>
      <c r="J212" s="137">
        <v>3</v>
      </c>
      <c r="K212" s="138" t="s">
        <v>2231</v>
      </c>
      <c r="L212" s="138"/>
      <c r="M212" s="200"/>
      <c r="N212" s="137"/>
      <c r="O212" s="138"/>
      <c r="P212" s="138"/>
      <c r="Q212" s="138"/>
      <c r="R212" s="140"/>
      <c r="S212" s="1786"/>
    </row>
    <row r="213" spans="1:19" s="179" customFormat="1" ht="27.6" customHeight="1">
      <c r="A213" s="188">
        <v>109453</v>
      </c>
      <c r="B213" s="180">
        <v>109452</v>
      </c>
      <c r="C213" s="1870"/>
      <c r="D213" s="182"/>
      <c r="E213" s="183" t="s">
        <v>2232</v>
      </c>
      <c r="F213" s="184" t="s">
        <v>892</v>
      </c>
      <c r="G213" s="184"/>
      <c r="H213" s="185" t="s">
        <v>887</v>
      </c>
      <c r="I213" s="186" t="s">
        <v>2233</v>
      </c>
      <c r="J213" s="188">
        <v>1</v>
      </c>
      <c r="K213" s="180" t="s">
        <v>2231</v>
      </c>
      <c r="L213" s="180"/>
      <c r="M213" s="189"/>
      <c r="N213" s="188"/>
      <c r="O213" s="180"/>
      <c r="P213" s="180"/>
      <c r="Q213" s="180"/>
      <c r="R213" s="182"/>
      <c r="S213" s="1871"/>
    </row>
    <row r="214" spans="1:19" s="154" customFormat="1" ht="44.45" customHeight="1">
      <c r="A214" s="137">
        <v>80090</v>
      </c>
      <c r="B214" s="138">
        <v>80089</v>
      </c>
      <c r="C214" s="201"/>
      <c r="D214" s="140"/>
      <c r="E214" s="141" t="s">
        <v>2234</v>
      </c>
      <c r="F214" s="142"/>
      <c r="G214" s="142"/>
      <c r="H214" s="143" t="s">
        <v>2235</v>
      </c>
      <c r="I214" s="144"/>
      <c r="J214" s="137"/>
      <c r="K214" s="138"/>
      <c r="L214" s="138"/>
      <c r="M214" s="200"/>
      <c r="N214" s="137"/>
      <c r="O214" s="138"/>
      <c r="P214" s="138"/>
      <c r="Q214" s="138"/>
      <c r="R214" s="140"/>
      <c r="S214" s="1786"/>
    </row>
    <row r="215" spans="1:19" s="154" customFormat="1" ht="48" customHeight="1">
      <c r="A215" s="137">
        <v>109126</v>
      </c>
      <c r="B215" s="138">
        <v>109125</v>
      </c>
      <c r="C215" s="201"/>
      <c r="D215" s="140"/>
      <c r="E215" s="141" t="s">
        <v>2236</v>
      </c>
      <c r="F215" s="142" t="s">
        <v>1941</v>
      </c>
      <c r="G215" s="142"/>
      <c r="H215" s="143" t="s">
        <v>2237</v>
      </c>
      <c r="I215" s="144"/>
      <c r="J215" s="137"/>
      <c r="K215" s="138"/>
      <c r="L215" s="138"/>
      <c r="M215" s="200"/>
      <c r="N215" s="137"/>
      <c r="O215" s="138"/>
      <c r="P215" s="138"/>
      <c r="Q215" s="138"/>
      <c r="R215" s="140"/>
      <c r="S215" s="1786"/>
    </row>
    <row r="216" spans="1:19" s="154" customFormat="1" ht="45" customHeight="1">
      <c r="A216" s="137">
        <v>84925</v>
      </c>
      <c r="B216" s="138">
        <v>84923</v>
      </c>
      <c r="C216" s="201"/>
      <c r="D216" s="140"/>
      <c r="E216" s="141" t="s">
        <v>2238</v>
      </c>
      <c r="F216" s="142" t="s">
        <v>892</v>
      </c>
      <c r="G216" s="142"/>
      <c r="H216" s="143" t="s">
        <v>2239</v>
      </c>
      <c r="I216" s="144"/>
      <c r="J216" s="145"/>
      <c r="K216" s="138" t="s">
        <v>2240</v>
      </c>
      <c r="L216" s="138"/>
      <c r="M216" s="200"/>
      <c r="N216" s="137"/>
      <c r="O216" s="138"/>
      <c r="P216" s="138"/>
      <c r="Q216" s="138"/>
      <c r="R216" s="140"/>
      <c r="S216" s="1786"/>
    </row>
    <row r="217" spans="1:19" s="1774" customFormat="1" ht="30" customHeight="1" thickBot="1">
      <c r="A217" s="1796"/>
      <c r="B217" s="1797"/>
      <c r="C217" s="1797"/>
      <c r="D217" s="1798"/>
      <c r="E217" s="1796"/>
      <c r="F217" s="1797"/>
      <c r="G217" s="1797"/>
      <c r="H217" s="1802"/>
      <c r="I217" s="1798"/>
      <c r="J217" s="1815"/>
      <c r="K217" s="1816"/>
      <c r="L217" s="1816"/>
      <c r="M217" s="1817"/>
      <c r="N217" s="1815"/>
      <c r="O217" s="1816"/>
      <c r="P217" s="1816"/>
      <c r="Q217" s="1816"/>
      <c r="R217" s="1821"/>
      <c r="S217" s="1787"/>
    </row>
  </sheetData>
  <autoFilter ref="A3:W217"/>
  <customSheetViews>
    <customSheetView guid="{E5AD3A25-7B78-4971-8B1F-BDF976C6ABA1}" scale="115" showAutoFilter="1">
      <pane xSplit="4" ySplit="2" topLeftCell="E189" activePane="bottomRight" state="frozen"/>
      <selection pane="bottomRight" activeCell="I228" sqref="I228"/>
      <pageMargins left="0" right="0" top="0" bottom="0" header="0" footer="0"/>
      <printOptions horizontalCentered="1"/>
      <pageSetup paperSize="8" orientation="landscape" r:id="rId1"/>
      <autoFilter ref="B1:X1"/>
    </customSheetView>
  </customSheetViews>
  <hyperlinks>
    <hyperlink ref="E134" r:id="rId2" display="http://agadir.sncf.fr/GestionIntervention/detail_intervention.asp?numfiche=01201667589&amp;cible=2&amp;dateappel=06/07/2016%2008:20:19&amp;region=01"/>
  </hyperlinks>
  <printOptions horizontalCentered="1"/>
  <pageMargins left="0.15748031496062992" right="0.15748031496062992" top="0.19685039370078741" bottom="0.19685039370078741" header="0.15748031496062992" footer="0.15748031496062992"/>
  <pageSetup paperSize="8" orientation="landscape" r:id="rId3"/>
</worksheet>
</file>

<file path=xl/worksheets/sheet5.xml><?xml version="1.0" encoding="utf-8"?>
<worksheet xmlns="http://schemas.openxmlformats.org/spreadsheetml/2006/main" xmlns:r="http://schemas.openxmlformats.org/officeDocument/2006/relationships">
  <sheetPr codeName="Feuil6"/>
  <dimension ref="A1:CI440"/>
  <sheetViews>
    <sheetView zoomScale="90" zoomScaleNormal="90" workbookViewId="0">
      <pane xSplit="4" ySplit="1" topLeftCell="E2" activePane="bottomRight" state="frozen"/>
      <selection pane="topRight" activeCell="E1" sqref="E1"/>
      <selection pane="bottomLeft" activeCell="A2" sqref="A2"/>
      <selection pane="bottomRight" activeCell="G173" sqref="G173"/>
    </sheetView>
  </sheetViews>
  <sheetFormatPr baseColWidth="10" defaultColWidth="8.85546875" defaultRowHeight="12.75"/>
  <cols>
    <col min="1" max="1" width="7.28515625" style="1932" customWidth="1"/>
    <col min="2" max="2" width="7.140625" style="1932" customWidth="1"/>
    <col min="3" max="3" width="7.85546875" style="1834" customWidth="1"/>
    <col min="4" max="4" width="6.85546875" style="1834" customWidth="1"/>
    <col min="5" max="5" width="66.28515625" style="1744" customWidth="1"/>
    <col min="6" max="6" width="13" style="2" customWidth="1"/>
    <col min="7" max="7" width="9.7109375" style="2" customWidth="1"/>
    <col min="8" max="8" width="18.85546875" style="2" customWidth="1"/>
    <col min="9" max="9" width="26.42578125" style="2" customWidth="1"/>
    <col min="10" max="10" width="20.7109375" style="1" customWidth="1"/>
    <col min="11" max="13" width="11.5703125" style="1" customWidth="1"/>
    <col min="14" max="14" width="13.5703125" style="1" customWidth="1"/>
    <col min="15" max="18" width="11.5703125" style="1" customWidth="1"/>
    <col min="19" max="256" width="11.42578125" customWidth="1"/>
  </cols>
  <sheetData>
    <row r="1" spans="1:87" s="2004" customFormat="1" ht="135" customHeight="1" thickBot="1">
      <c r="A1" s="1982" t="s">
        <v>743</v>
      </c>
      <c r="B1" s="2069" t="s">
        <v>744</v>
      </c>
      <c r="C1" s="2003" t="s">
        <v>1682</v>
      </c>
      <c r="D1" s="1983" t="s">
        <v>1683</v>
      </c>
      <c r="E1" s="1989" t="s">
        <v>1684</v>
      </c>
      <c r="F1" s="1984" t="s">
        <v>4</v>
      </c>
      <c r="G1" s="1984" t="s">
        <v>746</v>
      </c>
      <c r="H1" s="1984" t="s">
        <v>747</v>
      </c>
      <c r="I1" s="1985" t="s">
        <v>3</v>
      </c>
      <c r="J1" s="1835" t="s">
        <v>2241</v>
      </c>
      <c r="K1" s="1980" t="s">
        <v>1686</v>
      </c>
      <c r="L1" s="1980" t="s">
        <v>1687</v>
      </c>
      <c r="M1" s="1981" t="s">
        <v>1688</v>
      </c>
      <c r="N1" s="1986" t="s">
        <v>1689</v>
      </c>
      <c r="O1" s="1980" t="s">
        <v>27</v>
      </c>
      <c r="P1" s="1987" t="s">
        <v>1690</v>
      </c>
      <c r="Q1" s="1987" t="s">
        <v>1691</v>
      </c>
      <c r="R1" s="1988" t="s">
        <v>1692</v>
      </c>
    </row>
    <row r="2" spans="1:87" s="2002" customFormat="1" ht="45">
      <c r="A2" s="1990">
        <v>612</v>
      </c>
      <c r="B2" s="1991">
        <v>608</v>
      </c>
      <c r="C2" s="1992">
        <v>42754</v>
      </c>
      <c r="D2" s="1993" t="s">
        <v>1703</v>
      </c>
      <c r="E2" s="1994" t="s">
        <v>2242</v>
      </c>
      <c r="F2" s="1995" t="s">
        <v>1714</v>
      </c>
      <c r="G2" s="1995" t="s">
        <v>2243</v>
      </c>
      <c r="H2" s="1995" t="s">
        <v>877</v>
      </c>
      <c r="I2" s="1996"/>
      <c r="J2" s="1997" t="s">
        <v>2244</v>
      </c>
      <c r="K2" s="1998" t="s">
        <v>1321</v>
      </c>
      <c r="L2" s="1998" t="s">
        <v>2245</v>
      </c>
      <c r="M2" s="1993"/>
      <c r="N2" s="1997"/>
      <c r="O2" s="1999"/>
      <c r="P2" s="2000"/>
      <c r="Q2" s="2000"/>
      <c r="R2" s="2001"/>
    </row>
    <row r="3" spans="1:87" s="1741" customFormat="1" ht="45">
      <c r="A3" s="1909">
        <v>1722</v>
      </c>
      <c r="B3" s="1910">
        <v>1719</v>
      </c>
      <c r="C3" s="1846">
        <v>42754</v>
      </c>
      <c r="D3" s="1847" t="s">
        <v>1703</v>
      </c>
      <c r="E3" s="2083" t="s">
        <v>2246</v>
      </c>
      <c r="F3" s="1848" t="s">
        <v>2247</v>
      </c>
      <c r="G3" s="1848" t="s">
        <v>2243</v>
      </c>
      <c r="H3" s="1848" t="s">
        <v>877</v>
      </c>
      <c r="I3" s="2082"/>
      <c r="J3" s="1827" t="s">
        <v>2244</v>
      </c>
      <c r="K3" s="1828" t="s">
        <v>1321</v>
      </c>
      <c r="L3" s="1828" t="s">
        <v>2245</v>
      </c>
      <c r="M3" s="1847"/>
      <c r="N3" s="1827"/>
      <c r="O3" s="1828"/>
      <c r="P3" s="1828"/>
      <c r="Q3" s="1828"/>
      <c r="R3" s="1847"/>
    </row>
    <row r="4" spans="1:87" s="1741" customFormat="1" ht="33.75">
      <c r="A4" s="2025">
        <v>2747</v>
      </c>
      <c r="B4" s="2026">
        <v>2744</v>
      </c>
      <c r="C4" s="2027">
        <v>42768</v>
      </c>
      <c r="D4" s="2028" t="s">
        <v>1703</v>
      </c>
      <c r="E4" s="2029" t="s">
        <v>2248</v>
      </c>
      <c r="F4" s="2030" t="s">
        <v>73</v>
      </c>
      <c r="G4" s="2030" t="s">
        <v>2249</v>
      </c>
      <c r="H4" s="2030" t="s">
        <v>877</v>
      </c>
      <c r="I4" s="2031"/>
      <c r="J4" s="2032" t="s">
        <v>2244</v>
      </c>
      <c r="K4" s="2033" t="s">
        <v>2250</v>
      </c>
      <c r="L4" s="2033"/>
      <c r="M4" s="2028"/>
      <c r="N4" s="2032"/>
      <c r="O4" s="2033"/>
      <c r="P4" s="2033"/>
      <c r="Q4" s="2033"/>
      <c r="R4" s="2028"/>
    </row>
    <row r="5" spans="1:87" s="2046" customFormat="1" ht="22.5">
      <c r="A5" s="1912">
        <v>3360</v>
      </c>
      <c r="B5" s="1913">
        <v>3359</v>
      </c>
      <c r="C5" s="1855">
        <v>42769</v>
      </c>
      <c r="D5" s="1856" t="s">
        <v>2251</v>
      </c>
      <c r="E5" s="2088" t="s">
        <v>2252</v>
      </c>
      <c r="F5" s="1857" t="s">
        <v>1267</v>
      </c>
      <c r="G5" s="1857" t="s">
        <v>2253</v>
      </c>
      <c r="H5" s="1857" t="s">
        <v>2254</v>
      </c>
      <c r="I5" s="2087"/>
      <c r="J5" s="1829" t="s">
        <v>2255</v>
      </c>
      <c r="K5" s="1830" t="s">
        <v>1321</v>
      </c>
      <c r="L5" s="1830" t="s">
        <v>2245</v>
      </c>
      <c r="M5" s="1856"/>
      <c r="N5" s="1829"/>
      <c r="O5" s="1830"/>
      <c r="P5" s="1830"/>
      <c r="Q5" s="1830"/>
      <c r="R5" s="1856"/>
    </row>
    <row r="6" spans="1:87" s="2048" customFormat="1" ht="101.25">
      <c r="A6" s="1907">
        <v>3685</v>
      </c>
      <c r="B6" s="1908">
        <v>3684</v>
      </c>
      <c r="C6" s="1841"/>
      <c r="D6" s="1842"/>
      <c r="E6" s="2093" t="s">
        <v>2256</v>
      </c>
      <c r="F6" s="1843" t="s">
        <v>1833</v>
      </c>
      <c r="G6" s="1843"/>
      <c r="H6" s="1843" t="s">
        <v>887</v>
      </c>
      <c r="I6" s="2092"/>
      <c r="J6" s="1825" t="s">
        <v>2257</v>
      </c>
      <c r="K6" s="1826" t="s">
        <v>2258</v>
      </c>
      <c r="L6" s="1844"/>
      <c r="M6" s="1845"/>
      <c r="N6" s="1967"/>
      <c r="O6" s="1865"/>
      <c r="P6" s="1865"/>
      <c r="Q6" s="1865"/>
      <c r="R6" s="1867"/>
      <c r="S6" s="2047"/>
      <c r="T6" s="2047"/>
      <c r="U6" s="2047"/>
      <c r="V6" s="2047"/>
      <c r="W6" s="2047"/>
      <c r="X6" s="2047"/>
      <c r="Y6" s="2047"/>
      <c r="Z6" s="2047"/>
      <c r="AA6" s="2047"/>
      <c r="AB6" s="2047"/>
      <c r="AC6" s="2047"/>
      <c r="AD6" s="2047"/>
      <c r="AE6" s="2047"/>
      <c r="AF6" s="2047"/>
      <c r="AG6" s="2047"/>
      <c r="AH6" s="2047"/>
      <c r="AI6" s="2047"/>
      <c r="AJ6" s="2047"/>
      <c r="AK6" s="2047"/>
      <c r="AL6" s="2047"/>
      <c r="AM6" s="2047"/>
      <c r="AN6" s="2047"/>
      <c r="AO6" s="2047"/>
      <c r="AP6" s="2047"/>
      <c r="AQ6" s="2047"/>
      <c r="AR6" s="2047"/>
      <c r="AS6" s="2047"/>
      <c r="AT6" s="2047"/>
      <c r="AU6" s="2047"/>
      <c r="AV6" s="2047"/>
      <c r="AW6" s="2047"/>
      <c r="AX6" s="2047"/>
      <c r="AY6" s="2047"/>
      <c r="AZ6" s="2047"/>
      <c r="BA6" s="2047"/>
      <c r="BB6" s="2047"/>
      <c r="BC6" s="2047"/>
      <c r="BD6" s="2047"/>
      <c r="BE6" s="2047"/>
      <c r="BF6" s="2047"/>
      <c r="BG6" s="2047"/>
      <c r="BH6" s="2047"/>
      <c r="BI6" s="2047"/>
      <c r="BJ6" s="2047"/>
      <c r="BK6" s="2047"/>
      <c r="BL6" s="2047"/>
      <c r="BM6" s="2047"/>
      <c r="BN6" s="2047"/>
      <c r="BO6" s="2047"/>
      <c r="BP6" s="2047"/>
      <c r="BQ6" s="2047"/>
      <c r="BR6" s="2047"/>
      <c r="BS6" s="2047"/>
      <c r="BT6" s="2047"/>
      <c r="BU6" s="2047"/>
      <c r="BV6" s="2047"/>
      <c r="BW6" s="2047"/>
      <c r="BX6" s="2047"/>
      <c r="BY6" s="2047"/>
    </row>
    <row r="7" spans="1:87" s="1741" customFormat="1" ht="22.5">
      <c r="A7" s="2034">
        <v>5333</v>
      </c>
      <c r="B7" s="2035">
        <v>5331</v>
      </c>
      <c r="C7" s="2036">
        <v>42769</v>
      </c>
      <c r="D7" s="2037"/>
      <c r="E7" s="2038" t="s">
        <v>2259</v>
      </c>
      <c r="F7" s="2039" t="s">
        <v>1833</v>
      </c>
      <c r="G7" s="2039"/>
      <c r="H7" s="2039" t="s">
        <v>877</v>
      </c>
      <c r="I7" s="2040" t="s">
        <v>2260</v>
      </c>
      <c r="J7" s="2041" t="s">
        <v>2244</v>
      </c>
      <c r="K7" s="2042" t="s">
        <v>2261</v>
      </c>
      <c r="L7" s="2042"/>
      <c r="M7" s="2037"/>
      <c r="N7" s="2043"/>
      <c r="O7" s="2044"/>
      <c r="P7" s="2044"/>
      <c r="Q7" s="2044"/>
      <c r="R7" s="2045"/>
      <c r="S7" s="1869"/>
      <c r="T7" s="1869"/>
      <c r="U7" s="1869"/>
      <c r="V7" s="1869"/>
      <c r="W7" s="1869"/>
      <c r="X7" s="1869"/>
      <c r="Y7" s="1869"/>
      <c r="Z7" s="1869"/>
      <c r="AA7" s="1869"/>
      <c r="AB7" s="1869"/>
      <c r="AC7" s="1869"/>
      <c r="AD7" s="1869"/>
      <c r="AE7" s="1869"/>
      <c r="AF7" s="1869"/>
      <c r="AG7" s="1869"/>
      <c r="AH7" s="1869"/>
      <c r="AI7" s="1869"/>
      <c r="AJ7" s="1869"/>
      <c r="AK7" s="1869"/>
      <c r="AL7" s="1869"/>
      <c r="AM7" s="1869"/>
      <c r="AN7" s="1869"/>
      <c r="AO7" s="1869"/>
      <c r="AP7" s="1869"/>
      <c r="AQ7" s="1869"/>
      <c r="AR7" s="1869"/>
      <c r="AS7" s="1869"/>
      <c r="AT7" s="1869"/>
      <c r="AU7" s="1869"/>
      <c r="AV7" s="1869"/>
      <c r="AW7" s="1869"/>
      <c r="AX7" s="1869"/>
      <c r="AY7" s="1869"/>
      <c r="AZ7" s="1869"/>
      <c r="BA7" s="1869"/>
      <c r="BB7" s="1869"/>
      <c r="BC7" s="1869"/>
      <c r="BD7" s="1869"/>
      <c r="BE7" s="1869"/>
      <c r="BF7" s="1869"/>
      <c r="BG7" s="1869"/>
      <c r="BH7" s="1869"/>
      <c r="BI7" s="1869"/>
      <c r="BJ7" s="1869"/>
      <c r="BK7" s="1869"/>
      <c r="BL7" s="1869"/>
      <c r="BM7" s="1869"/>
      <c r="BN7" s="1869"/>
      <c r="BO7" s="1869"/>
      <c r="BP7" s="1869"/>
      <c r="BQ7" s="1869"/>
      <c r="BR7" s="1869"/>
      <c r="BS7" s="1869"/>
      <c r="BT7" s="1869"/>
      <c r="BU7" s="1869"/>
      <c r="BV7" s="1869"/>
      <c r="BW7" s="1869"/>
      <c r="BX7" s="1869"/>
      <c r="BY7" s="1869"/>
    </row>
    <row r="8" spans="1:87" s="1741" customFormat="1" ht="67.5">
      <c r="A8" s="1909">
        <v>5762</v>
      </c>
      <c r="B8" s="1910">
        <v>5761</v>
      </c>
      <c r="C8" s="614">
        <v>42736</v>
      </c>
      <c r="D8" s="1895" t="s">
        <v>1693</v>
      </c>
      <c r="E8" s="2083" t="s">
        <v>2262</v>
      </c>
      <c r="F8" s="1848" t="s">
        <v>1283</v>
      </c>
      <c r="G8" s="1848" t="s">
        <v>2263</v>
      </c>
      <c r="H8" s="1848"/>
      <c r="I8" s="2082" t="s">
        <v>2264</v>
      </c>
      <c r="J8" s="1831" t="s">
        <v>2244</v>
      </c>
      <c r="K8" s="1848" t="s">
        <v>2265</v>
      </c>
      <c r="L8" s="1848"/>
      <c r="M8" s="1849">
        <v>42752</v>
      </c>
      <c r="N8" s="1968" t="s">
        <v>2266</v>
      </c>
      <c r="O8" s="1868"/>
      <c r="P8" s="1868"/>
      <c r="Q8" s="1868"/>
      <c r="R8" s="1958"/>
      <c r="S8" s="1869"/>
      <c r="T8" s="1869"/>
      <c r="U8" s="1869"/>
      <c r="V8" s="1869"/>
      <c r="W8" s="1869"/>
      <c r="X8" s="1869"/>
      <c r="Y8" s="1869"/>
      <c r="Z8" s="1869"/>
      <c r="AA8" s="1869"/>
      <c r="AB8" s="1869"/>
      <c r="AC8" s="1869"/>
      <c r="AD8" s="1869"/>
      <c r="AE8" s="1869"/>
      <c r="AF8" s="1869"/>
      <c r="AG8" s="1869"/>
      <c r="AH8" s="1869"/>
      <c r="AI8" s="1869"/>
      <c r="AJ8" s="1869"/>
      <c r="AK8" s="1869"/>
      <c r="AL8" s="1869"/>
      <c r="AM8" s="1869"/>
      <c r="AN8" s="1869"/>
      <c r="AO8" s="1869"/>
      <c r="AP8" s="1869"/>
      <c r="AQ8" s="1869"/>
      <c r="AR8" s="1869"/>
      <c r="AS8" s="1869"/>
      <c r="AT8" s="1869"/>
      <c r="AU8" s="1869"/>
      <c r="AV8" s="1869"/>
      <c r="AW8" s="1869"/>
      <c r="AX8" s="1869"/>
      <c r="AY8" s="1869"/>
      <c r="AZ8" s="1869"/>
      <c r="BA8" s="1869"/>
      <c r="BB8" s="1869"/>
      <c r="BC8" s="1869"/>
      <c r="BD8" s="1869"/>
      <c r="BE8" s="1869"/>
      <c r="BF8" s="1869"/>
      <c r="BG8" s="1869"/>
      <c r="BH8" s="1869"/>
      <c r="BI8" s="1869"/>
      <c r="BJ8" s="1869"/>
      <c r="BK8" s="1869"/>
      <c r="BL8" s="1869"/>
      <c r="BM8" s="1869"/>
      <c r="BN8" s="1869"/>
      <c r="BO8" s="1869"/>
      <c r="BP8" s="1869"/>
      <c r="BQ8" s="1869"/>
      <c r="BR8" s="1869"/>
      <c r="BS8" s="1869"/>
      <c r="BT8" s="1869"/>
      <c r="BU8" s="1869"/>
      <c r="BV8" s="1869"/>
      <c r="BW8" s="1869"/>
      <c r="BX8" s="1869"/>
      <c r="BY8" s="1869"/>
    </row>
    <row r="9" spans="1:87" s="1772" customFormat="1" ht="45">
      <c r="A9" s="1909">
        <v>6159</v>
      </c>
      <c r="B9" s="1910">
        <v>6155</v>
      </c>
      <c r="C9" s="1846">
        <v>42769</v>
      </c>
      <c r="D9" s="1847"/>
      <c r="E9" s="2083" t="s">
        <v>2267</v>
      </c>
      <c r="F9" s="1848" t="s">
        <v>2268</v>
      </c>
      <c r="G9" s="1848"/>
      <c r="H9" s="1848" t="s">
        <v>801</v>
      </c>
      <c r="I9" s="1945"/>
      <c r="J9" s="1827" t="s">
        <v>2244</v>
      </c>
      <c r="K9" s="1828"/>
      <c r="L9" s="1828"/>
      <c r="M9" s="1847"/>
      <c r="N9" s="1864"/>
      <c r="O9" s="1865"/>
      <c r="P9" s="1865"/>
      <c r="Q9" s="1865"/>
      <c r="R9" s="1867"/>
      <c r="S9" s="1969"/>
      <c r="T9" s="1969"/>
      <c r="U9" s="1969"/>
      <c r="V9" s="1969"/>
      <c r="W9" s="1969"/>
      <c r="X9" s="1969"/>
      <c r="Y9" s="1969"/>
      <c r="Z9" s="1969"/>
      <c r="AA9" s="1869"/>
      <c r="AB9" s="1869"/>
      <c r="AC9" s="1869"/>
      <c r="AD9" s="1869"/>
      <c r="AE9" s="1869"/>
      <c r="AF9" s="1869"/>
      <c r="AG9" s="1869"/>
      <c r="AH9" s="1869"/>
      <c r="AI9" s="1869"/>
      <c r="AJ9" s="1869"/>
      <c r="AK9" s="1869"/>
      <c r="AL9" s="1869"/>
      <c r="AM9" s="1869"/>
      <c r="AN9" s="1869"/>
      <c r="AO9" s="1869"/>
      <c r="AP9" s="1869"/>
      <c r="AQ9" s="1869"/>
      <c r="AR9" s="1869"/>
      <c r="AS9" s="1869"/>
      <c r="AT9" s="1869"/>
      <c r="AU9" s="1869"/>
      <c r="AV9" s="1869"/>
      <c r="AW9" s="1869"/>
      <c r="AX9" s="1869"/>
      <c r="AY9" s="1869"/>
      <c r="AZ9" s="1869"/>
      <c r="BA9" s="1869"/>
      <c r="BB9" s="1869"/>
      <c r="BC9" s="1869"/>
      <c r="BD9" s="1869"/>
      <c r="BE9" s="1869"/>
      <c r="BF9" s="1869"/>
      <c r="BG9" s="1869"/>
      <c r="BH9" s="1869"/>
      <c r="BI9" s="1869"/>
      <c r="BJ9" s="1869"/>
      <c r="BK9" s="1869"/>
      <c r="BL9" s="1869"/>
      <c r="BM9" s="1869"/>
      <c r="BN9" s="1869"/>
      <c r="BO9" s="1869"/>
      <c r="BP9" s="1869"/>
      <c r="BQ9" s="1869"/>
      <c r="BR9" s="1869"/>
      <c r="BS9" s="1869"/>
      <c r="BT9" s="1869"/>
      <c r="BU9" s="1869"/>
      <c r="BV9" s="1869"/>
      <c r="BW9" s="1869"/>
      <c r="BX9" s="1869"/>
      <c r="BY9" s="1869"/>
      <c r="BZ9" s="1869"/>
      <c r="CA9" s="1869"/>
      <c r="CB9" s="1869"/>
      <c r="CC9" s="1869"/>
      <c r="CD9" s="1869"/>
      <c r="CE9" s="1869"/>
      <c r="CF9" s="1869"/>
      <c r="CG9" s="1869"/>
      <c r="CH9" s="1869"/>
      <c r="CI9" s="1869"/>
    </row>
    <row r="10" spans="1:87" s="8" customFormat="1" ht="43.5" customHeight="1">
      <c r="A10" s="1907">
        <v>6358</v>
      </c>
      <c r="B10" s="1908">
        <v>6357</v>
      </c>
      <c r="C10" s="1841">
        <v>42760</v>
      </c>
      <c r="D10" s="1842" t="s">
        <v>2269</v>
      </c>
      <c r="E10" s="2093" t="s">
        <v>2270</v>
      </c>
      <c r="F10" s="1843" t="s">
        <v>1995</v>
      </c>
      <c r="G10" s="1843"/>
      <c r="H10" s="1843" t="s">
        <v>2271</v>
      </c>
      <c r="I10" s="2092" t="s">
        <v>2272</v>
      </c>
      <c r="J10" s="1825" t="s">
        <v>2257</v>
      </c>
      <c r="K10" s="1826" t="s">
        <v>2258</v>
      </c>
      <c r="L10" s="1826"/>
      <c r="M10" s="1842"/>
      <c r="N10" s="1864"/>
      <c r="O10" s="1865"/>
      <c r="P10" s="1865"/>
      <c r="Q10" s="1865"/>
      <c r="R10" s="1867"/>
      <c r="S10" s="1869"/>
      <c r="T10" s="1869"/>
      <c r="U10" s="1869"/>
      <c r="V10" s="1869"/>
      <c r="W10" s="1869"/>
      <c r="X10" s="1869"/>
      <c r="Y10" s="1869"/>
      <c r="Z10" s="1869"/>
      <c r="AA10" s="1869"/>
      <c r="AB10" s="1869"/>
      <c r="AC10" s="1869"/>
      <c r="AD10" s="1869"/>
      <c r="AE10" s="1869"/>
      <c r="AF10" s="1869"/>
      <c r="AG10" s="1869"/>
      <c r="AH10" s="1869"/>
      <c r="AI10" s="1869"/>
      <c r="AJ10" s="1869"/>
      <c r="AK10" s="1869"/>
      <c r="AL10" s="1869"/>
      <c r="AM10" s="1869"/>
      <c r="AN10" s="1869"/>
      <c r="AO10" s="1869"/>
      <c r="AP10" s="1869"/>
      <c r="AQ10" s="1869"/>
      <c r="AR10" s="1869"/>
      <c r="AS10" s="1869"/>
      <c r="AT10" s="1869"/>
      <c r="AU10" s="1869"/>
      <c r="AV10" s="1869"/>
      <c r="AW10" s="1869"/>
      <c r="AX10" s="1869"/>
      <c r="AY10" s="1869"/>
      <c r="AZ10" s="1869"/>
      <c r="BA10" s="1869"/>
      <c r="BB10" s="1869"/>
      <c r="BC10" s="1869"/>
      <c r="BD10" s="1869"/>
      <c r="BE10" s="1869"/>
      <c r="BF10" s="1869"/>
      <c r="BG10" s="1869"/>
      <c r="BH10" s="1869"/>
      <c r="BI10" s="1869"/>
      <c r="BJ10" s="1869"/>
      <c r="BK10" s="1869"/>
      <c r="BL10" s="1869"/>
      <c r="BM10" s="1869"/>
      <c r="BN10" s="1869"/>
      <c r="BO10" s="1869"/>
      <c r="BP10" s="1869"/>
      <c r="BQ10" s="1869"/>
      <c r="BR10" s="1869"/>
      <c r="BS10" s="1869"/>
      <c r="BT10" s="1869"/>
      <c r="BU10" s="1869"/>
      <c r="BV10" s="1869"/>
      <c r="BW10" s="1869"/>
      <c r="BX10" s="1869"/>
      <c r="BY10" s="1869"/>
      <c r="BZ10" s="1869"/>
      <c r="CA10" s="1869"/>
      <c r="CB10" s="1869"/>
      <c r="CC10" s="1869"/>
      <c r="CD10" s="1869"/>
      <c r="CE10" s="1869"/>
      <c r="CF10" s="1869"/>
      <c r="CG10" s="1869"/>
      <c r="CH10" s="1869"/>
      <c r="CI10" s="1869"/>
    </row>
    <row r="11" spans="1:87" s="1741" customFormat="1" ht="39.6" customHeight="1">
      <c r="A11" s="1909">
        <v>6676</v>
      </c>
      <c r="B11" s="1910">
        <v>6673</v>
      </c>
      <c r="C11" s="1846">
        <v>42772</v>
      </c>
      <c r="D11" s="1847" t="s">
        <v>1693</v>
      </c>
      <c r="E11" s="2083" t="s">
        <v>2273</v>
      </c>
      <c r="F11" s="1848" t="s">
        <v>73</v>
      </c>
      <c r="G11" s="1848"/>
      <c r="H11" s="1848" t="s">
        <v>2274</v>
      </c>
      <c r="I11" s="2082" t="s">
        <v>2275</v>
      </c>
      <c r="J11" s="1827" t="s">
        <v>2244</v>
      </c>
      <c r="K11" s="1828"/>
      <c r="L11" s="1828"/>
      <c r="M11" s="1847"/>
      <c r="N11" s="1864"/>
      <c r="O11" s="1865"/>
      <c r="P11" s="1865"/>
      <c r="Q11" s="1865"/>
      <c r="R11" s="1867"/>
      <c r="S11" s="1869"/>
      <c r="T11" s="1869"/>
      <c r="U11" s="1869"/>
      <c r="V11" s="1869"/>
      <c r="W11" s="1869"/>
      <c r="X11" s="1869"/>
      <c r="Y11" s="1869"/>
      <c r="Z11" s="1869"/>
      <c r="AA11" s="1869"/>
      <c r="AB11" s="1869"/>
      <c r="AC11" s="1869"/>
      <c r="AD11" s="1869"/>
      <c r="AE11" s="1869"/>
      <c r="AF11" s="1869"/>
      <c r="AG11" s="1869"/>
      <c r="AH11" s="1869"/>
      <c r="AI11" s="1869"/>
      <c r="AJ11" s="1869"/>
      <c r="AK11" s="1869"/>
      <c r="AL11" s="1869"/>
      <c r="AM11" s="1869"/>
      <c r="AN11" s="1869"/>
      <c r="AO11" s="1869"/>
      <c r="AP11" s="1869"/>
      <c r="AQ11" s="1869"/>
      <c r="AR11" s="1869"/>
      <c r="AS11" s="1869"/>
      <c r="AT11" s="1869"/>
      <c r="AU11" s="1869"/>
      <c r="AV11" s="1869"/>
      <c r="AW11" s="1869"/>
      <c r="AX11" s="1869"/>
      <c r="AY11" s="1869"/>
      <c r="AZ11" s="1869"/>
      <c r="BA11" s="1869"/>
      <c r="BB11" s="1869"/>
      <c r="BC11" s="1869"/>
      <c r="BD11" s="1869"/>
      <c r="BE11" s="1869"/>
      <c r="BF11" s="1869"/>
      <c r="BG11" s="1869"/>
      <c r="BH11" s="1869"/>
      <c r="BI11" s="1869"/>
      <c r="BJ11" s="1869"/>
      <c r="BK11" s="1869"/>
      <c r="BL11" s="1869"/>
      <c r="BM11" s="1869"/>
      <c r="BN11" s="1869"/>
      <c r="BO11" s="1869"/>
      <c r="BP11" s="1869"/>
      <c r="BQ11" s="1869"/>
      <c r="BR11" s="1869"/>
      <c r="BS11" s="1869"/>
      <c r="BT11" s="1869"/>
      <c r="BU11" s="1869"/>
      <c r="BV11" s="1869"/>
      <c r="BW11" s="1869"/>
      <c r="BX11" s="1869"/>
      <c r="BY11" s="1869"/>
    </row>
    <row r="12" spans="1:87" s="8" customFormat="1" ht="49.9" customHeight="1">
      <c r="A12" s="1907">
        <v>6751</v>
      </c>
      <c r="B12" s="1908">
        <v>6748</v>
      </c>
      <c r="C12" s="1841">
        <v>42772</v>
      </c>
      <c r="D12" s="1842" t="s">
        <v>1734</v>
      </c>
      <c r="E12" s="2093" t="s">
        <v>2276</v>
      </c>
      <c r="F12" s="1843"/>
      <c r="G12" s="1843"/>
      <c r="H12" s="1843" t="s">
        <v>866</v>
      </c>
      <c r="I12" s="2092"/>
      <c r="J12" s="1825" t="s">
        <v>2257</v>
      </c>
      <c r="K12" s="1826" t="s">
        <v>2258</v>
      </c>
      <c r="L12" s="1826"/>
      <c r="M12" s="1842"/>
      <c r="N12" s="1864"/>
      <c r="O12" s="1865"/>
      <c r="P12" s="1865"/>
      <c r="Q12" s="1865"/>
      <c r="R12" s="1867"/>
      <c r="S12" s="1869"/>
      <c r="T12" s="1869"/>
      <c r="U12" s="1869"/>
      <c r="V12" s="1869"/>
      <c r="W12" s="1869"/>
      <c r="X12" s="1869"/>
      <c r="Y12" s="1869"/>
      <c r="Z12" s="1869"/>
      <c r="AA12" s="1869"/>
      <c r="AB12" s="1869"/>
      <c r="AC12" s="1869"/>
      <c r="AD12" s="1869"/>
      <c r="AE12" s="1869"/>
      <c r="AF12" s="1869"/>
      <c r="AG12" s="1869"/>
      <c r="AH12" s="1869"/>
      <c r="AI12" s="1869"/>
      <c r="AJ12" s="1869"/>
      <c r="AK12" s="1869"/>
      <c r="AL12" s="1869"/>
      <c r="AM12" s="1869"/>
      <c r="AN12" s="1869"/>
      <c r="AO12" s="1869"/>
      <c r="AP12" s="1869"/>
      <c r="AQ12" s="1869"/>
      <c r="AR12" s="1869"/>
      <c r="AS12" s="1869"/>
      <c r="AT12" s="1869"/>
      <c r="AU12" s="1869"/>
      <c r="AV12" s="1869"/>
      <c r="AW12" s="1869"/>
      <c r="AX12" s="1869"/>
      <c r="AY12" s="1869"/>
      <c r="AZ12" s="1869"/>
      <c r="BA12" s="1869"/>
      <c r="BB12" s="1869"/>
      <c r="BC12" s="1869"/>
      <c r="BD12" s="1869"/>
      <c r="BE12" s="1869"/>
      <c r="BF12" s="1869"/>
      <c r="BG12" s="1869"/>
      <c r="BH12" s="1869"/>
      <c r="BI12" s="1869"/>
      <c r="BJ12" s="1869"/>
      <c r="BK12" s="1869"/>
      <c r="BL12" s="1869"/>
      <c r="BM12" s="1869"/>
      <c r="BN12" s="1869"/>
      <c r="BO12" s="1869"/>
      <c r="BP12" s="1869"/>
      <c r="BQ12" s="1869"/>
      <c r="BR12" s="1869"/>
      <c r="BS12" s="1869"/>
      <c r="BT12" s="1869"/>
      <c r="BU12" s="1869"/>
      <c r="BV12" s="1869"/>
      <c r="BW12" s="1869"/>
      <c r="BX12" s="1869"/>
      <c r="BY12" s="1869"/>
      <c r="BZ12" s="1869"/>
      <c r="CA12" s="1869"/>
      <c r="CB12" s="1869"/>
      <c r="CC12" s="1869"/>
      <c r="CD12" s="1869"/>
      <c r="CE12" s="1869"/>
      <c r="CF12" s="1869"/>
      <c r="CG12" s="1869"/>
      <c r="CH12" s="1869"/>
      <c r="CI12" s="1869"/>
    </row>
    <row r="13" spans="1:87" s="1741" customFormat="1" ht="31.15" customHeight="1">
      <c r="A13" s="1909">
        <v>6846</v>
      </c>
      <c r="B13" s="1910">
        <v>6844</v>
      </c>
      <c r="C13" s="1846">
        <v>42753</v>
      </c>
      <c r="D13" s="1847" t="s">
        <v>1734</v>
      </c>
      <c r="E13" s="2083" t="s">
        <v>2277</v>
      </c>
      <c r="F13" s="1848" t="s">
        <v>1833</v>
      </c>
      <c r="G13" s="1848" t="s">
        <v>2278</v>
      </c>
      <c r="H13" s="1848" t="s">
        <v>887</v>
      </c>
      <c r="I13" s="2082" t="s">
        <v>2279</v>
      </c>
      <c r="J13" s="1827" t="s">
        <v>2244</v>
      </c>
      <c r="K13" s="1828"/>
      <c r="L13" s="1828"/>
      <c r="M13" s="1847"/>
      <c r="N13" s="1864"/>
      <c r="O13" s="1865"/>
      <c r="P13" s="1865"/>
      <c r="Q13" s="1865"/>
      <c r="R13" s="1867"/>
      <c r="S13" s="1869"/>
      <c r="T13" s="1869"/>
      <c r="U13" s="1869"/>
      <c r="V13" s="1869"/>
      <c r="W13" s="1869"/>
      <c r="X13" s="1869"/>
      <c r="Y13" s="1869"/>
      <c r="Z13" s="1869"/>
      <c r="AA13" s="1869"/>
      <c r="AB13" s="1869"/>
      <c r="AC13" s="1869"/>
      <c r="AD13" s="1869"/>
      <c r="AE13" s="1869"/>
      <c r="AF13" s="1869"/>
      <c r="AG13" s="1869"/>
      <c r="AH13" s="1869"/>
      <c r="AI13" s="1869"/>
      <c r="AJ13" s="1869"/>
      <c r="AK13" s="1869"/>
      <c r="AL13" s="1869"/>
      <c r="AM13" s="1869"/>
      <c r="AN13" s="1869"/>
      <c r="AO13" s="1869"/>
      <c r="AP13" s="1869"/>
      <c r="AQ13" s="1869"/>
      <c r="AR13" s="1869"/>
      <c r="AS13" s="1869"/>
      <c r="AT13" s="1869"/>
      <c r="AU13" s="1869"/>
      <c r="AV13" s="1869"/>
      <c r="AW13" s="1869"/>
      <c r="AX13" s="1869"/>
      <c r="AY13" s="1869"/>
      <c r="AZ13" s="1869"/>
      <c r="BA13" s="1869"/>
      <c r="BB13" s="1869"/>
      <c r="BC13" s="1869"/>
      <c r="BD13" s="1869"/>
      <c r="BE13" s="1869"/>
      <c r="BF13" s="1869"/>
      <c r="BG13" s="1869"/>
      <c r="BH13" s="1869"/>
      <c r="BI13" s="1869"/>
      <c r="BJ13" s="1869"/>
      <c r="BK13" s="1869"/>
      <c r="BL13" s="1869"/>
      <c r="BM13" s="1869"/>
      <c r="BN13" s="1869"/>
      <c r="BO13" s="1869"/>
      <c r="BP13" s="1869"/>
      <c r="BQ13" s="1869"/>
      <c r="BR13" s="1869"/>
      <c r="BS13" s="1869"/>
      <c r="BT13" s="1869"/>
      <c r="BU13" s="1869"/>
      <c r="BV13" s="1869"/>
      <c r="BW13" s="1869"/>
      <c r="BX13" s="1869"/>
      <c r="BY13" s="1869"/>
      <c r="BZ13" s="1869"/>
      <c r="CA13" s="1869"/>
      <c r="CB13" s="1869"/>
      <c r="CC13" s="1869"/>
      <c r="CD13" s="1869"/>
      <c r="CE13" s="1869"/>
      <c r="CF13" s="1869"/>
      <c r="CG13" s="1869"/>
      <c r="CH13" s="1869"/>
      <c r="CI13" s="1869"/>
    </row>
    <row r="14" spans="1:87" s="8" customFormat="1" ht="33" customHeight="1">
      <c r="A14" s="1907">
        <v>6935</v>
      </c>
      <c r="B14" s="1908">
        <v>6933</v>
      </c>
      <c r="C14" s="1841">
        <v>42772</v>
      </c>
      <c r="D14" s="1842" t="s">
        <v>1734</v>
      </c>
      <c r="E14" s="2093" t="s">
        <v>2280</v>
      </c>
      <c r="F14" s="1843" t="s">
        <v>2268</v>
      </c>
      <c r="G14" s="1843"/>
      <c r="H14" s="1843" t="s">
        <v>2281</v>
      </c>
      <c r="I14" s="2092"/>
      <c r="J14" s="1825" t="s">
        <v>2257</v>
      </c>
      <c r="K14" s="1826" t="s">
        <v>2258</v>
      </c>
      <c r="L14" s="1826"/>
      <c r="M14" s="1842"/>
      <c r="N14" s="1864"/>
      <c r="O14" s="1865"/>
      <c r="P14" s="1865"/>
      <c r="Q14" s="1865"/>
      <c r="R14" s="1867"/>
      <c r="S14" s="1869"/>
      <c r="T14" s="1869"/>
      <c r="U14" s="1869"/>
      <c r="V14" s="1869"/>
      <c r="W14" s="1869"/>
      <c r="X14" s="1869"/>
      <c r="Y14" s="1869"/>
      <c r="Z14" s="1869"/>
      <c r="AA14" s="1869"/>
      <c r="AB14" s="1869"/>
      <c r="AC14" s="1869"/>
      <c r="AD14" s="1869"/>
      <c r="AE14" s="1869"/>
      <c r="AF14" s="1869"/>
      <c r="AG14" s="1869"/>
      <c r="AH14" s="1869"/>
      <c r="AI14" s="1869"/>
      <c r="AJ14" s="1869"/>
      <c r="AK14" s="1869"/>
      <c r="AL14" s="1869"/>
      <c r="AM14" s="1869"/>
      <c r="AN14" s="1869"/>
      <c r="AO14" s="1869"/>
      <c r="AP14" s="1869"/>
      <c r="AQ14" s="1869"/>
      <c r="AR14" s="1869"/>
      <c r="AS14" s="1869"/>
      <c r="AT14" s="1869"/>
      <c r="AU14" s="1869"/>
      <c r="AV14" s="1869"/>
      <c r="AW14" s="1869"/>
      <c r="AX14" s="1869"/>
      <c r="AY14" s="1869"/>
      <c r="AZ14" s="1869"/>
      <c r="BA14" s="1869"/>
      <c r="BB14" s="1869"/>
      <c r="BC14" s="1869"/>
      <c r="BD14" s="1869"/>
      <c r="BE14" s="1869"/>
      <c r="BF14" s="1869"/>
      <c r="BG14" s="1869"/>
      <c r="BH14" s="1869"/>
      <c r="BI14" s="1869"/>
      <c r="BJ14" s="1869"/>
      <c r="BK14" s="1869"/>
      <c r="BL14" s="1869"/>
      <c r="BM14" s="1869"/>
      <c r="BN14" s="1869"/>
      <c r="BO14" s="1869"/>
      <c r="BP14" s="1869"/>
      <c r="BQ14" s="1869"/>
      <c r="BR14" s="1869"/>
      <c r="BS14" s="1869"/>
      <c r="BT14" s="1869"/>
      <c r="BU14" s="1869"/>
      <c r="BV14" s="1869"/>
      <c r="BW14" s="1869"/>
      <c r="BX14" s="1869"/>
      <c r="BY14" s="1869"/>
      <c r="BZ14" s="1869"/>
      <c r="CA14" s="1869"/>
      <c r="CB14" s="1869"/>
      <c r="CC14" s="1869"/>
      <c r="CD14" s="1869"/>
      <c r="CE14" s="1869"/>
      <c r="CF14" s="1869"/>
      <c r="CG14" s="1869"/>
      <c r="CH14" s="1869"/>
      <c r="CI14" s="1869"/>
    </row>
    <row r="15" spans="1:87" s="8" customFormat="1" ht="41.45" customHeight="1">
      <c r="A15" s="1907">
        <v>7370</v>
      </c>
      <c r="B15" s="1908">
        <v>7369</v>
      </c>
      <c r="C15" s="1841">
        <v>42772</v>
      </c>
      <c r="D15" s="1842"/>
      <c r="E15" s="2093" t="s">
        <v>2282</v>
      </c>
      <c r="F15" s="1843"/>
      <c r="G15" s="1843"/>
      <c r="H15" s="1843" t="s">
        <v>2283</v>
      </c>
      <c r="I15" s="2092"/>
      <c r="J15" s="1825" t="s">
        <v>2257</v>
      </c>
      <c r="K15" s="1826"/>
      <c r="L15" s="1826"/>
      <c r="M15" s="1842"/>
      <c r="N15" s="1825"/>
      <c r="O15" s="1826"/>
      <c r="P15" s="1826"/>
      <c r="Q15" s="1826"/>
      <c r="R15" s="1842"/>
    </row>
    <row r="16" spans="1:87" s="8" customFormat="1" ht="78.75">
      <c r="A16" s="1907">
        <v>8007</v>
      </c>
      <c r="B16" s="1908">
        <v>8006</v>
      </c>
      <c r="C16" s="1841">
        <v>42772</v>
      </c>
      <c r="D16" s="1842"/>
      <c r="E16" s="2093" t="s">
        <v>2284</v>
      </c>
      <c r="F16" s="1843" t="s">
        <v>2268</v>
      </c>
      <c r="G16" s="1843"/>
      <c r="H16" s="1843" t="s">
        <v>982</v>
      </c>
      <c r="I16" s="2092"/>
      <c r="J16" s="1825" t="s">
        <v>2257</v>
      </c>
      <c r="K16" s="1826" t="s">
        <v>2258</v>
      </c>
      <c r="L16" s="1826"/>
      <c r="M16" s="1842"/>
      <c r="N16" s="1864"/>
      <c r="O16" s="1865"/>
      <c r="P16" s="1865"/>
      <c r="Q16" s="1865"/>
      <c r="R16" s="1867"/>
      <c r="S16" s="1869"/>
      <c r="T16" s="1869"/>
      <c r="U16" s="1869"/>
      <c r="V16" s="1869"/>
      <c r="W16" s="1869"/>
      <c r="X16" s="1869"/>
      <c r="Y16" s="1869"/>
      <c r="Z16" s="1869"/>
      <c r="AA16" s="1869"/>
      <c r="AB16" s="1869"/>
      <c r="AC16" s="1869"/>
      <c r="AD16" s="1869"/>
      <c r="AE16" s="1869"/>
      <c r="AF16" s="1869"/>
      <c r="AG16" s="1869"/>
      <c r="AH16" s="1869"/>
      <c r="AI16" s="1869"/>
      <c r="AJ16" s="1869"/>
      <c r="AK16" s="1869"/>
      <c r="AL16" s="1869"/>
      <c r="AM16" s="1869"/>
      <c r="AN16" s="1869"/>
      <c r="AO16" s="1869"/>
      <c r="AP16" s="1869"/>
      <c r="AQ16" s="1869"/>
      <c r="AR16" s="1869"/>
      <c r="AS16" s="1869"/>
      <c r="AT16" s="1869"/>
      <c r="AU16" s="1869"/>
      <c r="AV16" s="1869"/>
      <c r="AW16" s="1869"/>
      <c r="AX16" s="1869"/>
      <c r="AY16" s="1869"/>
      <c r="AZ16" s="1869"/>
      <c r="BA16" s="1869"/>
      <c r="BB16" s="1869"/>
      <c r="BC16" s="1869"/>
      <c r="BD16" s="1869"/>
      <c r="BE16" s="1869"/>
      <c r="BF16" s="1869"/>
      <c r="BG16" s="1869"/>
      <c r="BH16" s="1869"/>
      <c r="BI16" s="1869"/>
      <c r="BJ16" s="1869"/>
      <c r="BK16" s="1869"/>
      <c r="BL16" s="1869"/>
      <c r="BM16" s="1869"/>
      <c r="BN16" s="1869"/>
      <c r="BO16" s="1869"/>
      <c r="BP16" s="1869"/>
      <c r="BQ16" s="1869"/>
      <c r="BR16" s="1869"/>
      <c r="BS16" s="1869"/>
      <c r="BT16" s="1869"/>
      <c r="BU16" s="1869"/>
      <c r="BV16" s="1869"/>
      <c r="BW16" s="1869"/>
      <c r="BX16" s="1869"/>
      <c r="BY16" s="1869"/>
      <c r="BZ16" s="1869"/>
      <c r="CA16" s="1869"/>
      <c r="CB16" s="1869"/>
      <c r="CC16" s="1869"/>
      <c r="CD16" s="1869"/>
      <c r="CE16" s="1869"/>
      <c r="CF16" s="1869"/>
      <c r="CG16" s="1869"/>
      <c r="CH16" s="1869"/>
      <c r="CI16" s="1869"/>
    </row>
    <row r="17" spans="1:87" s="8" customFormat="1" ht="70.150000000000006" customHeight="1">
      <c r="A17" s="1907">
        <v>8023</v>
      </c>
      <c r="B17" s="1908">
        <v>8022</v>
      </c>
      <c r="C17" s="1841">
        <v>42772</v>
      </c>
      <c r="D17" s="1842"/>
      <c r="E17" s="2093" t="s">
        <v>2285</v>
      </c>
      <c r="F17" s="1843" t="s">
        <v>2268</v>
      </c>
      <c r="G17" s="1843"/>
      <c r="H17" s="1843" t="s">
        <v>982</v>
      </c>
      <c r="I17" s="2092"/>
      <c r="J17" s="1825" t="s">
        <v>2257</v>
      </c>
      <c r="K17" s="1826"/>
      <c r="L17" s="1826"/>
      <c r="M17" s="1842"/>
      <c r="N17" s="1825"/>
      <c r="O17" s="1826"/>
      <c r="P17" s="1826"/>
      <c r="Q17" s="1826"/>
      <c r="R17" s="1842"/>
    </row>
    <row r="18" spans="1:87" s="8" customFormat="1" ht="55.9" customHeight="1">
      <c r="A18" s="1907">
        <v>14349</v>
      </c>
      <c r="B18" s="1908">
        <v>14348</v>
      </c>
      <c r="C18" s="1841"/>
      <c r="D18" s="1842"/>
      <c r="E18" s="2093" t="s">
        <v>2286</v>
      </c>
      <c r="F18" s="1843" t="s">
        <v>2268</v>
      </c>
      <c r="G18" s="1843"/>
      <c r="H18" s="1843" t="s">
        <v>2087</v>
      </c>
      <c r="I18" s="2092" t="s">
        <v>2287</v>
      </c>
      <c r="J18" s="1825" t="s">
        <v>2257</v>
      </c>
      <c r="K18" s="1826" t="s">
        <v>339</v>
      </c>
      <c r="L18" s="1826"/>
      <c r="M18" s="1842"/>
      <c r="N18" s="1864"/>
      <c r="O18" s="1865"/>
      <c r="P18" s="1865"/>
      <c r="Q18" s="1865"/>
      <c r="R18" s="1867"/>
      <c r="S18" s="1869"/>
      <c r="T18" s="1869"/>
      <c r="U18" s="1869"/>
      <c r="V18" s="1869"/>
      <c r="W18" s="1869"/>
      <c r="X18" s="1869"/>
      <c r="Y18" s="1869"/>
      <c r="Z18" s="1869"/>
      <c r="AA18" s="1869"/>
      <c r="AB18" s="1869"/>
      <c r="AC18" s="1869"/>
      <c r="AD18" s="1869"/>
      <c r="AE18" s="1869"/>
      <c r="AF18" s="1869"/>
      <c r="AG18" s="1869"/>
      <c r="AH18" s="1869"/>
      <c r="AI18" s="1869"/>
      <c r="AJ18" s="1869"/>
      <c r="AK18" s="1869"/>
      <c r="AL18" s="1869"/>
      <c r="AM18" s="1869"/>
      <c r="AN18" s="1869"/>
      <c r="AO18" s="1869"/>
      <c r="AP18" s="1869"/>
      <c r="AQ18" s="1869"/>
      <c r="AR18" s="1869"/>
      <c r="AS18" s="1869"/>
      <c r="AT18" s="1869"/>
      <c r="AU18" s="1869"/>
      <c r="AV18" s="1869"/>
      <c r="AW18" s="1869"/>
      <c r="AX18" s="1869"/>
      <c r="AY18" s="1869"/>
      <c r="AZ18" s="1869"/>
      <c r="BA18" s="1869"/>
      <c r="BB18" s="1869"/>
      <c r="BC18" s="1869"/>
      <c r="BD18" s="1869"/>
      <c r="BE18" s="1869"/>
      <c r="BF18" s="1869"/>
      <c r="BG18" s="1869"/>
      <c r="BH18" s="1869"/>
      <c r="BI18" s="1869"/>
      <c r="BJ18" s="1869"/>
      <c r="BK18" s="1869"/>
      <c r="BL18" s="1869"/>
      <c r="BM18" s="1869"/>
      <c r="BN18" s="1869"/>
      <c r="BO18" s="1869"/>
      <c r="BP18" s="1869"/>
      <c r="BQ18" s="1869"/>
      <c r="BR18" s="1869"/>
      <c r="BS18" s="1869"/>
      <c r="BT18" s="1869"/>
      <c r="BU18" s="1869"/>
      <c r="BV18" s="1869"/>
      <c r="BW18" s="1869"/>
      <c r="BX18" s="1869"/>
      <c r="BY18" s="1869"/>
      <c r="BZ18" s="1869"/>
      <c r="CA18" s="1869"/>
      <c r="CB18" s="1869"/>
      <c r="CC18" s="1869"/>
      <c r="CD18" s="1869"/>
      <c r="CE18" s="1869"/>
      <c r="CF18" s="1869"/>
      <c r="CG18" s="1869"/>
      <c r="CH18" s="1869"/>
      <c r="CI18" s="1869"/>
    </row>
    <row r="19" spans="1:87" s="1775" customFormat="1" ht="46.15" customHeight="1">
      <c r="A19" s="1912">
        <v>15425</v>
      </c>
      <c r="B19" s="1913">
        <v>15422</v>
      </c>
      <c r="C19" s="1855">
        <v>42779</v>
      </c>
      <c r="D19" s="1856" t="s">
        <v>1693</v>
      </c>
      <c r="E19" s="2088" t="s">
        <v>2288</v>
      </c>
      <c r="F19" s="1857" t="s">
        <v>2076</v>
      </c>
      <c r="G19" s="1857"/>
      <c r="H19" s="1857" t="s">
        <v>1623</v>
      </c>
      <c r="I19" s="2087" t="s">
        <v>2289</v>
      </c>
      <c r="J19" s="1829" t="s">
        <v>2255</v>
      </c>
      <c r="K19" s="1830"/>
      <c r="L19" s="1830"/>
      <c r="M19" s="1856"/>
      <c r="N19" s="1864"/>
      <c r="O19" s="1865"/>
      <c r="P19" s="1865"/>
      <c r="Q19" s="1865"/>
      <c r="R19" s="1867"/>
      <c r="S19" s="1869"/>
      <c r="T19" s="1869"/>
      <c r="U19" s="1869"/>
      <c r="V19" s="1869"/>
      <c r="W19" s="1869"/>
      <c r="X19" s="1869"/>
      <c r="Y19" s="1869"/>
      <c r="Z19" s="1869"/>
      <c r="AA19" s="1869"/>
      <c r="AB19" s="1869"/>
      <c r="AC19" s="1869"/>
      <c r="AD19" s="1869"/>
      <c r="AE19" s="1869"/>
      <c r="AF19" s="1869"/>
      <c r="AG19" s="1869"/>
      <c r="AH19" s="1869"/>
      <c r="AI19" s="1869"/>
      <c r="AJ19" s="1869"/>
      <c r="AK19" s="1869"/>
      <c r="AL19" s="1869"/>
      <c r="AM19" s="1869"/>
      <c r="AN19" s="1869"/>
      <c r="AO19" s="1869"/>
      <c r="AP19" s="1869"/>
      <c r="AQ19" s="1869"/>
      <c r="AR19" s="1869"/>
      <c r="AS19" s="1869"/>
      <c r="AT19" s="1869"/>
      <c r="AU19" s="1869"/>
      <c r="AV19" s="1869"/>
      <c r="AW19" s="1869"/>
      <c r="AX19" s="1869"/>
      <c r="AY19" s="1869"/>
      <c r="AZ19" s="1869"/>
      <c r="BA19" s="1869"/>
      <c r="BB19" s="1869"/>
      <c r="BC19" s="1869"/>
      <c r="BD19" s="1869"/>
      <c r="BE19" s="1869"/>
      <c r="BF19" s="1869"/>
      <c r="BG19" s="1869"/>
      <c r="BH19" s="1869"/>
      <c r="BI19" s="1869"/>
      <c r="BJ19" s="1869"/>
      <c r="BK19" s="1869"/>
      <c r="BL19" s="1869"/>
      <c r="BM19" s="1869"/>
      <c r="BN19" s="1869"/>
      <c r="BO19" s="1869"/>
      <c r="BP19" s="1869"/>
      <c r="BQ19" s="1869"/>
      <c r="BR19" s="1869"/>
      <c r="BS19" s="1869"/>
      <c r="BT19" s="1869"/>
      <c r="BU19" s="1869"/>
      <c r="BV19" s="1869"/>
      <c r="BW19" s="1869"/>
      <c r="BX19" s="1869"/>
      <c r="BY19" s="1869"/>
      <c r="BZ19" s="1869"/>
      <c r="CA19" s="1869"/>
      <c r="CB19" s="1869"/>
      <c r="CC19" s="1869"/>
      <c r="CD19" s="1869"/>
      <c r="CE19" s="1869"/>
      <c r="CF19" s="1869"/>
      <c r="CG19" s="1869"/>
      <c r="CH19" s="1869"/>
      <c r="CI19" s="1869"/>
    </row>
    <row r="20" spans="1:87" s="1775" customFormat="1" ht="39.6" customHeight="1">
      <c r="A20" s="1912">
        <v>15767</v>
      </c>
      <c r="B20" s="1913">
        <v>15766</v>
      </c>
      <c r="C20" s="1855"/>
      <c r="D20" s="1856"/>
      <c r="E20" s="2088" t="s">
        <v>2290</v>
      </c>
      <c r="F20" s="1857" t="s">
        <v>2268</v>
      </c>
      <c r="G20" s="1857"/>
      <c r="H20" s="1857" t="s">
        <v>877</v>
      </c>
      <c r="I20" s="2087" t="s">
        <v>2291</v>
      </c>
      <c r="J20" s="1829" t="s">
        <v>2255</v>
      </c>
      <c r="K20" s="1830"/>
      <c r="L20" s="1830"/>
      <c r="M20" s="1856"/>
      <c r="N20" s="1864"/>
      <c r="O20" s="1865"/>
      <c r="P20" s="1865"/>
      <c r="Q20" s="1865"/>
      <c r="R20" s="1867"/>
      <c r="S20" s="1869"/>
      <c r="T20" s="1869"/>
      <c r="U20" s="1869"/>
      <c r="V20" s="1869"/>
      <c r="W20" s="1869"/>
      <c r="X20" s="1869"/>
      <c r="Y20" s="1869"/>
      <c r="Z20" s="1869"/>
      <c r="AA20" s="1869"/>
      <c r="AB20" s="1869"/>
      <c r="AC20" s="1869"/>
      <c r="AD20" s="1869"/>
      <c r="AE20" s="1869"/>
      <c r="AF20" s="1869"/>
      <c r="AG20" s="1869"/>
      <c r="AH20" s="1869"/>
      <c r="AI20" s="1869"/>
      <c r="AJ20" s="1869"/>
      <c r="AK20" s="1869"/>
      <c r="AL20" s="1869"/>
      <c r="AM20" s="1869"/>
      <c r="AN20" s="1869"/>
      <c r="AO20" s="1869"/>
      <c r="AP20" s="1869"/>
      <c r="AQ20" s="1869"/>
      <c r="AR20" s="1869"/>
      <c r="AS20" s="1869"/>
      <c r="AT20" s="1869"/>
      <c r="AU20" s="1869"/>
      <c r="AV20" s="1869"/>
      <c r="AW20" s="1869"/>
      <c r="AX20" s="1869"/>
      <c r="AY20" s="1869"/>
      <c r="AZ20" s="1869"/>
      <c r="BA20" s="1869"/>
      <c r="BB20" s="1869"/>
      <c r="BC20" s="1869"/>
      <c r="BD20" s="1869"/>
      <c r="BE20" s="1869"/>
      <c r="BF20" s="1869"/>
      <c r="BG20" s="1869"/>
      <c r="BH20" s="1869"/>
      <c r="BI20" s="1869"/>
      <c r="BJ20" s="1869"/>
      <c r="BK20" s="1869"/>
      <c r="BL20" s="1869"/>
      <c r="BM20" s="1869"/>
      <c r="BN20" s="1869"/>
      <c r="BO20" s="1869"/>
      <c r="BP20" s="1869"/>
      <c r="BQ20" s="1869"/>
      <c r="BR20" s="1869"/>
      <c r="BS20" s="1869"/>
      <c r="BT20" s="1869"/>
      <c r="BU20" s="1869"/>
      <c r="BV20" s="1869"/>
      <c r="BW20" s="1869"/>
      <c r="BX20" s="1869"/>
      <c r="BY20" s="1869"/>
      <c r="BZ20" s="1869"/>
      <c r="CA20" s="1869"/>
      <c r="CB20" s="1869"/>
      <c r="CC20" s="1869"/>
      <c r="CD20" s="1869"/>
      <c r="CE20" s="1869"/>
      <c r="CF20" s="1869"/>
      <c r="CG20" s="1869"/>
      <c r="CH20" s="1869"/>
      <c r="CI20" s="1869"/>
    </row>
    <row r="21" spans="1:87" s="1741" customFormat="1" ht="52.9" customHeight="1">
      <c r="A21" s="1909">
        <v>17033</v>
      </c>
      <c r="B21" s="1910">
        <v>17032</v>
      </c>
      <c r="C21" s="1846"/>
      <c r="D21" s="1847"/>
      <c r="E21" s="2083" t="s">
        <v>2292</v>
      </c>
      <c r="F21" s="1848" t="s">
        <v>2293</v>
      </c>
      <c r="G21" s="1848"/>
      <c r="H21" s="1848" t="s">
        <v>887</v>
      </c>
      <c r="I21" s="2082" t="s">
        <v>2294</v>
      </c>
      <c r="J21" s="1827" t="s">
        <v>2244</v>
      </c>
      <c r="K21" s="1828"/>
      <c r="L21" s="1828"/>
      <c r="M21" s="1847"/>
      <c r="N21" s="1864"/>
      <c r="O21" s="1865"/>
      <c r="P21" s="1865"/>
      <c r="Q21" s="1865"/>
      <c r="R21" s="1867"/>
      <c r="S21" s="1869"/>
      <c r="T21" s="1869"/>
      <c r="U21" s="1869"/>
      <c r="V21" s="1869"/>
      <c r="W21" s="1869"/>
      <c r="X21" s="1869"/>
      <c r="Y21" s="1869"/>
      <c r="Z21" s="1869"/>
      <c r="AA21" s="1869"/>
      <c r="AB21" s="1869"/>
      <c r="AC21" s="1869"/>
      <c r="AD21" s="1869"/>
      <c r="AE21" s="1869"/>
      <c r="AF21" s="1869"/>
      <c r="AG21" s="1869"/>
      <c r="AH21" s="1869"/>
      <c r="AI21" s="1869"/>
      <c r="AJ21" s="1869"/>
      <c r="AK21" s="1869"/>
      <c r="AL21" s="1869"/>
      <c r="AM21" s="1869"/>
      <c r="AN21" s="1869"/>
      <c r="AO21" s="1869"/>
      <c r="AP21" s="1869"/>
      <c r="AQ21" s="1869"/>
      <c r="AR21" s="1869"/>
      <c r="AS21" s="1869"/>
      <c r="AT21" s="1869"/>
      <c r="AU21" s="1869"/>
      <c r="AV21" s="1869"/>
      <c r="AW21" s="1869"/>
      <c r="AX21" s="1869"/>
      <c r="AY21" s="1869"/>
      <c r="AZ21" s="1869"/>
      <c r="BA21" s="1869"/>
      <c r="BB21" s="1869"/>
      <c r="BC21" s="1869"/>
      <c r="BD21" s="1869"/>
      <c r="BE21" s="1869"/>
      <c r="BF21" s="1869"/>
      <c r="BG21" s="1869"/>
      <c r="BH21" s="1869"/>
      <c r="BI21" s="1869"/>
      <c r="BJ21" s="1869"/>
      <c r="BK21" s="1869"/>
      <c r="BL21" s="1869"/>
      <c r="BM21" s="1869"/>
      <c r="BN21" s="1869"/>
      <c r="BO21" s="1869"/>
      <c r="BP21" s="1869"/>
      <c r="BQ21" s="1869"/>
      <c r="BR21" s="1869"/>
      <c r="BS21" s="1869"/>
      <c r="BT21" s="1869"/>
      <c r="BU21" s="1869"/>
      <c r="BV21" s="1869"/>
      <c r="BW21" s="1869"/>
      <c r="BX21" s="1869"/>
      <c r="BY21" s="1869"/>
      <c r="BZ21" s="1869"/>
      <c r="CA21" s="1869"/>
      <c r="CB21" s="1869"/>
      <c r="CC21" s="1869"/>
      <c r="CD21" s="1869"/>
      <c r="CE21" s="1869"/>
      <c r="CF21" s="1869"/>
      <c r="CG21" s="1869"/>
      <c r="CH21" s="1869"/>
      <c r="CI21" s="1869"/>
    </row>
    <row r="22" spans="1:87" s="1775" customFormat="1" ht="34.15" customHeight="1">
      <c r="A22" s="1912">
        <v>18572</v>
      </c>
      <c r="B22" s="1913">
        <v>18571</v>
      </c>
      <c r="C22" s="1855"/>
      <c r="D22" s="1856"/>
      <c r="E22" s="2088" t="s">
        <v>2295</v>
      </c>
      <c r="F22" s="1857" t="s">
        <v>41</v>
      </c>
      <c r="G22" s="1857"/>
      <c r="H22" s="1857" t="s">
        <v>2296</v>
      </c>
      <c r="I22" s="2087"/>
      <c r="J22" s="1829" t="s">
        <v>2255</v>
      </c>
      <c r="K22" s="1830"/>
      <c r="L22" s="1830"/>
      <c r="M22" s="1856"/>
      <c r="N22" s="1864"/>
      <c r="O22" s="1865"/>
      <c r="P22" s="1865"/>
      <c r="Q22" s="1865"/>
      <c r="R22" s="1867"/>
      <c r="S22" s="1869"/>
      <c r="T22" s="1869"/>
      <c r="U22" s="1869"/>
      <c r="V22" s="1869"/>
      <c r="W22" s="1869"/>
      <c r="X22" s="1869"/>
      <c r="Y22" s="1869"/>
      <c r="Z22" s="1869"/>
      <c r="AA22" s="1869"/>
      <c r="AB22" s="1869"/>
      <c r="AC22" s="1869"/>
      <c r="AD22" s="1869"/>
      <c r="AE22" s="1869"/>
      <c r="AF22" s="1869"/>
      <c r="AG22" s="1869"/>
      <c r="AH22" s="1869"/>
      <c r="AI22" s="1869"/>
      <c r="AJ22" s="1869"/>
      <c r="AK22" s="1869"/>
      <c r="AL22" s="1869"/>
      <c r="AM22" s="1869"/>
      <c r="AN22" s="1869"/>
      <c r="AO22" s="1869"/>
      <c r="AP22" s="1869"/>
      <c r="AQ22" s="1869"/>
      <c r="AR22" s="1869"/>
      <c r="AS22" s="1869"/>
      <c r="AT22" s="1869"/>
      <c r="AU22" s="1869"/>
      <c r="AV22" s="1869"/>
      <c r="AW22" s="1869"/>
      <c r="AX22" s="1869"/>
      <c r="AY22" s="1869"/>
      <c r="AZ22" s="1869"/>
      <c r="BA22" s="1869"/>
      <c r="BB22" s="1869"/>
      <c r="BC22" s="1869"/>
      <c r="BD22" s="1869"/>
      <c r="BE22" s="1869"/>
      <c r="BF22" s="1869"/>
      <c r="BG22" s="1869"/>
      <c r="BH22" s="1869"/>
      <c r="BI22" s="1869"/>
      <c r="BJ22" s="1869"/>
      <c r="BK22" s="1869"/>
      <c r="BL22" s="1869"/>
      <c r="BM22" s="1869"/>
      <c r="BN22" s="1869"/>
      <c r="BO22" s="1869"/>
      <c r="BP22" s="1869"/>
      <c r="BQ22" s="1869"/>
      <c r="BR22" s="1869"/>
      <c r="BS22" s="1869"/>
      <c r="BT22" s="1869"/>
      <c r="BU22" s="1869"/>
      <c r="BV22" s="1869"/>
      <c r="BW22" s="1869"/>
      <c r="BX22" s="1869"/>
      <c r="BY22" s="1869"/>
      <c r="BZ22" s="1869"/>
      <c r="CA22" s="1869"/>
      <c r="CB22" s="1869"/>
      <c r="CC22" s="1869"/>
      <c r="CD22" s="1869"/>
      <c r="CE22" s="1869"/>
      <c r="CF22" s="1869"/>
      <c r="CG22" s="1869"/>
      <c r="CH22" s="1869"/>
      <c r="CI22" s="1869"/>
    </row>
    <row r="23" spans="1:87" s="8" customFormat="1" ht="84.6" customHeight="1">
      <c r="A23" s="1907">
        <v>19960</v>
      </c>
      <c r="B23" s="1908">
        <v>19958</v>
      </c>
      <c r="C23" s="1841"/>
      <c r="D23" s="1842"/>
      <c r="E23" s="2093" t="s">
        <v>2297</v>
      </c>
      <c r="F23" s="1843" t="s">
        <v>2268</v>
      </c>
      <c r="G23" s="1843"/>
      <c r="H23" s="1843" t="s">
        <v>1435</v>
      </c>
      <c r="I23" s="2092"/>
      <c r="J23" s="1825" t="s">
        <v>2257</v>
      </c>
      <c r="K23" s="1826"/>
      <c r="L23" s="1826"/>
      <c r="M23" s="1842"/>
      <c r="N23" s="1825"/>
      <c r="O23" s="1826"/>
      <c r="P23" s="1826"/>
      <c r="Q23" s="1826"/>
      <c r="R23" s="1842"/>
    </row>
    <row r="24" spans="1:87" s="1741" customFormat="1" ht="24" customHeight="1">
      <c r="A24" s="1909">
        <v>19989</v>
      </c>
      <c r="B24" s="1910">
        <v>19988</v>
      </c>
      <c r="C24" s="1846">
        <v>42790</v>
      </c>
      <c r="D24" s="1847" t="s">
        <v>1734</v>
      </c>
      <c r="E24" s="2083" t="s">
        <v>2298</v>
      </c>
      <c r="F24" s="1848" t="s">
        <v>73</v>
      </c>
      <c r="G24" s="1848" t="s">
        <v>2299</v>
      </c>
      <c r="H24" s="1848" t="s">
        <v>2299</v>
      </c>
      <c r="I24" s="2082"/>
      <c r="J24" s="1827" t="s">
        <v>2244</v>
      </c>
      <c r="K24" s="1828" t="s">
        <v>769</v>
      </c>
      <c r="L24" s="1828"/>
      <c r="M24" s="1847"/>
      <c r="N24" s="1827"/>
      <c r="O24" s="1828"/>
      <c r="P24" s="1828"/>
      <c r="Q24" s="1828"/>
      <c r="R24" s="1847"/>
    </row>
    <row r="25" spans="1:87" s="1741" customFormat="1" ht="25.15" customHeight="1">
      <c r="A25" s="1909">
        <v>19991</v>
      </c>
      <c r="B25" s="1910">
        <v>19990</v>
      </c>
      <c r="C25" s="1846">
        <v>42790</v>
      </c>
      <c r="D25" s="1847" t="s">
        <v>1734</v>
      </c>
      <c r="E25" s="2083" t="s">
        <v>2300</v>
      </c>
      <c r="F25" s="1848" t="s">
        <v>1714</v>
      </c>
      <c r="G25" s="1848" t="s">
        <v>2299</v>
      </c>
      <c r="H25" s="1848" t="s">
        <v>2299</v>
      </c>
      <c r="I25" s="2082"/>
      <c r="J25" s="1827" t="s">
        <v>2244</v>
      </c>
      <c r="K25" s="1828" t="s">
        <v>769</v>
      </c>
      <c r="L25" s="1828"/>
      <c r="M25" s="1847"/>
      <c r="N25" s="1827"/>
      <c r="O25" s="1828"/>
      <c r="P25" s="1828"/>
      <c r="Q25" s="1828"/>
      <c r="R25" s="1847"/>
    </row>
    <row r="26" spans="1:87" s="8" customFormat="1" ht="25.15" customHeight="1">
      <c r="A26" s="1907">
        <v>21788</v>
      </c>
      <c r="B26" s="1908">
        <v>21787</v>
      </c>
      <c r="C26" s="1841"/>
      <c r="D26" s="1842"/>
      <c r="E26" s="2093" t="s">
        <v>2301</v>
      </c>
      <c r="F26" s="1843" t="s">
        <v>1812</v>
      </c>
      <c r="G26" s="1843"/>
      <c r="H26" s="1843" t="s">
        <v>2302</v>
      </c>
      <c r="I26" s="2092"/>
      <c r="J26" s="1825" t="s">
        <v>2257</v>
      </c>
      <c r="K26" s="1826"/>
      <c r="L26" s="1826"/>
      <c r="M26" s="1842"/>
      <c r="N26" s="1864"/>
      <c r="O26" s="1865"/>
      <c r="P26" s="1865"/>
      <c r="Q26" s="1865"/>
      <c r="R26" s="1867"/>
      <c r="S26" s="1869"/>
      <c r="T26" s="1869"/>
      <c r="U26" s="1869"/>
      <c r="V26" s="1869"/>
      <c r="W26" s="1869"/>
      <c r="X26" s="1869"/>
      <c r="Y26" s="1869"/>
      <c r="Z26" s="1869"/>
      <c r="AA26" s="1869"/>
      <c r="AB26" s="1869"/>
      <c r="AC26" s="1869"/>
      <c r="AD26" s="1869"/>
      <c r="AE26" s="1869"/>
      <c r="AF26" s="1869"/>
      <c r="AG26" s="1869"/>
      <c r="AH26" s="1869"/>
      <c r="AI26" s="1869"/>
      <c r="AJ26" s="1869"/>
      <c r="AK26" s="1869"/>
      <c r="AL26" s="1869"/>
      <c r="AM26" s="1869"/>
      <c r="AN26" s="1869"/>
      <c r="AO26" s="1869"/>
      <c r="AP26" s="1869"/>
      <c r="AQ26" s="1869"/>
      <c r="AR26" s="1869"/>
      <c r="AS26" s="1869"/>
      <c r="AT26" s="1869"/>
      <c r="AU26" s="1869"/>
      <c r="AV26" s="1869"/>
      <c r="AW26" s="1869"/>
      <c r="AX26" s="1869"/>
      <c r="AY26" s="1869"/>
      <c r="AZ26" s="1869"/>
      <c r="BA26" s="1869"/>
      <c r="BB26" s="1869"/>
      <c r="BC26" s="1869"/>
      <c r="BD26" s="1869"/>
      <c r="BE26" s="1869"/>
      <c r="BF26" s="1869"/>
      <c r="BG26" s="1869"/>
      <c r="BH26" s="1869"/>
      <c r="BI26" s="1869"/>
      <c r="BJ26" s="1869"/>
      <c r="BK26" s="1869"/>
      <c r="BL26" s="1869"/>
      <c r="BM26" s="1869"/>
      <c r="BN26" s="1869"/>
      <c r="BO26" s="1869"/>
      <c r="BP26" s="1869"/>
      <c r="BQ26" s="1869"/>
      <c r="BR26" s="1869"/>
      <c r="BS26" s="1869"/>
      <c r="BT26" s="1869"/>
      <c r="BU26" s="1869"/>
      <c r="BV26" s="1869"/>
      <c r="BW26" s="1869"/>
      <c r="BX26" s="1869"/>
      <c r="BY26" s="1869"/>
      <c r="BZ26" s="1869"/>
      <c r="CA26" s="1869"/>
      <c r="CB26" s="1869"/>
      <c r="CC26" s="1869"/>
      <c r="CD26" s="1869"/>
      <c r="CE26" s="1869"/>
      <c r="CF26" s="1869"/>
      <c r="CG26" s="1869"/>
      <c r="CH26" s="1869"/>
      <c r="CI26" s="1869"/>
    </row>
    <row r="27" spans="1:87" s="1741" customFormat="1" ht="37.9" customHeight="1">
      <c r="A27" s="1909">
        <v>21795</v>
      </c>
      <c r="B27" s="1910">
        <v>21792</v>
      </c>
      <c r="C27" s="614"/>
      <c r="D27" s="1895" t="s">
        <v>1693</v>
      </c>
      <c r="E27" s="2083" t="s">
        <v>2303</v>
      </c>
      <c r="F27" s="1848" t="s">
        <v>2304</v>
      </c>
      <c r="G27" s="1848"/>
      <c r="H27" s="1848" t="s">
        <v>877</v>
      </c>
      <c r="I27" s="2082"/>
      <c r="J27" s="1831" t="s">
        <v>2244</v>
      </c>
      <c r="K27" s="1848"/>
      <c r="L27" s="1848"/>
      <c r="M27" s="1849"/>
      <c r="N27" s="1968"/>
      <c r="O27" s="1868"/>
      <c r="P27" s="1868"/>
      <c r="Q27" s="1868"/>
      <c r="R27" s="1958"/>
      <c r="S27" s="1869"/>
      <c r="T27" s="1869"/>
      <c r="U27" s="1869"/>
      <c r="V27" s="1869"/>
      <c r="W27" s="1869"/>
      <c r="X27" s="1869"/>
      <c r="Y27" s="1869"/>
      <c r="Z27" s="1869"/>
      <c r="AA27" s="1869"/>
      <c r="AB27" s="1869"/>
      <c r="AC27" s="1869"/>
      <c r="AD27" s="1869"/>
      <c r="AE27" s="1869"/>
      <c r="AF27" s="1869"/>
      <c r="AG27" s="1869"/>
      <c r="AH27" s="1869"/>
      <c r="AI27" s="1869"/>
      <c r="AJ27" s="1869"/>
      <c r="AK27" s="1869"/>
      <c r="AL27" s="1869"/>
      <c r="AM27" s="1869"/>
      <c r="AN27" s="1869"/>
      <c r="AO27" s="1869"/>
      <c r="AP27" s="1869"/>
      <c r="AQ27" s="1869"/>
      <c r="AR27" s="1869"/>
      <c r="AS27" s="1869"/>
      <c r="AT27" s="1869"/>
      <c r="AU27" s="1869"/>
      <c r="AV27" s="1869"/>
      <c r="AW27" s="1869"/>
      <c r="AX27" s="1869"/>
      <c r="AY27" s="1869"/>
      <c r="AZ27" s="1869"/>
      <c r="BA27" s="1869"/>
      <c r="BB27" s="1869"/>
      <c r="BC27" s="1869"/>
      <c r="BD27" s="1869"/>
      <c r="BE27" s="1869"/>
      <c r="BF27" s="1869"/>
      <c r="BG27" s="1869"/>
      <c r="BH27" s="1869"/>
      <c r="BI27" s="1869"/>
      <c r="BJ27" s="1869"/>
      <c r="BK27" s="1869"/>
      <c r="BL27" s="1869"/>
      <c r="BM27" s="1869"/>
      <c r="BN27" s="1869"/>
      <c r="BO27" s="1869"/>
      <c r="BP27" s="1869"/>
      <c r="BQ27" s="1869"/>
      <c r="BR27" s="1869"/>
      <c r="BS27" s="1869"/>
      <c r="BT27" s="1869"/>
      <c r="BU27" s="1869"/>
      <c r="BV27" s="1869"/>
      <c r="BW27" s="1869"/>
      <c r="BX27" s="1869"/>
      <c r="BY27" s="1869"/>
    </row>
    <row r="28" spans="1:87" s="1775" customFormat="1" ht="36" customHeight="1">
      <c r="A28" s="1912">
        <v>21809</v>
      </c>
      <c r="B28" s="1913">
        <v>21807</v>
      </c>
      <c r="C28" s="1855"/>
      <c r="D28" s="1856" t="s">
        <v>2251</v>
      </c>
      <c r="E28" s="2088" t="s">
        <v>2305</v>
      </c>
      <c r="F28" s="1857" t="s">
        <v>2268</v>
      </c>
      <c r="G28" s="1857"/>
      <c r="H28" s="1857" t="s">
        <v>2306</v>
      </c>
      <c r="I28" s="2087"/>
      <c r="J28" s="1829" t="s">
        <v>2255</v>
      </c>
      <c r="K28" s="1830"/>
      <c r="L28" s="1830"/>
      <c r="M28" s="1856"/>
      <c r="N28" s="1829"/>
      <c r="O28" s="1830"/>
      <c r="P28" s="1830"/>
      <c r="Q28" s="1830"/>
      <c r="R28" s="1856"/>
    </row>
    <row r="29" spans="1:87" s="8" customFormat="1" ht="40.9" customHeight="1">
      <c r="A29" s="1907">
        <v>22601</v>
      </c>
      <c r="B29" s="1908">
        <v>22600</v>
      </c>
      <c r="C29" s="1841"/>
      <c r="D29" s="1842"/>
      <c r="E29" s="2093" t="s">
        <v>2307</v>
      </c>
      <c r="F29" s="1843" t="s">
        <v>2268</v>
      </c>
      <c r="G29" s="1843"/>
      <c r="H29" s="1843" t="s">
        <v>801</v>
      </c>
      <c r="I29" s="2092"/>
      <c r="J29" s="1825" t="s">
        <v>2257</v>
      </c>
      <c r="K29" s="1826"/>
      <c r="L29" s="1826"/>
      <c r="M29" s="1842"/>
      <c r="N29" s="1825"/>
      <c r="O29" s="1826"/>
      <c r="P29" s="1826"/>
      <c r="Q29" s="1826"/>
      <c r="R29" s="1842"/>
    </row>
    <row r="30" spans="1:87" s="3" customFormat="1" ht="64.150000000000006" customHeight="1">
      <c r="A30" s="1909">
        <v>24287</v>
      </c>
      <c r="B30" s="1910">
        <v>24285</v>
      </c>
      <c r="C30" s="1846"/>
      <c r="D30" s="1847" t="s">
        <v>1734</v>
      </c>
      <c r="E30" s="2083" t="s">
        <v>2308</v>
      </c>
      <c r="F30" s="1848" t="s">
        <v>2293</v>
      </c>
      <c r="G30" s="1848"/>
      <c r="H30" s="1848" t="s">
        <v>832</v>
      </c>
      <c r="I30" s="2082"/>
      <c r="J30" s="1827" t="s">
        <v>2244</v>
      </c>
      <c r="K30" s="1828"/>
      <c r="L30" s="1828"/>
      <c r="M30" s="1847"/>
      <c r="N30" s="1864"/>
      <c r="O30" s="1865"/>
      <c r="P30" s="1865"/>
      <c r="Q30" s="1865"/>
      <c r="R30" s="1867"/>
      <c r="S30" s="1869"/>
      <c r="T30" s="1869"/>
      <c r="U30" s="1869"/>
      <c r="V30" s="1869"/>
      <c r="W30" s="1869"/>
      <c r="X30" s="1869"/>
      <c r="Y30" s="1869"/>
      <c r="Z30" s="1869"/>
      <c r="AA30" s="1869"/>
      <c r="AB30" s="1869"/>
      <c r="AC30" s="1869"/>
      <c r="AD30" s="1869"/>
      <c r="AE30" s="1869"/>
      <c r="AF30" s="1869"/>
      <c r="AG30" s="1869"/>
      <c r="AH30" s="1869"/>
      <c r="AI30" s="1869"/>
      <c r="AJ30" s="1869"/>
      <c r="AK30" s="1869"/>
      <c r="AL30" s="1869"/>
      <c r="AM30" s="1869"/>
      <c r="AN30" s="1869"/>
      <c r="AO30" s="1869"/>
      <c r="AP30" s="1869"/>
      <c r="AQ30" s="1869"/>
      <c r="AR30" s="1869"/>
      <c r="AS30" s="1869"/>
      <c r="AT30" s="1869"/>
      <c r="AU30" s="1869"/>
      <c r="AV30" s="1869"/>
      <c r="AW30" s="1869"/>
      <c r="AX30" s="1869"/>
      <c r="AY30" s="1869"/>
      <c r="AZ30" s="1869"/>
      <c r="BA30" s="1869"/>
      <c r="BB30" s="1869"/>
      <c r="BC30" s="1869"/>
      <c r="BD30" s="1869"/>
      <c r="BE30" s="1869"/>
      <c r="BF30" s="1869"/>
      <c r="BG30" s="1869"/>
      <c r="BH30" s="1869"/>
      <c r="BI30" s="1869"/>
      <c r="BJ30" s="1869"/>
      <c r="BK30" s="1869"/>
      <c r="BL30" s="1869"/>
      <c r="BM30" s="1869"/>
      <c r="BN30" s="1869"/>
      <c r="BO30" s="1869"/>
      <c r="BP30" s="1869"/>
      <c r="BQ30" s="1869"/>
      <c r="BR30" s="1869"/>
      <c r="BS30" s="1869"/>
      <c r="BT30" s="1869"/>
      <c r="BU30" s="1869"/>
      <c r="BV30" s="1869"/>
      <c r="BW30" s="1869"/>
      <c r="BX30" s="1869"/>
      <c r="BY30" s="1869"/>
    </row>
    <row r="31" spans="1:87" s="1745" customFormat="1" ht="59.45" customHeight="1">
      <c r="A31" s="1909">
        <v>24591</v>
      </c>
      <c r="B31" s="1910">
        <v>24588</v>
      </c>
      <c r="C31" s="614"/>
      <c r="D31" s="1895" t="s">
        <v>1693</v>
      </c>
      <c r="E31" s="2083" t="s">
        <v>2309</v>
      </c>
      <c r="F31" s="1848" t="s">
        <v>2268</v>
      </c>
      <c r="G31" s="1848" t="s">
        <v>2310</v>
      </c>
      <c r="H31" s="1848" t="s">
        <v>2311</v>
      </c>
      <c r="I31" s="2082" t="s">
        <v>2312</v>
      </c>
      <c r="J31" s="1831" t="s">
        <v>2244</v>
      </c>
      <c r="K31" s="1848" t="s">
        <v>2313</v>
      </c>
      <c r="L31" s="1848"/>
      <c r="M31" s="1849"/>
      <c r="N31" s="1864"/>
      <c r="O31" s="1865"/>
      <c r="P31" s="1865"/>
      <c r="Q31" s="1865"/>
      <c r="R31" s="1867"/>
      <c r="S31" s="1869"/>
      <c r="T31" s="1869"/>
      <c r="U31" s="1869"/>
      <c r="V31" s="1869"/>
      <c r="W31" s="1869"/>
      <c r="X31" s="1869"/>
      <c r="Y31" s="1869"/>
      <c r="Z31" s="1869"/>
      <c r="AA31" s="1869"/>
      <c r="AB31" s="1869"/>
      <c r="AC31" s="1869"/>
      <c r="AD31" s="1869"/>
      <c r="AE31" s="1869"/>
      <c r="AF31" s="1869"/>
      <c r="AG31" s="1869"/>
      <c r="AH31" s="1869"/>
      <c r="AI31" s="1869"/>
      <c r="AJ31" s="1869"/>
      <c r="AK31" s="1869"/>
      <c r="AL31" s="1869"/>
      <c r="AM31" s="1869"/>
      <c r="AN31" s="1869"/>
      <c r="AO31" s="1869"/>
      <c r="AP31" s="1869"/>
      <c r="AQ31" s="1869"/>
      <c r="AR31" s="1869"/>
      <c r="AS31" s="1869"/>
      <c r="AT31" s="1869"/>
      <c r="AU31" s="1869"/>
      <c r="AV31" s="1869"/>
      <c r="AW31" s="1869"/>
      <c r="AX31" s="1869"/>
      <c r="AY31" s="1869"/>
      <c r="AZ31" s="1869"/>
      <c r="BA31" s="1869"/>
      <c r="BB31" s="1869"/>
      <c r="BC31" s="1869"/>
      <c r="BD31" s="1869"/>
      <c r="BE31" s="1869"/>
      <c r="BF31" s="1869"/>
      <c r="BG31" s="1869"/>
      <c r="BH31" s="1869"/>
      <c r="BI31" s="1869"/>
      <c r="BJ31" s="1869"/>
      <c r="BK31" s="1869"/>
      <c r="BL31" s="1869"/>
      <c r="BM31" s="1869"/>
      <c r="BN31" s="1869"/>
      <c r="BO31" s="1869"/>
      <c r="BP31" s="1869"/>
      <c r="BQ31" s="1869"/>
      <c r="BR31" s="1869"/>
      <c r="BS31" s="1869"/>
      <c r="BT31" s="1869"/>
      <c r="BU31" s="1869"/>
      <c r="BV31" s="1869"/>
      <c r="BW31" s="1869"/>
      <c r="BX31" s="1869"/>
      <c r="BY31" s="1869"/>
    </row>
    <row r="32" spans="1:87" s="1741" customFormat="1" ht="47.45" customHeight="1">
      <c r="A32" s="1921"/>
      <c r="B32" s="1922">
        <v>25673</v>
      </c>
      <c r="C32" s="1850"/>
      <c r="D32" s="1851"/>
      <c r="E32" s="2084" t="s">
        <v>2314</v>
      </c>
      <c r="F32" s="1853"/>
      <c r="G32" s="1853"/>
      <c r="H32" s="1853"/>
      <c r="I32" s="1946"/>
      <c r="J32" s="39"/>
      <c r="K32" s="40"/>
      <c r="L32" s="40"/>
      <c r="M32" s="1851"/>
      <c r="N32" s="1864"/>
      <c r="O32" s="1865"/>
      <c r="P32" s="1865"/>
      <c r="Q32" s="1865"/>
      <c r="R32" s="1867"/>
      <c r="S32" s="1869"/>
      <c r="T32" s="1869"/>
      <c r="U32" s="1869"/>
      <c r="V32" s="1869"/>
      <c r="W32" s="1869"/>
      <c r="X32" s="1869"/>
      <c r="Y32" s="1869"/>
      <c r="Z32" s="1869"/>
      <c r="AA32" s="1869"/>
      <c r="AB32" s="1869"/>
      <c r="AC32" s="1869"/>
      <c r="AD32" s="1869"/>
      <c r="AE32" s="1869"/>
      <c r="AF32" s="1869"/>
      <c r="AG32" s="1869"/>
      <c r="AH32" s="1869"/>
      <c r="AI32" s="1869"/>
      <c r="AJ32" s="1869"/>
      <c r="AK32" s="1869"/>
      <c r="AL32" s="1869"/>
      <c r="AM32" s="1869"/>
      <c r="AN32" s="1869"/>
      <c r="AO32" s="1869"/>
      <c r="AP32" s="1869"/>
      <c r="AQ32" s="1869"/>
      <c r="AR32" s="1869"/>
      <c r="AS32" s="1869"/>
      <c r="AT32" s="1869"/>
      <c r="AU32" s="1869"/>
      <c r="AV32" s="1869"/>
      <c r="AW32" s="1869"/>
      <c r="AX32" s="1869"/>
      <c r="AY32" s="1869"/>
      <c r="AZ32" s="1869"/>
      <c r="BA32" s="1869"/>
      <c r="BB32" s="1869"/>
      <c r="BC32" s="1869"/>
      <c r="BD32" s="1869"/>
      <c r="BE32" s="1869"/>
      <c r="BF32" s="1869"/>
      <c r="BG32" s="1869"/>
      <c r="BH32" s="1869"/>
      <c r="BI32" s="1869"/>
      <c r="BJ32" s="1869"/>
      <c r="BK32" s="1869"/>
      <c r="BL32" s="1869"/>
      <c r="BM32" s="1869"/>
      <c r="BN32" s="1869"/>
      <c r="BO32" s="1869"/>
      <c r="BP32" s="1869"/>
      <c r="BQ32" s="1869"/>
      <c r="BR32" s="1869"/>
      <c r="BS32" s="1869"/>
      <c r="BT32" s="1869"/>
      <c r="BU32" s="1869"/>
      <c r="BV32" s="1869"/>
      <c r="BW32" s="1869"/>
      <c r="BX32" s="1869"/>
      <c r="BY32" s="1869"/>
    </row>
    <row r="33" spans="1:77" s="1869" customFormat="1" ht="49.9" customHeight="1">
      <c r="A33" s="1916">
        <v>26564</v>
      </c>
      <c r="B33" s="1917">
        <v>26562</v>
      </c>
      <c r="C33" s="1837"/>
      <c r="D33" s="1838" t="s">
        <v>1703</v>
      </c>
      <c r="E33" s="2103" t="s">
        <v>2315</v>
      </c>
      <c r="F33" s="1839" t="s">
        <v>1421</v>
      </c>
      <c r="G33" s="1839"/>
      <c r="H33" s="1839" t="s">
        <v>887</v>
      </c>
      <c r="I33" s="1944"/>
      <c r="J33" s="1822" t="s">
        <v>2316</v>
      </c>
      <c r="K33" s="1823" t="s">
        <v>2250</v>
      </c>
      <c r="L33" s="1823"/>
      <c r="M33" s="1838"/>
      <c r="N33" s="1968"/>
      <c r="O33" s="1868"/>
      <c r="P33" s="1868"/>
      <c r="Q33" s="1868"/>
      <c r="R33" s="1958"/>
    </row>
    <row r="34" spans="1:77" s="1741" customFormat="1" ht="33.6" customHeight="1">
      <c r="A34" s="1911">
        <v>27439</v>
      </c>
      <c r="B34" s="1904">
        <v>27438</v>
      </c>
      <c r="C34" s="1866"/>
      <c r="D34" s="1867"/>
      <c r="E34" s="2086" t="s">
        <v>2317</v>
      </c>
      <c r="F34" s="1868" t="s">
        <v>1421</v>
      </c>
      <c r="G34" s="1868" t="s">
        <v>2318</v>
      </c>
      <c r="H34" s="1868" t="s">
        <v>2319</v>
      </c>
      <c r="I34" s="2085"/>
      <c r="J34" s="1864" t="s">
        <v>2320</v>
      </c>
      <c r="K34" s="1865"/>
      <c r="L34" s="1865"/>
      <c r="M34" s="1867"/>
      <c r="N34" s="1864"/>
      <c r="O34" s="1865"/>
      <c r="P34" s="1865"/>
      <c r="Q34" s="1865"/>
      <c r="R34" s="1867"/>
    </row>
    <row r="35" spans="1:77" s="1741" customFormat="1" ht="33.6" customHeight="1">
      <c r="A35" s="1909">
        <v>28197</v>
      </c>
      <c r="B35" s="1910">
        <v>28196</v>
      </c>
      <c r="C35" s="2005">
        <v>42814</v>
      </c>
      <c r="D35" s="1895" t="s">
        <v>2321</v>
      </c>
      <c r="E35" s="2083" t="s">
        <v>2322</v>
      </c>
      <c r="F35" s="1848" t="s">
        <v>1812</v>
      </c>
      <c r="G35" s="1848" t="s">
        <v>2323</v>
      </c>
      <c r="H35" s="1848" t="s">
        <v>973</v>
      </c>
      <c r="I35" s="2082"/>
      <c r="J35" s="1827" t="s">
        <v>2244</v>
      </c>
      <c r="K35" s="1828" t="s">
        <v>840</v>
      </c>
      <c r="L35" s="1950">
        <v>42814</v>
      </c>
      <c r="M35" s="1847"/>
      <c r="N35" s="1827"/>
      <c r="O35" s="1828"/>
      <c r="P35" s="1828"/>
      <c r="Q35" s="1828"/>
      <c r="R35" s="1847"/>
    </row>
    <row r="36" spans="1:77" s="1775" customFormat="1" ht="37.9" customHeight="1">
      <c r="A36" s="1909">
        <v>28925</v>
      </c>
      <c r="B36" s="1910">
        <v>28924</v>
      </c>
      <c r="C36" s="1846">
        <v>42843</v>
      </c>
      <c r="D36" s="1847"/>
      <c r="E36" s="2083" t="s">
        <v>2324</v>
      </c>
      <c r="F36" s="1848" t="s">
        <v>1812</v>
      </c>
      <c r="G36" s="1848" t="s">
        <v>2325</v>
      </c>
      <c r="H36" s="1848" t="s">
        <v>887</v>
      </c>
      <c r="I36" s="2082"/>
      <c r="J36" s="1827" t="s">
        <v>2244</v>
      </c>
      <c r="K36" s="1828"/>
      <c r="L36" s="1828"/>
      <c r="M36" s="1847"/>
      <c r="N36" s="1827"/>
      <c r="O36" s="1848"/>
      <c r="P36" s="1848"/>
      <c r="Q36" s="1848"/>
      <c r="R36" s="1849"/>
      <c r="S36" s="1869"/>
      <c r="T36" s="1869"/>
      <c r="U36" s="1869"/>
      <c r="V36" s="1869"/>
      <c r="W36" s="1869"/>
      <c r="X36" s="1869"/>
      <c r="Y36" s="1869"/>
      <c r="Z36" s="1869"/>
      <c r="AA36" s="1869"/>
      <c r="AB36" s="1869"/>
      <c r="AC36" s="1869"/>
      <c r="AD36" s="1869"/>
      <c r="AE36" s="1869"/>
      <c r="AF36" s="1869"/>
      <c r="AG36" s="1869"/>
      <c r="AH36" s="1869"/>
      <c r="AI36" s="1869"/>
      <c r="AJ36" s="1869"/>
      <c r="AK36" s="1869"/>
      <c r="AL36" s="1869"/>
      <c r="AM36" s="1869"/>
      <c r="AN36" s="1869"/>
      <c r="AO36" s="1869"/>
      <c r="AP36" s="1869"/>
      <c r="AQ36" s="1869"/>
      <c r="AR36" s="1869"/>
      <c r="AS36" s="1869"/>
      <c r="AT36" s="1869"/>
      <c r="AU36" s="1869"/>
      <c r="AV36" s="1869"/>
      <c r="AW36" s="1869"/>
      <c r="AX36" s="1869"/>
      <c r="AY36" s="1869"/>
      <c r="AZ36" s="1869"/>
      <c r="BA36" s="1869"/>
      <c r="BB36" s="1869"/>
      <c r="BC36" s="1869"/>
      <c r="BD36" s="1869"/>
      <c r="BE36" s="1869"/>
      <c r="BF36" s="1869"/>
      <c r="BG36" s="1869"/>
      <c r="BH36" s="1869"/>
      <c r="BI36" s="1869"/>
      <c r="BJ36" s="1869"/>
      <c r="BK36" s="1869"/>
      <c r="BL36" s="1869"/>
      <c r="BM36" s="1869"/>
      <c r="BN36" s="1869"/>
      <c r="BO36" s="1869"/>
      <c r="BP36" s="1869"/>
      <c r="BQ36" s="1869"/>
      <c r="BR36" s="1869"/>
      <c r="BS36" s="1869"/>
      <c r="BT36" s="1869"/>
      <c r="BU36" s="1869"/>
      <c r="BV36" s="1869"/>
      <c r="BW36" s="1869"/>
      <c r="BX36" s="1869"/>
      <c r="BY36" s="1869"/>
    </row>
    <row r="37" spans="1:77" s="1741" customFormat="1" ht="25.15" customHeight="1">
      <c r="A37" s="1912">
        <v>28943</v>
      </c>
      <c r="B37" s="1913">
        <v>28940</v>
      </c>
      <c r="C37" s="1855">
        <v>42844</v>
      </c>
      <c r="D37" s="1856" t="s">
        <v>2251</v>
      </c>
      <c r="E37" s="2088" t="s">
        <v>2326</v>
      </c>
      <c r="F37" s="1857" t="s">
        <v>1812</v>
      </c>
      <c r="G37" s="1857" t="s">
        <v>2325</v>
      </c>
      <c r="H37" s="1857" t="s">
        <v>887</v>
      </c>
      <c r="I37" s="2087" t="s">
        <v>2327</v>
      </c>
      <c r="J37" s="1829" t="s">
        <v>2255</v>
      </c>
      <c r="K37" s="1830"/>
      <c r="L37" s="1830"/>
      <c r="M37" s="1856"/>
      <c r="N37" s="1864"/>
      <c r="O37" s="1865"/>
      <c r="P37" s="1865"/>
      <c r="Q37" s="1865"/>
      <c r="R37" s="1867"/>
    </row>
    <row r="38" spans="1:77" s="1745" customFormat="1" ht="36" customHeight="1">
      <c r="A38" s="1909">
        <v>28953</v>
      </c>
      <c r="B38" s="1910">
        <v>28951</v>
      </c>
      <c r="C38" s="1846">
        <v>42844</v>
      </c>
      <c r="D38" s="1847"/>
      <c r="E38" s="2083" t="s">
        <v>2328</v>
      </c>
      <c r="F38" s="1848" t="s">
        <v>1812</v>
      </c>
      <c r="G38" s="1848" t="s">
        <v>2329</v>
      </c>
      <c r="H38" s="1848" t="s">
        <v>887</v>
      </c>
      <c r="I38" s="2082"/>
      <c r="J38" s="1827" t="s">
        <v>2244</v>
      </c>
      <c r="K38" s="1828"/>
      <c r="L38" s="1828"/>
      <c r="M38" s="1847"/>
      <c r="N38" s="1827"/>
      <c r="O38" s="1828"/>
      <c r="P38" s="1828"/>
      <c r="Q38" s="1828"/>
      <c r="R38" s="1847"/>
    </row>
    <row r="39" spans="1:77" s="1745" customFormat="1" ht="25.15" customHeight="1">
      <c r="A39" s="1905">
        <v>28969</v>
      </c>
      <c r="B39" s="1906">
        <v>28958</v>
      </c>
      <c r="C39" s="1837">
        <v>42844</v>
      </c>
      <c r="D39" s="1838" t="s">
        <v>1693</v>
      </c>
      <c r="E39" s="2103" t="s">
        <v>2330</v>
      </c>
      <c r="F39" s="1839" t="s">
        <v>1013</v>
      </c>
      <c r="G39" s="1839" t="s">
        <v>2331</v>
      </c>
      <c r="H39" s="1839" t="s">
        <v>887</v>
      </c>
      <c r="I39" s="1944" t="s">
        <v>2332</v>
      </c>
      <c r="J39" s="1822" t="s">
        <v>2333</v>
      </c>
      <c r="K39" s="1823"/>
      <c r="L39" s="1823"/>
      <c r="M39" s="1838"/>
      <c r="N39" s="1822"/>
      <c r="O39" s="1823"/>
      <c r="P39" s="1823"/>
      <c r="Q39" s="1823"/>
      <c r="R39" s="1838"/>
    </row>
    <row r="40" spans="1:77" s="1745" customFormat="1" ht="36" customHeight="1">
      <c r="A40" s="1905">
        <v>28969</v>
      </c>
      <c r="B40" s="1906">
        <v>28968</v>
      </c>
      <c r="C40" s="1837">
        <v>42844</v>
      </c>
      <c r="D40" s="1838" t="s">
        <v>1693</v>
      </c>
      <c r="E40" s="2103" t="s">
        <v>2334</v>
      </c>
      <c r="F40" s="1839" t="s">
        <v>1013</v>
      </c>
      <c r="G40" s="1839" t="s">
        <v>2331</v>
      </c>
      <c r="H40" s="1839" t="s">
        <v>887</v>
      </c>
      <c r="I40" s="1944" t="s">
        <v>2332</v>
      </c>
      <c r="J40" s="1822" t="s">
        <v>2333</v>
      </c>
      <c r="K40" s="1823"/>
      <c r="L40" s="1823"/>
      <c r="M40" s="1838"/>
      <c r="N40" s="1822"/>
      <c r="O40" s="1823"/>
      <c r="P40" s="1823"/>
      <c r="Q40" s="1823"/>
      <c r="R40" s="1838"/>
      <c r="S40" s="1869"/>
      <c r="T40" s="1869"/>
      <c r="U40" s="1869"/>
      <c r="V40" s="1869"/>
      <c r="W40" s="1869"/>
      <c r="X40" s="1869"/>
      <c r="Y40" s="1869"/>
      <c r="Z40" s="1869"/>
      <c r="AA40" s="1869"/>
      <c r="AB40" s="1869"/>
      <c r="AC40" s="1869"/>
      <c r="AD40" s="1869"/>
      <c r="AE40" s="1869"/>
      <c r="AF40" s="1869"/>
      <c r="AG40" s="1869"/>
      <c r="AH40" s="1869"/>
      <c r="AI40" s="1869"/>
      <c r="AJ40" s="1869"/>
      <c r="AK40" s="1869"/>
      <c r="AL40" s="1869"/>
      <c r="AM40" s="1869"/>
      <c r="AN40" s="1869"/>
      <c r="AO40" s="1869"/>
      <c r="AP40" s="1869"/>
      <c r="AQ40" s="1869"/>
      <c r="AR40" s="1869"/>
      <c r="AS40" s="1869"/>
      <c r="AT40" s="1869"/>
      <c r="AU40" s="1869"/>
      <c r="AV40" s="1869"/>
      <c r="AW40" s="1869"/>
      <c r="AX40" s="1869"/>
      <c r="AY40" s="1869"/>
      <c r="AZ40" s="1869"/>
      <c r="BA40" s="1869"/>
      <c r="BB40" s="1869"/>
      <c r="BC40" s="1869"/>
      <c r="BD40" s="1869"/>
      <c r="BE40" s="1869"/>
      <c r="BF40" s="1869"/>
      <c r="BG40" s="1869"/>
      <c r="BH40" s="1869"/>
      <c r="BI40" s="1869"/>
      <c r="BJ40" s="1869"/>
      <c r="BK40" s="1869"/>
      <c r="BL40" s="1869"/>
      <c r="BM40" s="1869"/>
      <c r="BN40" s="1869"/>
      <c r="BO40" s="1869"/>
      <c r="BP40" s="1869"/>
      <c r="BQ40" s="1869"/>
      <c r="BR40" s="1869"/>
      <c r="BS40" s="1869"/>
      <c r="BT40" s="1869"/>
      <c r="BU40" s="1869"/>
      <c r="BV40" s="1869"/>
      <c r="BW40" s="1869"/>
      <c r="BX40" s="1869"/>
      <c r="BY40" s="1869"/>
    </row>
    <row r="41" spans="1:77" s="1741" customFormat="1" ht="21.75" customHeight="1">
      <c r="A41" s="1926">
        <v>30523</v>
      </c>
      <c r="B41" s="1927">
        <v>30522</v>
      </c>
      <c r="C41" s="1846">
        <v>42910</v>
      </c>
      <c r="D41" s="1875" t="s">
        <v>1693</v>
      </c>
      <c r="E41" s="1934" t="s">
        <v>2335</v>
      </c>
      <c r="F41" s="1874" t="s">
        <v>2336</v>
      </c>
      <c r="G41" s="1874"/>
      <c r="H41" s="1874" t="s">
        <v>2337</v>
      </c>
      <c r="I41" s="1941"/>
      <c r="J41" s="1873" t="s">
        <v>2244</v>
      </c>
      <c r="K41" s="1874"/>
      <c r="L41" s="1874"/>
      <c r="M41" s="1875"/>
      <c r="N41" s="1864"/>
      <c r="O41" s="1865"/>
      <c r="P41" s="1865"/>
      <c r="Q41" s="1865"/>
      <c r="R41" s="1867"/>
    </row>
    <row r="42" spans="1:77" s="1775" customFormat="1" ht="34.9" customHeight="1">
      <c r="A42" s="1909">
        <v>31022</v>
      </c>
      <c r="B42" s="1910">
        <v>31021</v>
      </c>
      <c r="C42" s="1846">
        <v>42821</v>
      </c>
      <c r="D42" s="1847" t="s">
        <v>1734</v>
      </c>
      <c r="E42" s="2083" t="s">
        <v>2338</v>
      </c>
      <c r="F42" s="1848" t="s">
        <v>775</v>
      </c>
      <c r="G42" s="1848"/>
      <c r="H42" s="1848" t="s">
        <v>877</v>
      </c>
      <c r="I42" s="2082"/>
      <c r="J42" s="1827" t="s">
        <v>2244</v>
      </c>
      <c r="K42" s="1828" t="s">
        <v>769</v>
      </c>
      <c r="L42" s="1950">
        <v>42817</v>
      </c>
      <c r="M42" s="1847"/>
      <c r="N42" s="1873"/>
      <c r="O42" s="1874"/>
      <c r="P42" s="1874"/>
      <c r="Q42" s="1874"/>
      <c r="R42" s="1875"/>
    </row>
    <row r="43" spans="1:77" s="1741" customFormat="1" ht="42" customHeight="1">
      <c r="A43" s="1912">
        <v>31039</v>
      </c>
      <c r="B43" s="1913">
        <v>31037</v>
      </c>
      <c r="C43" s="1855">
        <v>42821</v>
      </c>
      <c r="D43" s="1856" t="s">
        <v>2251</v>
      </c>
      <c r="E43" s="2088" t="s">
        <v>2339</v>
      </c>
      <c r="F43" s="1857" t="s">
        <v>1833</v>
      </c>
      <c r="G43" s="1857" t="s">
        <v>2340</v>
      </c>
      <c r="H43" s="1857" t="s">
        <v>877</v>
      </c>
      <c r="I43" s="2087" t="s">
        <v>2341</v>
      </c>
      <c r="J43" s="1829" t="s">
        <v>2255</v>
      </c>
      <c r="K43" s="1830" t="s">
        <v>840</v>
      </c>
      <c r="L43" s="2012">
        <v>42814</v>
      </c>
      <c r="M43" s="1856"/>
      <c r="N43" s="1829"/>
      <c r="O43" s="1830"/>
      <c r="P43" s="1830"/>
      <c r="Q43" s="1830"/>
      <c r="R43" s="1856"/>
    </row>
    <row r="44" spans="1:77" s="1741" customFormat="1" ht="48" customHeight="1">
      <c r="A44" s="1909">
        <v>31320</v>
      </c>
      <c r="B44" s="1910">
        <v>31319</v>
      </c>
      <c r="C44" s="1846">
        <v>42822</v>
      </c>
      <c r="D44" s="1847" t="s">
        <v>1734</v>
      </c>
      <c r="E44" s="2083" t="s">
        <v>2342</v>
      </c>
      <c r="F44" s="1848" t="s">
        <v>2343</v>
      </c>
      <c r="G44" s="1848"/>
      <c r="H44" s="1848" t="s">
        <v>832</v>
      </c>
      <c r="I44" s="2082"/>
      <c r="J44" s="1827" t="s">
        <v>2244</v>
      </c>
      <c r="K44" s="1828"/>
      <c r="L44" s="1828"/>
      <c r="M44" s="1847"/>
      <c r="N44" s="1827"/>
      <c r="O44" s="1828"/>
      <c r="P44" s="1828"/>
      <c r="Q44" s="1828"/>
      <c r="R44" s="1847"/>
    </row>
    <row r="45" spans="1:77" s="1741" customFormat="1" ht="34.9" customHeight="1">
      <c r="A45" s="1909">
        <v>31323</v>
      </c>
      <c r="B45" s="1910">
        <v>31322</v>
      </c>
      <c r="C45" s="1846">
        <v>42822</v>
      </c>
      <c r="D45" s="1847" t="s">
        <v>1703</v>
      </c>
      <c r="E45" s="2083" t="s">
        <v>2344</v>
      </c>
      <c r="F45" s="1848" t="s">
        <v>1267</v>
      </c>
      <c r="G45" s="1848"/>
      <c r="H45" s="1848" t="s">
        <v>2345</v>
      </c>
      <c r="I45" s="2082"/>
      <c r="J45" s="1827" t="s">
        <v>2244</v>
      </c>
      <c r="K45" s="1828"/>
      <c r="L45" s="1828"/>
      <c r="M45" s="1847"/>
      <c r="N45" s="1827"/>
      <c r="O45" s="1828"/>
      <c r="P45" s="1828"/>
      <c r="Q45" s="1828"/>
      <c r="R45" s="1847"/>
    </row>
    <row r="46" spans="1:77" s="1741" customFormat="1" ht="64.150000000000006" customHeight="1">
      <c r="A46" s="1909">
        <v>32395</v>
      </c>
      <c r="B46" s="1910">
        <v>32394</v>
      </c>
      <c r="C46" s="1846">
        <v>42824</v>
      </c>
      <c r="D46" s="1847" t="s">
        <v>1703</v>
      </c>
      <c r="E46" s="2083" t="s">
        <v>2346</v>
      </c>
      <c r="F46" s="1848" t="s">
        <v>2347</v>
      </c>
      <c r="G46" s="1848"/>
      <c r="H46" s="1848" t="s">
        <v>877</v>
      </c>
      <c r="I46" s="2082"/>
      <c r="J46" s="1827" t="s">
        <v>2244</v>
      </c>
      <c r="K46" s="1828"/>
      <c r="L46" s="1828"/>
      <c r="M46" s="1847"/>
      <c r="N46" s="1827"/>
      <c r="O46" s="1828"/>
      <c r="P46" s="1828"/>
      <c r="Q46" s="1828"/>
      <c r="R46" s="1847"/>
    </row>
    <row r="47" spans="1:77" s="1869" customFormat="1" ht="61.15" customHeight="1">
      <c r="A47" s="1909">
        <v>32639</v>
      </c>
      <c r="B47" s="1910">
        <v>32636</v>
      </c>
      <c r="C47" s="1846">
        <v>42824</v>
      </c>
      <c r="D47" s="1847" t="s">
        <v>1703</v>
      </c>
      <c r="E47" s="2083" t="s">
        <v>2348</v>
      </c>
      <c r="F47" s="1848" t="s">
        <v>2268</v>
      </c>
      <c r="G47" s="1848"/>
      <c r="H47" s="1848" t="s">
        <v>2142</v>
      </c>
      <c r="I47" s="2082" t="s">
        <v>2349</v>
      </c>
      <c r="J47" s="1827" t="s">
        <v>2244</v>
      </c>
      <c r="K47" s="1828"/>
      <c r="L47" s="1828"/>
      <c r="M47" s="1847"/>
      <c r="N47" s="1827"/>
      <c r="O47" s="1828"/>
      <c r="P47" s="1828"/>
      <c r="Q47" s="1828"/>
      <c r="R47" s="1847"/>
    </row>
    <row r="48" spans="1:77" s="1745" customFormat="1" ht="107.25" customHeight="1">
      <c r="A48" s="1905">
        <v>32655</v>
      </c>
      <c r="B48" s="1906">
        <v>32654</v>
      </c>
      <c r="C48" s="1837">
        <v>42824</v>
      </c>
      <c r="D48" s="1838" t="s">
        <v>1703</v>
      </c>
      <c r="E48" s="2103" t="s">
        <v>2350</v>
      </c>
      <c r="F48" s="1839" t="s">
        <v>2268</v>
      </c>
      <c r="G48" s="1839"/>
      <c r="H48" s="1839" t="s">
        <v>2142</v>
      </c>
      <c r="I48" s="1944" t="s">
        <v>2351</v>
      </c>
      <c r="J48" s="1822" t="s">
        <v>2352</v>
      </c>
      <c r="K48" s="1823"/>
      <c r="L48" s="1823"/>
      <c r="M48" s="1838"/>
      <c r="N48" s="1864"/>
      <c r="O48" s="1865"/>
      <c r="P48" s="1865"/>
      <c r="Q48" s="1865"/>
      <c r="R48" s="1867"/>
    </row>
    <row r="49" spans="1:77" s="1741" customFormat="1" ht="109.5" customHeight="1">
      <c r="A49" s="1905">
        <v>34246</v>
      </c>
      <c r="B49" s="1906">
        <v>34245</v>
      </c>
      <c r="C49" s="1837">
        <v>42845</v>
      </c>
      <c r="D49" s="1838"/>
      <c r="E49" s="2103" t="s">
        <v>2353</v>
      </c>
      <c r="F49" s="1839" t="s">
        <v>2268</v>
      </c>
      <c r="G49" s="1839"/>
      <c r="H49" s="1839" t="s">
        <v>2354</v>
      </c>
      <c r="I49" s="1944" t="s">
        <v>2355</v>
      </c>
      <c r="J49" s="1822" t="s">
        <v>2320</v>
      </c>
      <c r="K49" s="1823"/>
      <c r="L49" s="1823"/>
      <c r="M49" s="1838"/>
      <c r="N49" s="1822"/>
      <c r="O49" s="1823"/>
      <c r="P49" s="1823"/>
      <c r="Q49" s="1823"/>
      <c r="R49" s="1838"/>
      <c r="S49" s="1869"/>
      <c r="T49" s="1869"/>
      <c r="U49" s="1869"/>
      <c r="V49" s="1869"/>
      <c r="W49" s="1869"/>
      <c r="X49" s="1869"/>
      <c r="Y49" s="1869"/>
      <c r="Z49" s="1869"/>
      <c r="AA49" s="1869"/>
      <c r="AB49" s="1869"/>
      <c r="AC49" s="1869"/>
      <c r="AD49" s="1869"/>
      <c r="AE49" s="1869"/>
      <c r="AF49" s="1869"/>
      <c r="AG49" s="1869"/>
      <c r="AH49" s="1869"/>
      <c r="AI49" s="1869"/>
      <c r="AJ49" s="1869"/>
      <c r="AK49" s="1869"/>
      <c r="AL49" s="1869"/>
      <c r="AM49" s="1869"/>
      <c r="AN49" s="1869"/>
      <c r="AO49" s="1869"/>
      <c r="AP49" s="1869"/>
      <c r="AQ49" s="1869"/>
      <c r="AR49" s="1869"/>
      <c r="AS49" s="1869"/>
      <c r="AT49" s="1869"/>
      <c r="AU49" s="1869"/>
      <c r="AV49" s="1869"/>
      <c r="AW49" s="1869"/>
      <c r="AX49" s="1869"/>
      <c r="AY49" s="1869"/>
      <c r="AZ49" s="1869"/>
      <c r="BA49" s="1869"/>
      <c r="BB49" s="1869"/>
      <c r="BC49" s="1869"/>
      <c r="BD49" s="1869"/>
      <c r="BE49" s="1869"/>
      <c r="BF49" s="1869"/>
      <c r="BG49" s="1869"/>
      <c r="BH49" s="1869"/>
      <c r="BI49" s="1869"/>
      <c r="BJ49" s="1869"/>
      <c r="BK49" s="1869"/>
      <c r="BL49" s="1869"/>
      <c r="BM49" s="1869"/>
      <c r="BN49" s="1869"/>
      <c r="BO49" s="1869"/>
      <c r="BP49" s="1869"/>
      <c r="BQ49" s="1869"/>
      <c r="BR49" s="1869"/>
      <c r="BS49" s="1869"/>
      <c r="BT49" s="1869"/>
      <c r="BU49" s="1869"/>
      <c r="BV49" s="1869"/>
      <c r="BW49" s="1869"/>
      <c r="BX49" s="1869"/>
      <c r="BY49" s="1869"/>
    </row>
    <row r="50" spans="1:77" s="8" customFormat="1" ht="148.9" customHeight="1">
      <c r="A50" s="1909">
        <v>34276</v>
      </c>
      <c r="B50" s="1910">
        <v>34275</v>
      </c>
      <c r="C50" s="1846">
        <v>42845</v>
      </c>
      <c r="D50" s="1847"/>
      <c r="E50" s="2083" t="s">
        <v>2356</v>
      </c>
      <c r="F50" s="1848" t="s">
        <v>1421</v>
      </c>
      <c r="G50" s="1848"/>
      <c r="H50" s="1848" t="s">
        <v>2357</v>
      </c>
      <c r="I50" s="2082" t="s">
        <v>2358</v>
      </c>
      <c r="J50" s="1827" t="s">
        <v>2244</v>
      </c>
      <c r="K50" s="1828" t="s">
        <v>339</v>
      </c>
      <c r="L50" s="1828"/>
      <c r="M50" s="1847"/>
      <c r="N50" s="1864"/>
      <c r="O50" s="1865"/>
      <c r="P50" s="1865"/>
      <c r="Q50" s="1865"/>
      <c r="R50" s="1867"/>
    </row>
    <row r="51" spans="1:77" s="1745" customFormat="1" ht="35.450000000000003" customHeight="1">
      <c r="A51" s="1907">
        <v>36644</v>
      </c>
      <c r="B51" s="1908">
        <v>35043</v>
      </c>
      <c r="C51" s="1841"/>
      <c r="D51" s="1842"/>
      <c r="E51" s="2093" t="s">
        <v>2359</v>
      </c>
      <c r="F51" s="1843" t="s">
        <v>2268</v>
      </c>
      <c r="G51" s="1843"/>
      <c r="H51" s="1843" t="s">
        <v>1036</v>
      </c>
      <c r="I51" s="2092"/>
      <c r="J51" s="1825" t="s">
        <v>2257</v>
      </c>
      <c r="K51" s="1826"/>
      <c r="L51" s="1826"/>
      <c r="M51" s="1842"/>
      <c r="N51" s="1825"/>
      <c r="O51" s="1826"/>
      <c r="P51" s="1826"/>
      <c r="Q51" s="1826"/>
      <c r="R51" s="1842"/>
      <c r="S51" s="1869"/>
      <c r="T51" s="1869"/>
      <c r="U51" s="1869"/>
      <c r="V51" s="1869"/>
      <c r="W51" s="1869"/>
      <c r="X51" s="1869"/>
      <c r="Y51" s="1869"/>
      <c r="Z51" s="1869"/>
      <c r="AA51" s="1869"/>
      <c r="AB51" s="1869"/>
      <c r="AC51" s="1869"/>
      <c r="AD51" s="1869"/>
      <c r="AE51" s="1869"/>
      <c r="AF51" s="1869"/>
      <c r="AG51" s="1869"/>
      <c r="AH51" s="1869"/>
      <c r="AI51" s="1869"/>
      <c r="AJ51" s="1869"/>
      <c r="AK51" s="1869"/>
      <c r="AL51" s="1869"/>
      <c r="AM51" s="1869"/>
      <c r="AN51" s="1869"/>
      <c r="AO51" s="1869"/>
      <c r="AP51" s="1869"/>
      <c r="AQ51" s="1869"/>
      <c r="AR51" s="1869"/>
      <c r="AS51" s="1869"/>
      <c r="AT51" s="1869"/>
      <c r="AU51" s="1869"/>
      <c r="AV51" s="1869"/>
      <c r="AW51" s="1869"/>
      <c r="AX51" s="1869"/>
      <c r="AY51" s="1869"/>
      <c r="AZ51" s="1869"/>
      <c r="BA51" s="1869"/>
      <c r="BB51" s="1869"/>
      <c r="BC51" s="1869"/>
      <c r="BD51" s="1869"/>
      <c r="BE51" s="1869"/>
      <c r="BF51" s="1869"/>
      <c r="BG51" s="1869"/>
      <c r="BH51" s="1869"/>
      <c r="BI51" s="1869"/>
      <c r="BJ51" s="1869"/>
      <c r="BK51" s="1869"/>
      <c r="BL51" s="1869"/>
      <c r="BM51" s="1869"/>
      <c r="BN51" s="1869"/>
      <c r="BO51" s="1869"/>
      <c r="BP51" s="1869"/>
      <c r="BQ51" s="1869"/>
      <c r="BR51" s="1869"/>
      <c r="BS51" s="1869"/>
      <c r="BT51" s="1869"/>
      <c r="BU51" s="1869"/>
      <c r="BV51" s="1869"/>
      <c r="BW51" s="1869"/>
      <c r="BX51" s="1869"/>
      <c r="BY51" s="1869"/>
    </row>
    <row r="52" spans="1:77" s="1741" customFormat="1" ht="48.6" customHeight="1">
      <c r="A52" s="1909">
        <v>35320</v>
      </c>
      <c r="B52" s="1910">
        <v>35319</v>
      </c>
      <c r="C52" s="1846">
        <v>42834</v>
      </c>
      <c r="D52" s="1847" t="s">
        <v>1734</v>
      </c>
      <c r="E52" s="2083" t="s">
        <v>2360</v>
      </c>
      <c r="F52" s="1848" t="s">
        <v>73</v>
      </c>
      <c r="G52" s="1848"/>
      <c r="H52" s="1848" t="s">
        <v>877</v>
      </c>
      <c r="I52" s="2082"/>
      <c r="J52" s="1827" t="s">
        <v>2244</v>
      </c>
      <c r="K52" s="1828" t="s">
        <v>888</v>
      </c>
      <c r="L52" s="1828"/>
      <c r="M52" s="1847"/>
      <c r="N52" s="1864"/>
      <c r="O52" s="1865"/>
      <c r="P52" s="1865"/>
      <c r="Q52" s="1865"/>
      <c r="R52" s="1867"/>
    </row>
    <row r="53" spans="1:77" s="1869" customFormat="1" ht="29.45" customHeight="1">
      <c r="A53" s="1909">
        <v>35938</v>
      </c>
      <c r="B53" s="1910">
        <v>35935</v>
      </c>
      <c r="C53" s="1846">
        <v>42845</v>
      </c>
      <c r="D53" s="1847"/>
      <c r="E53" s="2083" t="s">
        <v>2361</v>
      </c>
      <c r="F53" s="1848" t="s">
        <v>2268</v>
      </c>
      <c r="G53" s="1848"/>
      <c r="H53" s="1848" t="s">
        <v>2142</v>
      </c>
      <c r="I53" s="2082"/>
      <c r="J53" s="1827" t="s">
        <v>2244</v>
      </c>
      <c r="K53" s="1828" t="s">
        <v>840</v>
      </c>
      <c r="L53" s="1828"/>
      <c r="M53" s="1847"/>
      <c r="N53" s="1827"/>
      <c r="O53" s="1828"/>
      <c r="P53" s="1828"/>
      <c r="Q53" s="1828"/>
      <c r="R53" s="1847"/>
    </row>
    <row r="54" spans="1:77" s="1775" customFormat="1" ht="22.5">
      <c r="A54" s="1911">
        <v>37125</v>
      </c>
      <c r="B54" s="1904">
        <v>37123</v>
      </c>
      <c r="C54" s="1866"/>
      <c r="D54" s="1867"/>
      <c r="E54" s="2086" t="s">
        <v>2362</v>
      </c>
      <c r="F54" s="1868" t="s">
        <v>1865</v>
      </c>
      <c r="G54" s="1868"/>
      <c r="H54" s="1868" t="s">
        <v>866</v>
      </c>
      <c r="I54" s="2085"/>
      <c r="J54" s="1864" t="s">
        <v>2320</v>
      </c>
      <c r="K54" s="1865"/>
      <c r="L54" s="1865"/>
      <c r="M54" s="1867"/>
      <c r="N54" s="1864"/>
      <c r="O54" s="1865"/>
      <c r="P54" s="1865"/>
      <c r="Q54" s="1865"/>
      <c r="R54" s="1867"/>
      <c r="S54" s="1869"/>
      <c r="T54" s="1869"/>
      <c r="U54" s="1869"/>
      <c r="V54" s="1869"/>
      <c r="W54" s="1869"/>
      <c r="X54" s="1869"/>
      <c r="Y54" s="1869"/>
      <c r="Z54" s="1869"/>
      <c r="AA54" s="1869"/>
      <c r="AB54" s="1869"/>
      <c r="AC54" s="1869"/>
      <c r="AD54" s="1869"/>
      <c r="AE54" s="1869"/>
      <c r="AF54" s="1869"/>
      <c r="AG54" s="1869"/>
      <c r="AH54" s="1869"/>
      <c r="AI54" s="1869"/>
      <c r="AJ54" s="1869"/>
      <c r="AK54" s="1869"/>
      <c r="AL54" s="1869"/>
      <c r="AM54" s="1869"/>
      <c r="AN54" s="1869"/>
      <c r="AO54" s="1869"/>
      <c r="AP54" s="1869"/>
      <c r="AQ54" s="1869"/>
      <c r="AR54" s="1869"/>
      <c r="AS54" s="1869"/>
      <c r="AT54" s="1869"/>
      <c r="AU54" s="1869"/>
      <c r="AV54" s="1869"/>
      <c r="AW54" s="1869"/>
      <c r="AX54" s="1869"/>
      <c r="AY54" s="1869"/>
      <c r="AZ54" s="1869"/>
      <c r="BA54" s="1869"/>
      <c r="BB54" s="1869"/>
      <c r="BC54" s="1869"/>
      <c r="BD54" s="1869"/>
      <c r="BE54" s="1869"/>
      <c r="BF54" s="1869"/>
      <c r="BG54" s="1869"/>
      <c r="BH54" s="1869"/>
      <c r="BI54" s="1869"/>
      <c r="BJ54" s="1869"/>
      <c r="BK54" s="1869"/>
      <c r="BL54" s="1869"/>
      <c r="BM54" s="1869"/>
      <c r="BN54" s="1869"/>
      <c r="BO54" s="1869"/>
      <c r="BP54" s="1869"/>
      <c r="BQ54" s="1869"/>
      <c r="BR54" s="1869"/>
      <c r="BS54" s="1869"/>
      <c r="BT54" s="1869"/>
      <c r="BU54" s="1869"/>
      <c r="BV54" s="1869"/>
      <c r="BW54" s="1869"/>
      <c r="BX54" s="1869"/>
      <c r="BY54" s="1869"/>
    </row>
    <row r="55" spans="1:77" s="1869" customFormat="1" ht="52.15" customHeight="1">
      <c r="A55" s="1912">
        <v>37134</v>
      </c>
      <c r="B55" s="1913">
        <v>37133</v>
      </c>
      <c r="C55" s="1855"/>
      <c r="D55" s="1856"/>
      <c r="E55" s="2088" t="s">
        <v>2363</v>
      </c>
      <c r="F55" s="1857" t="s">
        <v>2268</v>
      </c>
      <c r="G55" s="1857"/>
      <c r="H55" s="1857" t="s">
        <v>866</v>
      </c>
      <c r="I55" s="2087"/>
      <c r="J55" s="1829" t="s">
        <v>2255</v>
      </c>
      <c r="K55" s="1830"/>
      <c r="L55" s="1830"/>
      <c r="M55" s="1856"/>
      <c r="N55" s="1864"/>
      <c r="O55" s="1865"/>
      <c r="P55" s="1865"/>
      <c r="Q55" s="1865"/>
      <c r="R55" s="1867"/>
    </row>
    <row r="56" spans="1:77" s="1741" customFormat="1" ht="40.15" customHeight="1">
      <c r="A56" s="1911">
        <v>37329</v>
      </c>
      <c r="B56" s="1904">
        <v>37327</v>
      </c>
      <c r="C56" s="1866"/>
      <c r="D56" s="1867"/>
      <c r="E56" s="2086" t="s">
        <v>2364</v>
      </c>
      <c r="F56" s="1868" t="s">
        <v>1754</v>
      </c>
      <c r="G56" s="1868"/>
      <c r="H56" s="1868"/>
      <c r="I56" s="2085"/>
      <c r="J56" s="1864" t="s">
        <v>2320</v>
      </c>
      <c r="K56" s="1865"/>
      <c r="L56" s="1865"/>
      <c r="M56" s="1867"/>
      <c r="N56" s="1864"/>
      <c r="O56" s="1865"/>
      <c r="P56" s="1865"/>
      <c r="Q56" s="1865"/>
      <c r="R56" s="1867"/>
    </row>
    <row r="57" spans="1:77" s="1741" customFormat="1" ht="33.75">
      <c r="A57" s="1909">
        <v>37963</v>
      </c>
      <c r="B57" s="1910">
        <v>37962</v>
      </c>
      <c r="C57" s="1846"/>
      <c r="D57" s="1847" t="s">
        <v>1703</v>
      </c>
      <c r="E57" s="2083" t="s">
        <v>2365</v>
      </c>
      <c r="F57" s="1848" t="s">
        <v>775</v>
      </c>
      <c r="G57" s="1848"/>
      <c r="H57" s="1848" t="s">
        <v>2366</v>
      </c>
      <c r="I57" s="2082"/>
      <c r="J57" s="1827" t="s">
        <v>2244</v>
      </c>
      <c r="K57" s="1828" t="s">
        <v>2250</v>
      </c>
      <c r="L57" s="1828"/>
      <c r="M57" s="1847"/>
      <c r="N57" s="1827"/>
      <c r="O57" s="1828"/>
      <c r="P57" s="1828"/>
      <c r="Q57" s="1828"/>
      <c r="R57" s="1847"/>
    </row>
    <row r="58" spans="1:77" s="1741" customFormat="1" ht="25.15" customHeight="1">
      <c r="A58" s="1909">
        <v>38049</v>
      </c>
      <c r="B58" s="1910">
        <v>38048</v>
      </c>
      <c r="C58" s="1846"/>
      <c r="D58" s="1847"/>
      <c r="E58" s="2083" t="s">
        <v>2367</v>
      </c>
      <c r="F58" s="1848" t="s">
        <v>1812</v>
      </c>
      <c r="G58" s="1848"/>
      <c r="H58" s="1848"/>
      <c r="I58" s="2082"/>
      <c r="J58" s="1827" t="s">
        <v>2244</v>
      </c>
      <c r="K58" s="1828"/>
      <c r="L58" s="1828"/>
      <c r="M58" s="1847"/>
      <c r="N58" s="1827"/>
      <c r="O58" s="1828"/>
      <c r="P58" s="1828"/>
      <c r="Q58" s="1828"/>
      <c r="R58" s="1847"/>
      <c r="S58" s="1869"/>
      <c r="T58" s="1869"/>
      <c r="U58" s="1869"/>
      <c r="V58" s="1869"/>
      <c r="W58" s="1869"/>
      <c r="X58" s="1869"/>
      <c r="Y58" s="1869"/>
      <c r="Z58" s="1869"/>
      <c r="AA58" s="1869"/>
      <c r="AB58" s="1869"/>
      <c r="AC58" s="1869"/>
      <c r="AD58" s="1869"/>
      <c r="AE58" s="1869"/>
      <c r="AF58" s="1869"/>
      <c r="AG58" s="1869"/>
      <c r="AH58" s="1869"/>
      <c r="AI58" s="1869"/>
      <c r="AJ58" s="1869"/>
      <c r="AK58" s="1869"/>
      <c r="AL58" s="1869"/>
      <c r="AM58" s="1869"/>
      <c r="AN58" s="1869"/>
      <c r="AO58" s="1869"/>
      <c r="AP58" s="1869"/>
      <c r="AQ58" s="1869"/>
      <c r="AR58" s="1869"/>
      <c r="AS58" s="1869"/>
      <c r="AT58" s="1869"/>
      <c r="AU58" s="1869"/>
      <c r="AV58" s="1869"/>
      <c r="AW58" s="1869"/>
      <c r="AX58" s="1869"/>
      <c r="AY58" s="1869"/>
      <c r="AZ58" s="1869"/>
      <c r="BA58" s="1869"/>
      <c r="BB58" s="1869"/>
      <c r="BC58" s="1869"/>
      <c r="BD58" s="1869"/>
      <c r="BE58" s="1869"/>
      <c r="BF58" s="1869"/>
      <c r="BG58" s="1869"/>
      <c r="BH58" s="1869"/>
      <c r="BI58" s="1869"/>
      <c r="BJ58" s="1869"/>
      <c r="BK58" s="1869"/>
      <c r="BL58" s="1869"/>
      <c r="BM58" s="1869"/>
      <c r="BN58" s="1869"/>
      <c r="BO58" s="1869"/>
      <c r="BP58" s="1869"/>
      <c r="BQ58" s="1869"/>
      <c r="BR58" s="1869"/>
      <c r="BS58" s="1869"/>
      <c r="BT58" s="1869"/>
      <c r="BU58" s="1869"/>
      <c r="BV58" s="1869"/>
      <c r="BW58" s="1869"/>
      <c r="BX58" s="1869"/>
      <c r="BY58" s="1869"/>
    </row>
    <row r="59" spans="1:77" s="1741" customFormat="1" ht="11.25">
      <c r="A59" s="1909">
        <v>39395</v>
      </c>
      <c r="B59" s="1910">
        <v>39033</v>
      </c>
      <c r="C59" s="1846">
        <v>42839</v>
      </c>
      <c r="D59" s="1847" t="s">
        <v>1734</v>
      </c>
      <c r="E59" s="2083" t="s">
        <v>2368</v>
      </c>
      <c r="F59" s="1848"/>
      <c r="G59" s="1848"/>
      <c r="H59" s="1848" t="s">
        <v>2369</v>
      </c>
      <c r="I59" s="2082"/>
      <c r="J59" s="1827" t="s">
        <v>2244</v>
      </c>
      <c r="K59" s="1828"/>
      <c r="L59" s="1828"/>
      <c r="M59" s="1847"/>
      <c r="N59" s="1864"/>
      <c r="O59" s="1865"/>
      <c r="P59" s="1865"/>
      <c r="Q59" s="1865"/>
      <c r="R59" s="1867"/>
    </row>
    <row r="60" spans="1:77" s="8" customFormat="1" ht="33" customHeight="1">
      <c r="A60" s="1909">
        <v>39141</v>
      </c>
      <c r="B60" s="1910">
        <v>39139</v>
      </c>
      <c r="C60" s="1846">
        <v>42839</v>
      </c>
      <c r="D60" s="1847" t="s">
        <v>2370</v>
      </c>
      <c r="E60" s="2083" t="s">
        <v>2371</v>
      </c>
      <c r="F60" s="1848" t="s">
        <v>2372</v>
      </c>
      <c r="G60" s="1848"/>
      <c r="H60" s="1848" t="s">
        <v>2373</v>
      </c>
      <c r="I60" s="2082"/>
      <c r="J60" s="1827" t="s">
        <v>2244</v>
      </c>
      <c r="K60" s="1828"/>
      <c r="L60" s="1828"/>
      <c r="M60" s="2006">
        <v>42843</v>
      </c>
      <c r="N60" s="1827"/>
      <c r="O60" s="1828"/>
      <c r="P60" s="1828"/>
      <c r="Q60" s="1828"/>
      <c r="R60" s="1847"/>
      <c r="S60" s="1869"/>
      <c r="T60" s="1869"/>
      <c r="U60" s="1869"/>
      <c r="V60" s="1869"/>
      <c r="W60" s="1869"/>
      <c r="X60" s="1869"/>
      <c r="Y60" s="1869"/>
      <c r="Z60" s="1869"/>
      <c r="AA60" s="1869"/>
      <c r="AB60" s="1869"/>
      <c r="AC60" s="1869"/>
      <c r="AD60" s="1869"/>
      <c r="AE60" s="1869"/>
      <c r="AF60" s="1869"/>
      <c r="AG60" s="1869"/>
      <c r="AH60" s="1869"/>
      <c r="AI60" s="1869"/>
      <c r="AJ60" s="1869"/>
      <c r="AK60" s="1869"/>
      <c r="AL60" s="1869"/>
      <c r="AM60" s="1869"/>
      <c r="AN60" s="1869"/>
      <c r="AO60" s="1869"/>
      <c r="AP60" s="1869"/>
      <c r="AQ60" s="1869"/>
      <c r="AR60" s="1869"/>
      <c r="AS60" s="1869"/>
      <c r="AT60" s="1869"/>
      <c r="AU60" s="1869"/>
      <c r="AV60" s="1869"/>
      <c r="AW60" s="1869"/>
      <c r="AX60" s="1869"/>
      <c r="AY60" s="1869"/>
      <c r="AZ60" s="1869"/>
      <c r="BA60" s="1869"/>
      <c r="BB60" s="1869"/>
      <c r="BC60" s="1869"/>
      <c r="BD60" s="1869"/>
      <c r="BE60" s="1869"/>
      <c r="BF60" s="1869"/>
      <c r="BG60" s="1869"/>
      <c r="BH60" s="1869"/>
      <c r="BI60" s="1869"/>
      <c r="BJ60" s="1869"/>
      <c r="BK60" s="1869"/>
      <c r="BL60" s="1869"/>
      <c r="BM60" s="1869"/>
      <c r="BN60" s="1869"/>
      <c r="BO60" s="1869"/>
      <c r="BP60" s="1869"/>
      <c r="BQ60" s="1869"/>
      <c r="BR60" s="1869"/>
      <c r="BS60" s="1869"/>
      <c r="BT60" s="1869"/>
      <c r="BU60" s="1869"/>
      <c r="BV60" s="1869"/>
      <c r="BW60" s="1869"/>
      <c r="BX60" s="1869"/>
      <c r="BY60" s="1869"/>
    </row>
    <row r="61" spans="1:77" s="1745" customFormat="1" ht="40.9" customHeight="1">
      <c r="A61" s="1908">
        <v>39668</v>
      </c>
      <c r="B61" s="1908">
        <v>39666</v>
      </c>
      <c r="C61" s="1841"/>
      <c r="D61" s="1826"/>
      <c r="E61" s="1843" t="s">
        <v>2374</v>
      </c>
      <c r="F61" s="1843" t="s">
        <v>1714</v>
      </c>
      <c r="G61" s="1843"/>
      <c r="H61" s="1843"/>
      <c r="I61" s="1843"/>
      <c r="J61" s="1826" t="s">
        <v>2257</v>
      </c>
      <c r="K61" s="1826" t="s">
        <v>339</v>
      </c>
      <c r="L61" s="1826"/>
      <c r="M61" s="1826"/>
      <c r="N61" s="1864" t="s">
        <v>2375</v>
      </c>
      <c r="O61" s="1865"/>
      <c r="P61" s="1865"/>
      <c r="Q61" s="1865"/>
      <c r="R61" s="1867"/>
      <c r="S61" s="1869"/>
      <c r="T61" s="1869"/>
      <c r="U61" s="1869"/>
      <c r="V61" s="1869"/>
      <c r="W61" s="1869"/>
      <c r="X61" s="1869"/>
      <c r="Y61" s="1869"/>
      <c r="Z61" s="1869"/>
      <c r="AA61" s="1869"/>
      <c r="AB61" s="1869"/>
      <c r="AC61" s="1869"/>
      <c r="AD61" s="1869"/>
      <c r="AE61" s="1869"/>
      <c r="AF61" s="1869"/>
      <c r="AG61" s="1869"/>
      <c r="AH61" s="1869"/>
      <c r="AI61" s="1869"/>
      <c r="AJ61" s="1869"/>
      <c r="AK61" s="1869"/>
      <c r="AL61" s="1869"/>
      <c r="AM61" s="1869"/>
      <c r="AN61" s="1869"/>
      <c r="AO61" s="1869"/>
      <c r="AP61" s="1869"/>
      <c r="AQ61" s="1869"/>
      <c r="AR61" s="1869"/>
      <c r="AS61" s="1869"/>
      <c r="AT61" s="1869"/>
      <c r="AU61" s="1869"/>
      <c r="AV61" s="1869"/>
      <c r="AW61" s="1869"/>
      <c r="AX61" s="1869"/>
      <c r="AY61" s="1869"/>
      <c r="AZ61" s="1869"/>
      <c r="BA61" s="1869"/>
      <c r="BB61" s="1869"/>
      <c r="BC61" s="1869"/>
      <c r="BD61" s="1869"/>
      <c r="BE61" s="1869"/>
      <c r="BF61" s="1869"/>
      <c r="BG61" s="1869"/>
      <c r="BH61" s="1869"/>
      <c r="BI61" s="1869"/>
      <c r="BJ61" s="1869"/>
      <c r="BK61" s="1869"/>
      <c r="BL61" s="1869"/>
      <c r="BM61" s="1869"/>
      <c r="BN61" s="1869"/>
      <c r="BO61" s="1869"/>
      <c r="BP61" s="1869"/>
      <c r="BQ61" s="1869"/>
      <c r="BR61" s="1869"/>
      <c r="BS61" s="1869"/>
      <c r="BT61" s="1869"/>
      <c r="BU61" s="1869"/>
      <c r="BV61" s="1869"/>
      <c r="BW61" s="1869"/>
      <c r="BX61" s="1869"/>
      <c r="BY61" s="1869"/>
    </row>
    <row r="62" spans="1:77" s="1745" customFormat="1" ht="64.150000000000006" customHeight="1">
      <c r="A62" s="2015">
        <v>39877</v>
      </c>
      <c r="B62" s="1848">
        <v>39876</v>
      </c>
      <c r="C62" s="1848"/>
      <c r="D62" s="1895" t="s">
        <v>1693</v>
      </c>
      <c r="E62" s="2083" t="s">
        <v>2376</v>
      </c>
      <c r="F62" s="1848" t="s">
        <v>2377</v>
      </c>
      <c r="G62" s="1848"/>
      <c r="H62" s="1848"/>
      <c r="I62" s="2082" t="s">
        <v>2378</v>
      </c>
      <c r="J62" s="1831" t="s">
        <v>2244</v>
      </c>
      <c r="K62" s="1848"/>
      <c r="L62" s="1848"/>
      <c r="M62" s="1849"/>
      <c r="N62" s="1864"/>
      <c r="O62" s="1865"/>
      <c r="P62" s="1865"/>
      <c r="Q62" s="1865"/>
      <c r="R62" s="1867"/>
      <c r="S62" s="1869"/>
      <c r="T62" s="1869"/>
      <c r="U62" s="1869"/>
      <c r="V62" s="1869"/>
      <c r="W62" s="1869"/>
      <c r="X62" s="1869"/>
      <c r="Y62" s="1869"/>
      <c r="Z62" s="1869"/>
      <c r="AA62" s="1869"/>
      <c r="AB62" s="1869"/>
      <c r="AC62" s="1869"/>
      <c r="AD62" s="1869"/>
      <c r="AE62" s="1869"/>
      <c r="AF62" s="1869"/>
      <c r="AG62" s="1869"/>
      <c r="AH62" s="1869"/>
      <c r="AI62" s="1869"/>
      <c r="AJ62" s="1869"/>
      <c r="AK62" s="1869"/>
      <c r="AL62" s="1869"/>
      <c r="AM62" s="1869"/>
      <c r="AN62" s="1869"/>
      <c r="AO62" s="1869"/>
      <c r="AP62" s="1869"/>
      <c r="AQ62" s="1869"/>
      <c r="AR62" s="1869"/>
      <c r="AS62" s="1869"/>
      <c r="AT62" s="1869"/>
      <c r="AU62" s="1869"/>
      <c r="AV62" s="1869"/>
      <c r="AW62" s="1869"/>
      <c r="AX62" s="1869"/>
      <c r="AY62" s="1869"/>
      <c r="AZ62" s="1869"/>
      <c r="BA62" s="1869"/>
      <c r="BB62" s="1869"/>
      <c r="BC62" s="1869"/>
      <c r="BD62" s="1869"/>
      <c r="BE62" s="1869"/>
      <c r="BF62" s="1869"/>
      <c r="BG62" s="1869"/>
      <c r="BH62" s="1869"/>
      <c r="BI62" s="1869"/>
      <c r="BJ62" s="1869"/>
      <c r="BK62" s="1869"/>
      <c r="BL62" s="1869"/>
      <c r="BM62" s="1869"/>
      <c r="BN62" s="1869"/>
      <c r="BO62" s="1869"/>
      <c r="BP62" s="1869"/>
      <c r="BQ62" s="1869"/>
      <c r="BR62" s="1869"/>
      <c r="BS62" s="1869"/>
      <c r="BT62" s="1869"/>
      <c r="BU62" s="1869"/>
      <c r="BV62" s="1869"/>
      <c r="BW62" s="1869"/>
      <c r="BX62" s="1869"/>
      <c r="BY62" s="1869"/>
    </row>
    <row r="63" spans="1:77" s="1741" customFormat="1" ht="93.75" customHeight="1">
      <c r="A63" s="1905">
        <v>39934</v>
      </c>
      <c r="B63" s="1906">
        <v>39931</v>
      </c>
      <c r="C63" s="1837"/>
      <c r="D63" s="1838" t="s">
        <v>1703</v>
      </c>
      <c r="E63" s="2103" t="s">
        <v>2379</v>
      </c>
      <c r="F63" s="1839" t="s">
        <v>1865</v>
      </c>
      <c r="G63" s="1839"/>
      <c r="H63" s="1839"/>
      <c r="I63" s="1944"/>
      <c r="J63" s="1822" t="s">
        <v>2320</v>
      </c>
      <c r="K63" s="1823"/>
      <c r="L63" s="1823"/>
      <c r="M63" s="1838"/>
      <c r="N63" s="1864"/>
      <c r="O63" s="1865"/>
      <c r="P63" s="1865"/>
      <c r="Q63" s="1865"/>
      <c r="R63" s="1867"/>
    </row>
    <row r="64" spans="1:77" s="1773" customFormat="1" ht="43.15" customHeight="1">
      <c r="A64" s="1909">
        <v>40316</v>
      </c>
      <c r="B64" s="1910">
        <v>40314</v>
      </c>
      <c r="C64" s="1846"/>
      <c r="D64" s="1847" t="s">
        <v>1703</v>
      </c>
      <c r="E64" s="2083" t="s">
        <v>2380</v>
      </c>
      <c r="F64" s="1848" t="s">
        <v>2381</v>
      </c>
      <c r="G64" s="1848"/>
      <c r="H64" s="1848"/>
      <c r="I64" s="2082"/>
      <c r="J64" s="1827" t="s">
        <v>2244</v>
      </c>
      <c r="K64" s="1828"/>
      <c r="L64" s="1828"/>
      <c r="M64" s="1847"/>
      <c r="N64" s="1827"/>
      <c r="O64" s="1828"/>
      <c r="P64" s="1828"/>
      <c r="Q64" s="1828"/>
      <c r="R64" s="1847"/>
      <c r="S64" s="1869"/>
      <c r="T64" s="1869"/>
      <c r="U64" s="1869"/>
      <c r="V64" s="1869"/>
      <c r="W64" s="1869"/>
      <c r="X64" s="1869"/>
      <c r="Y64" s="1869"/>
      <c r="Z64" s="1869"/>
      <c r="AA64" s="1869"/>
      <c r="AB64" s="1869"/>
      <c r="AC64" s="1869"/>
      <c r="AD64" s="1869"/>
      <c r="AE64" s="1869"/>
      <c r="AF64" s="1869"/>
      <c r="AG64" s="1869"/>
      <c r="AH64" s="1869"/>
      <c r="AI64" s="1869"/>
      <c r="AJ64" s="1869"/>
      <c r="AK64" s="1869"/>
      <c r="AL64" s="1869"/>
      <c r="AM64" s="1869"/>
      <c r="AN64" s="1869"/>
      <c r="AO64" s="1869"/>
      <c r="AP64" s="1869"/>
      <c r="AQ64" s="1869"/>
      <c r="AR64" s="1869"/>
      <c r="AS64" s="1869"/>
      <c r="AT64" s="1869"/>
      <c r="AU64" s="1869"/>
      <c r="AV64" s="1869"/>
      <c r="AW64" s="1869"/>
      <c r="AX64" s="1869"/>
      <c r="AY64" s="1869"/>
      <c r="AZ64" s="1869"/>
      <c r="BA64" s="1869"/>
      <c r="BB64" s="1869"/>
      <c r="BC64" s="1869"/>
      <c r="BD64" s="1869"/>
      <c r="BE64" s="1869"/>
      <c r="BF64" s="1869"/>
      <c r="BG64" s="1869"/>
      <c r="BH64" s="1869"/>
      <c r="BI64" s="1869"/>
      <c r="BJ64" s="1869"/>
      <c r="BK64" s="1869"/>
      <c r="BL64" s="1869"/>
      <c r="BM64" s="1869"/>
      <c r="BN64" s="1869"/>
      <c r="BO64" s="1869"/>
      <c r="BP64" s="1869"/>
      <c r="BQ64" s="1869"/>
      <c r="BR64" s="1869"/>
      <c r="BS64" s="1869"/>
      <c r="BT64" s="1869"/>
      <c r="BU64" s="1869"/>
      <c r="BV64" s="1869"/>
      <c r="BW64" s="1869"/>
      <c r="BX64" s="1869"/>
      <c r="BY64" s="1869"/>
    </row>
    <row r="65" spans="1:77" s="1741" customFormat="1" ht="33.75">
      <c r="A65" s="1905">
        <v>40504</v>
      </c>
      <c r="B65" s="1906">
        <v>40503</v>
      </c>
      <c r="C65" s="1837"/>
      <c r="D65" s="1838" t="s">
        <v>1734</v>
      </c>
      <c r="E65" s="2103" t="s">
        <v>2382</v>
      </c>
      <c r="F65" s="1839" t="s">
        <v>2372</v>
      </c>
      <c r="G65" s="1839"/>
      <c r="H65" s="1839"/>
      <c r="I65" s="1944"/>
      <c r="J65" s="1822" t="s">
        <v>2320</v>
      </c>
      <c r="K65" s="1823"/>
      <c r="L65" s="1823"/>
      <c r="M65" s="1838"/>
      <c r="N65" s="1864"/>
      <c r="O65" s="1865"/>
      <c r="P65" s="1865"/>
      <c r="Q65" s="1865"/>
      <c r="R65" s="1867"/>
    </row>
    <row r="66" spans="1:77" s="1741" customFormat="1" ht="33.75">
      <c r="A66" s="2007">
        <v>40590</v>
      </c>
      <c r="B66" s="2008">
        <v>40589</v>
      </c>
      <c r="C66" s="2005"/>
      <c r="D66" s="995" t="s">
        <v>1703</v>
      </c>
      <c r="E66" s="2106" t="s">
        <v>2383</v>
      </c>
      <c r="F66" s="653" t="s">
        <v>2384</v>
      </c>
      <c r="G66" s="653"/>
      <c r="H66" s="653"/>
      <c r="I66" s="2100"/>
      <c r="J66" s="1974" t="s">
        <v>2244</v>
      </c>
      <c r="K66" s="606" t="s">
        <v>2250</v>
      </c>
      <c r="L66" s="606"/>
      <c r="M66" s="2009"/>
      <c r="N66" s="1827"/>
      <c r="O66" s="1828"/>
      <c r="P66" s="1828"/>
      <c r="Q66" s="1828"/>
      <c r="R66" s="1847"/>
    </row>
    <row r="67" spans="1:77" s="1741" customFormat="1" ht="11.25">
      <c r="A67" s="1925">
        <v>41198</v>
      </c>
      <c r="B67" s="1920">
        <v>41197</v>
      </c>
      <c r="C67" s="1846">
        <v>42829</v>
      </c>
      <c r="D67" s="1847" t="s">
        <v>1693</v>
      </c>
      <c r="E67" s="2083" t="s">
        <v>2385</v>
      </c>
      <c r="F67" s="1848" t="s">
        <v>2268</v>
      </c>
      <c r="G67" s="1848"/>
      <c r="H67" s="1848" t="s">
        <v>877</v>
      </c>
      <c r="I67" s="2082"/>
      <c r="J67" s="1827" t="s">
        <v>2244</v>
      </c>
      <c r="K67" s="1828"/>
      <c r="L67" s="1828"/>
      <c r="M67" s="1847"/>
      <c r="N67" s="1974"/>
      <c r="O67" s="1828"/>
      <c r="P67" s="1828"/>
      <c r="Q67" s="1828"/>
      <c r="R67" s="1847"/>
    </row>
    <row r="68" spans="1:77" s="716" customFormat="1" ht="11.25">
      <c r="A68" s="1925">
        <v>68158</v>
      </c>
      <c r="B68" s="1920">
        <v>41768</v>
      </c>
      <c r="C68" s="1846"/>
      <c r="D68" s="1847" t="s">
        <v>1693</v>
      </c>
      <c r="E68" s="2083" t="s">
        <v>2386</v>
      </c>
      <c r="F68" s="1848" t="s">
        <v>73</v>
      </c>
      <c r="G68" s="1848"/>
      <c r="H68" s="1848" t="s">
        <v>877</v>
      </c>
      <c r="I68" s="2082"/>
      <c r="J68" s="1827" t="s">
        <v>2244</v>
      </c>
      <c r="K68" s="1828"/>
      <c r="L68" s="1828"/>
      <c r="M68" s="1847"/>
      <c r="N68" s="1827"/>
      <c r="O68" s="1828"/>
      <c r="P68" s="1828"/>
      <c r="Q68" s="1828"/>
      <c r="R68" s="1847"/>
      <c r="S68" s="1971"/>
      <c r="T68" s="1971"/>
      <c r="U68" s="1971"/>
      <c r="V68" s="1971"/>
      <c r="W68" s="1971"/>
      <c r="X68" s="1972"/>
      <c r="Y68" s="1972"/>
      <c r="Z68" s="1972"/>
      <c r="AA68" s="1972"/>
      <c r="AB68" s="1972"/>
      <c r="AC68" s="1972"/>
      <c r="AD68" s="1972"/>
      <c r="AE68" s="1972"/>
      <c r="AF68" s="1972"/>
      <c r="AG68" s="1972"/>
      <c r="AH68" s="1972"/>
      <c r="AI68" s="1972"/>
      <c r="AJ68" s="1972"/>
      <c r="AK68" s="1972"/>
      <c r="AL68" s="1972"/>
      <c r="AM68" s="1972"/>
      <c r="AN68" s="1972"/>
      <c r="AO68" s="1972"/>
      <c r="AP68" s="1972"/>
      <c r="AQ68" s="1972"/>
      <c r="AR68" s="1972"/>
      <c r="AS68" s="1972"/>
      <c r="AT68" s="1972"/>
      <c r="AU68" s="1972"/>
      <c r="AV68" s="1972"/>
      <c r="AW68" s="1972"/>
      <c r="AX68" s="1972"/>
      <c r="AY68" s="1972"/>
      <c r="AZ68" s="1972"/>
      <c r="BA68" s="1972"/>
      <c r="BB68" s="1972"/>
      <c r="BC68" s="1972"/>
      <c r="BD68" s="1972"/>
      <c r="BE68" s="1972"/>
      <c r="BF68" s="1972"/>
      <c r="BG68" s="1972"/>
      <c r="BH68" s="1972"/>
      <c r="BI68" s="1972"/>
      <c r="BJ68" s="1972"/>
      <c r="BK68" s="1972"/>
      <c r="BL68" s="1972"/>
      <c r="BM68" s="1972"/>
      <c r="BN68" s="1972"/>
      <c r="BO68" s="1972"/>
      <c r="BP68" s="1972"/>
      <c r="BQ68" s="1972"/>
      <c r="BR68" s="1972"/>
      <c r="BS68" s="1972"/>
      <c r="BT68" s="1972"/>
      <c r="BU68" s="1972"/>
      <c r="BV68" s="1972"/>
      <c r="BW68" s="1972"/>
      <c r="BX68" s="1972"/>
      <c r="BY68" s="1972"/>
    </row>
    <row r="69" spans="1:77" s="1745" customFormat="1" ht="78.75">
      <c r="A69" s="1918">
        <v>43329</v>
      </c>
      <c r="B69" s="1919">
        <v>43328</v>
      </c>
      <c r="C69" s="1900">
        <v>42985</v>
      </c>
      <c r="D69" s="1901" t="s">
        <v>1703</v>
      </c>
      <c r="E69" s="1933" t="s">
        <v>2387</v>
      </c>
      <c r="F69" s="1902" t="s">
        <v>2388</v>
      </c>
      <c r="G69" s="1902"/>
      <c r="H69" s="1902" t="s">
        <v>2389</v>
      </c>
      <c r="I69" s="2101" t="s">
        <v>2390</v>
      </c>
      <c r="J69" s="1898" t="s">
        <v>2257</v>
      </c>
      <c r="K69" s="1899" t="s">
        <v>339</v>
      </c>
      <c r="L69" s="1899"/>
      <c r="M69" s="1903"/>
      <c r="N69" s="1970"/>
      <c r="O69" s="1865"/>
      <c r="P69" s="1865"/>
      <c r="Q69" s="1865"/>
      <c r="R69" s="1867"/>
    </row>
    <row r="70" spans="1:77" s="1741" customFormat="1" ht="87" customHeight="1">
      <c r="A70" s="1916">
        <v>46153</v>
      </c>
      <c r="B70" s="1917">
        <v>46151</v>
      </c>
      <c r="C70" s="1837">
        <v>42860</v>
      </c>
      <c r="D70" s="1838" t="s">
        <v>1693</v>
      </c>
      <c r="E70" s="2103" t="s">
        <v>2391</v>
      </c>
      <c r="F70" s="1839" t="s">
        <v>2392</v>
      </c>
      <c r="G70" s="1839"/>
      <c r="H70" s="1839" t="s">
        <v>2393</v>
      </c>
      <c r="I70" s="1944" t="s">
        <v>2394</v>
      </c>
      <c r="J70" s="1822" t="s">
        <v>2316</v>
      </c>
      <c r="K70" s="1823"/>
      <c r="L70" s="1823"/>
      <c r="M70" s="1838"/>
      <c r="N70" s="1822"/>
      <c r="O70" s="1823"/>
      <c r="P70" s="1823"/>
      <c r="Q70" s="1823"/>
      <c r="R70" s="1838"/>
    </row>
    <row r="71" spans="1:77" s="1741" customFormat="1" ht="78.75">
      <c r="A71" s="1909">
        <v>47284</v>
      </c>
      <c r="B71" s="1910">
        <v>47283</v>
      </c>
      <c r="C71" s="1846">
        <v>42879</v>
      </c>
      <c r="D71" s="1847" t="s">
        <v>1703</v>
      </c>
      <c r="E71" s="2083" t="s">
        <v>2395</v>
      </c>
      <c r="F71" s="1848" t="s">
        <v>2268</v>
      </c>
      <c r="G71" s="1848"/>
      <c r="H71" s="1848" t="s">
        <v>2041</v>
      </c>
      <c r="I71" s="2082"/>
      <c r="J71" s="1827" t="s">
        <v>2244</v>
      </c>
      <c r="K71" s="1828" t="s">
        <v>2313</v>
      </c>
      <c r="L71" s="1828"/>
      <c r="M71" s="1847"/>
      <c r="N71" s="1827"/>
      <c r="O71" s="1828"/>
      <c r="P71" s="1828"/>
      <c r="Q71" s="1828"/>
      <c r="R71" s="1847"/>
    </row>
    <row r="72" spans="1:77" s="3" customFormat="1" ht="33.75">
      <c r="A72" s="1909">
        <v>48088</v>
      </c>
      <c r="B72" s="1910">
        <v>48087</v>
      </c>
      <c r="C72" s="1846"/>
      <c r="D72" s="1847"/>
      <c r="E72" s="2083" t="s">
        <v>2396</v>
      </c>
      <c r="F72" s="1848" t="s">
        <v>2268</v>
      </c>
      <c r="G72" s="1848"/>
      <c r="H72" s="1848" t="s">
        <v>877</v>
      </c>
      <c r="I72" s="2082" t="s">
        <v>2397</v>
      </c>
      <c r="J72" s="1827" t="s">
        <v>2244</v>
      </c>
      <c r="K72" s="1828"/>
      <c r="L72" s="1828"/>
      <c r="M72" s="1847"/>
      <c r="N72" s="1827"/>
      <c r="O72" s="1828"/>
      <c r="P72" s="1828"/>
      <c r="Q72" s="1828"/>
      <c r="R72" s="1847"/>
      <c r="S72" s="1869"/>
      <c r="T72" s="1869"/>
      <c r="U72" s="1869"/>
      <c r="V72" s="1869"/>
      <c r="W72" s="1869"/>
      <c r="X72" s="1869"/>
      <c r="Y72" s="1869"/>
      <c r="Z72" s="1869"/>
      <c r="AA72" s="1869"/>
      <c r="AB72" s="1869"/>
      <c r="AC72" s="1869"/>
      <c r="AD72" s="1869"/>
      <c r="AE72" s="1869"/>
      <c r="AF72" s="1869"/>
      <c r="AG72" s="1869"/>
      <c r="AH72" s="1869"/>
      <c r="AI72" s="1869"/>
      <c r="AJ72" s="1869"/>
      <c r="AK72" s="1869"/>
      <c r="AL72" s="1869"/>
      <c r="AM72" s="1869"/>
      <c r="AN72" s="1869"/>
      <c r="AO72" s="1869"/>
      <c r="AP72" s="1869"/>
      <c r="AQ72" s="1869"/>
      <c r="AR72" s="1869"/>
      <c r="AS72" s="1869"/>
      <c r="AT72" s="1869"/>
      <c r="AU72" s="1869"/>
      <c r="AV72" s="1869"/>
      <c r="AW72" s="1869"/>
      <c r="AX72" s="1869"/>
      <c r="AY72" s="1869"/>
      <c r="AZ72" s="1869"/>
      <c r="BA72" s="1869"/>
      <c r="BB72" s="1869"/>
      <c r="BC72" s="1869"/>
      <c r="BD72" s="1869"/>
      <c r="BE72" s="1869"/>
      <c r="BF72" s="1869"/>
      <c r="BG72" s="1869"/>
      <c r="BH72" s="1869"/>
      <c r="BI72" s="1869"/>
      <c r="BJ72" s="1869"/>
      <c r="BK72" s="1869"/>
      <c r="BL72" s="1869"/>
      <c r="BM72" s="1869"/>
      <c r="BN72" s="1869"/>
      <c r="BO72" s="1869"/>
      <c r="BP72" s="1869"/>
      <c r="BQ72" s="1869"/>
      <c r="BR72" s="1869"/>
      <c r="BS72" s="1869"/>
      <c r="BT72" s="1869"/>
      <c r="BU72" s="1869"/>
      <c r="BV72" s="1869"/>
      <c r="BW72" s="1869"/>
      <c r="BX72" s="1869"/>
      <c r="BY72" s="1869"/>
    </row>
    <row r="73" spans="1:77" s="8" customFormat="1" ht="90">
      <c r="A73" s="1907">
        <v>48096</v>
      </c>
      <c r="B73" s="1908">
        <v>48095</v>
      </c>
      <c r="C73" s="1841"/>
      <c r="D73" s="1842" t="s">
        <v>1703</v>
      </c>
      <c r="E73" s="2093" t="s">
        <v>2398</v>
      </c>
      <c r="F73" s="1843" t="s">
        <v>2268</v>
      </c>
      <c r="G73" s="1843"/>
      <c r="H73" s="1843" t="s">
        <v>1763</v>
      </c>
      <c r="I73" s="2092"/>
      <c r="J73" s="1825" t="s">
        <v>2352</v>
      </c>
      <c r="K73" s="1826" t="s">
        <v>339</v>
      </c>
      <c r="L73" s="1826"/>
      <c r="M73" s="1842"/>
      <c r="N73" s="1825"/>
      <c r="O73" s="1826"/>
      <c r="P73" s="1826"/>
      <c r="Q73" s="1826"/>
      <c r="R73" s="1842"/>
    </row>
    <row r="74" spans="1:77" s="3" customFormat="1" ht="48" customHeight="1">
      <c r="A74" s="1914">
        <v>48195</v>
      </c>
      <c r="B74" s="1915">
        <v>48192</v>
      </c>
      <c r="C74" s="1850"/>
      <c r="D74" s="1851"/>
      <c r="E74" s="2084" t="s">
        <v>2399</v>
      </c>
      <c r="F74" s="1853" t="s">
        <v>2268</v>
      </c>
      <c r="G74" s="1853"/>
      <c r="H74" s="1853" t="s">
        <v>843</v>
      </c>
      <c r="I74" s="1946"/>
      <c r="J74" s="39" t="s">
        <v>2320</v>
      </c>
      <c r="K74" s="40"/>
      <c r="L74" s="40"/>
      <c r="M74" s="1851"/>
      <c r="N74" s="1864"/>
      <c r="O74" s="1865"/>
      <c r="P74" s="1865"/>
      <c r="Q74" s="1865"/>
      <c r="R74" s="1867"/>
      <c r="S74" s="1869"/>
      <c r="T74" s="1869"/>
      <c r="U74" s="1869"/>
      <c r="V74" s="1869"/>
      <c r="W74" s="1869"/>
      <c r="X74" s="1869"/>
      <c r="Y74" s="1869"/>
      <c r="Z74" s="1869"/>
      <c r="AA74" s="1869"/>
      <c r="AB74" s="1869"/>
      <c r="AC74" s="1869"/>
      <c r="AD74" s="1869"/>
      <c r="AE74" s="1869"/>
      <c r="AF74" s="1869"/>
      <c r="AG74" s="1869"/>
      <c r="AH74" s="1869"/>
      <c r="AI74" s="1869"/>
      <c r="AJ74" s="1869"/>
      <c r="AK74" s="1869"/>
      <c r="AL74" s="1869"/>
      <c r="AM74" s="1869"/>
      <c r="AN74" s="1869"/>
      <c r="AO74" s="1869"/>
      <c r="AP74" s="1869"/>
      <c r="AQ74" s="1869"/>
      <c r="AR74" s="1869"/>
      <c r="AS74" s="1869"/>
      <c r="AT74" s="1869"/>
      <c r="AU74" s="1869"/>
      <c r="AV74" s="1869"/>
      <c r="AW74" s="1869"/>
      <c r="AX74" s="1869"/>
      <c r="AY74" s="1869"/>
      <c r="AZ74" s="1869"/>
      <c r="BA74" s="1869"/>
      <c r="BB74" s="1869"/>
      <c r="BC74" s="1869"/>
      <c r="BD74" s="1869"/>
      <c r="BE74" s="1869"/>
      <c r="BF74" s="1869"/>
      <c r="BG74" s="1869"/>
      <c r="BH74" s="1869"/>
      <c r="BI74" s="1869"/>
      <c r="BJ74" s="1869"/>
      <c r="BK74" s="1869"/>
      <c r="BL74" s="1869"/>
      <c r="BM74" s="1869"/>
      <c r="BN74" s="1869"/>
      <c r="BO74" s="1869"/>
      <c r="BP74" s="1869"/>
      <c r="BQ74" s="1869"/>
      <c r="BR74" s="1869"/>
      <c r="BS74" s="1869"/>
      <c r="BT74" s="1869"/>
      <c r="BU74" s="1869"/>
      <c r="BV74" s="1869"/>
      <c r="BW74" s="1869"/>
      <c r="BX74" s="1869"/>
      <c r="BY74" s="1869"/>
    </row>
    <row r="75" spans="1:77" s="1745" customFormat="1" ht="33.75">
      <c r="A75" s="1925">
        <v>48435</v>
      </c>
      <c r="B75" s="1920">
        <v>48433</v>
      </c>
      <c r="C75" s="1846"/>
      <c r="D75" s="1935" t="s">
        <v>1693</v>
      </c>
      <c r="E75" s="2010" t="s">
        <v>2400</v>
      </c>
      <c r="F75" s="1846" t="s">
        <v>73</v>
      </c>
      <c r="G75" s="1846"/>
      <c r="H75" s="1846" t="s">
        <v>877</v>
      </c>
      <c r="I75" s="1942"/>
      <c r="J75" s="1939" t="s">
        <v>2244</v>
      </c>
      <c r="K75" s="1846"/>
      <c r="L75" s="1846"/>
      <c r="M75" s="1935"/>
      <c r="N75" s="1864"/>
      <c r="O75" s="1865"/>
      <c r="P75" s="1865"/>
      <c r="Q75" s="1865"/>
      <c r="R75" s="1867"/>
    </row>
    <row r="76" spans="1:77" s="1745" customFormat="1" ht="123.75">
      <c r="A76" s="1916">
        <v>49158</v>
      </c>
      <c r="B76" s="1917">
        <v>49153</v>
      </c>
      <c r="C76" s="1837"/>
      <c r="D76" s="1838" t="s">
        <v>1703</v>
      </c>
      <c r="E76" s="2103" t="s">
        <v>2401</v>
      </c>
      <c r="F76" s="1839" t="s">
        <v>1833</v>
      </c>
      <c r="G76" s="1839"/>
      <c r="H76" s="1839" t="s">
        <v>887</v>
      </c>
      <c r="I76" s="1944" t="s">
        <v>2402</v>
      </c>
      <c r="J76" s="1822" t="s">
        <v>2316</v>
      </c>
      <c r="K76" s="1823"/>
      <c r="L76" s="1823"/>
      <c r="M76" s="1838"/>
      <c r="N76" s="2011"/>
      <c r="O76" s="1837"/>
      <c r="P76" s="1837"/>
      <c r="Q76" s="1837"/>
      <c r="R76" s="1952"/>
    </row>
    <row r="77" spans="1:77" s="1745" customFormat="1" ht="55.9" customHeight="1">
      <c r="A77" s="1916">
        <v>49782</v>
      </c>
      <c r="B77" s="1917">
        <v>49781</v>
      </c>
      <c r="C77" s="1837">
        <v>43236</v>
      </c>
      <c r="D77" s="1838" t="s">
        <v>1693</v>
      </c>
      <c r="E77" s="2103" t="s">
        <v>2403</v>
      </c>
      <c r="F77" s="1839" t="s">
        <v>2076</v>
      </c>
      <c r="G77" s="1839"/>
      <c r="H77" s="1839" t="s">
        <v>2404</v>
      </c>
      <c r="I77" s="1944"/>
      <c r="J77" s="1822" t="s">
        <v>2320</v>
      </c>
      <c r="K77" s="1823"/>
      <c r="L77" s="1823"/>
      <c r="M77" s="1838"/>
      <c r="N77" s="1822"/>
      <c r="O77" s="1823"/>
      <c r="P77" s="1823"/>
      <c r="Q77" s="1823"/>
      <c r="R77" s="1838"/>
      <c r="S77" s="1869"/>
      <c r="T77" s="1869"/>
      <c r="U77" s="1869"/>
      <c r="V77" s="1869"/>
      <c r="W77" s="1869"/>
      <c r="X77" s="1869"/>
      <c r="Y77" s="1869"/>
      <c r="Z77" s="1869"/>
      <c r="AA77" s="1869"/>
      <c r="AB77" s="1869"/>
      <c r="AC77" s="1869"/>
      <c r="AD77" s="1869"/>
      <c r="AE77" s="1869"/>
      <c r="AF77" s="1869"/>
      <c r="AG77" s="1869"/>
      <c r="AH77" s="1869"/>
      <c r="AI77" s="1869"/>
      <c r="AJ77" s="1869"/>
      <c r="AK77" s="1869"/>
      <c r="AL77" s="1869"/>
      <c r="AM77" s="1869"/>
      <c r="AN77" s="1869"/>
      <c r="AO77" s="1869"/>
      <c r="AP77" s="1869"/>
      <c r="AQ77" s="1869"/>
      <c r="AR77" s="1869"/>
      <c r="AS77" s="1869"/>
      <c r="AT77" s="1869"/>
      <c r="AU77" s="1869"/>
      <c r="AV77" s="1869"/>
      <c r="AW77" s="1869"/>
      <c r="AX77" s="1869"/>
      <c r="AY77" s="1869"/>
      <c r="AZ77" s="1869"/>
      <c r="BA77" s="1869"/>
      <c r="BB77" s="1869"/>
      <c r="BC77" s="1869"/>
      <c r="BD77" s="1869"/>
      <c r="BE77" s="1869"/>
      <c r="BF77" s="1869"/>
      <c r="BG77" s="1869"/>
      <c r="BH77" s="1869"/>
      <c r="BI77" s="1869"/>
      <c r="BJ77" s="1869"/>
      <c r="BK77" s="1869"/>
      <c r="BL77" s="1869"/>
      <c r="BM77" s="1869"/>
      <c r="BN77" s="1869"/>
      <c r="BO77" s="1869"/>
      <c r="BP77" s="1869"/>
      <c r="BQ77" s="1869"/>
      <c r="BR77" s="1869"/>
      <c r="BS77" s="1869"/>
      <c r="BT77" s="1869"/>
      <c r="BU77" s="1869"/>
      <c r="BV77" s="1869"/>
      <c r="BW77" s="1869"/>
      <c r="BX77" s="1869"/>
      <c r="BY77" s="1869"/>
    </row>
    <row r="78" spans="1:77" s="3" customFormat="1" ht="33.6" customHeight="1">
      <c r="A78" s="1905">
        <v>50392</v>
      </c>
      <c r="B78" s="1906">
        <v>50390</v>
      </c>
      <c r="C78" s="1837">
        <v>42873</v>
      </c>
      <c r="D78" s="1838" t="s">
        <v>1703</v>
      </c>
      <c r="E78" s="2103" t="s">
        <v>2405</v>
      </c>
      <c r="F78" s="1839" t="s">
        <v>2145</v>
      </c>
      <c r="G78" s="1839"/>
      <c r="H78" s="1839" t="s">
        <v>2406</v>
      </c>
      <c r="I78" s="1944"/>
      <c r="J78" s="1822" t="s">
        <v>2316</v>
      </c>
      <c r="K78" s="1823"/>
      <c r="L78" s="1823"/>
      <c r="M78" s="1838"/>
      <c r="N78" s="1864"/>
      <c r="O78" s="1865"/>
      <c r="P78" s="1865"/>
      <c r="Q78" s="1865"/>
      <c r="R78" s="1867"/>
      <c r="S78" s="1869"/>
      <c r="T78" s="1869"/>
      <c r="U78" s="1869"/>
      <c r="V78" s="1869"/>
      <c r="W78" s="1869"/>
      <c r="X78" s="1869"/>
      <c r="Y78" s="1869"/>
      <c r="Z78" s="1869"/>
      <c r="AA78" s="1869"/>
      <c r="AB78" s="1869"/>
      <c r="AC78" s="1869"/>
      <c r="AD78" s="1869"/>
      <c r="AE78" s="1869"/>
      <c r="AF78" s="1869"/>
      <c r="AG78" s="1869"/>
      <c r="AH78" s="1869"/>
      <c r="AI78" s="1869"/>
      <c r="AJ78" s="1869"/>
      <c r="AK78" s="1869"/>
      <c r="AL78" s="1869"/>
      <c r="AM78" s="1869"/>
      <c r="AN78" s="1869"/>
      <c r="AO78" s="1869"/>
      <c r="AP78" s="1869"/>
      <c r="AQ78" s="1869"/>
      <c r="AR78" s="1869"/>
      <c r="AS78" s="1869"/>
      <c r="AT78" s="1869"/>
      <c r="AU78" s="1869"/>
      <c r="AV78" s="1869"/>
      <c r="AW78" s="1869"/>
      <c r="AX78" s="1869"/>
      <c r="AY78" s="1869"/>
      <c r="AZ78" s="1869"/>
      <c r="BA78" s="1869"/>
      <c r="BB78" s="1869"/>
      <c r="BC78" s="1869"/>
      <c r="BD78" s="1869"/>
      <c r="BE78" s="1869"/>
      <c r="BF78" s="1869"/>
      <c r="BG78" s="1869"/>
      <c r="BH78" s="1869"/>
      <c r="BI78" s="1869"/>
      <c r="BJ78" s="1869"/>
      <c r="BK78" s="1869"/>
      <c r="BL78" s="1869"/>
      <c r="BM78" s="1869"/>
      <c r="BN78" s="1869"/>
      <c r="BO78" s="1869"/>
      <c r="BP78" s="1869"/>
      <c r="BQ78" s="1869"/>
      <c r="BR78" s="1869"/>
      <c r="BS78" s="1869"/>
      <c r="BT78" s="1869"/>
      <c r="BU78" s="1869"/>
      <c r="BV78" s="1869"/>
      <c r="BW78" s="1869"/>
      <c r="BX78" s="1869"/>
      <c r="BY78" s="1869"/>
    </row>
    <row r="79" spans="1:77" s="1745" customFormat="1" ht="22.5">
      <c r="A79" s="1921">
        <v>51232</v>
      </c>
      <c r="B79" s="1922">
        <v>51230</v>
      </c>
      <c r="C79" s="1850"/>
      <c r="D79" s="1851"/>
      <c r="E79" s="2084" t="s">
        <v>2407</v>
      </c>
      <c r="F79" s="1853" t="s">
        <v>73</v>
      </c>
      <c r="G79" s="1853"/>
      <c r="H79" s="1853" t="s">
        <v>2235</v>
      </c>
      <c r="I79" s="1946" t="s">
        <v>2408</v>
      </c>
      <c r="J79" s="39" t="s">
        <v>2320</v>
      </c>
      <c r="K79" s="40"/>
      <c r="L79" s="40"/>
      <c r="M79" s="1851"/>
      <c r="N79" s="1864"/>
      <c r="O79" s="1865"/>
      <c r="P79" s="1865"/>
      <c r="Q79" s="1865"/>
      <c r="R79" s="1867"/>
      <c r="S79" s="1869"/>
      <c r="T79" s="1869"/>
      <c r="U79" s="1869"/>
      <c r="V79" s="1869"/>
      <c r="W79" s="1869"/>
      <c r="X79" s="1869"/>
      <c r="Y79" s="1869"/>
      <c r="Z79" s="1869"/>
      <c r="AA79" s="1869"/>
      <c r="AB79" s="1869"/>
      <c r="AC79" s="1869"/>
      <c r="AD79" s="1869"/>
      <c r="AE79" s="1869"/>
      <c r="AF79" s="1869"/>
      <c r="AG79" s="1869"/>
      <c r="AH79" s="1869"/>
      <c r="AI79" s="1869"/>
      <c r="AJ79" s="1869"/>
      <c r="AK79" s="1869"/>
      <c r="AL79" s="1869"/>
      <c r="AM79" s="1869"/>
      <c r="AN79" s="1869"/>
      <c r="AO79" s="1869"/>
      <c r="AP79" s="1869"/>
      <c r="AQ79" s="1869"/>
      <c r="AR79" s="1869"/>
      <c r="AS79" s="1869"/>
      <c r="AT79" s="1869"/>
      <c r="AU79" s="1869"/>
      <c r="AV79" s="1869"/>
      <c r="AW79" s="1869"/>
      <c r="AX79" s="1869"/>
      <c r="AY79" s="1869"/>
      <c r="AZ79" s="1869"/>
      <c r="BA79" s="1869"/>
      <c r="BB79" s="1869"/>
      <c r="BC79" s="1869"/>
      <c r="BD79" s="1869"/>
      <c r="BE79" s="1869"/>
      <c r="BF79" s="1869"/>
      <c r="BG79" s="1869"/>
      <c r="BH79" s="1869"/>
      <c r="BI79" s="1869"/>
      <c r="BJ79" s="1869"/>
      <c r="BK79" s="1869"/>
      <c r="BL79" s="1869"/>
      <c r="BM79" s="1869"/>
      <c r="BN79" s="1869"/>
      <c r="BO79" s="1869"/>
      <c r="BP79" s="1869"/>
      <c r="BQ79" s="1869"/>
      <c r="BR79" s="1869"/>
      <c r="BS79" s="1869"/>
      <c r="BT79" s="1869"/>
      <c r="BU79" s="1869"/>
      <c r="BV79" s="1869"/>
      <c r="BW79" s="1869"/>
      <c r="BX79" s="1869"/>
      <c r="BY79" s="1869"/>
    </row>
    <row r="80" spans="1:77" s="3" customFormat="1" ht="39.6" customHeight="1">
      <c r="A80" s="1923">
        <v>51240</v>
      </c>
      <c r="B80" s="1924">
        <v>51239</v>
      </c>
      <c r="C80" s="1841"/>
      <c r="D80" s="1842"/>
      <c r="E80" s="2093" t="s">
        <v>2409</v>
      </c>
      <c r="F80" s="1843" t="s">
        <v>2076</v>
      </c>
      <c r="G80" s="1843"/>
      <c r="H80" s="1843" t="s">
        <v>1623</v>
      </c>
      <c r="I80" s="2092" t="s">
        <v>2410</v>
      </c>
      <c r="J80" s="1825" t="s">
        <v>2257</v>
      </c>
      <c r="K80" s="1826"/>
      <c r="L80" s="1826"/>
      <c r="M80" s="1842"/>
      <c r="N80" s="1864"/>
      <c r="O80" s="1865"/>
      <c r="P80" s="1865"/>
      <c r="Q80" s="1865"/>
      <c r="R80" s="1867"/>
      <c r="S80" s="1869"/>
      <c r="T80" s="1869"/>
      <c r="U80" s="1869"/>
      <c r="V80" s="1869"/>
      <c r="W80" s="1869"/>
      <c r="X80" s="1869"/>
      <c r="Y80" s="1869"/>
      <c r="Z80" s="1869"/>
      <c r="AA80" s="1869"/>
      <c r="AB80" s="1869"/>
      <c r="AC80" s="1869"/>
      <c r="AD80" s="1869"/>
      <c r="AE80" s="1869"/>
      <c r="AF80" s="1869"/>
      <c r="AG80" s="1869"/>
      <c r="AH80" s="1869"/>
      <c r="AI80" s="1869"/>
      <c r="AJ80" s="1869"/>
      <c r="AK80" s="1869"/>
      <c r="AL80" s="1869"/>
      <c r="AM80" s="1869"/>
      <c r="AN80" s="1869"/>
      <c r="AO80" s="1869"/>
      <c r="AP80" s="1869"/>
      <c r="AQ80" s="1869"/>
      <c r="AR80" s="1869"/>
      <c r="AS80" s="1869"/>
      <c r="AT80" s="1869"/>
      <c r="AU80" s="1869"/>
      <c r="AV80" s="1869"/>
      <c r="AW80" s="1869"/>
      <c r="AX80" s="1869"/>
      <c r="AY80" s="1869"/>
      <c r="AZ80" s="1869"/>
      <c r="BA80" s="1869"/>
      <c r="BB80" s="1869"/>
      <c r="BC80" s="1869"/>
      <c r="BD80" s="1869"/>
      <c r="BE80" s="1869"/>
      <c r="BF80" s="1869"/>
      <c r="BG80" s="1869"/>
      <c r="BH80" s="1869"/>
      <c r="BI80" s="1869"/>
      <c r="BJ80" s="1869"/>
      <c r="BK80" s="1869"/>
      <c r="BL80" s="1869"/>
      <c r="BM80" s="1869"/>
      <c r="BN80" s="1869"/>
      <c r="BO80" s="1869"/>
      <c r="BP80" s="1869"/>
      <c r="BQ80" s="1869"/>
      <c r="BR80" s="1869"/>
      <c r="BS80" s="1869"/>
      <c r="BT80" s="1869"/>
      <c r="BU80" s="1869"/>
      <c r="BV80" s="1869"/>
      <c r="BW80" s="1869"/>
      <c r="BX80" s="1869"/>
      <c r="BY80" s="1869"/>
    </row>
    <row r="81" spans="1:77" s="8" customFormat="1" ht="36" customHeight="1">
      <c r="A81" s="1925">
        <v>51255</v>
      </c>
      <c r="B81" s="1920">
        <v>51254</v>
      </c>
      <c r="C81" s="1846"/>
      <c r="D81" s="1847" t="s">
        <v>1693</v>
      </c>
      <c r="E81" s="2083" t="s">
        <v>2411</v>
      </c>
      <c r="F81" s="1848" t="s">
        <v>2268</v>
      </c>
      <c r="G81" s="1848"/>
      <c r="H81" s="1848" t="s">
        <v>1435</v>
      </c>
      <c r="I81" s="2082" t="s">
        <v>2412</v>
      </c>
      <c r="J81" s="1827" t="s">
        <v>2244</v>
      </c>
      <c r="K81" s="1828"/>
      <c r="L81" s="1828"/>
      <c r="M81" s="1847"/>
      <c r="N81" s="1864"/>
      <c r="O81" s="1865"/>
      <c r="P81" s="1865"/>
      <c r="Q81" s="1865"/>
      <c r="R81" s="1867"/>
      <c r="S81" s="1869"/>
      <c r="T81" s="1869"/>
      <c r="U81" s="1869"/>
      <c r="V81" s="1869"/>
      <c r="W81" s="1869"/>
      <c r="X81" s="1869"/>
      <c r="Y81" s="1869"/>
      <c r="Z81" s="1869"/>
      <c r="AA81" s="1869"/>
      <c r="AB81" s="1869"/>
      <c r="AC81" s="1869"/>
      <c r="AD81" s="1869"/>
      <c r="AE81" s="1869"/>
      <c r="AF81" s="1869"/>
      <c r="AG81" s="1869"/>
      <c r="AH81" s="1869"/>
      <c r="AI81" s="1869"/>
      <c r="AJ81" s="1869"/>
      <c r="AK81" s="1869"/>
      <c r="AL81" s="1869"/>
      <c r="AM81" s="1869"/>
      <c r="AN81" s="1869"/>
      <c r="AO81" s="1869"/>
      <c r="AP81" s="1869"/>
      <c r="AQ81" s="1869"/>
      <c r="AR81" s="1869"/>
      <c r="AS81" s="1869"/>
      <c r="AT81" s="1869"/>
      <c r="AU81" s="1869"/>
      <c r="AV81" s="1869"/>
      <c r="AW81" s="1869"/>
      <c r="AX81" s="1869"/>
      <c r="AY81" s="1869"/>
      <c r="AZ81" s="1869"/>
      <c r="BA81" s="1869"/>
      <c r="BB81" s="1869"/>
      <c r="BC81" s="1869"/>
      <c r="BD81" s="1869"/>
      <c r="BE81" s="1869"/>
      <c r="BF81" s="1869"/>
      <c r="BG81" s="1869"/>
      <c r="BH81" s="1869"/>
      <c r="BI81" s="1869"/>
      <c r="BJ81" s="1869"/>
      <c r="BK81" s="1869"/>
      <c r="BL81" s="1869"/>
      <c r="BM81" s="1869"/>
      <c r="BN81" s="1869"/>
      <c r="BO81" s="1869"/>
      <c r="BP81" s="1869"/>
      <c r="BQ81" s="1869"/>
      <c r="BR81" s="1869"/>
      <c r="BS81" s="1869"/>
      <c r="BT81" s="1869"/>
      <c r="BU81" s="1869"/>
      <c r="BV81" s="1869"/>
      <c r="BW81" s="1869"/>
      <c r="BX81" s="1869"/>
      <c r="BY81" s="1869"/>
    </row>
    <row r="82" spans="1:77" s="1745" customFormat="1" ht="51" customHeight="1">
      <c r="A82" s="1921">
        <v>51426</v>
      </c>
      <c r="B82" s="1922">
        <v>51423</v>
      </c>
      <c r="C82" s="1850"/>
      <c r="D82" s="1851"/>
      <c r="E82" s="2084" t="s">
        <v>2413</v>
      </c>
      <c r="F82" s="1853" t="s">
        <v>1732</v>
      </c>
      <c r="G82" s="1853"/>
      <c r="H82" s="1853" t="s">
        <v>2414</v>
      </c>
      <c r="I82" s="1946"/>
      <c r="J82" s="39" t="s">
        <v>2320</v>
      </c>
      <c r="K82" s="40"/>
      <c r="L82" s="40"/>
      <c r="M82" s="1851"/>
      <c r="N82" s="1864"/>
      <c r="O82" s="1865"/>
      <c r="P82" s="1865"/>
      <c r="Q82" s="1865"/>
      <c r="R82" s="1867"/>
      <c r="S82" s="1869"/>
      <c r="T82" s="1869"/>
      <c r="U82" s="1869"/>
      <c r="V82" s="1869"/>
      <c r="W82" s="1869"/>
      <c r="X82" s="1869"/>
      <c r="Y82" s="1869"/>
      <c r="Z82" s="1869"/>
      <c r="AA82" s="1869"/>
      <c r="AB82" s="1869"/>
      <c r="AC82" s="1869"/>
      <c r="AD82" s="1869"/>
      <c r="AE82" s="1869"/>
      <c r="AF82" s="1869"/>
      <c r="AG82" s="1869"/>
      <c r="AH82" s="1869"/>
      <c r="AI82" s="1869"/>
      <c r="AJ82" s="1869"/>
      <c r="AK82" s="1869"/>
      <c r="AL82" s="1869"/>
      <c r="AM82" s="1869"/>
      <c r="AN82" s="1869"/>
      <c r="AO82" s="1869"/>
      <c r="AP82" s="1869"/>
      <c r="AQ82" s="1869"/>
      <c r="AR82" s="1869"/>
      <c r="AS82" s="1869"/>
      <c r="AT82" s="1869"/>
      <c r="AU82" s="1869"/>
      <c r="AV82" s="1869"/>
      <c r="AW82" s="1869"/>
      <c r="AX82" s="1869"/>
      <c r="AY82" s="1869"/>
      <c r="AZ82" s="1869"/>
      <c r="BA82" s="1869"/>
      <c r="BB82" s="1869"/>
      <c r="BC82" s="1869"/>
      <c r="BD82" s="1869"/>
      <c r="BE82" s="1869"/>
      <c r="BF82" s="1869"/>
      <c r="BG82" s="1869"/>
      <c r="BH82" s="1869"/>
      <c r="BI82" s="1869"/>
      <c r="BJ82" s="1869"/>
      <c r="BK82" s="1869"/>
      <c r="BL82" s="1869"/>
      <c r="BM82" s="1869"/>
      <c r="BN82" s="1869"/>
      <c r="BO82" s="1869"/>
      <c r="BP82" s="1869"/>
      <c r="BQ82" s="1869"/>
      <c r="BR82" s="1869"/>
      <c r="BS82" s="1869"/>
      <c r="BT82" s="1869"/>
      <c r="BU82" s="1869"/>
      <c r="BV82" s="1869"/>
      <c r="BW82" s="1869"/>
      <c r="BX82" s="1869"/>
      <c r="BY82" s="1869"/>
    </row>
    <row r="83" spans="1:77" s="1745" customFormat="1" ht="100.5" customHeight="1">
      <c r="A83" s="1916">
        <v>51540</v>
      </c>
      <c r="B83" s="1917">
        <v>51539</v>
      </c>
      <c r="C83" s="1837">
        <v>42877</v>
      </c>
      <c r="D83" s="1838" t="s">
        <v>1734</v>
      </c>
      <c r="E83" s="2103" t="s">
        <v>2415</v>
      </c>
      <c r="F83" s="1839" t="s">
        <v>2268</v>
      </c>
      <c r="G83" s="1839"/>
      <c r="H83" s="1839" t="s">
        <v>1310</v>
      </c>
      <c r="I83" s="1944"/>
      <c r="J83" s="1822" t="s">
        <v>2257</v>
      </c>
      <c r="K83" s="1823" t="s">
        <v>63</v>
      </c>
      <c r="L83" s="1858">
        <v>42934</v>
      </c>
      <c r="M83" s="1838"/>
      <c r="N83" s="1864"/>
      <c r="O83" s="1865"/>
      <c r="P83" s="1865"/>
      <c r="Q83" s="1865"/>
      <c r="R83" s="1867"/>
    </row>
    <row r="84" spans="1:77" s="8" customFormat="1" ht="82.5" customHeight="1">
      <c r="A84" s="1916">
        <v>52976</v>
      </c>
      <c r="B84" s="1917">
        <v>52975</v>
      </c>
      <c r="C84" s="1837"/>
      <c r="D84" s="1838"/>
      <c r="E84" s="2103" t="s">
        <v>2416</v>
      </c>
      <c r="F84" s="1839" t="s">
        <v>1714</v>
      </c>
      <c r="G84" s="1839"/>
      <c r="H84" s="1839" t="s">
        <v>2417</v>
      </c>
      <c r="I84" s="1944"/>
      <c r="J84" s="1822" t="s">
        <v>2333</v>
      </c>
      <c r="K84" s="1823"/>
      <c r="L84" s="1823"/>
      <c r="M84" s="1838"/>
      <c r="N84" s="1822"/>
      <c r="O84" s="1823"/>
      <c r="P84" s="1823"/>
      <c r="Q84" s="1823"/>
      <c r="R84" s="1838"/>
    </row>
    <row r="85" spans="1:77" s="3" customFormat="1" ht="60" customHeight="1">
      <c r="A85" s="1923">
        <v>53009</v>
      </c>
      <c r="B85" s="1924">
        <v>53008</v>
      </c>
      <c r="C85" s="1841"/>
      <c r="D85" s="1842" t="s">
        <v>1703</v>
      </c>
      <c r="E85" s="2093" t="s">
        <v>2418</v>
      </c>
      <c r="F85" s="1843" t="s">
        <v>2268</v>
      </c>
      <c r="G85" s="1843"/>
      <c r="H85" s="1843"/>
      <c r="I85" s="2092"/>
      <c r="J85" s="1825" t="s">
        <v>2257</v>
      </c>
      <c r="K85" s="1826" t="s">
        <v>840</v>
      </c>
      <c r="L85" s="1826"/>
      <c r="M85" s="1842"/>
      <c r="N85" s="1825"/>
      <c r="O85" s="1826"/>
      <c r="P85" s="1826"/>
      <c r="Q85" s="1826"/>
      <c r="R85" s="1842"/>
      <c r="S85" s="1869"/>
      <c r="T85" s="1869"/>
      <c r="U85" s="1869"/>
      <c r="V85" s="1869"/>
      <c r="W85" s="1869"/>
      <c r="X85" s="1869"/>
      <c r="Y85" s="1869"/>
      <c r="Z85" s="1869"/>
      <c r="AA85" s="1869"/>
      <c r="AB85" s="1869"/>
      <c r="AC85" s="1869"/>
      <c r="AD85" s="1869"/>
      <c r="AE85" s="1869"/>
      <c r="AF85" s="1869"/>
      <c r="AG85" s="1869"/>
      <c r="AH85" s="1869"/>
      <c r="AI85" s="1869"/>
      <c r="AJ85" s="1869"/>
      <c r="AK85" s="1869"/>
      <c r="AL85" s="1869"/>
      <c r="AM85" s="1869"/>
      <c r="AN85" s="1869"/>
      <c r="AO85" s="1869"/>
      <c r="AP85" s="1869"/>
      <c r="AQ85" s="1869"/>
      <c r="AR85" s="1869"/>
      <c r="AS85" s="1869"/>
      <c r="AT85" s="1869"/>
      <c r="AU85" s="1869"/>
      <c r="AV85" s="1869"/>
      <c r="AW85" s="1869"/>
      <c r="AX85" s="1869"/>
      <c r="AY85" s="1869"/>
      <c r="AZ85" s="1869"/>
      <c r="BA85" s="1869"/>
      <c r="BB85" s="1869"/>
      <c r="BC85" s="1869"/>
      <c r="BD85" s="1869"/>
      <c r="BE85" s="1869"/>
      <c r="BF85" s="1869"/>
      <c r="BG85" s="1869"/>
      <c r="BH85" s="1869"/>
      <c r="BI85" s="1869"/>
      <c r="BJ85" s="1869"/>
      <c r="BK85" s="1869"/>
      <c r="BL85" s="1869"/>
      <c r="BM85" s="1869"/>
      <c r="BN85" s="1869"/>
      <c r="BO85" s="1869"/>
      <c r="BP85" s="1869"/>
      <c r="BQ85" s="1869"/>
      <c r="BR85" s="1869"/>
      <c r="BS85" s="1869"/>
      <c r="BT85" s="1869"/>
      <c r="BU85" s="1869"/>
      <c r="BV85" s="1869"/>
      <c r="BW85" s="1869"/>
      <c r="BX85" s="1869"/>
      <c r="BY85" s="1869"/>
    </row>
    <row r="86" spans="1:77" s="3" customFormat="1" ht="139.9" customHeight="1">
      <c r="A86" s="1905">
        <v>53143</v>
      </c>
      <c r="B86" s="1906">
        <v>53141</v>
      </c>
      <c r="C86" s="1837">
        <v>42893</v>
      </c>
      <c r="D86" s="1838"/>
      <c r="E86" s="2103" t="s">
        <v>2419</v>
      </c>
      <c r="F86" s="1839" t="s">
        <v>2420</v>
      </c>
      <c r="G86" s="1839"/>
      <c r="H86" s="1839" t="s">
        <v>2421</v>
      </c>
      <c r="I86" s="1944"/>
      <c r="J86" s="1822" t="s">
        <v>2320</v>
      </c>
      <c r="K86" s="1823" t="s">
        <v>2055</v>
      </c>
      <c r="L86" s="1823"/>
      <c r="M86" s="1838"/>
      <c r="N86" s="1864"/>
      <c r="O86" s="1865"/>
      <c r="P86" s="1865"/>
      <c r="Q86" s="1865"/>
      <c r="R86" s="1867"/>
      <c r="S86" s="1869"/>
      <c r="T86" s="1869"/>
      <c r="U86" s="1869"/>
      <c r="V86" s="1869"/>
      <c r="W86" s="1869"/>
      <c r="X86" s="1869"/>
      <c r="Y86" s="1869"/>
      <c r="Z86" s="1869"/>
      <c r="AA86" s="1869"/>
      <c r="AB86" s="1869"/>
      <c r="AC86" s="1869"/>
      <c r="AD86" s="1869"/>
      <c r="AE86" s="1869"/>
      <c r="AF86" s="1869"/>
      <c r="AG86" s="1869"/>
      <c r="AH86" s="1869"/>
      <c r="AI86" s="1869"/>
      <c r="AJ86" s="1869"/>
      <c r="AK86" s="1869"/>
      <c r="AL86" s="1869"/>
      <c r="AM86" s="1869"/>
      <c r="AN86" s="1869"/>
      <c r="AO86" s="1869"/>
      <c r="AP86" s="1869"/>
      <c r="AQ86" s="1869"/>
      <c r="AR86" s="1869"/>
      <c r="AS86" s="1869"/>
      <c r="AT86" s="1869"/>
      <c r="AU86" s="1869"/>
      <c r="AV86" s="1869"/>
      <c r="AW86" s="1869"/>
      <c r="AX86" s="1869"/>
      <c r="AY86" s="1869"/>
      <c r="AZ86" s="1869"/>
      <c r="BA86" s="1869"/>
      <c r="BB86" s="1869"/>
      <c r="BC86" s="1869"/>
      <c r="BD86" s="1869"/>
      <c r="BE86" s="1869"/>
      <c r="BF86" s="1869"/>
      <c r="BG86" s="1869"/>
      <c r="BH86" s="1869"/>
      <c r="BI86" s="1869"/>
      <c r="BJ86" s="1869"/>
      <c r="BK86" s="1869"/>
      <c r="BL86" s="1869"/>
      <c r="BM86" s="1869"/>
      <c r="BN86" s="1869"/>
      <c r="BO86" s="1869"/>
      <c r="BP86" s="1869"/>
      <c r="BQ86" s="1869"/>
      <c r="BR86" s="1869"/>
      <c r="BS86" s="1869"/>
      <c r="BT86" s="1869"/>
      <c r="BU86" s="1869"/>
      <c r="BV86" s="1869"/>
      <c r="BW86" s="1869"/>
      <c r="BX86" s="1869"/>
      <c r="BY86" s="1869"/>
    </row>
    <row r="87" spans="1:77" s="1745" customFormat="1" ht="65.45" customHeight="1">
      <c r="A87" s="1907">
        <v>54392</v>
      </c>
      <c r="B87" s="1908">
        <v>54392</v>
      </c>
      <c r="C87" s="1841"/>
      <c r="D87" s="1842"/>
      <c r="E87" s="2093" t="s">
        <v>2422</v>
      </c>
      <c r="F87" s="1843" t="s">
        <v>2145</v>
      </c>
      <c r="G87" s="1843"/>
      <c r="H87" s="1843" t="s">
        <v>1036</v>
      </c>
      <c r="I87" s="2092"/>
      <c r="J87" s="1825" t="s">
        <v>2257</v>
      </c>
      <c r="K87" s="1826" t="s">
        <v>339</v>
      </c>
      <c r="L87" s="1826"/>
      <c r="M87" s="1842"/>
      <c r="N87" s="1864"/>
      <c r="O87" s="1865"/>
      <c r="P87" s="1865"/>
      <c r="Q87" s="1865"/>
      <c r="R87" s="1867"/>
      <c r="S87" s="1869"/>
      <c r="T87" s="1869"/>
      <c r="U87" s="1869"/>
      <c r="V87" s="1869"/>
      <c r="W87" s="1869"/>
      <c r="X87" s="1869"/>
      <c r="Y87" s="1869"/>
      <c r="Z87" s="1869"/>
      <c r="AA87" s="1869"/>
      <c r="AB87" s="1869"/>
      <c r="AC87" s="1869"/>
      <c r="AD87" s="1869"/>
      <c r="AE87" s="1869"/>
      <c r="AF87" s="1869"/>
      <c r="AG87" s="1869"/>
      <c r="AH87" s="1869"/>
      <c r="AI87" s="1869"/>
      <c r="AJ87" s="1869"/>
      <c r="AK87" s="1869"/>
      <c r="AL87" s="1869"/>
      <c r="AM87" s="1869"/>
      <c r="AN87" s="1869"/>
      <c r="AO87" s="1869"/>
      <c r="AP87" s="1869"/>
      <c r="AQ87" s="1869"/>
      <c r="AR87" s="1869"/>
      <c r="AS87" s="1869"/>
      <c r="AT87" s="1869"/>
      <c r="AU87" s="1869"/>
      <c r="AV87" s="1869"/>
      <c r="AW87" s="1869"/>
      <c r="AX87" s="1869"/>
      <c r="AY87" s="1869"/>
      <c r="AZ87" s="1869"/>
      <c r="BA87" s="1869"/>
      <c r="BB87" s="1869"/>
      <c r="BC87" s="1869"/>
      <c r="BD87" s="1869"/>
      <c r="BE87" s="1869"/>
      <c r="BF87" s="1869"/>
      <c r="BG87" s="1869"/>
      <c r="BH87" s="1869"/>
      <c r="BI87" s="1869"/>
      <c r="BJ87" s="1869"/>
      <c r="BK87" s="1869"/>
      <c r="BL87" s="1869"/>
      <c r="BM87" s="1869"/>
      <c r="BN87" s="1869"/>
      <c r="BO87" s="1869"/>
      <c r="BP87" s="1869"/>
      <c r="BQ87" s="1869"/>
      <c r="BR87" s="1869"/>
      <c r="BS87" s="1869"/>
      <c r="BT87" s="1869"/>
      <c r="BU87" s="1869"/>
      <c r="BV87" s="1869"/>
      <c r="BW87" s="1869"/>
      <c r="BX87" s="1869"/>
      <c r="BY87" s="1869"/>
    </row>
    <row r="88" spans="1:77" s="1773" customFormat="1" ht="150" customHeight="1">
      <c r="A88" s="1905">
        <v>55138</v>
      </c>
      <c r="B88" s="1906">
        <v>55135</v>
      </c>
      <c r="C88" s="1837">
        <v>42887</v>
      </c>
      <c r="D88" s="1838" t="s">
        <v>1693</v>
      </c>
      <c r="E88" s="2103" t="s">
        <v>2423</v>
      </c>
      <c r="F88" s="1839" t="s">
        <v>2424</v>
      </c>
      <c r="G88" s="1839"/>
      <c r="H88" s="1839" t="s">
        <v>2425</v>
      </c>
      <c r="I88" s="1977" t="s">
        <v>2426</v>
      </c>
      <c r="J88" s="1822" t="s">
        <v>2316</v>
      </c>
      <c r="K88" s="1823"/>
      <c r="L88" s="1823"/>
      <c r="M88" s="1838"/>
      <c r="N88" s="1864"/>
      <c r="O88" s="1865"/>
      <c r="P88" s="1865"/>
      <c r="Q88" s="1865"/>
      <c r="R88" s="1867"/>
      <c r="S88" s="1869"/>
      <c r="T88" s="1869"/>
      <c r="U88" s="1869"/>
      <c r="V88" s="1869"/>
      <c r="W88" s="1869"/>
      <c r="X88" s="1869"/>
      <c r="Y88" s="1869"/>
      <c r="Z88" s="1869"/>
      <c r="AA88" s="1869"/>
      <c r="AB88" s="1869"/>
      <c r="AC88" s="1869"/>
      <c r="AD88" s="1869"/>
      <c r="AE88" s="1869"/>
      <c r="AF88" s="1869"/>
      <c r="AG88" s="1869"/>
      <c r="AH88" s="1869"/>
      <c r="AI88" s="1869"/>
      <c r="AJ88" s="1869"/>
      <c r="AK88" s="1869"/>
      <c r="AL88" s="1869"/>
      <c r="AM88" s="1869"/>
      <c r="AN88" s="1869"/>
      <c r="AO88" s="1869"/>
      <c r="AP88" s="1869"/>
      <c r="AQ88" s="1869"/>
      <c r="AR88" s="1869"/>
      <c r="AS88" s="1869"/>
      <c r="AT88" s="1869"/>
      <c r="AU88" s="1869"/>
      <c r="AV88" s="1869"/>
      <c r="AW88" s="1869"/>
      <c r="AX88" s="1869"/>
      <c r="AY88" s="1869"/>
      <c r="AZ88" s="1869"/>
      <c r="BA88" s="1869"/>
      <c r="BB88" s="1869"/>
      <c r="BC88" s="1869"/>
      <c r="BD88" s="1869"/>
      <c r="BE88" s="1869"/>
      <c r="BF88" s="1869"/>
      <c r="BG88" s="1869"/>
      <c r="BH88" s="1869"/>
      <c r="BI88" s="1869"/>
      <c r="BJ88" s="1869"/>
      <c r="BK88" s="1869"/>
      <c r="BL88" s="1869"/>
      <c r="BM88" s="1869"/>
      <c r="BN88" s="1869"/>
      <c r="BO88" s="1869"/>
      <c r="BP88" s="1869"/>
      <c r="BQ88" s="1869"/>
      <c r="BR88" s="1869"/>
      <c r="BS88" s="1869"/>
      <c r="BT88" s="1869"/>
      <c r="BU88" s="1869"/>
      <c r="BV88" s="1869"/>
      <c r="BW88" s="1869"/>
      <c r="BX88" s="1869"/>
      <c r="BY88" s="1869"/>
    </row>
    <row r="89" spans="1:77" s="1741" customFormat="1" ht="157.5">
      <c r="A89" s="1914">
        <v>55711</v>
      </c>
      <c r="B89" s="1915">
        <v>55702</v>
      </c>
      <c r="C89" s="1850"/>
      <c r="D89" s="1851"/>
      <c r="E89" s="2084" t="s">
        <v>2427</v>
      </c>
      <c r="F89" s="1853" t="s">
        <v>1754</v>
      </c>
      <c r="G89" s="1853"/>
      <c r="H89" s="1853" t="s">
        <v>1623</v>
      </c>
      <c r="I89" s="1946"/>
      <c r="J89" s="39" t="s">
        <v>2320</v>
      </c>
      <c r="K89" s="40"/>
      <c r="L89" s="40"/>
      <c r="M89" s="1851"/>
      <c r="N89" s="1864"/>
      <c r="O89" s="1865"/>
      <c r="P89" s="1865"/>
      <c r="Q89" s="1865"/>
      <c r="R89" s="1867"/>
      <c r="S89" s="1869"/>
      <c r="T89" s="1869"/>
      <c r="U89" s="1869"/>
      <c r="V89" s="1869"/>
      <c r="W89" s="1869"/>
      <c r="X89" s="1869"/>
      <c r="Y89" s="1869"/>
      <c r="Z89" s="1869"/>
      <c r="AA89" s="1869"/>
      <c r="AB89" s="1869"/>
      <c r="AC89" s="1869"/>
      <c r="AD89" s="1869"/>
      <c r="AE89" s="1869"/>
      <c r="AF89" s="1869"/>
      <c r="AG89" s="1869"/>
      <c r="AH89" s="1869"/>
      <c r="AI89" s="1869"/>
      <c r="AJ89" s="1869"/>
      <c r="AK89" s="1869"/>
      <c r="AL89" s="1869"/>
      <c r="AM89" s="1869"/>
      <c r="AN89" s="1869"/>
      <c r="AO89" s="1869"/>
      <c r="AP89" s="1869"/>
      <c r="AQ89" s="1869"/>
      <c r="AR89" s="1869"/>
      <c r="AS89" s="1869"/>
      <c r="AT89" s="1869"/>
      <c r="AU89" s="1869"/>
      <c r="AV89" s="1869"/>
      <c r="AW89" s="1869"/>
      <c r="AX89" s="1869"/>
      <c r="AY89" s="1869"/>
      <c r="AZ89" s="1869"/>
      <c r="BA89" s="1869"/>
      <c r="BB89" s="1869"/>
      <c r="BC89" s="1869"/>
      <c r="BD89" s="1869"/>
      <c r="BE89" s="1869"/>
      <c r="BF89" s="1869"/>
      <c r="BG89" s="1869"/>
      <c r="BH89" s="1869"/>
      <c r="BI89" s="1869"/>
      <c r="BJ89" s="1869"/>
      <c r="BK89" s="1869"/>
      <c r="BL89" s="1869"/>
      <c r="BM89" s="1869"/>
      <c r="BN89" s="1869"/>
      <c r="BO89" s="1869"/>
      <c r="BP89" s="1869"/>
      <c r="BQ89" s="1869"/>
      <c r="BR89" s="1869"/>
      <c r="BS89" s="1869"/>
      <c r="BT89" s="1869"/>
      <c r="BU89" s="1869"/>
      <c r="BV89" s="1869"/>
      <c r="BW89" s="1869"/>
      <c r="BX89" s="1869"/>
      <c r="BY89" s="1869"/>
    </row>
    <row r="90" spans="1:77" s="1745" customFormat="1" ht="19.5" customHeight="1">
      <c r="A90" s="1907">
        <v>55725</v>
      </c>
      <c r="B90" s="1908">
        <v>55724</v>
      </c>
      <c r="C90" s="1841"/>
      <c r="D90" s="1842"/>
      <c r="E90" s="1973" t="s">
        <v>2428</v>
      </c>
      <c r="F90" s="1843" t="s">
        <v>1754</v>
      </c>
      <c r="G90" s="1843"/>
      <c r="H90" s="1843" t="s">
        <v>1623</v>
      </c>
      <c r="I90" s="2021"/>
      <c r="J90" s="1825" t="s">
        <v>2257</v>
      </c>
      <c r="K90" s="1826" t="s">
        <v>339</v>
      </c>
      <c r="L90" s="1826"/>
      <c r="M90" s="1842"/>
      <c r="N90" s="1864"/>
      <c r="O90" s="1865"/>
      <c r="P90" s="1865"/>
      <c r="Q90" s="1865"/>
      <c r="R90" s="1867"/>
      <c r="S90" s="1869"/>
      <c r="T90" s="1869"/>
      <c r="U90" s="1869"/>
      <c r="V90" s="1869"/>
      <c r="W90" s="1869"/>
      <c r="X90" s="1869"/>
      <c r="Y90" s="1869"/>
      <c r="Z90" s="1869"/>
      <c r="AA90" s="1869"/>
      <c r="AB90" s="1869"/>
      <c r="AC90" s="1869"/>
      <c r="AD90" s="1869"/>
      <c r="AE90" s="1869"/>
      <c r="AF90" s="1869"/>
      <c r="AG90" s="1869"/>
      <c r="AH90" s="1869"/>
      <c r="AI90" s="1869"/>
      <c r="AJ90" s="1869"/>
      <c r="AK90" s="1869"/>
      <c r="AL90" s="1869"/>
      <c r="AM90" s="1869"/>
      <c r="AN90" s="1869"/>
      <c r="AO90" s="1869"/>
      <c r="AP90" s="1869"/>
      <c r="AQ90" s="1869"/>
      <c r="AR90" s="1869"/>
      <c r="AS90" s="1869"/>
      <c r="AT90" s="1869"/>
      <c r="AU90" s="1869"/>
      <c r="AV90" s="1869"/>
      <c r="AW90" s="1869"/>
      <c r="AX90" s="1869"/>
      <c r="AY90" s="1869"/>
      <c r="AZ90" s="1869"/>
      <c r="BA90" s="1869"/>
      <c r="BB90" s="1869"/>
      <c r="BC90" s="1869"/>
      <c r="BD90" s="1869"/>
      <c r="BE90" s="1869"/>
      <c r="BF90" s="1869"/>
      <c r="BG90" s="1869"/>
      <c r="BH90" s="1869"/>
      <c r="BI90" s="1869"/>
      <c r="BJ90" s="1869"/>
      <c r="BK90" s="1869"/>
      <c r="BL90" s="1869"/>
      <c r="BM90" s="1869"/>
      <c r="BN90" s="1869"/>
      <c r="BO90" s="1869"/>
      <c r="BP90" s="1869"/>
      <c r="BQ90" s="1869"/>
      <c r="BR90" s="1869"/>
      <c r="BS90" s="1869"/>
      <c r="BT90" s="1869"/>
      <c r="BU90" s="1869"/>
      <c r="BV90" s="1869"/>
      <c r="BW90" s="1869"/>
      <c r="BX90" s="1869"/>
      <c r="BY90" s="1869"/>
    </row>
    <row r="91" spans="1:77" s="1745" customFormat="1" ht="26.45" customHeight="1">
      <c r="A91" s="1876"/>
      <c r="B91" s="1896">
        <v>55982</v>
      </c>
      <c r="C91" s="1896"/>
      <c r="D91" s="1937" t="s">
        <v>1693</v>
      </c>
      <c r="E91" s="1934" t="s">
        <v>2429</v>
      </c>
      <c r="F91" s="1896" t="s">
        <v>2430</v>
      </c>
      <c r="G91" s="1896"/>
      <c r="H91" s="1896" t="s">
        <v>2431</v>
      </c>
      <c r="I91" s="1943" t="s">
        <v>2432</v>
      </c>
      <c r="J91" s="1873" t="s">
        <v>2244</v>
      </c>
      <c r="K91" s="1896"/>
      <c r="L91" s="1896"/>
      <c r="M91" s="1937"/>
      <c r="N91" s="1864"/>
      <c r="O91" s="1865"/>
      <c r="P91" s="1865"/>
      <c r="Q91" s="1865"/>
      <c r="R91" s="1867"/>
      <c r="S91" s="1869"/>
      <c r="T91" s="1869"/>
      <c r="U91" s="1869"/>
      <c r="V91" s="1869"/>
      <c r="W91" s="1869"/>
      <c r="X91" s="1869"/>
      <c r="Y91" s="1869"/>
      <c r="Z91" s="1869"/>
      <c r="AA91" s="1869"/>
      <c r="AB91" s="1869"/>
      <c r="AC91" s="1869"/>
      <c r="AD91" s="1869"/>
      <c r="AE91" s="1869"/>
      <c r="AF91" s="1869"/>
      <c r="AG91" s="1869"/>
      <c r="AH91" s="1869"/>
      <c r="AI91" s="1869"/>
      <c r="AJ91" s="1869"/>
      <c r="AK91" s="1869"/>
      <c r="AL91" s="1869"/>
      <c r="AM91" s="1869"/>
      <c r="AN91" s="1869"/>
      <c r="AO91" s="1869"/>
      <c r="AP91" s="1869"/>
      <c r="AQ91" s="1869"/>
      <c r="AR91" s="1869"/>
      <c r="AS91" s="1869"/>
      <c r="AT91" s="1869"/>
      <c r="AU91" s="1869"/>
      <c r="AV91" s="1869"/>
      <c r="AW91" s="1869"/>
      <c r="AX91" s="1869"/>
      <c r="AY91" s="1869"/>
      <c r="AZ91" s="1869"/>
      <c r="BA91" s="1869"/>
      <c r="BB91" s="1869"/>
      <c r="BC91" s="1869"/>
      <c r="BD91" s="1869"/>
      <c r="BE91" s="1869"/>
      <c r="BF91" s="1869"/>
      <c r="BG91" s="1869"/>
      <c r="BH91" s="1869"/>
      <c r="BI91" s="1869"/>
      <c r="BJ91" s="1869"/>
      <c r="BK91" s="1869"/>
      <c r="BL91" s="1869"/>
      <c r="BM91" s="1869"/>
      <c r="BN91" s="1869"/>
      <c r="BO91" s="1869"/>
      <c r="BP91" s="1869"/>
      <c r="BQ91" s="1869"/>
      <c r="BR91" s="1869"/>
      <c r="BS91" s="1869"/>
      <c r="BT91" s="1869"/>
      <c r="BU91" s="1869"/>
      <c r="BV91" s="1869"/>
      <c r="BW91" s="1869"/>
      <c r="BX91" s="1869"/>
      <c r="BY91" s="1869"/>
    </row>
    <row r="92" spans="1:77" s="8" customFormat="1" ht="98.45" customHeight="1">
      <c r="A92" s="1905">
        <v>56211</v>
      </c>
      <c r="B92" s="1906">
        <v>56210</v>
      </c>
      <c r="C92" s="1837"/>
      <c r="D92" s="1838"/>
      <c r="E92" s="2103" t="s">
        <v>2433</v>
      </c>
      <c r="F92" s="1839" t="s">
        <v>1267</v>
      </c>
      <c r="G92" s="1839"/>
      <c r="H92" s="1839" t="s">
        <v>2434</v>
      </c>
      <c r="I92" s="1944"/>
      <c r="J92" s="1822" t="s">
        <v>2320</v>
      </c>
      <c r="K92" s="1823"/>
      <c r="L92" s="1823"/>
      <c r="M92" s="1838"/>
      <c r="N92" s="1864"/>
      <c r="O92" s="1865"/>
      <c r="P92" s="1865"/>
      <c r="Q92" s="1865"/>
      <c r="R92" s="1867"/>
    </row>
    <row r="93" spans="1:77" s="1745" customFormat="1" ht="170.45" customHeight="1">
      <c r="A93" s="1907">
        <v>56442</v>
      </c>
      <c r="B93" s="1908">
        <v>56441</v>
      </c>
      <c r="C93" s="1841"/>
      <c r="D93" s="1842"/>
      <c r="E93" s="2093" t="s">
        <v>2435</v>
      </c>
      <c r="F93" s="1843" t="s">
        <v>1714</v>
      </c>
      <c r="G93" s="1843"/>
      <c r="H93" s="1843" t="s">
        <v>2436</v>
      </c>
      <c r="I93" s="2092" t="s">
        <v>2437</v>
      </c>
      <c r="J93" s="1825" t="s">
        <v>2257</v>
      </c>
      <c r="K93" s="1826" t="s">
        <v>339</v>
      </c>
      <c r="L93" s="1826"/>
      <c r="M93" s="1842"/>
      <c r="N93" s="1825"/>
      <c r="O93" s="1826"/>
      <c r="P93" s="1826"/>
      <c r="Q93" s="1826"/>
      <c r="R93" s="1842"/>
      <c r="S93" s="1869"/>
      <c r="T93" s="1869"/>
      <c r="U93" s="1869"/>
      <c r="V93" s="1869"/>
      <c r="W93" s="1869"/>
      <c r="X93" s="1869"/>
      <c r="Y93" s="1869"/>
      <c r="Z93" s="1869"/>
      <c r="AA93" s="1869"/>
      <c r="AB93" s="1869"/>
      <c r="AC93" s="1869"/>
      <c r="AD93" s="1869"/>
      <c r="AE93" s="1869"/>
      <c r="AF93" s="1869"/>
      <c r="AG93" s="1869"/>
      <c r="AH93" s="1869"/>
      <c r="AI93" s="1869"/>
      <c r="AJ93" s="1869"/>
      <c r="AK93" s="1869"/>
      <c r="AL93" s="1869"/>
      <c r="AM93" s="1869"/>
      <c r="AN93" s="1869"/>
      <c r="AO93" s="1869"/>
      <c r="AP93" s="1869"/>
      <c r="AQ93" s="1869"/>
      <c r="AR93" s="1869"/>
      <c r="AS93" s="1869"/>
      <c r="AT93" s="1869"/>
      <c r="AU93" s="1869"/>
      <c r="AV93" s="1869"/>
      <c r="AW93" s="1869"/>
      <c r="AX93" s="1869"/>
      <c r="AY93" s="1869"/>
      <c r="AZ93" s="1869"/>
      <c r="BA93" s="1869"/>
      <c r="BB93" s="1869"/>
      <c r="BC93" s="1869"/>
      <c r="BD93" s="1869"/>
      <c r="BE93" s="1869"/>
      <c r="BF93" s="1869"/>
      <c r="BG93" s="1869"/>
      <c r="BH93" s="1869"/>
      <c r="BI93" s="1869"/>
      <c r="BJ93" s="1869"/>
      <c r="BK93" s="1869"/>
      <c r="BL93" s="1869"/>
      <c r="BM93" s="1869"/>
      <c r="BN93" s="1869"/>
      <c r="BO93" s="1869"/>
      <c r="BP93" s="1869"/>
      <c r="BQ93" s="1869"/>
      <c r="BR93" s="1869"/>
      <c r="BS93" s="1869"/>
      <c r="BT93" s="1869"/>
      <c r="BU93" s="1869"/>
      <c r="BV93" s="1869"/>
      <c r="BW93" s="1869"/>
      <c r="BX93" s="1869"/>
      <c r="BY93" s="1869"/>
    </row>
    <row r="94" spans="1:77" s="1745" customFormat="1" ht="28.15" customHeight="1">
      <c r="A94" s="1905">
        <v>56762</v>
      </c>
      <c r="B94" s="1906">
        <v>56760</v>
      </c>
      <c r="C94" s="1837"/>
      <c r="D94" s="1838"/>
      <c r="E94" s="2103" t="s">
        <v>2438</v>
      </c>
      <c r="F94" s="1839" t="s">
        <v>2268</v>
      </c>
      <c r="G94" s="1839"/>
      <c r="H94" s="1839" t="s">
        <v>1450</v>
      </c>
      <c r="I94" s="1944"/>
      <c r="J94" s="1822" t="s">
        <v>2320</v>
      </c>
      <c r="K94" s="1823" t="s">
        <v>840</v>
      </c>
      <c r="L94" s="1823"/>
      <c r="M94" s="1838"/>
      <c r="N94" s="1864"/>
      <c r="O94" s="1865"/>
      <c r="P94" s="1865"/>
      <c r="Q94" s="1865"/>
      <c r="R94" s="1867"/>
    </row>
    <row r="95" spans="1:77" s="1745" customFormat="1" ht="36.75" customHeight="1">
      <c r="A95" s="1905">
        <v>57102</v>
      </c>
      <c r="B95" s="1906">
        <v>57099</v>
      </c>
      <c r="C95" s="1837"/>
      <c r="D95" s="1838"/>
      <c r="E95" s="2103" t="s">
        <v>2439</v>
      </c>
      <c r="F95" s="1839" t="s">
        <v>41</v>
      </c>
      <c r="G95" s="1839"/>
      <c r="H95" s="1839" t="s">
        <v>2389</v>
      </c>
      <c r="I95" s="1944"/>
      <c r="J95" s="1822" t="s">
        <v>2320</v>
      </c>
      <c r="K95" s="1823" t="s">
        <v>2250</v>
      </c>
      <c r="L95" s="1823"/>
      <c r="M95" s="1838"/>
      <c r="N95" s="1822"/>
      <c r="O95" s="1823"/>
      <c r="P95" s="1823"/>
      <c r="Q95" s="1823"/>
      <c r="R95" s="1838"/>
    </row>
    <row r="96" spans="1:77" s="1745" customFormat="1" ht="42" customHeight="1">
      <c r="A96" s="1916">
        <v>57627</v>
      </c>
      <c r="B96" s="1917">
        <v>57626</v>
      </c>
      <c r="C96" s="1837">
        <v>42894</v>
      </c>
      <c r="D96" s="1838" t="s">
        <v>1693</v>
      </c>
      <c r="E96" s="2103" t="s">
        <v>2440</v>
      </c>
      <c r="F96" s="1839" t="s">
        <v>2441</v>
      </c>
      <c r="G96" s="1839"/>
      <c r="H96" s="1839" t="s">
        <v>986</v>
      </c>
      <c r="I96" s="1944"/>
      <c r="J96" s="1822" t="s">
        <v>2333</v>
      </c>
      <c r="K96" s="1823"/>
      <c r="L96" s="1823"/>
      <c r="M96" s="1838"/>
      <c r="N96" s="1822"/>
      <c r="O96" s="1823"/>
      <c r="P96" s="1823"/>
      <c r="Q96" s="1823"/>
      <c r="R96" s="1838"/>
      <c r="S96" s="1869"/>
      <c r="T96" s="1869"/>
      <c r="U96" s="1869"/>
      <c r="V96" s="1869"/>
      <c r="W96" s="1869"/>
      <c r="X96" s="1869"/>
      <c r="Y96" s="1869"/>
      <c r="Z96" s="1869"/>
      <c r="AA96" s="1869"/>
      <c r="AB96" s="1869"/>
      <c r="AC96" s="1869"/>
      <c r="AD96" s="1869"/>
      <c r="AE96" s="1869"/>
      <c r="AF96" s="1869"/>
      <c r="AG96" s="1869"/>
      <c r="AH96" s="1869"/>
      <c r="AI96" s="1869"/>
      <c r="AJ96" s="1869"/>
      <c r="AK96" s="1869"/>
      <c r="AL96" s="1869"/>
      <c r="AM96" s="1869"/>
      <c r="AN96" s="1869"/>
      <c r="AO96" s="1869"/>
      <c r="AP96" s="1869"/>
      <c r="AQ96" s="1869"/>
      <c r="AR96" s="1869"/>
      <c r="AS96" s="1869"/>
      <c r="AT96" s="1869"/>
      <c r="AU96" s="1869"/>
      <c r="AV96" s="1869"/>
      <c r="AW96" s="1869"/>
      <c r="AX96" s="1869"/>
      <c r="AY96" s="1869"/>
      <c r="AZ96" s="1869"/>
      <c r="BA96" s="1869"/>
      <c r="BB96" s="1869"/>
      <c r="BC96" s="1869"/>
      <c r="BD96" s="1869"/>
      <c r="BE96" s="1869"/>
      <c r="BF96" s="1869"/>
      <c r="BG96" s="1869"/>
      <c r="BH96" s="1869"/>
      <c r="BI96" s="1869"/>
      <c r="BJ96" s="1869"/>
      <c r="BK96" s="1869"/>
      <c r="BL96" s="1869"/>
      <c r="BM96" s="1869"/>
      <c r="BN96" s="1869"/>
      <c r="BO96" s="1869"/>
      <c r="BP96" s="1869"/>
      <c r="BQ96" s="1869"/>
      <c r="BR96" s="1869"/>
      <c r="BS96" s="1869"/>
      <c r="BT96" s="1869"/>
      <c r="BU96" s="1869"/>
      <c r="BV96" s="1869"/>
      <c r="BW96" s="1869"/>
      <c r="BX96" s="1869"/>
      <c r="BY96" s="1869"/>
    </row>
    <row r="97" spans="1:77" s="1741" customFormat="1" ht="42.6" customHeight="1">
      <c r="A97" s="1926">
        <v>58347</v>
      </c>
      <c r="B97" s="1927">
        <v>58345</v>
      </c>
      <c r="C97" s="1936">
        <v>42892</v>
      </c>
      <c r="D97" s="1875" t="s">
        <v>1693</v>
      </c>
      <c r="E97" s="1934" t="s">
        <v>2442</v>
      </c>
      <c r="F97" s="1896" t="s">
        <v>892</v>
      </c>
      <c r="G97" s="1896"/>
      <c r="H97" s="1896" t="s">
        <v>2217</v>
      </c>
      <c r="I97" s="1943"/>
      <c r="J97" s="1873" t="s">
        <v>2244</v>
      </c>
      <c r="K97" s="1896"/>
      <c r="L97" s="1896"/>
      <c r="M97" s="1937"/>
      <c r="N97" s="1955"/>
      <c r="O97" s="1956"/>
      <c r="P97" s="1956"/>
      <c r="Q97" s="1956"/>
      <c r="R97" s="1957"/>
    </row>
    <row r="98" spans="1:77" s="1741" customFormat="1" ht="45">
      <c r="A98" s="1925">
        <v>58492</v>
      </c>
      <c r="B98" s="1920">
        <v>58491</v>
      </c>
      <c r="C98" s="1846"/>
      <c r="D98" s="1847" t="s">
        <v>1703</v>
      </c>
      <c r="E98" s="2083" t="s">
        <v>2443</v>
      </c>
      <c r="F98" s="1848" t="s">
        <v>73</v>
      </c>
      <c r="G98" s="1848"/>
      <c r="H98" s="1848" t="s">
        <v>877</v>
      </c>
      <c r="I98" s="2082"/>
      <c r="J98" s="1827" t="s">
        <v>2244</v>
      </c>
      <c r="K98" s="1828"/>
      <c r="L98" s="1828"/>
      <c r="M98" s="1847"/>
      <c r="N98" s="1827"/>
      <c r="O98" s="1828"/>
      <c r="P98" s="1828"/>
      <c r="Q98" s="1828"/>
      <c r="R98" s="1847"/>
    </row>
    <row r="99" spans="1:77" s="1741" customFormat="1" ht="46.9" customHeight="1" thickBot="1">
      <c r="A99" s="2023">
        <v>58503</v>
      </c>
      <c r="B99" s="1920">
        <v>58502</v>
      </c>
      <c r="C99" s="1846"/>
      <c r="D99" s="1847" t="s">
        <v>1703</v>
      </c>
      <c r="E99" s="2083" t="s">
        <v>2444</v>
      </c>
      <c r="F99" s="1848" t="s">
        <v>775</v>
      </c>
      <c r="G99" s="1848"/>
      <c r="H99" s="1848" t="s">
        <v>877</v>
      </c>
      <c r="I99" s="2082"/>
      <c r="J99" s="1827" t="s">
        <v>2244</v>
      </c>
      <c r="K99" s="1828"/>
      <c r="L99" s="1828"/>
      <c r="M99" s="1847"/>
      <c r="N99" s="1827"/>
      <c r="O99" s="1828"/>
      <c r="P99" s="1828"/>
      <c r="Q99" s="1828"/>
      <c r="R99" s="1847"/>
    </row>
    <row r="100" spans="1:77" s="1741" customFormat="1" ht="52.15" customHeight="1">
      <c r="A100" s="2024">
        <v>58509</v>
      </c>
      <c r="B100" s="1920">
        <v>58507</v>
      </c>
      <c r="C100" s="1846"/>
      <c r="D100" s="1847" t="s">
        <v>1703</v>
      </c>
      <c r="E100" s="2083" t="s">
        <v>2445</v>
      </c>
      <c r="F100" s="1848" t="s">
        <v>2420</v>
      </c>
      <c r="G100" s="1848"/>
      <c r="H100" s="1848" t="s">
        <v>877</v>
      </c>
      <c r="I100" s="2082"/>
      <c r="J100" s="1827" t="s">
        <v>2244</v>
      </c>
      <c r="K100" s="1828"/>
      <c r="L100" s="1828"/>
      <c r="M100" s="1847"/>
      <c r="N100" s="1827"/>
      <c r="O100" s="1828"/>
      <c r="P100" s="1828"/>
      <c r="Q100" s="1828"/>
      <c r="R100" s="1847"/>
    </row>
    <row r="101" spans="1:77" s="8" customFormat="1" ht="54" customHeight="1">
      <c r="A101" s="1925">
        <v>58516</v>
      </c>
      <c r="B101" s="1920">
        <v>58514</v>
      </c>
      <c r="C101" s="1846"/>
      <c r="D101" s="1847" t="s">
        <v>1703</v>
      </c>
      <c r="E101" s="2083" t="s">
        <v>2446</v>
      </c>
      <c r="F101" s="1848" t="s">
        <v>882</v>
      </c>
      <c r="G101" s="1848"/>
      <c r="H101" s="1848" t="s">
        <v>877</v>
      </c>
      <c r="I101" s="2082"/>
      <c r="J101" s="1827" t="s">
        <v>2244</v>
      </c>
      <c r="K101" s="1828"/>
      <c r="L101" s="1828"/>
      <c r="M101" s="1847"/>
      <c r="N101" s="1827"/>
      <c r="O101" s="1828"/>
      <c r="P101" s="1828"/>
      <c r="Q101" s="1828"/>
      <c r="R101" s="1847"/>
      <c r="S101" s="1869"/>
      <c r="T101" s="1869"/>
      <c r="U101" s="1869"/>
      <c r="V101" s="1869"/>
      <c r="W101" s="1869"/>
      <c r="X101" s="1869"/>
      <c r="Y101" s="1869"/>
      <c r="Z101" s="1869"/>
      <c r="AA101" s="1869"/>
      <c r="AB101" s="1869"/>
      <c r="AC101" s="1869"/>
      <c r="AD101" s="1869"/>
      <c r="AE101" s="1869"/>
      <c r="AF101" s="1869"/>
      <c r="AG101" s="1869"/>
      <c r="AH101" s="1869"/>
      <c r="AI101" s="1869"/>
      <c r="AJ101" s="1869"/>
      <c r="AK101" s="1869"/>
      <c r="AL101" s="1869"/>
      <c r="AM101" s="1869"/>
      <c r="AN101" s="1869"/>
      <c r="AO101" s="1869"/>
      <c r="AP101" s="1869"/>
      <c r="AQ101" s="1869"/>
      <c r="AR101" s="1869"/>
      <c r="AS101" s="1869"/>
      <c r="AT101" s="1869"/>
      <c r="AU101" s="1869"/>
      <c r="AV101" s="1869"/>
      <c r="AW101" s="1869"/>
      <c r="AX101" s="1869"/>
      <c r="AY101" s="1869"/>
      <c r="AZ101" s="1869"/>
      <c r="BA101" s="1869"/>
      <c r="BB101" s="1869"/>
      <c r="BC101" s="1869"/>
      <c r="BD101" s="1869"/>
      <c r="BE101" s="1869"/>
      <c r="BF101" s="1869"/>
      <c r="BG101" s="1869"/>
      <c r="BH101" s="1869"/>
      <c r="BI101" s="1869"/>
      <c r="BJ101" s="1869"/>
      <c r="BK101" s="1869"/>
      <c r="BL101" s="1869"/>
      <c r="BM101" s="1869"/>
      <c r="BN101" s="1869"/>
      <c r="BO101" s="1869"/>
      <c r="BP101" s="1869"/>
      <c r="BQ101" s="1869"/>
      <c r="BR101" s="1869"/>
      <c r="BS101" s="1869"/>
      <c r="BT101" s="1869"/>
      <c r="BU101" s="1869"/>
      <c r="BV101" s="1869"/>
      <c r="BW101" s="1869"/>
      <c r="BX101" s="1869"/>
      <c r="BY101" s="1869"/>
    </row>
    <row r="102" spans="1:77" s="1741" customFormat="1" ht="56.25">
      <c r="A102" s="1923">
        <v>58569</v>
      </c>
      <c r="B102" s="1924">
        <v>58568</v>
      </c>
      <c r="C102" s="1841"/>
      <c r="D102" s="1842"/>
      <c r="E102" s="2093" t="s">
        <v>2447</v>
      </c>
      <c r="F102" s="1843" t="s">
        <v>1267</v>
      </c>
      <c r="G102" s="1843"/>
      <c r="H102" s="1843"/>
      <c r="I102" s="2092"/>
      <c r="J102" s="1825" t="s">
        <v>2257</v>
      </c>
      <c r="K102" s="1826" t="s">
        <v>339</v>
      </c>
      <c r="L102" s="1826"/>
      <c r="M102" s="1842"/>
      <c r="N102" s="1864"/>
      <c r="O102" s="1865"/>
      <c r="P102" s="1865"/>
      <c r="Q102" s="1865"/>
      <c r="R102" s="1867"/>
    </row>
    <row r="103" spans="1:77" s="3" customFormat="1" ht="96" customHeight="1">
      <c r="A103" s="1925">
        <v>58648</v>
      </c>
      <c r="B103" s="1920">
        <v>58645</v>
      </c>
      <c r="C103" s="1846"/>
      <c r="D103" s="1847" t="s">
        <v>1734</v>
      </c>
      <c r="E103" s="2083" t="s">
        <v>2448</v>
      </c>
      <c r="F103" s="1848" t="s">
        <v>1714</v>
      </c>
      <c r="G103" s="1848"/>
      <c r="H103" s="1848" t="s">
        <v>877</v>
      </c>
      <c r="I103" s="2082"/>
      <c r="J103" s="1827" t="s">
        <v>2244</v>
      </c>
      <c r="K103" s="1828"/>
      <c r="L103" s="1828"/>
      <c r="M103" s="1951">
        <v>42898</v>
      </c>
      <c r="N103" s="1827"/>
      <c r="O103" s="1828"/>
      <c r="P103" s="1828"/>
      <c r="Q103" s="1828"/>
      <c r="R103" s="1847"/>
      <c r="S103" s="1869"/>
      <c r="T103" s="1869"/>
      <c r="U103" s="1869"/>
      <c r="V103" s="1869"/>
      <c r="W103" s="1869"/>
      <c r="X103" s="1869"/>
      <c r="Y103" s="1869"/>
      <c r="Z103" s="1869"/>
      <c r="AA103" s="1869"/>
      <c r="AB103" s="1869"/>
      <c r="AC103" s="1869"/>
      <c r="AD103" s="1869"/>
      <c r="AE103" s="1869"/>
      <c r="AF103" s="1869"/>
      <c r="AG103" s="1869"/>
      <c r="AH103" s="1869"/>
      <c r="AI103" s="1869"/>
      <c r="AJ103" s="1869"/>
      <c r="AK103" s="1869"/>
      <c r="AL103" s="1869"/>
      <c r="AM103" s="1869"/>
      <c r="AN103" s="1869"/>
      <c r="AO103" s="1869"/>
      <c r="AP103" s="1869"/>
      <c r="AQ103" s="1869"/>
      <c r="AR103" s="1869"/>
      <c r="AS103" s="1869"/>
      <c r="AT103" s="1869"/>
      <c r="AU103" s="1869"/>
      <c r="AV103" s="1869"/>
      <c r="AW103" s="1869"/>
      <c r="AX103" s="1869"/>
      <c r="AY103" s="1869"/>
      <c r="AZ103" s="1869"/>
      <c r="BA103" s="1869"/>
      <c r="BB103" s="1869"/>
      <c r="BC103" s="1869"/>
      <c r="BD103" s="1869"/>
      <c r="BE103" s="1869"/>
      <c r="BF103" s="1869"/>
      <c r="BG103" s="1869"/>
      <c r="BH103" s="1869"/>
      <c r="BI103" s="1869"/>
      <c r="BJ103" s="1869"/>
      <c r="BK103" s="1869"/>
      <c r="BL103" s="1869"/>
      <c r="BM103" s="1869"/>
      <c r="BN103" s="1869"/>
      <c r="BO103" s="1869"/>
      <c r="BP103" s="1869"/>
      <c r="BQ103" s="1869"/>
      <c r="BR103" s="1869"/>
      <c r="BS103" s="1869"/>
      <c r="BT103" s="1869"/>
      <c r="BU103" s="1869"/>
      <c r="BV103" s="1869"/>
      <c r="BW103" s="1869"/>
      <c r="BX103" s="1869"/>
      <c r="BY103" s="1869"/>
    </row>
    <row r="104" spans="1:77" s="1741" customFormat="1" ht="94.15" customHeight="1">
      <c r="A104" s="1916">
        <v>58846</v>
      </c>
      <c r="B104" s="1917">
        <v>58845</v>
      </c>
      <c r="C104" s="1837"/>
      <c r="D104" s="1838" t="s">
        <v>2449</v>
      </c>
      <c r="E104" s="2103" t="s">
        <v>2450</v>
      </c>
      <c r="F104" s="1839" t="s">
        <v>2420</v>
      </c>
      <c r="G104" s="1839"/>
      <c r="H104" s="1839" t="s">
        <v>2451</v>
      </c>
      <c r="I104" s="1944"/>
      <c r="J104" s="1822" t="s">
        <v>2320</v>
      </c>
      <c r="K104" s="1823"/>
      <c r="L104" s="1823"/>
      <c r="M104" s="1838"/>
      <c r="N104" s="1864"/>
      <c r="O104" s="1865"/>
      <c r="P104" s="1865"/>
      <c r="Q104" s="1865"/>
      <c r="R104" s="1867"/>
    </row>
    <row r="105" spans="1:77" s="1775" customFormat="1" ht="43.9" customHeight="1">
      <c r="A105" s="1925">
        <v>59638</v>
      </c>
      <c r="B105" s="1920">
        <v>59637</v>
      </c>
      <c r="C105" s="1846">
        <v>42921</v>
      </c>
      <c r="D105" s="1847"/>
      <c r="E105" s="2083" t="s">
        <v>2452</v>
      </c>
      <c r="F105" s="1848" t="s">
        <v>1877</v>
      </c>
      <c r="G105" s="1848"/>
      <c r="H105" s="1848" t="s">
        <v>887</v>
      </c>
      <c r="I105" s="2082"/>
      <c r="J105" s="1827" t="s">
        <v>2244</v>
      </c>
      <c r="K105" s="1828" t="s">
        <v>2250</v>
      </c>
      <c r="L105" s="1828"/>
      <c r="M105" s="1847"/>
      <c r="N105" s="1827"/>
      <c r="O105" s="1828"/>
      <c r="P105" s="1828"/>
      <c r="Q105" s="1828"/>
      <c r="R105" s="1847"/>
    </row>
    <row r="106" spans="1:77" s="1775" customFormat="1" ht="22.5">
      <c r="A106" s="1947">
        <v>61887</v>
      </c>
      <c r="B106" s="1948">
        <v>61884</v>
      </c>
      <c r="C106" s="1855">
        <v>42906</v>
      </c>
      <c r="D106" s="1856" t="s">
        <v>1734</v>
      </c>
      <c r="E106" s="2088" t="s">
        <v>2453</v>
      </c>
      <c r="F106" s="1857" t="s">
        <v>2268</v>
      </c>
      <c r="G106" s="1857"/>
      <c r="H106" s="1857" t="s">
        <v>2454</v>
      </c>
      <c r="I106" s="2087"/>
      <c r="J106" s="1829" t="s">
        <v>2255</v>
      </c>
      <c r="K106" s="1830" t="s">
        <v>63</v>
      </c>
      <c r="L106" s="2013">
        <v>42934</v>
      </c>
      <c r="M106" s="1856"/>
      <c r="N106" s="1829"/>
      <c r="O106" s="1830"/>
      <c r="P106" s="1830"/>
      <c r="Q106" s="1830"/>
      <c r="R106" s="1856"/>
    </row>
    <row r="107" spans="1:77" s="1741" customFormat="1" ht="25.15" customHeight="1">
      <c r="A107" s="1947">
        <v>63516</v>
      </c>
      <c r="B107" s="1948">
        <v>63515</v>
      </c>
      <c r="C107" s="1855">
        <v>42909</v>
      </c>
      <c r="D107" s="1856" t="s">
        <v>1734</v>
      </c>
      <c r="E107" s="2088" t="s">
        <v>2455</v>
      </c>
      <c r="F107" s="1857" t="s">
        <v>1013</v>
      </c>
      <c r="G107" s="1857"/>
      <c r="H107" s="1857" t="s">
        <v>986</v>
      </c>
      <c r="I107" s="2087"/>
      <c r="J107" s="1829" t="s">
        <v>2255</v>
      </c>
      <c r="K107" s="1830" t="s">
        <v>2055</v>
      </c>
      <c r="L107" s="2013">
        <v>42934</v>
      </c>
      <c r="M107" s="1856"/>
      <c r="N107" s="1829"/>
      <c r="O107" s="1830"/>
      <c r="P107" s="1830"/>
      <c r="Q107" s="1830"/>
      <c r="R107" s="1856"/>
    </row>
    <row r="108" spans="1:77" s="8" customFormat="1" ht="22.15" customHeight="1">
      <c r="A108" s="1925">
        <v>63711</v>
      </c>
      <c r="B108" s="1920">
        <v>63710</v>
      </c>
      <c r="C108" s="1846">
        <v>42912</v>
      </c>
      <c r="D108" s="1847" t="s">
        <v>1734</v>
      </c>
      <c r="E108" s="2083" t="s">
        <v>2456</v>
      </c>
      <c r="F108" s="1848" t="s">
        <v>1013</v>
      </c>
      <c r="G108" s="1848"/>
      <c r="H108" s="1848" t="s">
        <v>2421</v>
      </c>
      <c r="I108" s="2082"/>
      <c r="J108" s="1827" t="s">
        <v>2244</v>
      </c>
      <c r="K108" s="1828" t="s">
        <v>2055</v>
      </c>
      <c r="L108" s="2014">
        <v>42935</v>
      </c>
      <c r="M108" s="1847"/>
      <c r="N108" s="1827"/>
      <c r="O108" s="1828"/>
      <c r="P108" s="1828"/>
      <c r="Q108" s="1828"/>
      <c r="R108" s="1847"/>
      <c r="S108" s="1869"/>
      <c r="T108" s="1869"/>
      <c r="U108" s="1869"/>
      <c r="V108" s="1869"/>
      <c r="W108" s="1869"/>
      <c r="X108" s="1869"/>
      <c r="Y108" s="1869"/>
      <c r="Z108" s="1869"/>
      <c r="AA108" s="1869"/>
      <c r="AB108" s="1869"/>
      <c r="AC108" s="1869"/>
      <c r="AD108" s="1869"/>
      <c r="AE108" s="1869"/>
      <c r="AF108" s="1869"/>
      <c r="AG108" s="1869"/>
      <c r="AH108" s="1869"/>
      <c r="AI108" s="1869"/>
      <c r="AJ108" s="1869"/>
      <c r="AK108" s="1869"/>
      <c r="AL108" s="1869"/>
      <c r="AM108" s="1869"/>
      <c r="AN108" s="1869"/>
      <c r="AO108" s="1869"/>
      <c r="AP108" s="1869"/>
      <c r="AQ108" s="1869"/>
      <c r="AR108" s="1869"/>
      <c r="AS108" s="1869"/>
      <c r="AT108" s="1869"/>
      <c r="AU108" s="1869"/>
      <c r="AV108" s="1869"/>
      <c r="AW108" s="1869"/>
      <c r="AX108" s="1869"/>
      <c r="AY108" s="1869"/>
      <c r="AZ108" s="1869"/>
      <c r="BA108" s="1869"/>
      <c r="BB108" s="1869"/>
      <c r="BC108" s="1869"/>
      <c r="BD108" s="1869"/>
      <c r="BE108" s="1869"/>
      <c r="BF108" s="1869"/>
      <c r="BG108" s="1869"/>
      <c r="BH108" s="1869"/>
      <c r="BI108" s="1869"/>
      <c r="BJ108" s="1869"/>
      <c r="BK108" s="1869"/>
      <c r="BL108" s="1869"/>
      <c r="BM108" s="1869"/>
      <c r="BN108" s="1869"/>
      <c r="BO108" s="1869"/>
      <c r="BP108" s="1869"/>
      <c r="BQ108" s="1869"/>
      <c r="BR108" s="1869"/>
      <c r="BS108" s="1869"/>
      <c r="BT108" s="1869"/>
      <c r="BU108" s="1869"/>
      <c r="BV108" s="1869"/>
      <c r="BW108" s="1869"/>
      <c r="BX108" s="1869"/>
      <c r="BY108" s="1869"/>
    </row>
    <row r="109" spans="1:77" s="1745" customFormat="1" ht="42" customHeight="1">
      <c r="A109" s="1916">
        <v>65395</v>
      </c>
      <c r="B109" s="1917">
        <v>65394</v>
      </c>
      <c r="C109" s="1837"/>
      <c r="D109" s="1838" t="s">
        <v>1734</v>
      </c>
      <c r="E109" s="2103" t="s">
        <v>2457</v>
      </c>
      <c r="F109" s="1839" t="s">
        <v>2458</v>
      </c>
      <c r="G109" s="1839"/>
      <c r="H109" s="1839" t="s">
        <v>2459</v>
      </c>
      <c r="I109" s="1944"/>
      <c r="J109" s="1822" t="s">
        <v>2320</v>
      </c>
      <c r="K109" s="1823"/>
      <c r="L109" s="1823"/>
      <c r="M109" s="1872">
        <v>42915</v>
      </c>
      <c r="N109" s="1864"/>
      <c r="O109" s="1865"/>
      <c r="P109" s="1865"/>
      <c r="Q109" s="1865"/>
      <c r="R109" s="1867"/>
      <c r="S109" s="1869"/>
      <c r="T109" s="1869"/>
      <c r="U109" s="1869"/>
      <c r="V109" s="1869"/>
      <c r="W109" s="1869"/>
      <c r="X109" s="1869"/>
      <c r="Y109" s="1869"/>
      <c r="Z109" s="1869"/>
      <c r="AA109" s="1869"/>
      <c r="AB109" s="1869"/>
      <c r="AC109" s="1869"/>
      <c r="AD109" s="1869"/>
      <c r="AE109" s="1869"/>
      <c r="AF109" s="1869"/>
      <c r="AG109" s="1869"/>
      <c r="AH109" s="1869"/>
      <c r="AI109" s="1869"/>
      <c r="AJ109" s="1869"/>
      <c r="AK109" s="1869"/>
      <c r="AL109" s="1869"/>
      <c r="AM109" s="1869"/>
      <c r="AN109" s="1869"/>
      <c r="AO109" s="1869"/>
      <c r="AP109" s="1869"/>
      <c r="AQ109" s="1869"/>
      <c r="AR109" s="1869"/>
      <c r="AS109" s="1869"/>
      <c r="AT109" s="1869"/>
      <c r="AU109" s="1869"/>
      <c r="AV109" s="1869"/>
      <c r="AW109" s="1869"/>
      <c r="AX109" s="1869"/>
      <c r="AY109" s="1869"/>
      <c r="AZ109" s="1869"/>
      <c r="BA109" s="1869"/>
      <c r="BB109" s="1869"/>
      <c r="BC109" s="1869"/>
      <c r="BD109" s="1869"/>
      <c r="BE109" s="1869"/>
      <c r="BF109" s="1869"/>
      <c r="BG109" s="1869"/>
      <c r="BH109" s="1869"/>
      <c r="BI109" s="1869"/>
      <c r="BJ109" s="1869"/>
      <c r="BK109" s="1869"/>
      <c r="BL109" s="1869"/>
      <c r="BM109" s="1869"/>
      <c r="BN109" s="1869"/>
      <c r="BO109" s="1869"/>
      <c r="BP109" s="1869"/>
      <c r="BQ109" s="1869"/>
      <c r="BR109" s="1869"/>
      <c r="BS109" s="1869"/>
      <c r="BT109" s="1869"/>
      <c r="BU109" s="1869"/>
      <c r="BV109" s="1869"/>
      <c r="BW109" s="1869"/>
      <c r="BX109" s="1869"/>
      <c r="BY109" s="1869"/>
    </row>
    <row r="110" spans="1:77" s="3" customFormat="1" ht="49.15" customHeight="1">
      <c r="A110" s="1923">
        <v>65857</v>
      </c>
      <c r="B110" s="1924">
        <v>65856</v>
      </c>
      <c r="C110" s="1841"/>
      <c r="D110" s="1842" t="s">
        <v>1734</v>
      </c>
      <c r="E110" s="2093" t="s">
        <v>2460</v>
      </c>
      <c r="F110" s="1843" t="s">
        <v>2268</v>
      </c>
      <c r="G110" s="1843"/>
      <c r="H110" s="1843" t="s">
        <v>1706</v>
      </c>
      <c r="I110" s="2092" t="s">
        <v>2461</v>
      </c>
      <c r="J110" s="1825" t="s">
        <v>2257</v>
      </c>
      <c r="K110" s="1826" t="s">
        <v>2462</v>
      </c>
      <c r="L110" s="1826" t="s">
        <v>2463</v>
      </c>
      <c r="M110" s="1842"/>
      <c r="N110" s="1864"/>
      <c r="O110" s="1865"/>
      <c r="P110" s="1865"/>
      <c r="Q110" s="1865"/>
      <c r="R110" s="1867"/>
      <c r="S110" s="1869"/>
      <c r="T110" s="1869"/>
      <c r="U110" s="1869"/>
      <c r="V110" s="1869"/>
      <c r="W110" s="1869"/>
      <c r="X110" s="1869"/>
      <c r="Y110" s="1869"/>
      <c r="Z110" s="1869"/>
      <c r="AA110" s="1869"/>
      <c r="AB110" s="1869"/>
      <c r="AC110" s="1869"/>
      <c r="AD110" s="1869"/>
      <c r="AE110" s="1869"/>
      <c r="AF110" s="1869"/>
      <c r="AG110" s="1869"/>
      <c r="AH110" s="1869"/>
      <c r="AI110" s="1869"/>
      <c r="AJ110" s="1869"/>
      <c r="AK110" s="1869"/>
      <c r="AL110" s="1869"/>
      <c r="AM110" s="1869"/>
      <c r="AN110" s="1869"/>
      <c r="AO110" s="1869"/>
      <c r="AP110" s="1869"/>
      <c r="AQ110" s="1869"/>
      <c r="AR110" s="1869"/>
      <c r="AS110" s="1869"/>
      <c r="AT110" s="1869"/>
      <c r="AU110" s="1869"/>
      <c r="AV110" s="1869"/>
      <c r="AW110" s="1869"/>
      <c r="AX110" s="1869"/>
      <c r="AY110" s="1869"/>
      <c r="AZ110" s="1869"/>
      <c r="BA110" s="1869"/>
      <c r="BB110" s="1869"/>
      <c r="BC110" s="1869"/>
      <c r="BD110" s="1869"/>
      <c r="BE110" s="1869"/>
      <c r="BF110" s="1869"/>
      <c r="BG110" s="1869"/>
      <c r="BH110" s="1869"/>
      <c r="BI110" s="1869"/>
      <c r="BJ110" s="1869"/>
      <c r="BK110" s="1869"/>
      <c r="BL110" s="1869"/>
      <c r="BM110" s="1869"/>
      <c r="BN110" s="1869"/>
      <c r="BO110" s="1869"/>
      <c r="BP110" s="1869"/>
      <c r="BQ110" s="1869"/>
      <c r="BR110" s="1869"/>
      <c r="BS110" s="1869"/>
      <c r="BT110" s="1869"/>
      <c r="BU110" s="1869"/>
      <c r="BV110" s="1869"/>
      <c r="BW110" s="1869"/>
      <c r="BX110" s="1869"/>
      <c r="BY110" s="1869"/>
    </row>
    <row r="111" spans="1:77" s="3" customFormat="1" ht="89.25" customHeight="1">
      <c r="A111" s="1953">
        <v>67611</v>
      </c>
      <c r="B111" s="1953">
        <v>67609</v>
      </c>
      <c r="C111" s="2019"/>
      <c r="D111" s="1975" t="s">
        <v>1734</v>
      </c>
      <c r="E111" s="1944" t="s">
        <v>2464</v>
      </c>
      <c r="F111" s="1944" t="s">
        <v>2268</v>
      </c>
      <c r="G111" s="1944"/>
      <c r="H111" s="1944" t="s">
        <v>2465</v>
      </c>
      <c r="I111" s="1944"/>
      <c r="J111" s="1975" t="s">
        <v>2320</v>
      </c>
      <c r="K111" s="1975" t="s">
        <v>840</v>
      </c>
      <c r="L111" s="1954">
        <v>42921</v>
      </c>
      <c r="M111" s="1954">
        <v>42965</v>
      </c>
      <c r="N111" s="1864"/>
      <c r="O111" s="1865"/>
      <c r="P111" s="1865"/>
      <c r="Q111" s="1865"/>
      <c r="R111" s="1867"/>
      <c r="S111" s="1869"/>
      <c r="T111" s="1869"/>
      <c r="U111" s="1869"/>
      <c r="V111" s="1869"/>
      <c r="W111" s="1869"/>
      <c r="X111" s="1869"/>
      <c r="Y111" s="1869"/>
      <c r="Z111" s="1869"/>
      <c r="AA111" s="1869"/>
      <c r="AB111" s="1869"/>
      <c r="AC111" s="1869"/>
      <c r="AD111" s="1869"/>
      <c r="AE111" s="1869"/>
      <c r="AF111" s="1869"/>
      <c r="AG111" s="1869"/>
      <c r="AH111" s="1869"/>
      <c r="AI111" s="1869"/>
      <c r="AJ111" s="1869"/>
      <c r="AK111" s="1869"/>
      <c r="AL111" s="1869"/>
      <c r="AM111" s="1869"/>
      <c r="AN111" s="1869"/>
      <c r="AO111" s="1869"/>
      <c r="AP111" s="1869"/>
      <c r="AQ111" s="1869"/>
      <c r="AR111" s="1869"/>
      <c r="AS111" s="1869"/>
      <c r="AT111" s="1869"/>
      <c r="AU111" s="1869"/>
      <c r="AV111" s="1869"/>
      <c r="AW111" s="1869"/>
      <c r="AX111" s="1869"/>
      <c r="AY111" s="1869"/>
      <c r="AZ111" s="1869"/>
      <c r="BA111" s="1869"/>
      <c r="BB111" s="1869"/>
      <c r="BC111" s="1869"/>
      <c r="BD111" s="1869"/>
      <c r="BE111" s="1869"/>
      <c r="BF111" s="1869"/>
      <c r="BG111" s="1869"/>
      <c r="BH111" s="1869"/>
      <c r="BI111" s="1869"/>
      <c r="BJ111" s="1869"/>
      <c r="BK111" s="1869"/>
      <c r="BL111" s="1869"/>
      <c r="BM111" s="1869"/>
      <c r="BN111" s="1869"/>
      <c r="BO111" s="1869"/>
      <c r="BP111" s="1869"/>
      <c r="BQ111" s="1869"/>
      <c r="BR111" s="1869"/>
      <c r="BS111" s="1869"/>
      <c r="BT111" s="1869"/>
      <c r="BU111" s="1869"/>
      <c r="BV111" s="1869"/>
      <c r="BW111" s="1869"/>
      <c r="BX111" s="1869"/>
      <c r="BY111" s="1869"/>
    </row>
    <row r="112" spans="1:77" s="1745" customFormat="1" ht="76.900000000000006" customHeight="1">
      <c r="A112" s="2015">
        <v>68167</v>
      </c>
      <c r="B112" s="1848">
        <v>68166</v>
      </c>
      <c r="C112" s="1848">
        <v>42922</v>
      </c>
      <c r="D112" s="1849" t="s">
        <v>1693</v>
      </c>
      <c r="E112" s="2083" t="s">
        <v>2466</v>
      </c>
      <c r="F112" s="1848" t="s">
        <v>2268</v>
      </c>
      <c r="G112" s="1848"/>
      <c r="H112" s="1848" t="s">
        <v>2016</v>
      </c>
      <c r="I112" s="2082" t="s">
        <v>2467</v>
      </c>
      <c r="J112" s="2015" t="s">
        <v>2244</v>
      </c>
      <c r="K112" s="1848" t="s">
        <v>63</v>
      </c>
      <c r="L112" s="1848">
        <v>42934</v>
      </c>
      <c r="M112" s="1849"/>
      <c r="N112" s="1864"/>
      <c r="O112" s="1865"/>
      <c r="P112" s="1865"/>
      <c r="Q112" s="1865"/>
      <c r="R112" s="1867"/>
    </row>
    <row r="113" spans="1:77" s="3" customFormat="1" ht="67.5">
      <c r="A113" s="1916">
        <v>71178</v>
      </c>
      <c r="B113" s="1917">
        <v>71176</v>
      </c>
      <c r="C113" s="1837">
        <v>43014</v>
      </c>
      <c r="D113" s="1838" t="s">
        <v>1703</v>
      </c>
      <c r="E113" s="2103" t="s">
        <v>2468</v>
      </c>
      <c r="F113" s="1839" t="s">
        <v>1267</v>
      </c>
      <c r="G113" s="1839"/>
      <c r="H113" s="1839" t="s">
        <v>1194</v>
      </c>
      <c r="I113" s="1944" t="s">
        <v>2469</v>
      </c>
      <c r="J113" s="1822" t="s">
        <v>2333</v>
      </c>
      <c r="K113" s="1823" t="s">
        <v>2470</v>
      </c>
      <c r="L113" s="1823"/>
      <c r="M113" s="1838"/>
      <c r="N113" s="1822"/>
      <c r="O113" s="1823"/>
      <c r="P113" s="1823"/>
      <c r="Q113" s="1823"/>
      <c r="R113" s="1838"/>
      <c r="S113" s="1869"/>
      <c r="T113" s="1869"/>
      <c r="U113" s="1869"/>
      <c r="V113" s="1869"/>
      <c r="W113" s="1869"/>
      <c r="X113" s="1869"/>
      <c r="Y113" s="1869"/>
      <c r="Z113" s="1869"/>
      <c r="AA113" s="1869"/>
      <c r="AB113" s="1869"/>
      <c r="AC113" s="1869"/>
      <c r="AD113" s="1869"/>
      <c r="AE113" s="1869"/>
      <c r="AF113" s="1869"/>
      <c r="AG113" s="1869"/>
      <c r="AH113" s="1869"/>
      <c r="AI113" s="1869"/>
      <c r="AJ113" s="1869"/>
      <c r="AK113" s="1869"/>
      <c r="AL113" s="1869"/>
      <c r="AM113" s="1869"/>
      <c r="AN113" s="1869"/>
      <c r="AO113" s="1869"/>
      <c r="AP113" s="1869"/>
      <c r="AQ113" s="1869"/>
      <c r="AR113" s="1869"/>
      <c r="AS113" s="1869"/>
      <c r="AT113" s="1869"/>
      <c r="AU113" s="1869"/>
      <c r="AV113" s="1869"/>
      <c r="AW113" s="1869"/>
      <c r="AX113" s="1869"/>
      <c r="AY113" s="1869"/>
      <c r="AZ113" s="1869"/>
      <c r="BA113" s="1869"/>
      <c r="BB113" s="1869"/>
      <c r="BC113" s="1869"/>
      <c r="BD113" s="1869"/>
      <c r="BE113" s="1869"/>
      <c r="BF113" s="1869"/>
      <c r="BG113" s="1869"/>
      <c r="BH113" s="1869"/>
      <c r="BI113" s="1869"/>
      <c r="BJ113" s="1869"/>
      <c r="BK113" s="1869"/>
      <c r="BL113" s="1869"/>
      <c r="BM113" s="1869"/>
      <c r="BN113" s="1869"/>
      <c r="BO113" s="1869"/>
      <c r="BP113" s="1869"/>
      <c r="BQ113" s="1869"/>
      <c r="BR113" s="1869"/>
      <c r="BS113" s="1869"/>
      <c r="BT113" s="1869"/>
      <c r="BU113" s="1869"/>
      <c r="BV113" s="1869"/>
      <c r="BW113" s="1869"/>
      <c r="BX113" s="1869"/>
      <c r="BY113" s="1869"/>
    </row>
    <row r="114" spans="1:77" s="1741" customFormat="1" ht="11.25">
      <c r="A114" s="1923">
        <v>72603</v>
      </c>
      <c r="B114" s="1924">
        <v>72602</v>
      </c>
      <c r="C114" s="1841">
        <v>42935</v>
      </c>
      <c r="D114" s="1842" t="s">
        <v>1734</v>
      </c>
      <c r="E114" s="2093" t="s">
        <v>2471</v>
      </c>
      <c r="F114" s="1843" t="s">
        <v>2268</v>
      </c>
      <c r="G114" s="1843"/>
      <c r="H114" s="1843" t="s">
        <v>2472</v>
      </c>
      <c r="I114" s="2092"/>
      <c r="J114" s="1825" t="s">
        <v>2257</v>
      </c>
      <c r="K114" s="1826" t="s">
        <v>339</v>
      </c>
      <c r="L114" s="1897">
        <v>42942</v>
      </c>
      <c r="M114" s="1842"/>
      <c r="N114" s="1864"/>
      <c r="O114" s="1865"/>
      <c r="P114" s="1865"/>
      <c r="Q114" s="1865"/>
      <c r="R114" s="1867"/>
    </row>
    <row r="115" spans="1:77" s="1745" customFormat="1" ht="28.15" customHeight="1">
      <c r="A115" s="1925">
        <v>72746</v>
      </c>
      <c r="B115" s="1920">
        <v>72745</v>
      </c>
      <c r="C115" s="1846">
        <v>42936</v>
      </c>
      <c r="D115" s="1847" t="s">
        <v>1734</v>
      </c>
      <c r="E115" s="2083" t="s">
        <v>2473</v>
      </c>
      <c r="F115" s="1848" t="s">
        <v>775</v>
      </c>
      <c r="G115" s="1848"/>
      <c r="H115" s="1848" t="s">
        <v>2389</v>
      </c>
      <c r="I115" s="2082"/>
      <c r="J115" s="1827" t="s">
        <v>2244</v>
      </c>
      <c r="K115" s="1828"/>
      <c r="L115" s="1828"/>
      <c r="M115" s="1951">
        <v>42943</v>
      </c>
      <c r="N115" s="1827"/>
      <c r="O115" s="1828"/>
      <c r="P115" s="1828"/>
      <c r="Q115" s="1828"/>
      <c r="R115" s="1847"/>
      <c r="S115" s="1869"/>
      <c r="T115" s="1869"/>
      <c r="U115" s="1869"/>
      <c r="V115" s="1869"/>
      <c r="W115" s="1869"/>
      <c r="X115" s="1869"/>
      <c r="Y115" s="1869"/>
      <c r="Z115" s="1869"/>
      <c r="AA115" s="1869"/>
      <c r="AB115" s="1869"/>
      <c r="AC115" s="1869"/>
      <c r="AD115" s="1869"/>
      <c r="AE115" s="1869"/>
      <c r="AF115" s="1869"/>
      <c r="AG115" s="1869"/>
      <c r="AH115" s="1869"/>
      <c r="AI115" s="1869"/>
      <c r="AJ115" s="1869"/>
      <c r="AK115" s="1869"/>
      <c r="AL115" s="1869"/>
      <c r="AM115" s="1869"/>
      <c r="AN115" s="1869"/>
      <c r="AO115" s="1869"/>
      <c r="AP115" s="1869"/>
      <c r="AQ115" s="1869"/>
      <c r="AR115" s="1869"/>
      <c r="AS115" s="1869"/>
      <c r="AT115" s="1869"/>
      <c r="AU115" s="1869"/>
      <c r="AV115" s="1869"/>
      <c r="AW115" s="1869"/>
      <c r="AX115" s="1869"/>
      <c r="AY115" s="1869"/>
      <c r="AZ115" s="1869"/>
      <c r="BA115" s="1869"/>
      <c r="BB115" s="1869"/>
      <c r="BC115" s="1869"/>
      <c r="BD115" s="1869"/>
      <c r="BE115" s="1869"/>
      <c r="BF115" s="1869"/>
      <c r="BG115" s="1869"/>
      <c r="BH115" s="1869"/>
      <c r="BI115" s="1869"/>
      <c r="BJ115" s="1869"/>
      <c r="BK115" s="1869"/>
      <c r="BL115" s="1869"/>
      <c r="BM115" s="1869"/>
      <c r="BN115" s="1869"/>
      <c r="BO115" s="1869"/>
      <c r="BP115" s="1869"/>
      <c r="BQ115" s="1869"/>
      <c r="BR115" s="1869"/>
      <c r="BS115" s="1869"/>
      <c r="BT115" s="1869"/>
      <c r="BU115" s="1869"/>
      <c r="BV115" s="1869"/>
      <c r="BW115" s="1869"/>
      <c r="BX115" s="1869"/>
      <c r="BY115" s="1869"/>
    </row>
    <row r="116" spans="1:77" s="1745" customFormat="1" ht="25.15" customHeight="1">
      <c r="A116" s="1923">
        <v>73134</v>
      </c>
      <c r="B116" s="1924">
        <v>73133</v>
      </c>
      <c r="C116" s="1841">
        <v>42936</v>
      </c>
      <c r="D116" s="1842" t="s">
        <v>1734</v>
      </c>
      <c r="E116" s="2093" t="s">
        <v>2474</v>
      </c>
      <c r="F116" s="1843" t="s">
        <v>41</v>
      </c>
      <c r="G116" s="1843"/>
      <c r="H116" s="1843" t="s">
        <v>2296</v>
      </c>
      <c r="I116" s="2092"/>
      <c r="J116" s="1825" t="s">
        <v>2257</v>
      </c>
      <c r="K116" s="1826" t="s">
        <v>339</v>
      </c>
      <c r="L116" s="1897">
        <v>42937</v>
      </c>
      <c r="M116" s="1842"/>
      <c r="N116" s="1864"/>
      <c r="O116" s="1865"/>
      <c r="P116" s="1865"/>
      <c r="Q116" s="1865"/>
      <c r="R116" s="1867"/>
    </row>
    <row r="117" spans="1:77" s="1741" customFormat="1" ht="45" customHeight="1">
      <c r="A117" s="1916">
        <v>73328</v>
      </c>
      <c r="B117" s="1917">
        <v>73327</v>
      </c>
      <c r="C117" s="1837">
        <v>43059</v>
      </c>
      <c r="D117" s="1838"/>
      <c r="E117" s="2103" t="s">
        <v>2475</v>
      </c>
      <c r="F117" s="1839" t="s">
        <v>1446</v>
      </c>
      <c r="G117" s="1839"/>
      <c r="H117" s="1839" t="s">
        <v>2476</v>
      </c>
      <c r="I117" s="1944"/>
      <c r="J117" s="1822" t="s">
        <v>2320</v>
      </c>
      <c r="K117" s="1823"/>
      <c r="L117" s="1823"/>
      <c r="M117" s="1838"/>
      <c r="N117" s="1822"/>
      <c r="O117" s="1823"/>
      <c r="P117" s="1823"/>
      <c r="Q117" s="1823"/>
      <c r="R117" s="1838"/>
    </row>
    <row r="118" spans="1:77" s="3" customFormat="1" ht="54" customHeight="1">
      <c r="A118" s="1925">
        <v>75174</v>
      </c>
      <c r="B118" s="1920">
        <v>75172</v>
      </c>
      <c r="C118" s="1846">
        <v>43014</v>
      </c>
      <c r="D118" s="1847" t="s">
        <v>1703</v>
      </c>
      <c r="E118" s="2083" t="s">
        <v>2477</v>
      </c>
      <c r="F118" s="1848" t="s">
        <v>175</v>
      </c>
      <c r="G118" s="1848"/>
      <c r="H118" s="1848" t="s">
        <v>2478</v>
      </c>
      <c r="I118" s="2082"/>
      <c r="J118" s="1827" t="s">
        <v>2244</v>
      </c>
      <c r="K118" s="1828"/>
      <c r="L118" s="1828"/>
      <c r="M118" s="1847"/>
      <c r="N118" s="1827"/>
      <c r="O118" s="1828"/>
      <c r="P118" s="1828"/>
      <c r="Q118" s="1828"/>
      <c r="R118" s="1847"/>
      <c r="S118" s="1869"/>
      <c r="T118" s="1869"/>
      <c r="U118" s="1869"/>
      <c r="V118" s="1869"/>
      <c r="W118" s="1869"/>
      <c r="X118" s="1869"/>
      <c r="Y118" s="1869"/>
      <c r="Z118" s="1869"/>
      <c r="AA118" s="1869"/>
      <c r="AB118" s="1869"/>
      <c r="AC118" s="1869"/>
      <c r="AD118" s="1869"/>
      <c r="AE118" s="1869"/>
      <c r="AF118" s="1869"/>
      <c r="AG118" s="1869"/>
      <c r="AH118" s="1869"/>
      <c r="AI118" s="1869"/>
      <c r="AJ118" s="1869"/>
      <c r="AK118" s="1869"/>
      <c r="AL118" s="1869"/>
      <c r="AM118" s="1869"/>
      <c r="AN118" s="1869"/>
      <c r="AO118" s="1869"/>
      <c r="AP118" s="1869"/>
      <c r="AQ118" s="1869"/>
      <c r="AR118" s="1869"/>
      <c r="AS118" s="1869"/>
      <c r="AT118" s="1869"/>
      <c r="AU118" s="1869"/>
      <c r="AV118" s="1869"/>
      <c r="AW118" s="1869"/>
      <c r="AX118" s="1869"/>
      <c r="AY118" s="1869"/>
      <c r="AZ118" s="1869"/>
      <c r="BA118" s="1869"/>
      <c r="BB118" s="1869"/>
      <c r="BC118" s="1869"/>
      <c r="BD118" s="1869"/>
      <c r="BE118" s="1869"/>
      <c r="BF118" s="1869"/>
      <c r="BG118" s="1869"/>
      <c r="BH118" s="1869"/>
      <c r="BI118" s="1869"/>
      <c r="BJ118" s="1869"/>
      <c r="BK118" s="1869"/>
      <c r="BL118" s="1869"/>
      <c r="BM118" s="1869"/>
      <c r="BN118" s="1869"/>
      <c r="BO118" s="1869"/>
      <c r="BP118" s="1869"/>
      <c r="BQ118" s="1869"/>
      <c r="BR118" s="1869"/>
      <c r="BS118" s="1869"/>
      <c r="BT118" s="1869"/>
      <c r="BU118" s="1869"/>
      <c r="BV118" s="1869"/>
      <c r="BW118" s="1869"/>
      <c r="BX118" s="1869"/>
      <c r="BY118" s="1869"/>
    </row>
    <row r="119" spans="1:77" s="1745" customFormat="1" ht="80.45" customHeight="1">
      <c r="A119" s="1925">
        <v>76296</v>
      </c>
      <c r="B119" s="1920">
        <v>76295</v>
      </c>
      <c r="C119" s="1846">
        <v>42948</v>
      </c>
      <c r="D119" s="1847" t="s">
        <v>2479</v>
      </c>
      <c r="E119" s="2083" t="s">
        <v>2480</v>
      </c>
      <c r="F119" s="1848" t="s">
        <v>2268</v>
      </c>
      <c r="G119" s="1848"/>
      <c r="H119" s="1848" t="s">
        <v>2481</v>
      </c>
      <c r="I119" s="2082"/>
      <c r="J119" s="1827" t="s">
        <v>2244</v>
      </c>
      <c r="K119" s="1828" t="s">
        <v>63</v>
      </c>
      <c r="L119" s="1950">
        <v>42944</v>
      </c>
      <c r="M119" s="1951">
        <v>42949</v>
      </c>
      <c r="N119" s="1864"/>
      <c r="O119" s="1865"/>
      <c r="P119" s="1865"/>
      <c r="Q119" s="1865"/>
      <c r="R119" s="1867"/>
    </row>
    <row r="120" spans="1:77" s="1745" customFormat="1" ht="90">
      <c r="A120" s="1916">
        <v>76455</v>
      </c>
      <c r="B120" s="1917">
        <v>76454</v>
      </c>
      <c r="C120" s="1837">
        <v>43059</v>
      </c>
      <c r="D120" s="1838" t="s">
        <v>1734</v>
      </c>
      <c r="E120" s="2103" t="s">
        <v>2482</v>
      </c>
      <c r="F120" s="1839" t="s">
        <v>2483</v>
      </c>
      <c r="G120" s="1839"/>
      <c r="H120" s="1839" t="s">
        <v>832</v>
      </c>
      <c r="I120" s="1944"/>
      <c r="J120" s="1822" t="s">
        <v>2316</v>
      </c>
      <c r="K120" s="1823"/>
      <c r="L120" s="1823"/>
      <c r="M120" s="1838"/>
      <c r="N120" s="1822"/>
      <c r="O120" s="1823"/>
      <c r="P120" s="1823"/>
      <c r="Q120" s="1823"/>
      <c r="R120" s="1838"/>
    </row>
    <row r="121" spans="1:77" s="1745" customFormat="1" ht="56.25">
      <c r="A121" s="1934">
        <v>77703</v>
      </c>
      <c r="B121" s="1934">
        <v>77702</v>
      </c>
      <c r="C121" s="1934">
        <v>42951</v>
      </c>
      <c r="D121" s="1934" t="s">
        <v>1693</v>
      </c>
      <c r="E121" s="1934" t="s">
        <v>2484</v>
      </c>
      <c r="F121" s="1934" t="s">
        <v>73</v>
      </c>
      <c r="G121" s="1934"/>
      <c r="H121" s="1934" t="s">
        <v>2485</v>
      </c>
      <c r="I121" s="1934" t="s">
        <v>2486</v>
      </c>
      <c r="J121" s="1934" t="s">
        <v>2487</v>
      </c>
      <c r="K121" s="1934"/>
      <c r="L121" s="1934"/>
      <c r="M121" s="1934"/>
      <c r="N121" s="1934"/>
      <c r="O121" s="1934"/>
      <c r="P121" s="1934"/>
      <c r="Q121" s="1934"/>
      <c r="R121" s="1934"/>
      <c r="S121" s="1869"/>
      <c r="T121" s="1869"/>
      <c r="U121" s="1869"/>
      <c r="V121" s="1869"/>
      <c r="W121" s="1869"/>
      <c r="X121" s="1869"/>
      <c r="Y121" s="1869"/>
      <c r="Z121" s="1869"/>
      <c r="AA121" s="1869"/>
      <c r="AB121" s="1869"/>
      <c r="AC121" s="1869"/>
      <c r="AD121" s="1869"/>
      <c r="AE121" s="1869"/>
      <c r="AF121" s="1869"/>
      <c r="AG121" s="1869"/>
      <c r="AH121" s="1869"/>
      <c r="AI121" s="1869"/>
      <c r="AJ121" s="1869"/>
      <c r="AK121" s="1869"/>
      <c r="AL121" s="1869"/>
      <c r="AM121" s="1869"/>
      <c r="AN121" s="1869"/>
      <c r="AO121" s="1869"/>
      <c r="AP121" s="1869"/>
      <c r="AQ121" s="1869"/>
      <c r="AR121" s="1869"/>
      <c r="AS121" s="1869"/>
      <c r="AT121" s="1869"/>
      <c r="AU121" s="1869"/>
      <c r="AV121" s="1869"/>
      <c r="AW121" s="1869"/>
      <c r="AX121" s="1869"/>
      <c r="AY121" s="1869"/>
      <c r="AZ121" s="1869"/>
      <c r="BA121" s="1869"/>
      <c r="BB121" s="1869"/>
      <c r="BC121" s="1869"/>
      <c r="BD121" s="1869"/>
      <c r="BE121" s="1869"/>
      <c r="BF121" s="1869"/>
      <c r="BG121" s="1869"/>
      <c r="BH121" s="1869"/>
      <c r="BI121" s="1869"/>
      <c r="BJ121" s="1869"/>
      <c r="BK121" s="1869"/>
      <c r="BL121" s="1869"/>
      <c r="BM121" s="1869"/>
      <c r="BN121" s="1869"/>
      <c r="BO121" s="1869"/>
      <c r="BP121" s="1869"/>
      <c r="BQ121" s="1869"/>
      <c r="BR121" s="1869"/>
      <c r="BS121" s="1869"/>
      <c r="BT121" s="1869"/>
      <c r="BU121" s="1869"/>
      <c r="BV121" s="1869"/>
      <c r="BW121" s="1869"/>
      <c r="BX121" s="1869"/>
      <c r="BY121" s="1869"/>
    </row>
    <row r="122" spans="1:77" s="1745" customFormat="1" ht="63.6" customHeight="1">
      <c r="A122" s="1876">
        <v>77971</v>
      </c>
      <c r="B122" s="1896">
        <v>77970</v>
      </c>
      <c r="C122" s="1896">
        <v>42954</v>
      </c>
      <c r="D122" s="1937" t="s">
        <v>1693</v>
      </c>
      <c r="E122" s="1934" t="s">
        <v>2488</v>
      </c>
      <c r="F122" s="1896" t="s">
        <v>73</v>
      </c>
      <c r="G122" s="1896"/>
      <c r="H122" s="1896" t="s">
        <v>877</v>
      </c>
      <c r="I122" s="1943" t="s">
        <v>2489</v>
      </c>
      <c r="J122" s="1876" t="s">
        <v>2244</v>
      </c>
      <c r="K122" s="1896"/>
      <c r="L122" s="1896"/>
      <c r="M122" s="1937"/>
      <c r="N122" s="1876"/>
      <c r="O122" s="1896"/>
      <c r="P122" s="1896"/>
      <c r="Q122" s="1896"/>
      <c r="R122" s="1937"/>
    </row>
    <row r="123" spans="1:77" s="1775" customFormat="1" ht="56.25">
      <c r="A123" s="1916">
        <v>78554</v>
      </c>
      <c r="B123" s="1917">
        <v>78553</v>
      </c>
      <c r="C123" s="1837">
        <v>43014</v>
      </c>
      <c r="D123" s="1838" t="s">
        <v>1703</v>
      </c>
      <c r="E123" s="1938" t="s">
        <v>2490</v>
      </c>
      <c r="F123" s="1839" t="s">
        <v>1267</v>
      </c>
      <c r="G123" s="1839"/>
      <c r="H123" s="1839" t="s">
        <v>2478</v>
      </c>
      <c r="I123" s="1944" t="s">
        <v>2469</v>
      </c>
      <c r="J123" s="1822" t="s">
        <v>2333</v>
      </c>
      <c r="K123" s="1823" t="s">
        <v>2470</v>
      </c>
      <c r="L123" s="1823"/>
      <c r="M123" s="1838"/>
      <c r="N123" s="1822"/>
      <c r="O123" s="1823"/>
      <c r="P123" s="1823"/>
      <c r="Q123" s="1823"/>
      <c r="R123" s="1838"/>
      <c r="S123" s="1869"/>
      <c r="T123" s="1869"/>
      <c r="U123" s="1869"/>
      <c r="V123" s="1869"/>
      <c r="W123" s="1869"/>
      <c r="X123" s="1869"/>
      <c r="Y123" s="1869"/>
      <c r="Z123" s="1869"/>
      <c r="AA123" s="1869"/>
      <c r="AB123" s="1869"/>
      <c r="AC123" s="1869"/>
      <c r="AD123" s="1869"/>
      <c r="AE123" s="1869"/>
      <c r="AF123" s="1869"/>
      <c r="AG123" s="1869"/>
      <c r="AH123" s="1869"/>
      <c r="AI123" s="1869"/>
      <c r="AJ123" s="1869"/>
      <c r="AK123" s="1869"/>
      <c r="AL123" s="1869"/>
      <c r="AM123" s="1869"/>
      <c r="AN123" s="1869"/>
      <c r="AO123" s="1869"/>
      <c r="AP123" s="1869"/>
      <c r="AQ123" s="1869"/>
      <c r="AR123" s="1869"/>
      <c r="AS123" s="1869"/>
      <c r="AT123" s="1869"/>
      <c r="AU123" s="1869"/>
      <c r="AV123" s="1869"/>
      <c r="AW123" s="1869"/>
      <c r="AX123" s="1869"/>
      <c r="AY123" s="1869"/>
      <c r="AZ123" s="1869"/>
      <c r="BA123" s="1869"/>
      <c r="BB123" s="1869"/>
      <c r="BC123" s="1869"/>
      <c r="BD123" s="1869"/>
      <c r="BE123" s="1869"/>
      <c r="BF123" s="1869"/>
      <c r="BG123" s="1869"/>
      <c r="BH123" s="1869"/>
      <c r="BI123" s="1869"/>
      <c r="BJ123" s="1869"/>
      <c r="BK123" s="1869"/>
      <c r="BL123" s="1869"/>
      <c r="BM123" s="1869"/>
      <c r="BN123" s="1869"/>
      <c r="BO123" s="1869"/>
      <c r="BP123" s="1869"/>
      <c r="BQ123" s="1869"/>
      <c r="BR123" s="1869"/>
      <c r="BS123" s="1869"/>
      <c r="BT123" s="1869"/>
      <c r="BU123" s="1869"/>
      <c r="BV123" s="1869"/>
      <c r="BW123" s="1869"/>
      <c r="BX123" s="1869"/>
      <c r="BY123" s="1869"/>
    </row>
    <row r="124" spans="1:77" s="1775" customFormat="1" ht="31.9" customHeight="1">
      <c r="A124" s="1934">
        <v>80864</v>
      </c>
      <c r="B124" s="1934">
        <v>80863</v>
      </c>
      <c r="C124" s="1934">
        <v>42965</v>
      </c>
      <c r="D124" s="1934" t="s">
        <v>1693</v>
      </c>
      <c r="E124" s="1934" t="s">
        <v>2491</v>
      </c>
      <c r="F124" s="1934" t="s">
        <v>2492</v>
      </c>
      <c r="G124" s="1934"/>
      <c r="H124" s="1934" t="s">
        <v>2493</v>
      </c>
      <c r="I124" s="1934" t="s">
        <v>2314</v>
      </c>
      <c r="J124" s="1934" t="s">
        <v>2487</v>
      </c>
      <c r="K124" s="1934"/>
      <c r="L124" s="1934"/>
      <c r="M124" s="1934"/>
      <c r="N124" s="1934"/>
      <c r="O124" s="1934"/>
      <c r="P124" s="1934"/>
      <c r="Q124" s="1934"/>
      <c r="R124" s="1934"/>
      <c r="S124" s="1869"/>
      <c r="T124" s="1869"/>
      <c r="U124" s="1869"/>
      <c r="V124" s="1869"/>
      <c r="W124" s="1869"/>
      <c r="X124" s="1869"/>
      <c r="Y124" s="1869"/>
      <c r="Z124" s="1869"/>
      <c r="AA124" s="1869"/>
      <c r="AB124" s="1869"/>
      <c r="AC124" s="1869"/>
      <c r="AD124" s="1869"/>
      <c r="AE124" s="1869"/>
      <c r="AF124" s="1869"/>
      <c r="AG124" s="1869"/>
      <c r="AH124" s="1869"/>
      <c r="AI124" s="1869"/>
      <c r="AJ124" s="1869"/>
      <c r="AK124" s="1869"/>
      <c r="AL124" s="1869"/>
      <c r="AM124" s="1869"/>
      <c r="AN124" s="1869"/>
      <c r="AO124" s="1869"/>
      <c r="AP124" s="1869"/>
      <c r="AQ124" s="1869"/>
      <c r="AR124" s="1869"/>
      <c r="AS124" s="1869"/>
      <c r="AT124" s="1869"/>
      <c r="AU124" s="1869"/>
      <c r="AV124" s="1869"/>
      <c r="AW124" s="1869"/>
      <c r="AX124" s="1869"/>
      <c r="AY124" s="1869"/>
      <c r="AZ124" s="1869"/>
      <c r="BA124" s="1869"/>
      <c r="BB124" s="1869"/>
      <c r="BC124" s="1869"/>
      <c r="BD124" s="1869"/>
      <c r="BE124" s="1869"/>
      <c r="BF124" s="1869"/>
      <c r="BG124" s="1869"/>
      <c r="BH124" s="1869"/>
      <c r="BI124" s="1869"/>
      <c r="BJ124" s="1869"/>
      <c r="BK124" s="1869"/>
      <c r="BL124" s="1869"/>
      <c r="BM124" s="1869"/>
      <c r="BN124" s="1869"/>
      <c r="BO124" s="1869"/>
      <c r="BP124" s="1869"/>
      <c r="BQ124" s="1869"/>
      <c r="BR124" s="1869"/>
      <c r="BS124" s="1869"/>
      <c r="BT124" s="1869"/>
      <c r="BU124" s="1869"/>
      <c r="BV124" s="1869"/>
      <c r="BW124" s="1869"/>
      <c r="BX124" s="1869"/>
      <c r="BY124" s="1869"/>
    </row>
    <row r="125" spans="1:77" s="1775" customFormat="1" ht="36" customHeight="1">
      <c r="A125" s="1926">
        <v>81740</v>
      </c>
      <c r="B125" s="1927">
        <v>81739</v>
      </c>
      <c r="C125" s="1846">
        <v>42971</v>
      </c>
      <c r="D125" s="1875" t="s">
        <v>1693</v>
      </c>
      <c r="E125" s="1876" t="s">
        <v>2494</v>
      </c>
      <c r="F125" s="1896" t="s">
        <v>73</v>
      </c>
      <c r="G125" s="1896"/>
      <c r="H125" s="1896" t="s">
        <v>2345</v>
      </c>
      <c r="I125" s="1943"/>
      <c r="J125" s="1873" t="s">
        <v>2244</v>
      </c>
      <c r="K125" s="1896"/>
      <c r="L125" s="1896"/>
      <c r="M125" s="1937"/>
      <c r="N125" s="1864"/>
      <c r="O125" s="1865"/>
      <c r="P125" s="1865"/>
      <c r="Q125" s="1865"/>
      <c r="R125" s="1867"/>
    </row>
    <row r="126" spans="1:77" s="1775" customFormat="1" ht="21.6" customHeight="1">
      <c r="A126" s="1947">
        <v>82470</v>
      </c>
      <c r="B126" s="1948">
        <v>82469</v>
      </c>
      <c r="C126" s="1855">
        <v>43059</v>
      </c>
      <c r="D126" s="1856"/>
      <c r="E126" s="2088" t="s">
        <v>2495</v>
      </c>
      <c r="F126" s="1857" t="s">
        <v>1446</v>
      </c>
      <c r="G126" s="1857" t="s">
        <v>2496</v>
      </c>
      <c r="H126" s="1857"/>
      <c r="I126" s="2087"/>
      <c r="J126" s="1829" t="s">
        <v>2255</v>
      </c>
      <c r="K126" s="1830" t="s">
        <v>840</v>
      </c>
      <c r="L126" s="1830"/>
      <c r="M126" s="1856"/>
      <c r="N126" s="1829"/>
      <c r="O126" s="1830"/>
      <c r="P126" s="1830"/>
      <c r="Q126" s="1830"/>
      <c r="R126" s="1856"/>
      <c r="S126" s="1869"/>
      <c r="T126" s="1869"/>
      <c r="U126" s="1869"/>
      <c r="V126" s="1869"/>
      <c r="W126" s="1869"/>
      <c r="X126" s="1869"/>
      <c r="Y126" s="1869"/>
      <c r="Z126" s="1869"/>
      <c r="AA126" s="1869"/>
      <c r="AB126" s="1869"/>
      <c r="AC126" s="1869"/>
      <c r="AD126" s="1869"/>
      <c r="AE126" s="1869"/>
      <c r="AF126" s="1869"/>
      <c r="AG126" s="1869"/>
      <c r="AH126" s="1869"/>
      <c r="AI126" s="1869"/>
      <c r="AJ126" s="1869"/>
      <c r="AK126" s="1869"/>
      <c r="AL126" s="1869"/>
      <c r="AM126" s="1869"/>
      <c r="AN126" s="1869"/>
      <c r="AO126" s="1869"/>
      <c r="AP126" s="1869"/>
      <c r="AQ126" s="1869"/>
      <c r="AR126" s="1869"/>
      <c r="AS126" s="1869"/>
      <c r="AT126" s="1869"/>
      <c r="AU126" s="1869"/>
      <c r="AV126" s="1869"/>
      <c r="AW126" s="1869"/>
      <c r="AX126" s="1869"/>
      <c r="AY126" s="1869"/>
      <c r="AZ126" s="1869"/>
      <c r="BA126" s="1869"/>
      <c r="BB126" s="1869"/>
      <c r="BC126" s="1869"/>
      <c r="BD126" s="1869"/>
      <c r="BE126" s="1869"/>
      <c r="BF126" s="1869"/>
      <c r="BG126" s="1869"/>
      <c r="BH126" s="1869"/>
      <c r="BI126" s="1869"/>
      <c r="BJ126" s="1869"/>
      <c r="BK126" s="1869"/>
      <c r="BL126" s="1869"/>
      <c r="BM126" s="1869"/>
      <c r="BN126" s="1869"/>
      <c r="BO126" s="1869"/>
      <c r="BP126" s="1869"/>
      <c r="BQ126" s="1869"/>
      <c r="BR126" s="1869"/>
      <c r="BS126" s="1869"/>
      <c r="BT126" s="1869"/>
      <c r="BU126" s="1869"/>
      <c r="BV126" s="1869"/>
      <c r="BW126" s="1869"/>
      <c r="BX126" s="1869"/>
      <c r="BY126" s="1869"/>
    </row>
    <row r="127" spans="1:77" s="1741" customFormat="1" ht="34.15" customHeight="1">
      <c r="A127" s="1925">
        <v>82827</v>
      </c>
      <c r="B127" s="1920">
        <v>82826</v>
      </c>
      <c r="C127" s="1846">
        <v>42975</v>
      </c>
      <c r="D127" s="1847" t="s">
        <v>1693</v>
      </c>
      <c r="E127" s="2083" t="s">
        <v>2497</v>
      </c>
      <c r="F127" s="1848" t="s">
        <v>73</v>
      </c>
      <c r="G127" s="1848"/>
      <c r="H127" s="1848" t="s">
        <v>877</v>
      </c>
      <c r="I127" s="2082"/>
      <c r="J127" s="1827" t="s">
        <v>2244</v>
      </c>
      <c r="K127" s="1828"/>
      <c r="L127" s="1828"/>
      <c r="M127" s="1847"/>
      <c r="N127" s="1827"/>
      <c r="O127" s="1828"/>
      <c r="P127" s="1828"/>
      <c r="Q127" s="1828"/>
      <c r="R127" s="1847"/>
    </row>
    <row r="128" spans="1:77" s="1741" customFormat="1" ht="37.9" customHeight="1">
      <c r="A128" s="1925">
        <v>82829</v>
      </c>
      <c r="B128" s="1920">
        <v>82828</v>
      </c>
      <c r="C128" s="1846">
        <v>42975</v>
      </c>
      <c r="D128" s="1847" t="s">
        <v>1693</v>
      </c>
      <c r="E128" s="2083" t="s">
        <v>2498</v>
      </c>
      <c r="F128" s="1848" t="s">
        <v>73</v>
      </c>
      <c r="G128" s="1848"/>
      <c r="H128" s="1848" t="s">
        <v>877</v>
      </c>
      <c r="I128" s="2082"/>
      <c r="J128" s="1827" t="s">
        <v>2244</v>
      </c>
      <c r="K128" s="1828"/>
      <c r="L128" s="1828"/>
      <c r="M128" s="1847"/>
      <c r="N128" s="1876"/>
      <c r="O128" s="1896"/>
      <c r="P128" s="1896"/>
      <c r="Q128" s="1896"/>
      <c r="R128" s="1937"/>
    </row>
    <row r="129" spans="1:77" s="1745" customFormat="1" ht="39.75" customHeight="1">
      <c r="A129" s="1926">
        <v>91195</v>
      </c>
      <c r="B129" s="1927">
        <v>82832</v>
      </c>
      <c r="C129" s="1846">
        <v>42975</v>
      </c>
      <c r="D129" s="1875" t="s">
        <v>1693</v>
      </c>
      <c r="E129" s="1876" t="s">
        <v>2499</v>
      </c>
      <c r="F129" s="1896" t="s">
        <v>73</v>
      </c>
      <c r="G129" s="1896"/>
      <c r="H129" s="1896" t="s">
        <v>2500</v>
      </c>
      <c r="I129" s="1943"/>
      <c r="J129" s="1873" t="s">
        <v>2244</v>
      </c>
      <c r="K129" s="1896"/>
      <c r="L129" s="1896"/>
      <c r="M129" s="1937"/>
      <c r="N129" s="1864"/>
      <c r="O129" s="1865"/>
      <c r="P129" s="1865"/>
      <c r="Q129" s="1865"/>
      <c r="R129" s="1867"/>
      <c r="S129" s="1869"/>
      <c r="T129" s="1869"/>
      <c r="U129" s="1869"/>
      <c r="V129" s="1869"/>
      <c r="W129" s="1869"/>
      <c r="X129" s="1869"/>
      <c r="Y129" s="1869"/>
      <c r="Z129" s="1869"/>
      <c r="AA129" s="1869"/>
      <c r="AB129" s="1869"/>
      <c r="AC129" s="1869"/>
      <c r="AD129" s="1869"/>
      <c r="AE129" s="1869"/>
      <c r="AF129" s="1869"/>
      <c r="AG129" s="1869"/>
      <c r="AH129" s="1869"/>
      <c r="AI129" s="1869"/>
      <c r="AJ129" s="1869"/>
      <c r="AK129" s="1869"/>
      <c r="AL129" s="1869"/>
      <c r="AM129" s="1869"/>
      <c r="AN129" s="1869"/>
      <c r="AO129" s="1869"/>
      <c r="AP129" s="1869"/>
      <c r="AQ129" s="1869"/>
      <c r="AR129" s="1869"/>
      <c r="AS129" s="1869"/>
      <c r="AT129" s="1869"/>
      <c r="AU129" s="1869"/>
      <c r="AV129" s="1869"/>
      <c r="AW129" s="1869"/>
      <c r="AX129" s="1869"/>
      <c r="AY129" s="1869"/>
      <c r="AZ129" s="1869"/>
      <c r="BA129" s="1869"/>
      <c r="BB129" s="1869"/>
      <c r="BC129" s="1869"/>
      <c r="BD129" s="1869"/>
      <c r="BE129" s="1869"/>
      <c r="BF129" s="1869"/>
      <c r="BG129" s="1869"/>
      <c r="BH129" s="1869"/>
      <c r="BI129" s="1869"/>
      <c r="BJ129" s="1869"/>
      <c r="BK129" s="1869"/>
      <c r="BL129" s="1869"/>
      <c r="BM129" s="1869"/>
      <c r="BN129" s="1869"/>
      <c r="BO129" s="1869"/>
      <c r="BP129" s="1869"/>
      <c r="BQ129" s="1869"/>
      <c r="BR129" s="1869"/>
      <c r="BS129" s="1869"/>
      <c r="BT129" s="1869"/>
      <c r="BU129" s="1869"/>
      <c r="BV129" s="1869"/>
      <c r="BW129" s="1869"/>
      <c r="BX129" s="1869"/>
      <c r="BY129" s="1869"/>
    </row>
    <row r="130" spans="1:77" s="1745" customFormat="1" ht="25.15" customHeight="1">
      <c r="A130" s="1947">
        <v>89982</v>
      </c>
      <c r="B130" s="1948">
        <v>89980</v>
      </c>
      <c r="C130" s="1855">
        <v>42991</v>
      </c>
      <c r="D130" s="1856" t="s">
        <v>1693</v>
      </c>
      <c r="E130" s="1949" t="s">
        <v>2501</v>
      </c>
      <c r="F130" s="1857" t="s">
        <v>2200</v>
      </c>
      <c r="G130" s="1857"/>
      <c r="H130" s="1857"/>
      <c r="I130" s="2087" t="s">
        <v>2502</v>
      </c>
      <c r="J130" s="1829" t="s">
        <v>2255</v>
      </c>
      <c r="K130" s="1830"/>
      <c r="L130" s="1830"/>
      <c r="M130" s="1856"/>
      <c r="N130" s="1864"/>
      <c r="O130" s="1865"/>
      <c r="P130" s="1865"/>
      <c r="Q130" s="1865"/>
      <c r="R130" s="1867"/>
      <c r="S130" s="1869"/>
      <c r="T130" s="1869"/>
      <c r="U130" s="1869"/>
      <c r="V130" s="1869"/>
      <c r="W130" s="1869"/>
      <c r="X130" s="1869"/>
      <c r="Y130" s="1869"/>
      <c r="Z130" s="1869"/>
      <c r="AA130" s="1869"/>
      <c r="AB130" s="1869"/>
      <c r="AC130" s="1869"/>
      <c r="AD130" s="1869"/>
      <c r="AE130" s="1869"/>
      <c r="AF130" s="1869"/>
      <c r="AG130" s="1869"/>
      <c r="AH130" s="1869"/>
      <c r="AI130" s="1869"/>
      <c r="AJ130" s="1869"/>
      <c r="AK130" s="1869"/>
      <c r="AL130" s="1869"/>
      <c r="AM130" s="1869"/>
      <c r="AN130" s="1869"/>
      <c r="AO130" s="1869"/>
      <c r="AP130" s="1869"/>
      <c r="AQ130" s="1869"/>
      <c r="AR130" s="1869"/>
      <c r="AS130" s="1869"/>
      <c r="AT130" s="1869"/>
      <c r="AU130" s="1869"/>
      <c r="AV130" s="1869"/>
      <c r="AW130" s="1869"/>
      <c r="AX130" s="1869"/>
      <c r="AY130" s="1869"/>
      <c r="AZ130" s="1869"/>
      <c r="BA130" s="1869"/>
      <c r="BB130" s="1869"/>
      <c r="BC130" s="1869"/>
      <c r="BD130" s="1869"/>
      <c r="BE130" s="1869"/>
      <c r="BF130" s="1869"/>
      <c r="BG130" s="1869"/>
      <c r="BH130" s="1869"/>
      <c r="BI130" s="1869"/>
      <c r="BJ130" s="1869"/>
      <c r="BK130" s="1869"/>
      <c r="BL130" s="1869"/>
      <c r="BM130" s="1869"/>
      <c r="BN130" s="1869"/>
      <c r="BO130" s="1869"/>
      <c r="BP130" s="1869"/>
      <c r="BQ130" s="1869"/>
      <c r="BR130" s="1869"/>
      <c r="BS130" s="1869"/>
      <c r="BT130" s="1869"/>
      <c r="BU130" s="1869"/>
      <c r="BV130" s="1869"/>
      <c r="BW130" s="1869"/>
      <c r="BX130" s="1869"/>
      <c r="BY130" s="1869"/>
    </row>
    <row r="131" spans="1:77" s="1745" customFormat="1" ht="42.6" customHeight="1">
      <c r="A131" s="1947">
        <v>90180</v>
      </c>
      <c r="B131" s="1948">
        <v>90179</v>
      </c>
      <c r="C131" s="1855">
        <v>42991</v>
      </c>
      <c r="D131" s="1856" t="s">
        <v>1693</v>
      </c>
      <c r="E131" s="1949" t="s">
        <v>2503</v>
      </c>
      <c r="F131" s="1857" t="s">
        <v>2504</v>
      </c>
      <c r="G131" s="1857"/>
      <c r="H131" s="1857"/>
      <c r="I131" s="2087" t="s">
        <v>2502</v>
      </c>
      <c r="J131" s="1829" t="s">
        <v>2255</v>
      </c>
      <c r="K131" s="1830"/>
      <c r="L131" s="1830"/>
      <c r="M131" s="1856"/>
      <c r="N131" s="1864"/>
      <c r="O131" s="1865"/>
      <c r="P131" s="1865"/>
      <c r="Q131" s="1865"/>
      <c r="R131" s="1867"/>
      <c r="S131" s="1869"/>
      <c r="T131" s="1869"/>
      <c r="U131" s="1869"/>
      <c r="V131" s="1869"/>
      <c r="W131" s="1869"/>
      <c r="X131" s="1869"/>
      <c r="Y131" s="1869"/>
      <c r="Z131" s="1869"/>
      <c r="AA131" s="1869"/>
      <c r="AB131" s="1869"/>
      <c r="AC131" s="1869"/>
      <c r="AD131" s="1869"/>
      <c r="AE131" s="1869"/>
      <c r="AF131" s="1869"/>
      <c r="AG131" s="1869"/>
      <c r="AH131" s="1869"/>
      <c r="AI131" s="1869"/>
      <c r="AJ131" s="1869"/>
      <c r="AK131" s="1869"/>
      <c r="AL131" s="1869"/>
      <c r="AM131" s="1869"/>
      <c r="AN131" s="1869"/>
      <c r="AO131" s="1869"/>
      <c r="AP131" s="1869"/>
      <c r="AQ131" s="1869"/>
      <c r="AR131" s="1869"/>
      <c r="AS131" s="1869"/>
      <c r="AT131" s="1869"/>
      <c r="AU131" s="1869"/>
      <c r="AV131" s="1869"/>
      <c r="AW131" s="1869"/>
      <c r="AX131" s="1869"/>
      <c r="AY131" s="1869"/>
      <c r="AZ131" s="1869"/>
      <c r="BA131" s="1869"/>
      <c r="BB131" s="1869"/>
      <c r="BC131" s="1869"/>
      <c r="BD131" s="1869"/>
      <c r="BE131" s="1869"/>
      <c r="BF131" s="1869"/>
      <c r="BG131" s="1869"/>
      <c r="BH131" s="1869"/>
      <c r="BI131" s="1869"/>
      <c r="BJ131" s="1869"/>
      <c r="BK131" s="1869"/>
      <c r="BL131" s="1869"/>
      <c r="BM131" s="1869"/>
      <c r="BN131" s="1869"/>
      <c r="BO131" s="1869"/>
      <c r="BP131" s="1869"/>
      <c r="BQ131" s="1869"/>
      <c r="BR131" s="1869"/>
      <c r="BS131" s="1869"/>
      <c r="BT131" s="1869"/>
      <c r="BU131" s="1869"/>
      <c r="BV131" s="1869"/>
      <c r="BW131" s="1869"/>
      <c r="BX131" s="1869"/>
      <c r="BY131" s="1869"/>
    </row>
    <row r="132" spans="1:77" s="1745" customFormat="1" ht="93.6" customHeight="1">
      <c r="A132" s="1947">
        <v>90700</v>
      </c>
      <c r="B132" s="1948">
        <v>90699</v>
      </c>
      <c r="C132" s="1855">
        <v>43014</v>
      </c>
      <c r="D132" s="1856" t="s">
        <v>1703</v>
      </c>
      <c r="E132" s="1949" t="s">
        <v>2505</v>
      </c>
      <c r="F132" s="1857" t="s">
        <v>1267</v>
      </c>
      <c r="G132" s="1857"/>
      <c r="H132" s="1857" t="s">
        <v>2434</v>
      </c>
      <c r="I132" s="2087" t="s">
        <v>2506</v>
      </c>
      <c r="J132" s="1829" t="s">
        <v>2255</v>
      </c>
      <c r="K132" s="1830"/>
      <c r="L132" s="1830"/>
      <c r="M132" s="1856"/>
      <c r="N132" s="1864"/>
      <c r="O132" s="1865"/>
      <c r="P132" s="1865"/>
      <c r="Q132" s="1865"/>
      <c r="R132" s="1867"/>
      <c r="S132" s="1869"/>
      <c r="T132" s="1869"/>
      <c r="U132" s="1869"/>
      <c r="V132" s="1869"/>
      <c r="W132" s="1869"/>
      <c r="X132" s="1869"/>
      <c r="Y132" s="1869"/>
      <c r="Z132" s="1869"/>
      <c r="AA132" s="1869"/>
      <c r="AB132" s="1869"/>
      <c r="AC132" s="1869"/>
      <c r="AD132" s="1869"/>
      <c r="AE132" s="1869"/>
      <c r="AF132" s="1869"/>
      <c r="AG132" s="1869"/>
      <c r="AH132" s="1869"/>
      <c r="AI132" s="1869"/>
      <c r="AJ132" s="1869"/>
      <c r="AK132" s="1869"/>
      <c r="AL132" s="1869"/>
      <c r="AM132" s="1869"/>
      <c r="AN132" s="1869"/>
      <c r="AO132" s="1869"/>
      <c r="AP132" s="1869"/>
      <c r="AQ132" s="1869"/>
      <c r="AR132" s="1869"/>
      <c r="AS132" s="1869"/>
      <c r="AT132" s="1869"/>
      <c r="AU132" s="1869"/>
      <c r="AV132" s="1869"/>
      <c r="AW132" s="1869"/>
      <c r="AX132" s="1869"/>
      <c r="AY132" s="1869"/>
      <c r="AZ132" s="1869"/>
      <c r="BA132" s="1869"/>
      <c r="BB132" s="1869"/>
      <c r="BC132" s="1869"/>
      <c r="BD132" s="1869"/>
      <c r="BE132" s="1869"/>
      <c r="BF132" s="1869"/>
      <c r="BG132" s="1869"/>
      <c r="BH132" s="1869"/>
      <c r="BI132" s="1869"/>
      <c r="BJ132" s="1869"/>
      <c r="BK132" s="1869"/>
      <c r="BL132" s="1869"/>
      <c r="BM132" s="1869"/>
      <c r="BN132" s="1869"/>
      <c r="BO132" s="1869"/>
      <c r="BP132" s="1869"/>
      <c r="BQ132" s="1869"/>
      <c r="BR132" s="1869"/>
      <c r="BS132" s="1869"/>
      <c r="BT132" s="1869"/>
      <c r="BU132" s="1869"/>
      <c r="BV132" s="1869"/>
      <c r="BW132" s="1869"/>
      <c r="BX132" s="1869"/>
      <c r="BY132" s="1869"/>
    </row>
    <row r="133" spans="1:77" s="1741" customFormat="1" ht="58.5" customHeight="1">
      <c r="A133" s="1921">
        <v>91012</v>
      </c>
      <c r="B133" s="1922">
        <v>91010</v>
      </c>
      <c r="C133" s="1850">
        <v>43059</v>
      </c>
      <c r="D133" s="1851"/>
      <c r="E133" s="1852" t="s">
        <v>2507</v>
      </c>
      <c r="F133" s="1853" t="s">
        <v>46</v>
      </c>
      <c r="G133" s="1853"/>
      <c r="H133" s="1853" t="s">
        <v>1194</v>
      </c>
      <c r="I133" s="1946"/>
      <c r="J133" s="39" t="s">
        <v>2320</v>
      </c>
      <c r="K133" s="40"/>
      <c r="L133" s="40"/>
      <c r="M133" s="1851"/>
      <c r="N133" s="1864"/>
      <c r="O133" s="1865"/>
      <c r="P133" s="1865"/>
      <c r="Q133" s="1865"/>
      <c r="R133" s="1867"/>
    </row>
    <row r="134" spans="1:77" s="1745" customFormat="1" ht="87.6" customHeight="1">
      <c r="A134" s="1925">
        <v>93030</v>
      </c>
      <c r="B134" s="1920">
        <v>93029</v>
      </c>
      <c r="C134" s="1846">
        <v>43056</v>
      </c>
      <c r="D134" s="1847" t="s">
        <v>1734</v>
      </c>
      <c r="E134" s="2015" t="s">
        <v>2508</v>
      </c>
      <c r="F134" s="1848" t="s">
        <v>2336</v>
      </c>
      <c r="G134" s="1848" t="s">
        <v>2509</v>
      </c>
      <c r="H134" s="1848" t="s">
        <v>2509</v>
      </c>
      <c r="I134" s="2082"/>
      <c r="J134" s="1827" t="s">
        <v>2244</v>
      </c>
      <c r="K134" s="1828" t="s">
        <v>769</v>
      </c>
      <c r="L134" s="1950">
        <v>43056</v>
      </c>
      <c r="M134" s="1951"/>
      <c r="N134" s="1827"/>
      <c r="O134" s="1828"/>
      <c r="P134" s="1828"/>
      <c r="Q134" s="1828"/>
      <c r="R134" s="1847"/>
      <c r="S134" s="1869"/>
      <c r="T134" s="1869"/>
      <c r="U134" s="1869"/>
      <c r="V134" s="1869"/>
      <c r="W134" s="1869"/>
      <c r="X134" s="1869"/>
      <c r="Y134" s="1869"/>
      <c r="Z134" s="1869"/>
      <c r="AA134" s="1869"/>
      <c r="AB134" s="1869"/>
      <c r="AC134" s="1869"/>
      <c r="AD134" s="1869"/>
      <c r="AE134" s="1869"/>
      <c r="AF134" s="1869"/>
      <c r="AG134" s="1869"/>
      <c r="AH134" s="1869"/>
      <c r="AI134" s="1869"/>
      <c r="AJ134" s="1869"/>
      <c r="AK134" s="1869"/>
      <c r="AL134" s="1869"/>
      <c r="AM134" s="1869"/>
      <c r="AN134" s="1869"/>
      <c r="AO134" s="1869"/>
      <c r="AP134" s="1869"/>
      <c r="AQ134" s="1869"/>
      <c r="AR134" s="1869"/>
      <c r="AS134" s="1869"/>
      <c r="AT134" s="1869"/>
      <c r="AU134" s="1869"/>
      <c r="AV134" s="1869"/>
      <c r="AW134" s="1869"/>
      <c r="AX134" s="1869"/>
      <c r="AY134" s="1869"/>
      <c r="AZ134" s="1869"/>
      <c r="BA134" s="1869"/>
      <c r="BB134" s="1869"/>
      <c r="BC134" s="1869"/>
      <c r="BD134" s="1869"/>
      <c r="BE134" s="1869"/>
      <c r="BF134" s="1869"/>
      <c r="BG134" s="1869"/>
      <c r="BH134" s="1869"/>
      <c r="BI134" s="1869"/>
      <c r="BJ134" s="1869"/>
      <c r="BK134" s="1869"/>
      <c r="BL134" s="1869"/>
      <c r="BM134" s="1869"/>
      <c r="BN134" s="1869"/>
      <c r="BO134" s="1869"/>
      <c r="BP134" s="1869"/>
      <c r="BQ134" s="1869"/>
      <c r="BR134" s="1869"/>
      <c r="BS134" s="1869"/>
      <c r="BT134" s="1869"/>
      <c r="BU134" s="1869"/>
      <c r="BV134" s="1869"/>
      <c r="BW134" s="1869"/>
      <c r="BX134" s="1869"/>
      <c r="BY134" s="1869"/>
    </row>
    <row r="135" spans="1:77" s="3" customFormat="1" ht="39.6" customHeight="1">
      <c r="A135" s="1947">
        <v>95131</v>
      </c>
      <c r="B135" s="1948">
        <v>95130</v>
      </c>
      <c r="C135" s="1855">
        <v>43014</v>
      </c>
      <c r="D135" s="1856" t="s">
        <v>1703</v>
      </c>
      <c r="E135" s="1949" t="s">
        <v>2510</v>
      </c>
      <c r="F135" s="1857" t="s">
        <v>1267</v>
      </c>
      <c r="G135" s="1857"/>
      <c r="H135" s="1857" t="s">
        <v>2511</v>
      </c>
      <c r="I135" s="2020" t="s">
        <v>2512</v>
      </c>
      <c r="J135" s="1829" t="s">
        <v>2255</v>
      </c>
      <c r="K135" s="1830"/>
      <c r="L135" s="1830"/>
      <c r="M135" s="1856"/>
      <c r="N135" s="1864"/>
      <c r="O135" s="1865"/>
      <c r="P135" s="1865"/>
      <c r="Q135" s="1865"/>
      <c r="R135" s="1867"/>
      <c r="S135" s="1869"/>
      <c r="T135" s="1869"/>
      <c r="U135" s="1869"/>
      <c r="V135" s="1869"/>
      <c r="W135" s="1869"/>
      <c r="X135" s="1869"/>
      <c r="Y135" s="1869"/>
      <c r="Z135" s="1869"/>
      <c r="AA135" s="1869"/>
      <c r="AB135" s="1869"/>
      <c r="AC135" s="1869"/>
      <c r="AD135" s="1869"/>
      <c r="AE135" s="1869"/>
      <c r="AF135" s="1869"/>
      <c r="AG135" s="1869"/>
      <c r="AH135" s="1869"/>
      <c r="AI135" s="1869"/>
      <c r="AJ135" s="1869"/>
      <c r="AK135" s="1869"/>
      <c r="AL135" s="1869"/>
      <c r="AM135" s="1869"/>
      <c r="AN135" s="1869"/>
      <c r="AO135" s="1869"/>
      <c r="AP135" s="1869"/>
      <c r="AQ135" s="1869"/>
      <c r="AR135" s="1869"/>
      <c r="AS135" s="1869"/>
      <c r="AT135" s="1869"/>
      <c r="AU135" s="1869"/>
      <c r="AV135" s="1869"/>
      <c r="AW135" s="1869"/>
      <c r="AX135" s="1869"/>
      <c r="AY135" s="1869"/>
      <c r="AZ135" s="1869"/>
      <c r="BA135" s="1869"/>
      <c r="BB135" s="1869"/>
      <c r="BC135" s="1869"/>
      <c r="BD135" s="1869"/>
      <c r="BE135" s="1869"/>
      <c r="BF135" s="1869"/>
      <c r="BG135" s="1869"/>
      <c r="BH135" s="1869"/>
      <c r="BI135" s="1869"/>
      <c r="BJ135" s="1869"/>
      <c r="BK135" s="1869"/>
      <c r="BL135" s="1869"/>
      <c r="BM135" s="1869"/>
      <c r="BN135" s="1869"/>
      <c r="BO135" s="1869"/>
      <c r="BP135" s="1869"/>
      <c r="BQ135" s="1869"/>
      <c r="BR135" s="1869"/>
      <c r="BS135" s="1869"/>
      <c r="BT135" s="1869"/>
      <c r="BU135" s="1869"/>
      <c r="BV135" s="1869"/>
      <c r="BW135" s="1869"/>
      <c r="BX135" s="1869"/>
      <c r="BY135" s="1869"/>
    </row>
    <row r="136" spans="1:77" s="3" customFormat="1" ht="33.6" customHeight="1">
      <c r="A136" s="1926">
        <v>95738</v>
      </c>
      <c r="B136" s="1927">
        <v>95736</v>
      </c>
      <c r="C136" s="1896"/>
      <c r="D136" s="1875" t="s">
        <v>1693</v>
      </c>
      <c r="E136" s="1876" t="s">
        <v>2513</v>
      </c>
      <c r="F136" s="1896" t="s">
        <v>2268</v>
      </c>
      <c r="G136" s="1896"/>
      <c r="H136" s="1896" t="s">
        <v>839</v>
      </c>
      <c r="I136" s="1943"/>
      <c r="J136" s="1873" t="s">
        <v>2244</v>
      </c>
      <c r="K136" s="1896"/>
      <c r="L136" s="1896"/>
      <c r="M136" s="1937"/>
      <c r="N136" s="1955"/>
      <c r="O136" s="1956"/>
      <c r="P136" s="1956"/>
      <c r="Q136" s="1956"/>
      <c r="R136" s="1957"/>
      <c r="S136" s="1869"/>
      <c r="T136" s="1869"/>
      <c r="U136" s="1869"/>
      <c r="V136" s="1869"/>
      <c r="W136" s="1869"/>
      <c r="X136" s="1869"/>
      <c r="Y136" s="1869"/>
      <c r="Z136" s="1869"/>
      <c r="AA136" s="1869"/>
      <c r="AB136" s="1869"/>
      <c r="AC136" s="1869"/>
      <c r="AD136" s="1869"/>
      <c r="AE136" s="1869"/>
      <c r="AF136" s="1869"/>
      <c r="AG136" s="1869"/>
      <c r="AH136" s="1869"/>
      <c r="AI136" s="1869"/>
      <c r="AJ136" s="1869"/>
      <c r="AK136" s="1869"/>
      <c r="AL136" s="1869"/>
      <c r="AM136" s="1869"/>
      <c r="AN136" s="1869"/>
      <c r="AO136" s="1869"/>
      <c r="AP136" s="1869"/>
      <c r="AQ136" s="1869"/>
      <c r="AR136" s="1869"/>
      <c r="AS136" s="1869"/>
      <c r="AT136" s="1869"/>
      <c r="AU136" s="1869"/>
      <c r="AV136" s="1869"/>
      <c r="AW136" s="1869"/>
      <c r="AX136" s="1869"/>
      <c r="AY136" s="1869"/>
      <c r="AZ136" s="1869"/>
      <c r="BA136" s="1869"/>
      <c r="BB136" s="1869"/>
      <c r="BC136" s="1869"/>
      <c r="BD136" s="1869"/>
      <c r="BE136" s="1869"/>
      <c r="BF136" s="1869"/>
      <c r="BG136" s="1869"/>
      <c r="BH136" s="1869"/>
      <c r="BI136" s="1869"/>
      <c r="BJ136" s="1869"/>
      <c r="BK136" s="1869"/>
      <c r="BL136" s="1869"/>
      <c r="BM136" s="1869"/>
      <c r="BN136" s="1869"/>
      <c r="BO136" s="1869"/>
      <c r="BP136" s="1869"/>
      <c r="BQ136" s="1869"/>
      <c r="BR136" s="1869"/>
      <c r="BS136" s="1869"/>
      <c r="BT136" s="1869"/>
      <c r="BU136" s="1869"/>
      <c r="BV136" s="1869"/>
      <c r="BW136" s="1869"/>
      <c r="BX136" s="1869"/>
      <c r="BY136" s="1869"/>
    </row>
    <row r="137" spans="1:77" s="3" customFormat="1" ht="102" customHeight="1">
      <c r="A137" s="1949">
        <v>96486</v>
      </c>
      <c r="B137" s="1949">
        <v>96485</v>
      </c>
      <c r="C137" s="1949">
        <v>43007</v>
      </c>
      <c r="D137" s="1949" t="s">
        <v>1734</v>
      </c>
      <c r="E137" s="1949" t="s">
        <v>2514</v>
      </c>
      <c r="F137" s="1949" t="s">
        <v>2268</v>
      </c>
      <c r="G137" s="1949"/>
      <c r="H137" s="1949" t="s">
        <v>2515</v>
      </c>
      <c r="I137" s="1949"/>
      <c r="J137" s="1949" t="s">
        <v>2255</v>
      </c>
      <c r="K137" s="1949" t="s">
        <v>63</v>
      </c>
      <c r="L137" s="1949">
        <v>43042</v>
      </c>
      <c r="M137" s="1949"/>
      <c r="N137" s="1949"/>
      <c r="O137" s="1949"/>
      <c r="P137" s="1949"/>
      <c r="Q137" s="1949"/>
      <c r="R137" s="1949"/>
      <c r="S137" s="1869"/>
      <c r="T137" s="1869"/>
      <c r="U137" s="1869"/>
      <c r="V137" s="1869"/>
      <c r="W137" s="1869"/>
      <c r="X137" s="1869"/>
      <c r="Y137" s="1869"/>
      <c r="Z137" s="1869"/>
      <c r="AA137" s="1869"/>
      <c r="AB137" s="1869"/>
      <c r="AC137" s="1869"/>
      <c r="AD137" s="1869"/>
      <c r="AE137" s="1869"/>
      <c r="AF137" s="1869"/>
      <c r="AG137" s="1869"/>
      <c r="AH137" s="1869"/>
      <c r="AI137" s="1869"/>
      <c r="AJ137" s="1869"/>
      <c r="AK137" s="1869"/>
      <c r="AL137" s="1869"/>
      <c r="AM137" s="1869"/>
      <c r="AN137" s="1869"/>
      <c r="AO137" s="1869"/>
      <c r="AP137" s="1869"/>
      <c r="AQ137" s="1869"/>
      <c r="AR137" s="1869"/>
      <c r="AS137" s="1869"/>
      <c r="AT137" s="1869"/>
      <c r="AU137" s="1869"/>
      <c r="AV137" s="1869"/>
      <c r="AW137" s="1869"/>
      <c r="AX137" s="1869"/>
      <c r="AY137" s="1869"/>
      <c r="AZ137" s="1869"/>
      <c r="BA137" s="1869"/>
      <c r="BB137" s="1869"/>
      <c r="BC137" s="1869"/>
      <c r="BD137" s="1869"/>
      <c r="BE137" s="1869"/>
      <c r="BF137" s="1869"/>
      <c r="BG137" s="1869"/>
      <c r="BH137" s="1869"/>
      <c r="BI137" s="1869"/>
      <c r="BJ137" s="1869"/>
      <c r="BK137" s="1869"/>
      <c r="BL137" s="1869"/>
      <c r="BM137" s="1869"/>
      <c r="BN137" s="1869"/>
      <c r="BO137" s="1869"/>
      <c r="BP137" s="1869"/>
      <c r="BQ137" s="1869"/>
      <c r="BR137" s="1869"/>
      <c r="BS137" s="1869"/>
      <c r="BT137" s="1869"/>
      <c r="BU137" s="1869"/>
      <c r="BV137" s="1869"/>
      <c r="BW137" s="1869"/>
      <c r="BX137" s="1869"/>
      <c r="BY137" s="1869"/>
    </row>
    <row r="138" spans="1:77" s="8" customFormat="1" ht="141.75" customHeight="1">
      <c r="A138" s="1938">
        <v>97540</v>
      </c>
      <c r="B138" s="1938">
        <v>97532</v>
      </c>
      <c r="C138" s="1938">
        <v>43059</v>
      </c>
      <c r="D138" s="1938" t="s">
        <v>1693</v>
      </c>
      <c r="E138" s="1938" t="s">
        <v>2516</v>
      </c>
      <c r="F138" s="1938" t="s">
        <v>2517</v>
      </c>
      <c r="G138" s="1938"/>
      <c r="H138" s="1938" t="s">
        <v>2518</v>
      </c>
      <c r="I138" s="1938" t="s">
        <v>2519</v>
      </c>
      <c r="J138" s="1938" t="s">
        <v>2320</v>
      </c>
      <c r="K138" s="1938"/>
      <c r="L138" s="1938"/>
      <c r="M138" s="1938"/>
      <c r="N138" s="1938"/>
      <c r="O138" s="1938"/>
      <c r="P138" s="1938"/>
      <c r="Q138" s="1938"/>
      <c r="R138" s="1938"/>
    </row>
    <row r="139" spans="1:77" s="3" customFormat="1" ht="121.5" customHeight="1">
      <c r="A139" s="1923">
        <v>98755</v>
      </c>
      <c r="B139" s="1924">
        <v>98752</v>
      </c>
      <c r="C139" s="1841">
        <v>43059</v>
      </c>
      <c r="D139" s="1842"/>
      <c r="E139" s="1973" t="s">
        <v>2520</v>
      </c>
      <c r="F139" s="1843"/>
      <c r="G139" s="1843"/>
      <c r="H139" s="1843" t="s">
        <v>2389</v>
      </c>
      <c r="I139" s="2092"/>
      <c r="J139" s="1825" t="s">
        <v>2257</v>
      </c>
      <c r="K139" s="1826" t="s">
        <v>339</v>
      </c>
      <c r="L139" s="1826"/>
      <c r="M139" s="1842"/>
      <c r="N139" s="1825"/>
      <c r="O139" s="1826"/>
      <c r="P139" s="1826"/>
      <c r="Q139" s="1826"/>
      <c r="R139" s="1842"/>
      <c r="S139" s="1869"/>
      <c r="T139" s="1869"/>
      <c r="U139" s="1869"/>
      <c r="V139" s="1869"/>
      <c r="W139" s="1869"/>
      <c r="X139" s="1869"/>
      <c r="Y139" s="1869"/>
      <c r="Z139" s="1869"/>
      <c r="AA139" s="1869"/>
      <c r="AB139" s="1869"/>
      <c r="AC139" s="1869"/>
      <c r="AD139" s="1869"/>
      <c r="AE139" s="1869"/>
      <c r="AF139" s="1869"/>
      <c r="AG139" s="1869"/>
      <c r="AH139" s="1869"/>
      <c r="AI139" s="1869"/>
      <c r="AJ139" s="1869"/>
      <c r="AK139" s="1869"/>
      <c r="AL139" s="1869"/>
      <c r="AM139" s="1869"/>
      <c r="AN139" s="1869"/>
      <c r="AO139" s="1869"/>
      <c r="AP139" s="1869"/>
      <c r="AQ139" s="1869"/>
      <c r="AR139" s="1869"/>
      <c r="AS139" s="1869"/>
      <c r="AT139" s="1869"/>
      <c r="AU139" s="1869"/>
      <c r="AV139" s="1869"/>
      <c r="AW139" s="1869"/>
      <c r="AX139" s="1869"/>
      <c r="AY139" s="1869"/>
      <c r="AZ139" s="1869"/>
      <c r="BA139" s="1869"/>
      <c r="BB139" s="1869"/>
      <c r="BC139" s="1869"/>
      <c r="BD139" s="1869"/>
      <c r="BE139" s="1869"/>
      <c r="BF139" s="1869"/>
      <c r="BG139" s="1869"/>
      <c r="BH139" s="1869"/>
      <c r="BI139" s="1869"/>
      <c r="BJ139" s="1869"/>
      <c r="BK139" s="1869"/>
      <c r="BL139" s="1869"/>
      <c r="BM139" s="1869"/>
      <c r="BN139" s="1869"/>
      <c r="BO139" s="1869"/>
      <c r="BP139" s="1869"/>
      <c r="BQ139" s="1869"/>
      <c r="BR139" s="1869"/>
      <c r="BS139" s="1869"/>
      <c r="BT139" s="1869"/>
      <c r="BU139" s="1869"/>
      <c r="BV139" s="1869"/>
      <c r="BW139" s="1869"/>
      <c r="BX139" s="1869"/>
      <c r="BY139" s="1869"/>
    </row>
    <row r="140" spans="1:77" s="1745" customFormat="1" ht="80.45" customHeight="1">
      <c r="A140" s="2015">
        <v>99636</v>
      </c>
      <c r="B140" s="2015">
        <v>99635</v>
      </c>
      <c r="C140" s="2015">
        <v>43059</v>
      </c>
      <c r="D140" s="2015" t="s">
        <v>1693</v>
      </c>
      <c r="E140" s="2015" t="s">
        <v>2521</v>
      </c>
      <c r="F140" s="2015" t="s">
        <v>2522</v>
      </c>
      <c r="G140" s="2015"/>
      <c r="H140" s="2015" t="s">
        <v>2523</v>
      </c>
      <c r="I140" s="2015" t="s">
        <v>2524</v>
      </c>
      <c r="J140" s="2015" t="s">
        <v>2487</v>
      </c>
      <c r="K140" s="2015"/>
      <c r="L140" s="2015"/>
      <c r="M140" s="2015"/>
      <c r="N140" s="2015"/>
      <c r="O140" s="2015"/>
      <c r="P140" s="2015"/>
      <c r="Q140" s="2015"/>
      <c r="R140" s="2015"/>
    </row>
    <row r="141" spans="1:77" s="1745" customFormat="1" ht="77.25" customHeight="1">
      <c r="A141" s="1916">
        <v>99765</v>
      </c>
      <c r="B141" s="1917">
        <v>99764</v>
      </c>
      <c r="C141" s="1837">
        <v>43059</v>
      </c>
      <c r="D141" s="1838" t="s">
        <v>1693</v>
      </c>
      <c r="E141" s="1938" t="s">
        <v>2525</v>
      </c>
      <c r="F141" s="1839" t="s">
        <v>1446</v>
      </c>
      <c r="G141" s="1839"/>
      <c r="H141" s="1839" t="s">
        <v>877</v>
      </c>
      <c r="I141" s="1944" t="s">
        <v>2526</v>
      </c>
      <c r="J141" s="1822" t="s">
        <v>2320</v>
      </c>
      <c r="K141" s="1823" t="s">
        <v>840</v>
      </c>
      <c r="L141" s="1823"/>
      <c r="M141" s="1838"/>
      <c r="N141" s="1822"/>
      <c r="O141" s="1823"/>
      <c r="P141" s="1823"/>
      <c r="Q141" s="1823"/>
      <c r="R141" s="1838"/>
      <c r="S141" s="1869"/>
      <c r="T141" s="1869"/>
      <c r="U141" s="1869"/>
      <c r="V141" s="1869"/>
      <c r="W141" s="1869"/>
      <c r="X141" s="1869"/>
      <c r="Y141" s="1869"/>
      <c r="Z141" s="1869"/>
      <c r="AA141" s="1869"/>
      <c r="AB141" s="1869"/>
      <c r="AC141" s="1869"/>
      <c r="AD141" s="1869"/>
      <c r="AE141" s="1869"/>
      <c r="AF141" s="1869"/>
      <c r="AG141" s="1869"/>
      <c r="AH141" s="1869"/>
      <c r="AI141" s="1869"/>
      <c r="AJ141" s="1869"/>
      <c r="AK141" s="1869"/>
      <c r="AL141" s="1869"/>
      <c r="AM141" s="1869"/>
      <c r="AN141" s="1869"/>
      <c r="AO141" s="1869"/>
      <c r="AP141" s="1869"/>
      <c r="AQ141" s="1869"/>
      <c r="AR141" s="1869"/>
      <c r="AS141" s="1869"/>
      <c r="AT141" s="1869"/>
      <c r="AU141" s="1869"/>
      <c r="AV141" s="1869"/>
      <c r="AW141" s="1869"/>
      <c r="AX141" s="1869"/>
      <c r="AY141" s="1869"/>
      <c r="AZ141" s="1869"/>
      <c r="BA141" s="1869"/>
      <c r="BB141" s="1869"/>
      <c r="BC141" s="1869"/>
      <c r="BD141" s="1869"/>
      <c r="BE141" s="1869"/>
      <c r="BF141" s="1869"/>
      <c r="BG141" s="1869"/>
      <c r="BH141" s="1869"/>
      <c r="BI141" s="1869"/>
      <c r="BJ141" s="1869"/>
      <c r="BK141" s="1869"/>
      <c r="BL141" s="1869"/>
      <c r="BM141" s="1869"/>
      <c r="BN141" s="1869"/>
      <c r="BO141" s="1869"/>
      <c r="BP141" s="1869"/>
      <c r="BQ141" s="1869"/>
      <c r="BR141" s="1869"/>
      <c r="BS141" s="1869"/>
      <c r="BT141" s="1869"/>
      <c r="BU141" s="1869"/>
      <c r="BV141" s="1869"/>
      <c r="BW141" s="1869"/>
      <c r="BX141" s="1869"/>
      <c r="BY141" s="1869"/>
    </row>
    <row r="142" spans="1:77" s="3" customFormat="1" ht="66" customHeight="1">
      <c r="A142" s="1921">
        <v>99769</v>
      </c>
      <c r="B142" s="1922">
        <v>99768</v>
      </c>
      <c r="C142" s="1850">
        <v>43059</v>
      </c>
      <c r="D142" s="1851" t="s">
        <v>1693</v>
      </c>
      <c r="E142" s="1852" t="s">
        <v>2527</v>
      </c>
      <c r="F142" s="1853" t="s">
        <v>1954</v>
      </c>
      <c r="G142" s="1853"/>
      <c r="H142" s="1853" t="s">
        <v>877</v>
      </c>
      <c r="I142" s="1946"/>
      <c r="J142" s="39" t="s">
        <v>2320</v>
      </c>
      <c r="K142" s="40"/>
      <c r="L142" s="40"/>
      <c r="M142" s="1851"/>
      <c r="N142" s="1864"/>
      <c r="O142" s="1865"/>
      <c r="P142" s="1865"/>
      <c r="Q142" s="1865"/>
      <c r="R142" s="1867"/>
      <c r="S142" s="1869"/>
      <c r="T142" s="1869"/>
      <c r="U142" s="1869"/>
      <c r="V142" s="1869"/>
      <c r="W142" s="1869"/>
      <c r="X142" s="1869"/>
      <c r="Y142" s="1869"/>
      <c r="Z142" s="1869"/>
      <c r="AA142" s="1869"/>
      <c r="AB142" s="1869"/>
      <c r="AC142" s="1869"/>
      <c r="AD142" s="1869"/>
      <c r="AE142" s="1869"/>
      <c r="AF142" s="1869"/>
      <c r="AG142" s="1869"/>
      <c r="AH142" s="1869"/>
      <c r="AI142" s="1869"/>
      <c r="AJ142" s="1869"/>
      <c r="AK142" s="1869"/>
      <c r="AL142" s="1869"/>
      <c r="AM142" s="1869"/>
      <c r="AN142" s="1869"/>
      <c r="AO142" s="1869"/>
      <c r="AP142" s="1869"/>
      <c r="AQ142" s="1869"/>
      <c r="AR142" s="1869"/>
      <c r="AS142" s="1869"/>
      <c r="AT142" s="1869"/>
      <c r="AU142" s="1869"/>
      <c r="AV142" s="1869"/>
      <c r="AW142" s="1869"/>
      <c r="AX142" s="1869"/>
      <c r="AY142" s="1869"/>
      <c r="AZ142" s="1869"/>
      <c r="BA142" s="1869"/>
      <c r="BB142" s="1869"/>
      <c r="BC142" s="1869"/>
      <c r="BD142" s="1869"/>
      <c r="BE142" s="1869"/>
      <c r="BF142" s="1869"/>
      <c r="BG142" s="1869"/>
      <c r="BH142" s="1869"/>
      <c r="BI142" s="1869"/>
      <c r="BJ142" s="1869"/>
      <c r="BK142" s="1869"/>
      <c r="BL142" s="1869"/>
      <c r="BM142" s="1869"/>
      <c r="BN142" s="1869"/>
      <c r="BO142" s="1869"/>
      <c r="BP142" s="1869"/>
      <c r="BQ142" s="1869"/>
      <c r="BR142" s="1869"/>
      <c r="BS142" s="1869"/>
      <c r="BT142" s="1869"/>
      <c r="BU142" s="1869"/>
      <c r="BV142" s="1869"/>
      <c r="BW142" s="1869"/>
      <c r="BX142" s="1869"/>
      <c r="BY142" s="1869"/>
    </row>
    <row r="143" spans="1:77" s="3" customFormat="1" ht="33.75" customHeight="1">
      <c r="A143" s="1921">
        <v>99776</v>
      </c>
      <c r="B143" s="1922">
        <v>99776</v>
      </c>
      <c r="C143" s="1850">
        <v>43059</v>
      </c>
      <c r="D143" s="1851" t="s">
        <v>1693</v>
      </c>
      <c r="E143" s="1852" t="s">
        <v>2528</v>
      </c>
      <c r="F143" s="1853" t="s">
        <v>46</v>
      </c>
      <c r="G143" s="1853"/>
      <c r="H143" s="1853" t="s">
        <v>877</v>
      </c>
      <c r="I143" s="1946"/>
      <c r="J143" s="39" t="s">
        <v>2320</v>
      </c>
      <c r="K143" s="40"/>
      <c r="L143" s="40"/>
      <c r="M143" s="1851"/>
      <c r="N143" s="1864"/>
      <c r="O143" s="1865"/>
      <c r="P143" s="1865"/>
      <c r="Q143" s="1865"/>
      <c r="R143" s="1867"/>
      <c r="S143" s="1869"/>
      <c r="T143" s="1869"/>
      <c r="U143" s="1869"/>
      <c r="V143" s="1869"/>
      <c r="W143" s="1869"/>
      <c r="X143" s="1869"/>
      <c r="Y143" s="1869"/>
      <c r="Z143" s="1869"/>
      <c r="AA143" s="1869"/>
      <c r="AB143" s="1869"/>
      <c r="AC143" s="1869"/>
      <c r="AD143" s="1869"/>
      <c r="AE143" s="1869"/>
      <c r="AF143" s="1869"/>
      <c r="AG143" s="1869"/>
      <c r="AH143" s="1869"/>
      <c r="AI143" s="1869"/>
      <c r="AJ143" s="1869"/>
      <c r="AK143" s="1869"/>
      <c r="AL143" s="1869"/>
      <c r="AM143" s="1869"/>
      <c r="AN143" s="1869"/>
      <c r="AO143" s="1869"/>
      <c r="AP143" s="1869"/>
      <c r="AQ143" s="1869"/>
      <c r="AR143" s="1869"/>
      <c r="AS143" s="1869"/>
      <c r="AT143" s="1869"/>
      <c r="AU143" s="1869"/>
      <c r="AV143" s="1869"/>
      <c r="AW143" s="1869"/>
      <c r="AX143" s="1869"/>
      <c r="AY143" s="1869"/>
      <c r="AZ143" s="1869"/>
      <c r="BA143" s="1869"/>
      <c r="BB143" s="1869"/>
      <c r="BC143" s="1869"/>
      <c r="BD143" s="1869"/>
      <c r="BE143" s="1869"/>
      <c r="BF143" s="1869"/>
      <c r="BG143" s="1869"/>
      <c r="BH143" s="1869"/>
      <c r="BI143" s="1869"/>
      <c r="BJ143" s="1869"/>
      <c r="BK143" s="1869"/>
      <c r="BL143" s="1869"/>
      <c r="BM143" s="1869"/>
      <c r="BN143" s="1869"/>
      <c r="BO143" s="1869"/>
      <c r="BP143" s="1869"/>
      <c r="BQ143" s="1869"/>
      <c r="BR143" s="1869"/>
      <c r="BS143" s="1869"/>
      <c r="BT143" s="1869"/>
      <c r="BU143" s="1869"/>
      <c r="BV143" s="1869"/>
      <c r="BW143" s="1869"/>
      <c r="BX143" s="1869"/>
      <c r="BY143" s="1869"/>
    </row>
    <row r="144" spans="1:77" s="1741" customFormat="1" ht="21" customHeight="1">
      <c r="A144" s="1916">
        <v>99966</v>
      </c>
      <c r="B144" s="1917">
        <v>99964</v>
      </c>
      <c r="C144" s="1837">
        <v>43017</v>
      </c>
      <c r="D144" s="1838" t="s">
        <v>1734</v>
      </c>
      <c r="E144" s="1938" t="s">
        <v>2529</v>
      </c>
      <c r="F144" s="1839" t="s">
        <v>2268</v>
      </c>
      <c r="G144" s="1839"/>
      <c r="H144" s="1839" t="s">
        <v>877</v>
      </c>
      <c r="I144" s="1944"/>
      <c r="J144" s="1822" t="s">
        <v>2333</v>
      </c>
      <c r="K144" s="1823"/>
      <c r="L144" s="1823"/>
      <c r="M144" s="1838"/>
      <c r="N144" s="1864"/>
      <c r="O144" s="1865"/>
      <c r="P144" s="1865"/>
      <c r="Q144" s="1865"/>
      <c r="R144" s="1867"/>
    </row>
    <row r="145" spans="1:77" s="3" customFormat="1" ht="22.9" customHeight="1">
      <c r="A145" s="1925">
        <v>99969</v>
      </c>
      <c r="B145" s="1920">
        <v>99968</v>
      </c>
      <c r="C145" s="1846">
        <v>43017</v>
      </c>
      <c r="D145" s="1847" t="s">
        <v>1734</v>
      </c>
      <c r="E145" s="2015" t="s">
        <v>2530</v>
      </c>
      <c r="F145" s="1848" t="s">
        <v>2268</v>
      </c>
      <c r="G145" s="1848"/>
      <c r="H145" s="1848" t="s">
        <v>877</v>
      </c>
      <c r="I145" s="2082"/>
      <c r="J145" s="1827" t="s">
        <v>2244</v>
      </c>
      <c r="K145" s="1828"/>
      <c r="L145" s="1828"/>
      <c r="M145" s="1951">
        <v>43054</v>
      </c>
      <c r="N145" s="1827"/>
      <c r="O145" s="1828"/>
      <c r="P145" s="1828"/>
      <c r="Q145" s="1828"/>
      <c r="R145" s="1847"/>
      <c r="S145" s="1869"/>
      <c r="T145" s="1869"/>
      <c r="U145" s="1869"/>
      <c r="V145" s="1869"/>
      <c r="W145" s="1869"/>
      <c r="X145" s="1869"/>
      <c r="Y145" s="1869"/>
      <c r="Z145" s="1869"/>
      <c r="AA145" s="1869"/>
      <c r="AB145" s="1869"/>
      <c r="AC145" s="1869"/>
      <c r="AD145" s="1869"/>
      <c r="AE145" s="1869"/>
      <c r="AF145" s="1869"/>
      <c r="AG145" s="1869"/>
      <c r="AH145" s="1869"/>
      <c r="AI145" s="1869"/>
      <c r="AJ145" s="1869"/>
      <c r="AK145" s="1869"/>
      <c r="AL145" s="1869"/>
      <c r="AM145" s="1869"/>
      <c r="AN145" s="1869"/>
      <c r="AO145" s="1869"/>
      <c r="AP145" s="1869"/>
      <c r="AQ145" s="1869"/>
      <c r="AR145" s="1869"/>
      <c r="AS145" s="1869"/>
      <c r="AT145" s="1869"/>
      <c r="AU145" s="1869"/>
      <c r="AV145" s="1869"/>
      <c r="AW145" s="1869"/>
      <c r="AX145" s="1869"/>
      <c r="AY145" s="1869"/>
      <c r="AZ145" s="1869"/>
      <c r="BA145" s="1869"/>
      <c r="BB145" s="1869"/>
      <c r="BC145" s="1869"/>
      <c r="BD145" s="1869"/>
      <c r="BE145" s="1869"/>
      <c r="BF145" s="1869"/>
      <c r="BG145" s="1869"/>
      <c r="BH145" s="1869"/>
      <c r="BI145" s="1869"/>
      <c r="BJ145" s="1869"/>
      <c r="BK145" s="1869"/>
      <c r="BL145" s="1869"/>
      <c r="BM145" s="1869"/>
      <c r="BN145" s="1869"/>
      <c r="BO145" s="1869"/>
      <c r="BP145" s="1869"/>
      <c r="BQ145" s="1869"/>
      <c r="BR145" s="1869"/>
      <c r="BS145" s="1869"/>
      <c r="BT145" s="1869"/>
      <c r="BU145" s="1869"/>
      <c r="BV145" s="1869"/>
      <c r="BW145" s="1869"/>
      <c r="BX145" s="1869"/>
      <c r="BY145" s="1869"/>
    </row>
    <row r="146" spans="1:77" s="1741" customFormat="1" ht="22.15" customHeight="1">
      <c r="A146" s="1916">
        <v>99972</v>
      </c>
      <c r="B146" s="1917">
        <v>99970</v>
      </c>
      <c r="C146" s="1837">
        <v>43017</v>
      </c>
      <c r="D146" s="1838" t="s">
        <v>1734</v>
      </c>
      <c r="E146" s="1938" t="s">
        <v>2531</v>
      </c>
      <c r="F146" s="1839" t="s">
        <v>2268</v>
      </c>
      <c r="G146" s="1839"/>
      <c r="H146" s="1839" t="s">
        <v>877</v>
      </c>
      <c r="I146" s="1944"/>
      <c r="J146" s="1822" t="s">
        <v>2333</v>
      </c>
      <c r="K146" s="1823"/>
      <c r="L146" s="1823"/>
      <c r="M146" s="1872">
        <v>43421</v>
      </c>
      <c r="N146" s="1864"/>
      <c r="O146" s="1865"/>
      <c r="P146" s="1865"/>
      <c r="Q146" s="1865"/>
      <c r="R146" s="1867"/>
    </row>
    <row r="147" spans="1:77" s="1741" customFormat="1" ht="23.45" customHeight="1">
      <c r="A147" s="1925">
        <v>99979</v>
      </c>
      <c r="B147" s="1920">
        <v>99978</v>
      </c>
      <c r="C147" s="1846">
        <v>43017</v>
      </c>
      <c r="D147" s="1847" t="s">
        <v>1734</v>
      </c>
      <c r="E147" s="2015" t="s">
        <v>2532</v>
      </c>
      <c r="F147" s="1848" t="s">
        <v>2268</v>
      </c>
      <c r="G147" s="1848"/>
      <c r="H147" s="1848" t="s">
        <v>877</v>
      </c>
      <c r="I147" s="2082"/>
      <c r="J147" s="1827" t="s">
        <v>2244</v>
      </c>
      <c r="K147" s="1828"/>
      <c r="L147" s="1828"/>
      <c r="M147" s="1951">
        <v>43056</v>
      </c>
      <c r="N147" s="1827"/>
      <c r="O147" s="1828"/>
      <c r="P147" s="1828"/>
      <c r="Q147" s="1828"/>
      <c r="R147" s="1847"/>
    </row>
    <row r="148" spans="1:77" s="3" customFormat="1" ht="19.899999999999999" customHeight="1">
      <c r="A148" s="1925">
        <v>99982</v>
      </c>
      <c r="B148" s="1920">
        <v>99983</v>
      </c>
      <c r="C148" s="1846">
        <v>43017</v>
      </c>
      <c r="D148" s="1847" t="s">
        <v>1734</v>
      </c>
      <c r="E148" s="2015" t="s">
        <v>2533</v>
      </c>
      <c r="F148" s="1848" t="s">
        <v>2268</v>
      </c>
      <c r="G148" s="1848"/>
      <c r="H148" s="1848" t="s">
        <v>877</v>
      </c>
      <c r="I148" s="2082"/>
      <c r="J148" s="1827" t="s">
        <v>2244</v>
      </c>
      <c r="K148" s="1828"/>
      <c r="L148" s="1828"/>
      <c r="M148" s="1847"/>
      <c r="N148" s="1827"/>
      <c r="O148" s="1828"/>
      <c r="P148" s="1828"/>
      <c r="Q148" s="1828"/>
      <c r="R148" s="1847"/>
      <c r="S148" s="1869"/>
      <c r="T148" s="1869"/>
      <c r="U148" s="1869"/>
      <c r="V148" s="1869"/>
      <c r="W148" s="1869"/>
      <c r="X148" s="1869"/>
      <c r="Y148" s="1869"/>
      <c r="Z148" s="1869"/>
      <c r="AA148" s="1869"/>
      <c r="AB148" s="1869"/>
      <c r="AC148" s="1869"/>
      <c r="AD148" s="1869"/>
      <c r="AE148" s="1869"/>
      <c r="AF148" s="1869"/>
      <c r="AG148" s="1869"/>
      <c r="AH148" s="1869"/>
      <c r="AI148" s="1869"/>
      <c r="AJ148" s="1869"/>
      <c r="AK148" s="1869"/>
      <c r="AL148" s="1869"/>
      <c r="AM148" s="1869"/>
      <c r="AN148" s="1869"/>
      <c r="AO148" s="1869"/>
      <c r="AP148" s="1869"/>
      <c r="AQ148" s="1869"/>
      <c r="AR148" s="1869"/>
      <c r="AS148" s="1869"/>
      <c r="AT148" s="1869"/>
      <c r="AU148" s="1869"/>
      <c r="AV148" s="1869"/>
      <c r="AW148" s="1869"/>
      <c r="AX148" s="1869"/>
      <c r="AY148" s="1869"/>
      <c r="AZ148" s="1869"/>
      <c r="BA148" s="1869"/>
      <c r="BB148" s="1869"/>
      <c r="BC148" s="1869"/>
      <c r="BD148" s="1869"/>
      <c r="BE148" s="1869"/>
      <c r="BF148" s="1869"/>
      <c r="BG148" s="1869"/>
      <c r="BH148" s="1869"/>
      <c r="BI148" s="1869"/>
      <c r="BJ148" s="1869"/>
      <c r="BK148" s="1869"/>
      <c r="BL148" s="1869"/>
      <c r="BM148" s="1869"/>
      <c r="BN148" s="1869"/>
      <c r="BO148" s="1869"/>
      <c r="BP148" s="1869"/>
      <c r="BQ148" s="1869"/>
      <c r="BR148" s="1869"/>
      <c r="BS148" s="1869"/>
      <c r="BT148" s="1869"/>
      <c r="BU148" s="1869"/>
      <c r="BV148" s="1869"/>
      <c r="BW148" s="1869"/>
      <c r="BX148" s="1869"/>
      <c r="BY148" s="1869"/>
    </row>
    <row r="149" spans="1:77" s="3" customFormat="1" ht="24" customHeight="1">
      <c r="A149" s="2015">
        <v>102021</v>
      </c>
      <c r="B149" s="2015">
        <v>102020</v>
      </c>
      <c r="C149" s="2015">
        <v>43020</v>
      </c>
      <c r="D149" s="1831" t="s">
        <v>1693</v>
      </c>
      <c r="E149" s="2015" t="s">
        <v>2534</v>
      </c>
      <c r="F149" s="2015" t="s">
        <v>2535</v>
      </c>
      <c r="G149" s="2015"/>
      <c r="H149" s="2015" t="s">
        <v>2536</v>
      </c>
      <c r="I149" s="2015"/>
      <c r="J149" s="1831" t="s">
        <v>2244</v>
      </c>
      <c r="K149" s="2015"/>
      <c r="L149" s="2015"/>
      <c r="M149" s="2015"/>
      <c r="N149" s="2015"/>
      <c r="O149" s="2015"/>
      <c r="P149" s="2015"/>
      <c r="Q149" s="2015"/>
      <c r="R149" s="1867"/>
      <c r="S149" s="1869"/>
      <c r="T149" s="1869"/>
      <c r="U149" s="1869"/>
      <c r="V149" s="1869"/>
      <c r="W149" s="1869"/>
      <c r="X149" s="1869"/>
      <c r="Y149" s="1869"/>
      <c r="Z149" s="1869"/>
      <c r="AA149" s="1869"/>
      <c r="AB149" s="1869"/>
      <c r="AC149" s="1869"/>
      <c r="AD149" s="1869"/>
      <c r="AE149" s="1869"/>
      <c r="AF149" s="1869"/>
      <c r="AG149" s="1869"/>
      <c r="AH149" s="1869"/>
      <c r="AI149" s="1869"/>
      <c r="AJ149" s="1869"/>
      <c r="AK149" s="1869"/>
      <c r="AL149" s="1869"/>
      <c r="AM149" s="1869"/>
      <c r="AN149" s="1869"/>
      <c r="AO149" s="1869"/>
      <c r="AP149" s="1869"/>
      <c r="AQ149" s="1869"/>
      <c r="AR149" s="1869"/>
      <c r="AS149" s="1869"/>
      <c r="AT149" s="1869"/>
      <c r="AU149" s="1869"/>
      <c r="AV149" s="1869"/>
      <c r="AW149" s="1869"/>
      <c r="AX149" s="1869"/>
      <c r="AY149" s="1869"/>
      <c r="AZ149" s="1869"/>
      <c r="BA149" s="1869"/>
      <c r="BB149" s="1869"/>
      <c r="BC149" s="1869"/>
      <c r="BD149" s="1869"/>
      <c r="BE149" s="1869"/>
      <c r="BF149" s="1869"/>
      <c r="BG149" s="1869"/>
      <c r="BH149" s="1869"/>
      <c r="BI149" s="1869"/>
      <c r="BJ149" s="1869"/>
      <c r="BK149" s="1869"/>
      <c r="BL149" s="1869"/>
      <c r="BM149" s="1869"/>
      <c r="BN149" s="1869"/>
      <c r="BO149" s="1869"/>
      <c r="BP149" s="1869"/>
      <c r="BQ149" s="1869"/>
      <c r="BR149" s="1869"/>
      <c r="BS149" s="1869"/>
      <c r="BT149" s="1869"/>
      <c r="BU149" s="1869"/>
      <c r="BV149" s="1869"/>
      <c r="BW149" s="1869"/>
      <c r="BX149" s="1869"/>
      <c r="BY149" s="1869"/>
    </row>
    <row r="150" spans="1:77" s="1745" customFormat="1" ht="40.15" customHeight="1">
      <c r="A150" s="1916">
        <v>102255</v>
      </c>
      <c r="B150" s="1917">
        <v>102253</v>
      </c>
      <c r="C150" s="1837">
        <v>43059</v>
      </c>
      <c r="D150" s="1838"/>
      <c r="E150" s="1938" t="s">
        <v>2537</v>
      </c>
      <c r="F150" s="1839" t="s">
        <v>2268</v>
      </c>
      <c r="G150" s="1839"/>
      <c r="H150" s="1839" t="s">
        <v>877</v>
      </c>
      <c r="I150" s="1944"/>
      <c r="J150" s="1822" t="s">
        <v>2316</v>
      </c>
      <c r="K150" s="1823" t="s">
        <v>840</v>
      </c>
      <c r="L150" s="1823"/>
      <c r="M150" s="1838"/>
      <c r="N150" s="1822" t="s">
        <v>2538</v>
      </c>
      <c r="O150" s="1823">
        <v>39760</v>
      </c>
      <c r="P150" s="2022">
        <v>4</v>
      </c>
      <c r="Q150" s="1823">
        <v>16</v>
      </c>
      <c r="R150" s="1838"/>
    </row>
    <row r="151" spans="1:77" s="3" customFormat="1" ht="25.15" customHeight="1">
      <c r="A151" s="2015">
        <v>102947</v>
      </c>
      <c r="B151" s="2015">
        <v>102946</v>
      </c>
      <c r="C151" s="2015">
        <v>43014</v>
      </c>
      <c r="D151" s="2015" t="s">
        <v>1693</v>
      </c>
      <c r="E151" s="2015" t="s">
        <v>2539</v>
      </c>
      <c r="F151" s="2015" t="s">
        <v>2535</v>
      </c>
      <c r="G151" s="2015"/>
      <c r="H151" s="2015" t="s">
        <v>2540</v>
      </c>
      <c r="I151" s="2015" t="s">
        <v>2541</v>
      </c>
      <c r="J151" s="1831" t="s">
        <v>2487</v>
      </c>
      <c r="K151" s="2015" t="s">
        <v>840</v>
      </c>
      <c r="L151" s="2015"/>
      <c r="M151" s="2015"/>
      <c r="N151" s="2015" t="s">
        <v>2542</v>
      </c>
      <c r="O151" s="2015">
        <v>39860</v>
      </c>
      <c r="P151" s="2015"/>
      <c r="Q151" s="2015"/>
      <c r="R151" s="2015"/>
      <c r="S151" s="1869"/>
      <c r="T151" s="1869"/>
      <c r="U151" s="1869"/>
      <c r="V151" s="1869"/>
      <c r="W151" s="1869"/>
      <c r="X151" s="1869"/>
      <c r="Y151" s="1869"/>
      <c r="Z151" s="1869"/>
      <c r="AA151" s="1869"/>
      <c r="AB151" s="1869"/>
      <c r="AC151" s="1869"/>
      <c r="AD151" s="1869"/>
      <c r="AE151" s="1869"/>
      <c r="AF151" s="1869"/>
      <c r="AG151" s="1869"/>
      <c r="AH151" s="1869"/>
      <c r="AI151" s="1869"/>
      <c r="AJ151" s="1869"/>
      <c r="AK151" s="1869"/>
      <c r="AL151" s="1869"/>
      <c r="AM151" s="1869"/>
      <c r="AN151" s="1869"/>
      <c r="AO151" s="1869"/>
      <c r="AP151" s="1869"/>
      <c r="AQ151" s="1869"/>
      <c r="AR151" s="1869"/>
      <c r="AS151" s="1869"/>
      <c r="AT151" s="1869"/>
      <c r="AU151" s="1869"/>
      <c r="AV151" s="1869"/>
      <c r="AW151" s="1869"/>
      <c r="AX151" s="1869"/>
      <c r="AY151" s="1869"/>
      <c r="AZ151" s="1869"/>
      <c r="BA151" s="1869"/>
      <c r="BB151" s="1869"/>
      <c r="BC151" s="1869"/>
      <c r="BD151" s="1869"/>
      <c r="BE151" s="1869"/>
      <c r="BF151" s="1869"/>
      <c r="BG151" s="1869"/>
      <c r="BH151" s="1869"/>
      <c r="BI151" s="1869"/>
      <c r="BJ151" s="1869"/>
      <c r="BK151" s="1869"/>
      <c r="BL151" s="1869"/>
      <c r="BM151" s="1869"/>
      <c r="BN151" s="1869"/>
      <c r="BO151" s="1869"/>
      <c r="BP151" s="1869"/>
      <c r="BQ151" s="1869"/>
      <c r="BR151" s="1869"/>
      <c r="BS151" s="1869"/>
      <c r="BT151" s="1869"/>
      <c r="BU151" s="1869"/>
      <c r="BV151" s="1869"/>
      <c r="BW151" s="1869"/>
      <c r="BX151" s="1869"/>
      <c r="BY151" s="1869"/>
    </row>
    <row r="152" spans="1:77" s="8" customFormat="1" ht="39.6" customHeight="1">
      <c r="A152" s="1923">
        <v>103390</v>
      </c>
      <c r="B152" s="1924">
        <v>103388</v>
      </c>
      <c r="C152" s="1841">
        <v>43059</v>
      </c>
      <c r="D152" s="1842"/>
      <c r="E152" s="1973" t="s">
        <v>2543</v>
      </c>
      <c r="F152" s="1843" t="s">
        <v>2268</v>
      </c>
      <c r="G152" s="1843"/>
      <c r="H152" s="1843" t="s">
        <v>877</v>
      </c>
      <c r="I152" s="2092" t="s">
        <v>5</v>
      </c>
      <c r="J152" s="1825" t="s">
        <v>2257</v>
      </c>
      <c r="K152" s="1826"/>
      <c r="L152" s="1826"/>
      <c r="M152" s="1842"/>
      <c r="N152" s="1825"/>
      <c r="O152" s="1826"/>
      <c r="P152" s="1826"/>
      <c r="Q152" s="1826"/>
      <c r="R152" s="1842"/>
    </row>
    <row r="153" spans="1:77" s="1745" customFormat="1" ht="33.6" customHeight="1">
      <c r="A153" s="1916">
        <v>110015</v>
      </c>
      <c r="B153" s="1917">
        <v>110012</v>
      </c>
      <c r="C153" s="1837">
        <v>43059</v>
      </c>
      <c r="D153" s="1838"/>
      <c r="E153" s="1938" t="s">
        <v>2544</v>
      </c>
      <c r="F153" s="1839" t="s">
        <v>1833</v>
      </c>
      <c r="G153" s="1839"/>
      <c r="H153" s="1839" t="s">
        <v>887</v>
      </c>
      <c r="I153" s="1944"/>
      <c r="J153" s="1822" t="s">
        <v>2316</v>
      </c>
      <c r="K153" s="1823" t="s">
        <v>840</v>
      </c>
      <c r="L153" s="1823"/>
      <c r="M153" s="1838"/>
      <c r="N153" s="1822"/>
      <c r="O153" s="1823"/>
      <c r="P153" s="1823"/>
      <c r="Q153" s="1823"/>
      <c r="R153" s="1838"/>
    </row>
    <row r="154" spans="1:77" s="3" customFormat="1" ht="45.6" customHeight="1">
      <c r="A154" s="1921">
        <v>111066</v>
      </c>
      <c r="B154" s="1922">
        <v>111065</v>
      </c>
      <c r="C154" s="1850">
        <v>43059</v>
      </c>
      <c r="D154" s="1851"/>
      <c r="E154" s="1852" t="s">
        <v>2545</v>
      </c>
      <c r="F154" s="1853" t="s">
        <v>1309</v>
      </c>
      <c r="G154" s="1853"/>
      <c r="H154" s="1853" t="s">
        <v>2235</v>
      </c>
      <c r="I154" s="1946"/>
      <c r="J154" s="39" t="s">
        <v>2320</v>
      </c>
      <c r="K154" s="40"/>
      <c r="L154" s="40"/>
      <c r="M154" s="1851"/>
      <c r="N154" s="1864"/>
      <c r="O154" s="1865"/>
      <c r="P154" s="1865"/>
      <c r="Q154" s="1865"/>
      <c r="R154" s="1867"/>
      <c r="S154" s="1869"/>
      <c r="T154" s="1869"/>
      <c r="U154" s="1869"/>
      <c r="V154" s="1869"/>
      <c r="W154" s="1869"/>
      <c r="X154" s="1869"/>
      <c r="Y154" s="1869"/>
      <c r="Z154" s="1869"/>
      <c r="AA154" s="1869"/>
      <c r="AB154" s="1869"/>
      <c r="AC154" s="1869"/>
      <c r="AD154" s="1869"/>
      <c r="AE154" s="1869"/>
      <c r="AF154" s="1869"/>
      <c r="AG154" s="1869"/>
      <c r="AH154" s="1869"/>
      <c r="AI154" s="1869"/>
      <c r="AJ154" s="1869"/>
      <c r="AK154" s="1869"/>
      <c r="AL154" s="1869"/>
      <c r="AM154" s="1869"/>
      <c r="AN154" s="1869"/>
      <c r="AO154" s="1869"/>
      <c r="AP154" s="1869"/>
      <c r="AQ154" s="1869"/>
      <c r="AR154" s="1869"/>
      <c r="AS154" s="1869"/>
      <c r="AT154" s="1869"/>
      <c r="AU154" s="1869"/>
      <c r="AV154" s="1869"/>
      <c r="AW154" s="1869"/>
      <c r="AX154" s="1869"/>
      <c r="AY154" s="1869"/>
      <c r="AZ154" s="1869"/>
      <c r="BA154" s="1869"/>
      <c r="BB154" s="1869"/>
      <c r="BC154" s="1869"/>
      <c r="BD154" s="1869"/>
      <c r="BE154" s="1869"/>
      <c r="BF154" s="1869"/>
      <c r="BG154" s="1869"/>
      <c r="BH154" s="1869"/>
      <c r="BI154" s="1869"/>
      <c r="BJ154" s="1869"/>
      <c r="BK154" s="1869"/>
      <c r="BL154" s="1869"/>
      <c r="BM154" s="1869"/>
      <c r="BN154" s="1869"/>
      <c r="BO154" s="1869"/>
      <c r="BP154" s="1869"/>
      <c r="BQ154" s="1869"/>
      <c r="BR154" s="1869"/>
      <c r="BS154" s="1869"/>
      <c r="BT154" s="1869"/>
      <c r="BU154" s="1869"/>
      <c r="BV154" s="1869"/>
      <c r="BW154" s="1869"/>
      <c r="BX154" s="1869"/>
      <c r="BY154" s="1869"/>
    </row>
    <row r="155" spans="1:77" s="1745" customFormat="1" ht="37.15" customHeight="1">
      <c r="A155" s="1916">
        <v>111277</v>
      </c>
      <c r="B155" s="1917">
        <v>111275</v>
      </c>
      <c r="C155" s="1837">
        <v>43059</v>
      </c>
      <c r="D155" s="1838"/>
      <c r="E155" s="1938" t="s">
        <v>2546</v>
      </c>
      <c r="F155" s="1839" t="s">
        <v>2136</v>
      </c>
      <c r="G155" s="1839"/>
      <c r="H155" s="1839" t="s">
        <v>2125</v>
      </c>
      <c r="I155" s="1944"/>
      <c r="J155" s="1822" t="s">
        <v>2316</v>
      </c>
      <c r="K155" s="1823" t="s">
        <v>840</v>
      </c>
      <c r="L155" s="1823"/>
      <c r="M155" s="1838"/>
      <c r="N155" s="1822"/>
      <c r="O155" s="1839"/>
      <c r="P155" s="1839"/>
      <c r="Q155" s="1839"/>
      <c r="R155" s="1840"/>
    </row>
    <row r="156" spans="1:77" s="3" customFormat="1" ht="49.15" customHeight="1">
      <c r="A156" s="1921">
        <v>113642</v>
      </c>
      <c r="B156" s="1922">
        <v>113640</v>
      </c>
      <c r="C156" s="1850">
        <v>43059</v>
      </c>
      <c r="D156" s="1851"/>
      <c r="E156" s="1852" t="s">
        <v>2547</v>
      </c>
      <c r="F156" s="1853" t="s">
        <v>2136</v>
      </c>
      <c r="G156" s="1853"/>
      <c r="H156" s="1853" t="s">
        <v>2548</v>
      </c>
      <c r="I156" s="1946"/>
      <c r="J156" s="39" t="s">
        <v>2320</v>
      </c>
      <c r="K156" s="40"/>
      <c r="L156" s="40"/>
      <c r="M156" s="1851"/>
      <c r="N156" s="1864"/>
      <c r="O156" s="1865"/>
      <c r="P156" s="1865"/>
      <c r="Q156" s="1865"/>
      <c r="R156" s="1867"/>
      <c r="S156" s="1869"/>
      <c r="T156" s="1869"/>
      <c r="U156" s="1869"/>
      <c r="V156" s="1869"/>
      <c r="W156" s="1869"/>
      <c r="X156" s="1869"/>
      <c r="Y156" s="1869"/>
      <c r="Z156" s="1869"/>
      <c r="AA156" s="1869"/>
      <c r="AB156" s="1869"/>
      <c r="AC156" s="1869"/>
      <c r="AD156" s="1869"/>
      <c r="AE156" s="1869"/>
      <c r="AF156" s="1869"/>
      <c r="AG156" s="1869"/>
      <c r="AH156" s="1869"/>
      <c r="AI156" s="1869"/>
      <c r="AJ156" s="1869"/>
      <c r="AK156" s="1869"/>
      <c r="AL156" s="1869"/>
      <c r="AM156" s="1869"/>
      <c r="AN156" s="1869"/>
      <c r="AO156" s="1869"/>
      <c r="AP156" s="1869"/>
      <c r="AQ156" s="1869"/>
      <c r="AR156" s="1869"/>
      <c r="AS156" s="1869"/>
      <c r="AT156" s="1869"/>
      <c r="AU156" s="1869"/>
      <c r="AV156" s="1869"/>
      <c r="AW156" s="1869"/>
      <c r="AX156" s="1869"/>
      <c r="AY156" s="1869"/>
      <c r="AZ156" s="1869"/>
      <c r="BA156" s="1869"/>
      <c r="BB156" s="1869"/>
      <c r="BC156" s="1869"/>
      <c r="BD156" s="1869"/>
      <c r="BE156" s="1869"/>
      <c r="BF156" s="1869"/>
      <c r="BG156" s="1869"/>
      <c r="BH156" s="1869"/>
      <c r="BI156" s="1869"/>
      <c r="BJ156" s="1869"/>
      <c r="BK156" s="1869"/>
      <c r="BL156" s="1869"/>
      <c r="BM156" s="1869"/>
      <c r="BN156" s="1869"/>
      <c r="BO156" s="1869"/>
      <c r="BP156" s="1869"/>
      <c r="BQ156" s="1869"/>
      <c r="BR156" s="1869"/>
      <c r="BS156" s="1869"/>
      <c r="BT156" s="1869"/>
      <c r="BU156" s="1869"/>
      <c r="BV156" s="1869"/>
      <c r="BW156" s="1869"/>
      <c r="BX156" s="1869"/>
      <c r="BY156" s="1869"/>
    </row>
    <row r="157" spans="1:77" s="3" customFormat="1" ht="73.900000000000006" customHeight="1">
      <c r="A157" s="1921">
        <v>113832</v>
      </c>
      <c r="B157" s="1922">
        <v>113831</v>
      </c>
      <c r="C157" s="1850">
        <v>43059</v>
      </c>
      <c r="D157" s="1851"/>
      <c r="E157" s="1852" t="s">
        <v>2549</v>
      </c>
      <c r="F157" s="1853" t="s">
        <v>73</v>
      </c>
      <c r="G157" s="1853"/>
      <c r="H157" s="1853" t="s">
        <v>887</v>
      </c>
      <c r="I157" s="1946" t="s">
        <v>2550</v>
      </c>
      <c r="J157" s="39" t="s">
        <v>2320</v>
      </c>
      <c r="K157" s="40"/>
      <c r="L157" s="40"/>
      <c r="M157" s="1851"/>
      <c r="N157" s="1864"/>
      <c r="O157" s="1865"/>
      <c r="P157" s="1865"/>
      <c r="Q157" s="1865"/>
      <c r="R157" s="1867"/>
      <c r="S157" s="1869"/>
      <c r="T157" s="1869"/>
      <c r="U157" s="1869"/>
      <c r="V157" s="1869"/>
      <c r="W157" s="1869"/>
      <c r="X157" s="1869"/>
      <c r="Y157" s="1869"/>
      <c r="Z157" s="1869"/>
      <c r="AA157" s="1869"/>
      <c r="AB157" s="1869"/>
      <c r="AC157" s="1869"/>
      <c r="AD157" s="1869"/>
      <c r="AE157" s="1869"/>
      <c r="AF157" s="1869"/>
      <c r="AG157" s="1869"/>
      <c r="AH157" s="1869"/>
      <c r="AI157" s="1869"/>
      <c r="AJ157" s="1869"/>
      <c r="AK157" s="1869"/>
      <c r="AL157" s="1869"/>
      <c r="AM157" s="1869"/>
      <c r="AN157" s="1869"/>
      <c r="AO157" s="1869"/>
      <c r="AP157" s="1869"/>
      <c r="AQ157" s="1869"/>
      <c r="AR157" s="1869"/>
      <c r="AS157" s="1869"/>
      <c r="AT157" s="1869"/>
      <c r="AU157" s="1869"/>
      <c r="AV157" s="1869"/>
      <c r="AW157" s="1869"/>
      <c r="AX157" s="1869"/>
      <c r="AY157" s="1869"/>
      <c r="AZ157" s="1869"/>
      <c r="BA157" s="1869"/>
      <c r="BB157" s="1869"/>
      <c r="BC157" s="1869"/>
      <c r="BD157" s="1869"/>
      <c r="BE157" s="1869"/>
      <c r="BF157" s="1869"/>
      <c r="BG157" s="1869"/>
      <c r="BH157" s="1869"/>
      <c r="BI157" s="1869"/>
      <c r="BJ157" s="1869"/>
      <c r="BK157" s="1869"/>
      <c r="BL157" s="1869"/>
      <c r="BM157" s="1869"/>
      <c r="BN157" s="1869"/>
      <c r="BO157" s="1869"/>
      <c r="BP157" s="1869"/>
      <c r="BQ157" s="1869"/>
      <c r="BR157" s="1869"/>
      <c r="BS157" s="1869"/>
      <c r="BT157" s="1869"/>
      <c r="BU157" s="1869"/>
      <c r="BV157" s="1869"/>
      <c r="BW157" s="1869"/>
      <c r="BX157" s="1869"/>
      <c r="BY157" s="1869"/>
    </row>
    <row r="158" spans="1:77" s="3" customFormat="1" ht="45" customHeight="1">
      <c r="A158" s="1921">
        <v>113845</v>
      </c>
      <c r="B158" s="1922">
        <v>113844</v>
      </c>
      <c r="C158" s="1850">
        <v>43059</v>
      </c>
      <c r="D158" s="1851"/>
      <c r="E158" s="1852" t="s">
        <v>2551</v>
      </c>
      <c r="F158" s="1853" t="s">
        <v>73</v>
      </c>
      <c r="G158" s="1853"/>
      <c r="H158" s="1853" t="s">
        <v>887</v>
      </c>
      <c r="I158" s="1946" t="s">
        <v>2550</v>
      </c>
      <c r="J158" s="39" t="s">
        <v>2320</v>
      </c>
      <c r="K158" s="40"/>
      <c r="L158" s="40"/>
      <c r="M158" s="1851"/>
      <c r="N158" s="1959"/>
      <c r="O158" s="1960"/>
      <c r="P158" s="1960"/>
      <c r="Q158" s="1960"/>
      <c r="R158" s="1961"/>
      <c r="S158" s="1869"/>
      <c r="T158" s="1869"/>
      <c r="U158" s="1869"/>
      <c r="V158" s="1869"/>
      <c r="W158" s="1869"/>
      <c r="X158" s="1869"/>
      <c r="Y158" s="1869"/>
      <c r="Z158" s="1869"/>
      <c r="AA158" s="1869"/>
      <c r="AB158" s="1869"/>
      <c r="AC158" s="1869"/>
      <c r="AD158" s="1869"/>
      <c r="AE158" s="1869"/>
      <c r="AF158" s="1869"/>
      <c r="AG158" s="1869"/>
      <c r="AH158" s="1869"/>
      <c r="AI158" s="1869"/>
      <c r="AJ158" s="1869"/>
      <c r="AK158" s="1869"/>
      <c r="AL158" s="1869"/>
      <c r="AM158" s="1869"/>
      <c r="AN158" s="1869"/>
      <c r="AO158" s="1869"/>
      <c r="AP158" s="1869"/>
      <c r="AQ158" s="1869"/>
      <c r="AR158" s="1869"/>
      <c r="AS158" s="1869"/>
      <c r="AT158" s="1869"/>
      <c r="AU158" s="1869"/>
      <c r="AV158" s="1869"/>
      <c r="AW158" s="1869"/>
      <c r="AX158" s="1869"/>
      <c r="AY158" s="1869"/>
      <c r="AZ158" s="1869"/>
      <c r="BA158" s="1869"/>
      <c r="BB158" s="1869"/>
      <c r="BC158" s="1869"/>
      <c r="BD158" s="1869"/>
      <c r="BE158" s="1869"/>
      <c r="BF158" s="1869"/>
      <c r="BG158" s="1869"/>
      <c r="BH158" s="1869"/>
      <c r="BI158" s="1869"/>
      <c r="BJ158" s="1869"/>
      <c r="BK158" s="1869"/>
      <c r="BL158" s="1869"/>
      <c r="BM158" s="1869"/>
      <c r="BN158" s="1869"/>
      <c r="BO158" s="1869"/>
      <c r="BP158" s="1869"/>
      <c r="BQ158" s="1869"/>
      <c r="BR158" s="1869"/>
      <c r="BS158" s="1869"/>
      <c r="BT158" s="1869"/>
      <c r="BU158" s="1869"/>
      <c r="BV158" s="1869"/>
      <c r="BW158" s="1869"/>
      <c r="BX158" s="1869"/>
      <c r="BY158" s="1869"/>
    </row>
    <row r="159" spans="1:77" s="8" customFormat="1" ht="43.9" customHeight="1">
      <c r="A159" s="1923">
        <v>114050</v>
      </c>
      <c r="B159" s="1924">
        <v>114048</v>
      </c>
      <c r="C159" s="1841">
        <v>43059</v>
      </c>
      <c r="D159" s="1842"/>
      <c r="E159" s="1973" t="s">
        <v>2552</v>
      </c>
      <c r="F159" s="1843" t="s">
        <v>2553</v>
      </c>
      <c r="G159" s="1843"/>
      <c r="H159" s="1843" t="s">
        <v>1623</v>
      </c>
      <c r="I159" s="2092"/>
      <c r="J159" s="1825" t="s">
        <v>2257</v>
      </c>
      <c r="K159" s="1826" t="s">
        <v>339</v>
      </c>
      <c r="L159" s="1826"/>
      <c r="M159" s="1842"/>
      <c r="N159" s="1825"/>
      <c r="O159" s="1826"/>
      <c r="P159" s="1826"/>
      <c r="Q159" s="1826"/>
      <c r="R159" s="1842"/>
    </row>
    <row r="160" spans="1:77" s="3" customFormat="1" ht="61.9" customHeight="1">
      <c r="A160" s="1916">
        <v>114166</v>
      </c>
      <c r="B160" s="1917">
        <v>114164</v>
      </c>
      <c r="C160" s="1837">
        <v>43059</v>
      </c>
      <c r="D160" s="1838" t="s">
        <v>1734</v>
      </c>
      <c r="E160" s="1938" t="s">
        <v>2554</v>
      </c>
      <c r="F160" s="1839" t="s">
        <v>1714</v>
      </c>
      <c r="G160" s="1839" t="s">
        <v>2555</v>
      </c>
      <c r="H160" s="1839" t="s">
        <v>2555</v>
      </c>
      <c r="I160" s="1944"/>
      <c r="J160" s="1822" t="s">
        <v>2316</v>
      </c>
      <c r="K160" s="1823" t="s">
        <v>769</v>
      </c>
      <c r="L160" s="1858">
        <v>43056</v>
      </c>
      <c r="M160" s="1838"/>
      <c r="N160" s="1864"/>
      <c r="O160" s="1865"/>
      <c r="P160" s="1865"/>
      <c r="Q160" s="1865"/>
      <c r="R160" s="1867"/>
      <c r="S160" s="1869"/>
      <c r="T160" s="1869"/>
      <c r="U160" s="1869"/>
      <c r="V160" s="1869"/>
      <c r="W160" s="1869"/>
      <c r="X160" s="1869"/>
      <c r="Y160" s="1869"/>
      <c r="Z160" s="1869"/>
      <c r="AA160" s="1869"/>
      <c r="AB160" s="1869"/>
      <c r="AC160" s="1869"/>
      <c r="AD160" s="1869"/>
      <c r="AE160" s="1869"/>
      <c r="AF160" s="1869"/>
      <c r="AG160" s="1869"/>
      <c r="AH160" s="1869"/>
      <c r="AI160" s="1869"/>
      <c r="AJ160" s="1869"/>
      <c r="AK160" s="1869"/>
      <c r="AL160" s="1869"/>
      <c r="AM160" s="1869"/>
      <c r="AN160" s="1869"/>
      <c r="AO160" s="1869"/>
      <c r="AP160" s="1869"/>
      <c r="AQ160" s="1869"/>
      <c r="AR160" s="1869"/>
      <c r="AS160" s="1869"/>
      <c r="AT160" s="1869"/>
      <c r="AU160" s="1869"/>
      <c r="AV160" s="1869"/>
      <c r="AW160" s="1869"/>
      <c r="AX160" s="1869"/>
      <c r="AY160" s="1869"/>
      <c r="AZ160" s="1869"/>
      <c r="BA160" s="1869"/>
      <c r="BB160" s="1869"/>
      <c r="BC160" s="1869"/>
      <c r="BD160" s="1869"/>
      <c r="BE160" s="1869"/>
      <c r="BF160" s="1869"/>
      <c r="BG160" s="1869"/>
      <c r="BH160" s="1869"/>
      <c r="BI160" s="1869"/>
      <c r="BJ160" s="1869"/>
      <c r="BK160" s="1869"/>
      <c r="BL160" s="1869"/>
      <c r="BM160" s="1869"/>
      <c r="BN160" s="1869"/>
      <c r="BO160" s="1869"/>
      <c r="BP160" s="1869"/>
      <c r="BQ160" s="1869"/>
      <c r="BR160" s="1869"/>
      <c r="BS160" s="1869"/>
      <c r="BT160" s="1869"/>
      <c r="BU160" s="1869"/>
      <c r="BV160" s="1869"/>
      <c r="BW160" s="1869"/>
      <c r="BX160" s="1869"/>
      <c r="BY160" s="1869"/>
    </row>
    <row r="161" spans="1:77" s="1745" customFormat="1" ht="38.450000000000003" customHeight="1">
      <c r="A161" s="1916">
        <v>114684</v>
      </c>
      <c r="B161" s="1917">
        <v>114682</v>
      </c>
      <c r="C161" s="1837">
        <v>43059</v>
      </c>
      <c r="D161" s="1838"/>
      <c r="E161" s="1938" t="s">
        <v>2556</v>
      </c>
      <c r="F161" s="1839" t="s">
        <v>1714</v>
      </c>
      <c r="G161" s="1839"/>
      <c r="H161" s="1839" t="s">
        <v>2557</v>
      </c>
      <c r="I161" s="1944" t="s">
        <v>2550</v>
      </c>
      <c r="J161" s="1822" t="s">
        <v>2333</v>
      </c>
      <c r="K161" s="1823"/>
      <c r="L161" s="1823"/>
      <c r="M161" s="1838"/>
      <c r="N161" s="1822"/>
      <c r="O161" s="1823"/>
      <c r="P161" s="1823"/>
      <c r="Q161" s="1823"/>
      <c r="R161" s="1838"/>
    </row>
    <row r="162" spans="1:77" s="3" customFormat="1" ht="25.15" customHeight="1">
      <c r="A162" s="1916">
        <v>114722</v>
      </c>
      <c r="B162" s="1917">
        <v>114721</v>
      </c>
      <c r="C162" s="1837">
        <v>43055</v>
      </c>
      <c r="D162" s="1838" t="s">
        <v>1734</v>
      </c>
      <c r="E162" s="1938" t="s">
        <v>2558</v>
      </c>
      <c r="F162" s="1839" t="s">
        <v>344</v>
      </c>
      <c r="G162" s="1839"/>
      <c r="H162" s="1839" t="s">
        <v>1623</v>
      </c>
      <c r="I162" s="1840"/>
      <c r="J162" s="1822" t="s">
        <v>2316</v>
      </c>
      <c r="K162" s="1823" t="s">
        <v>2559</v>
      </c>
      <c r="L162" s="1823"/>
      <c r="M162" s="1954">
        <v>43055</v>
      </c>
      <c r="N162" s="1864"/>
      <c r="O162" s="1865"/>
      <c r="P162" s="1865"/>
      <c r="Q162" s="1865"/>
      <c r="R162" s="1867"/>
      <c r="S162" s="1869"/>
      <c r="T162" s="1869"/>
      <c r="U162" s="1869"/>
      <c r="V162" s="1869"/>
      <c r="W162" s="1869"/>
      <c r="X162" s="1869"/>
      <c r="Y162" s="1869"/>
      <c r="Z162" s="1869"/>
      <c r="AA162" s="1869"/>
      <c r="AB162" s="1869"/>
      <c r="AC162" s="1869"/>
      <c r="AD162" s="1869"/>
      <c r="AE162" s="1869"/>
      <c r="AF162" s="1869"/>
      <c r="AG162" s="1869"/>
      <c r="AH162" s="1869"/>
      <c r="AI162" s="1869"/>
      <c r="AJ162" s="1869"/>
      <c r="AK162" s="1869"/>
      <c r="AL162" s="1869"/>
      <c r="AM162" s="1869"/>
      <c r="AN162" s="1869"/>
      <c r="AO162" s="1869"/>
      <c r="AP162" s="1869"/>
      <c r="AQ162" s="1869"/>
      <c r="AR162" s="1869"/>
      <c r="AS162" s="1869"/>
      <c r="AT162" s="1869"/>
      <c r="AU162" s="1869"/>
      <c r="AV162" s="1869"/>
      <c r="AW162" s="1869"/>
      <c r="AX162" s="1869"/>
      <c r="AY162" s="1869"/>
      <c r="AZ162" s="1869"/>
      <c r="BA162" s="1869"/>
      <c r="BB162" s="1869"/>
      <c r="BC162" s="1869"/>
      <c r="BD162" s="1869"/>
      <c r="BE162" s="1869"/>
      <c r="BF162" s="1869"/>
      <c r="BG162" s="1869"/>
      <c r="BH162" s="1869"/>
      <c r="BI162" s="1869"/>
      <c r="BJ162" s="1869"/>
      <c r="BK162" s="1869"/>
      <c r="BL162" s="1869"/>
      <c r="BM162" s="1869"/>
      <c r="BN162" s="1869"/>
      <c r="BO162" s="1869"/>
      <c r="BP162" s="1869"/>
      <c r="BQ162" s="1869"/>
      <c r="BR162" s="1869"/>
      <c r="BS162" s="1869"/>
      <c r="BT162" s="1869"/>
      <c r="BU162" s="1869"/>
      <c r="BV162" s="1869"/>
      <c r="BW162" s="1869"/>
      <c r="BX162" s="1869"/>
      <c r="BY162" s="1869"/>
    </row>
    <row r="163" spans="1:77" s="3" customFormat="1" ht="66" customHeight="1">
      <c r="A163" s="1921">
        <v>117044</v>
      </c>
      <c r="B163" s="1922">
        <v>117042</v>
      </c>
      <c r="C163" s="1850">
        <v>43066</v>
      </c>
      <c r="D163" s="1851"/>
      <c r="E163" s="1852" t="s">
        <v>2560</v>
      </c>
      <c r="F163" s="1853" t="s">
        <v>2561</v>
      </c>
      <c r="G163" s="1853"/>
      <c r="H163" s="1853" t="s">
        <v>887</v>
      </c>
      <c r="I163" s="1854" t="s">
        <v>2550</v>
      </c>
      <c r="J163" s="39" t="s">
        <v>2320</v>
      </c>
      <c r="K163" s="40"/>
      <c r="L163" s="40"/>
      <c r="M163" s="1940"/>
      <c r="N163" s="1864"/>
      <c r="O163" s="1865"/>
      <c r="P163" s="1865"/>
      <c r="Q163" s="1865"/>
      <c r="R163" s="1867"/>
      <c r="S163" s="1869"/>
      <c r="T163" s="1869"/>
      <c r="U163" s="1869"/>
      <c r="V163" s="1869"/>
      <c r="W163" s="1869"/>
      <c r="X163" s="1869"/>
      <c r="Y163" s="1869"/>
      <c r="Z163" s="1869"/>
      <c r="AA163" s="1869"/>
      <c r="AB163" s="1869"/>
      <c r="AC163" s="1869"/>
      <c r="AD163" s="1869"/>
      <c r="AE163" s="1869"/>
      <c r="AF163" s="1869"/>
      <c r="AG163" s="1869"/>
      <c r="AH163" s="1869"/>
      <c r="AI163" s="1869"/>
      <c r="AJ163" s="1869"/>
      <c r="AK163" s="1869"/>
      <c r="AL163" s="1869"/>
      <c r="AM163" s="1869"/>
      <c r="AN163" s="1869"/>
      <c r="AO163" s="1869"/>
      <c r="AP163" s="1869"/>
      <c r="AQ163" s="1869"/>
      <c r="AR163" s="1869"/>
      <c r="AS163" s="1869"/>
      <c r="AT163" s="1869"/>
      <c r="AU163" s="1869"/>
      <c r="AV163" s="1869"/>
      <c r="AW163" s="1869"/>
      <c r="AX163" s="1869"/>
      <c r="AY163" s="1869"/>
      <c r="AZ163" s="1869"/>
      <c r="BA163" s="1869"/>
      <c r="BB163" s="1869"/>
      <c r="BC163" s="1869"/>
      <c r="BD163" s="1869"/>
      <c r="BE163" s="1869"/>
      <c r="BF163" s="1869"/>
      <c r="BG163" s="1869"/>
      <c r="BH163" s="1869"/>
      <c r="BI163" s="1869"/>
      <c r="BJ163" s="1869"/>
      <c r="BK163" s="1869"/>
      <c r="BL163" s="1869"/>
      <c r="BM163" s="1869"/>
      <c r="BN163" s="1869"/>
      <c r="BO163" s="1869"/>
      <c r="BP163" s="1869"/>
      <c r="BQ163" s="1869"/>
      <c r="BR163" s="1869"/>
      <c r="BS163" s="1869"/>
      <c r="BT163" s="1869"/>
      <c r="BU163" s="1869"/>
      <c r="BV163" s="1869"/>
      <c r="BW163" s="1869"/>
      <c r="BX163" s="1869"/>
      <c r="BY163" s="1869"/>
    </row>
    <row r="164" spans="1:77" s="1745" customFormat="1" ht="33.6" customHeight="1">
      <c r="A164" s="1916">
        <v>117075</v>
      </c>
      <c r="B164" s="1917">
        <v>117071</v>
      </c>
      <c r="C164" s="1837">
        <v>43066</v>
      </c>
      <c r="D164" s="1838"/>
      <c r="E164" s="1938" t="s">
        <v>2562</v>
      </c>
      <c r="F164" s="1839" t="s">
        <v>1732</v>
      </c>
      <c r="G164" s="1839"/>
      <c r="H164" s="1839" t="s">
        <v>2563</v>
      </c>
      <c r="I164" s="1840" t="s">
        <v>2550</v>
      </c>
      <c r="J164" s="1822" t="s">
        <v>2316</v>
      </c>
      <c r="K164" s="1823" t="s">
        <v>840</v>
      </c>
      <c r="L164" s="1823"/>
      <c r="M164" s="1975"/>
      <c r="N164" s="1822"/>
      <c r="O164" s="1823"/>
      <c r="P164" s="1823"/>
      <c r="Q164" s="1823"/>
      <c r="R164" s="1838"/>
    </row>
    <row r="165" spans="1:77" s="3" customFormat="1" ht="78.75">
      <c r="A165" s="1921">
        <v>118682</v>
      </c>
      <c r="B165" s="1922">
        <v>118678</v>
      </c>
      <c r="C165" s="1850">
        <v>43066</v>
      </c>
      <c r="D165" s="1851" t="s">
        <v>1693</v>
      </c>
      <c r="E165" s="1852" t="s">
        <v>2564</v>
      </c>
      <c r="F165" s="1853" t="s">
        <v>373</v>
      </c>
      <c r="G165" s="1853"/>
      <c r="H165" s="1853" t="s">
        <v>986</v>
      </c>
      <c r="I165" s="2049" t="s">
        <v>2565</v>
      </c>
      <c r="J165" s="39" t="s">
        <v>2320</v>
      </c>
      <c r="K165" s="40"/>
      <c r="L165" s="40"/>
      <c r="M165" s="1940"/>
      <c r="N165" s="1864"/>
      <c r="O165" s="1865"/>
      <c r="P165" s="1865"/>
      <c r="Q165" s="1865"/>
      <c r="R165" s="1867"/>
      <c r="S165" s="1869"/>
      <c r="T165" s="1869"/>
      <c r="U165" s="1869"/>
      <c r="V165" s="1869"/>
      <c r="W165" s="1869"/>
      <c r="X165" s="1869"/>
      <c r="Y165" s="1869"/>
      <c r="Z165" s="1869"/>
      <c r="AA165" s="1869"/>
      <c r="AB165" s="1869"/>
      <c r="AC165" s="1869"/>
      <c r="AD165" s="1869"/>
      <c r="AE165" s="1869"/>
      <c r="AF165" s="1869"/>
      <c r="AG165" s="1869"/>
      <c r="AH165" s="1869"/>
      <c r="AI165" s="1869"/>
      <c r="AJ165" s="1869"/>
      <c r="AK165" s="1869"/>
      <c r="AL165" s="1869"/>
      <c r="AM165" s="1869"/>
      <c r="AN165" s="1869"/>
      <c r="AO165" s="1869"/>
      <c r="AP165" s="1869"/>
      <c r="AQ165" s="1869"/>
      <c r="AR165" s="1869"/>
      <c r="AS165" s="1869"/>
      <c r="AT165" s="1869"/>
      <c r="AU165" s="1869"/>
      <c r="AV165" s="1869"/>
      <c r="AW165" s="1869"/>
      <c r="AX165" s="1869"/>
      <c r="AY165" s="1869"/>
      <c r="AZ165" s="1869"/>
      <c r="BA165" s="1869"/>
      <c r="BB165" s="1869"/>
      <c r="BC165" s="1869"/>
      <c r="BD165" s="1869"/>
      <c r="BE165" s="1869"/>
      <c r="BF165" s="1869"/>
      <c r="BG165" s="1869"/>
      <c r="BH165" s="1869"/>
      <c r="BI165" s="1869"/>
      <c r="BJ165" s="1869"/>
      <c r="BK165" s="1869"/>
      <c r="BL165" s="1869"/>
      <c r="BM165" s="1869"/>
      <c r="BN165" s="1869"/>
      <c r="BO165" s="1869"/>
      <c r="BP165" s="1869"/>
      <c r="BQ165" s="1869"/>
      <c r="BR165" s="1869"/>
      <c r="BS165" s="1869"/>
      <c r="BT165" s="1869"/>
      <c r="BU165" s="1869"/>
      <c r="BV165" s="1869"/>
      <c r="BW165" s="1869"/>
      <c r="BX165" s="1869"/>
      <c r="BY165" s="1869"/>
    </row>
    <row r="166" spans="1:77" s="3" customFormat="1" ht="87" customHeight="1">
      <c r="A166" s="1921">
        <v>119015</v>
      </c>
      <c r="B166" s="1922">
        <v>119014</v>
      </c>
      <c r="C166" s="1850">
        <v>43067</v>
      </c>
      <c r="D166" s="1851"/>
      <c r="E166" s="1852" t="s">
        <v>2566</v>
      </c>
      <c r="F166" s="1853" t="s">
        <v>775</v>
      </c>
      <c r="G166" s="1853"/>
      <c r="H166" s="1853" t="s">
        <v>877</v>
      </c>
      <c r="I166" s="1854" t="s">
        <v>2567</v>
      </c>
      <c r="J166" s="39" t="s">
        <v>2320</v>
      </c>
      <c r="K166" s="40"/>
      <c r="L166" s="40"/>
      <c r="M166" s="1940"/>
      <c r="N166" s="1864"/>
      <c r="O166" s="1865"/>
      <c r="P166" s="1865"/>
      <c r="Q166" s="1865"/>
      <c r="R166" s="1867"/>
      <c r="S166" s="1869"/>
      <c r="T166" s="1869"/>
      <c r="U166" s="1869"/>
      <c r="V166" s="1869"/>
      <c r="W166" s="1869"/>
      <c r="X166" s="1869"/>
      <c r="Y166" s="1869"/>
      <c r="Z166" s="1869"/>
      <c r="AA166" s="1869"/>
      <c r="AB166" s="1869"/>
      <c r="AC166" s="1869"/>
      <c r="AD166" s="1869"/>
      <c r="AE166" s="1869"/>
      <c r="AF166" s="1869"/>
      <c r="AG166" s="1869"/>
      <c r="AH166" s="1869"/>
      <c r="AI166" s="1869"/>
      <c r="AJ166" s="1869"/>
      <c r="AK166" s="1869"/>
      <c r="AL166" s="1869"/>
      <c r="AM166" s="1869"/>
      <c r="AN166" s="1869"/>
      <c r="AO166" s="1869"/>
      <c r="AP166" s="1869"/>
      <c r="AQ166" s="1869"/>
      <c r="AR166" s="1869"/>
      <c r="AS166" s="1869"/>
      <c r="AT166" s="1869"/>
      <c r="AU166" s="1869"/>
      <c r="AV166" s="1869"/>
      <c r="AW166" s="1869"/>
      <c r="AX166" s="1869"/>
      <c r="AY166" s="1869"/>
      <c r="AZ166" s="1869"/>
      <c r="BA166" s="1869"/>
      <c r="BB166" s="1869"/>
      <c r="BC166" s="1869"/>
      <c r="BD166" s="1869"/>
      <c r="BE166" s="1869"/>
      <c r="BF166" s="1869"/>
      <c r="BG166" s="1869"/>
      <c r="BH166" s="1869"/>
      <c r="BI166" s="1869"/>
      <c r="BJ166" s="1869"/>
      <c r="BK166" s="1869"/>
      <c r="BL166" s="1869"/>
      <c r="BM166" s="1869"/>
      <c r="BN166" s="1869"/>
      <c r="BO166" s="1869"/>
      <c r="BP166" s="1869"/>
      <c r="BQ166" s="1869"/>
      <c r="BR166" s="1869"/>
      <c r="BS166" s="1869"/>
      <c r="BT166" s="1869"/>
      <c r="BU166" s="1869"/>
      <c r="BV166" s="1869"/>
      <c r="BW166" s="1869"/>
      <c r="BX166" s="1869"/>
      <c r="BY166" s="1869"/>
    </row>
    <row r="167" spans="1:77" s="1741" customFormat="1" ht="43.5" customHeight="1">
      <c r="A167" s="1925">
        <v>102112</v>
      </c>
      <c r="B167" s="1910" t="s">
        <v>2568</v>
      </c>
      <c r="C167" s="1846">
        <v>42559</v>
      </c>
      <c r="D167" s="1847" t="s">
        <v>1693</v>
      </c>
      <c r="E167" s="2015" t="s">
        <v>2569</v>
      </c>
      <c r="F167" s="1848" t="s">
        <v>2441</v>
      </c>
      <c r="G167" s="1848"/>
      <c r="H167" s="1848" t="s">
        <v>986</v>
      </c>
      <c r="I167" s="1849" t="s">
        <v>2570</v>
      </c>
      <c r="J167" s="1827" t="s">
        <v>2316</v>
      </c>
      <c r="K167" s="1828"/>
      <c r="L167" s="1828"/>
      <c r="M167" s="2050"/>
      <c r="N167" s="1827"/>
      <c r="O167" s="1828"/>
      <c r="P167" s="1828"/>
      <c r="Q167" s="1828"/>
      <c r="R167" s="1847"/>
    </row>
    <row r="168" spans="1:77" s="3" customFormat="1" ht="90">
      <c r="A168" s="1905">
        <v>23210</v>
      </c>
      <c r="B168" s="1906" t="s">
        <v>2571</v>
      </c>
      <c r="C168" s="1837">
        <v>42875</v>
      </c>
      <c r="D168" s="1838" t="s">
        <v>1703</v>
      </c>
      <c r="E168" s="1938" t="s">
        <v>2572</v>
      </c>
      <c r="F168" s="1839" t="s">
        <v>2268</v>
      </c>
      <c r="G168" s="1839"/>
      <c r="H168" s="1839" t="s">
        <v>1089</v>
      </c>
      <c r="I168" s="1840" t="s">
        <v>2573</v>
      </c>
      <c r="J168" s="1822" t="s">
        <v>2316</v>
      </c>
      <c r="K168" s="1823" t="s">
        <v>2574</v>
      </c>
      <c r="L168" s="1823"/>
      <c r="M168" s="1975"/>
      <c r="N168" s="1864"/>
      <c r="O168" s="1865"/>
      <c r="P168" s="1865"/>
      <c r="Q168" s="1865"/>
      <c r="R168" s="1867"/>
      <c r="S168" s="1869"/>
      <c r="T168" s="1869"/>
      <c r="U168" s="1869"/>
      <c r="V168" s="1869"/>
      <c r="W168" s="1869"/>
      <c r="X168" s="1869"/>
      <c r="Y168" s="1869"/>
      <c r="Z168" s="1869"/>
      <c r="AA168" s="1869"/>
      <c r="AB168" s="1869"/>
      <c r="AC168" s="1869"/>
      <c r="AD168" s="1869"/>
      <c r="AE168" s="1869"/>
      <c r="AF168" s="1869"/>
      <c r="AG168" s="1869"/>
      <c r="AH168" s="1869"/>
      <c r="AI168" s="1869"/>
      <c r="AJ168" s="1869"/>
      <c r="AK168" s="1869"/>
      <c r="AL168" s="1869"/>
      <c r="AM168" s="1869"/>
      <c r="AN168" s="1869"/>
      <c r="AO168" s="1869"/>
      <c r="AP168" s="1869"/>
      <c r="AQ168" s="1869"/>
      <c r="AR168" s="1869"/>
      <c r="AS168" s="1869"/>
      <c r="AT168" s="1869"/>
      <c r="AU168" s="1869"/>
      <c r="AV168" s="1869"/>
      <c r="AW168" s="1869"/>
      <c r="AX168" s="1869"/>
      <c r="AY168" s="1869"/>
      <c r="AZ168" s="1869"/>
      <c r="BA168" s="1869"/>
      <c r="BB168" s="1869"/>
      <c r="BC168" s="1869"/>
      <c r="BD168" s="1869"/>
      <c r="BE168" s="1869"/>
      <c r="BF168" s="1869"/>
      <c r="BG168" s="1869"/>
      <c r="BH168" s="1869"/>
      <c r="BI168" s="1869"/>
      <c r="BJ168" s="1869"/>
      <c r="BK168" s="1869"/>
      <c r="BL168" s="1869"/>
      <c r="BM168" s="1869"/>
      <c r="BN168" s="1869"/>
      <c r="BO168" s="1869"/>
      <c r="BP168" s="1869"/>
      <c r="BQ168" s="1869"/>
      <c r="BR168" s="1869"/>
      <c r="BS168" s="1869"/>
      <c r="BT168" s="1869"/>
      <c r="BU168" s="1869"/>
      <c r="BV168" s="1869"/>
      <c r="BW168" s="1869"/>
      <c r="BX168" s="1869"/>
      <c r="BY168" s="1869"/>
    </row>
    <row r="169" spans="1:77" s="3" customFormat="1" ht="107.25" customHeight="1">
      <c r="A169" s="1926">
        <v>92184</v>
      </c>
      <c r="B169" s="1927" t="s">
        <v>2575</v>
      </c>
      <c r="C169" s="1846">
        <v>42661</v>
      </c>
      <c r="D169" s="1875" t="s">
        <v>1693</v>
      </c>
      <c r="E169" s="1876" t="s">
        <v>2118</v>
      </c>
      <c r="F169" s="1896" t="s">
        <v>1865</v>
      </c>
      <c r="G169" s="1874"/>
      <c r="H169" s="1874" t="s">
        <v>866</v>
      </c>
      <c r="I169" s="1875" t="s">
        <v>2576</v>
      </c>
      <c r="J169" s="1873" t="s">
        <v>2244</v>
      </c>
      <c r="K169" s="1874"/>
      <c r="L169" s="1874"/>
      <c r="M169" s="1976"/>
      <c r="N169" s="1864"/>
      <c r="O169" s="1865"/>
      <c r="P169" s="1865"/>
      <c r="Q169" s="1865"/>
      <c r="R169" s="1867"/>
      <c r="S169" s="1869"/>
      <c r="T169" s="1869"/>
      <c r="U169" s="1869"/>
      <c r="V169" s="1869"/>
      <c r="W169" s="1869"/>
      <c r="X169" s="1869"/>
      <c r="Y169" s="1869"/>
      <c r="Z169" s="1869"/>
      <c r="AA169" s="1869"/>
      <c r="AB169" s="1869"/>
      <c r="AC169" s="1869"/>
      <c r="AD169" s="1869"/>
      <c r="AE169" s="1869"/>
      <c r="AF169" s="1869"/>
      <c r="AG169" s="1869"/>
      <c r="AH169" s="1869"/>
      <c r="AI169" s="1869"/>
      <c r="AJ169" s="1869"/>
      <c r="AK169" s="1869"/>
      <c r="AL169" s="1869"/>
      <c r="AM169" s="1869"/>
      <c r="AN169" s="1869"/>
      <c r="AO169" s="1869"/>
      <c r="AP169" s="1869"/>
      <c r="AQ169" s="1869"/>
      <c r="AR169" s="1869"/>
      <c r="AS169" s="1869"/>
      <c r="AT169" s="1869"/>
      <c r="AU169" s="1869"/>
      <c r="AV169" s="1869"/>
      <c r="AW169" s="1869"/>
      <c r="AX169" s="1869"/>
      <c r="AY169" s="1869"/>
      <c r="AZ169" s="1869"/>
      <c r="BA169" s="1869"/>
      <c r="BB169" s="1869"/>
      <c r="BC169" s="1869"/>
      <c r="BD169" s="1869"/>
      <c r="BE169" s="1869"/>
      <c r="BF169" s="1869"/>
      <c r="BG169" s="1869"/>
      <c r="BH169" s="1869"/>
      <c r="BI169" s="1869"/>
      <c r="BJ169" s="1869"/>
      <c r="BK169" s="1869"/>
      <c r="BL169" s="1869"/>
      <c r="BM169" s="1869"/>
      <c r="BN169" s="1869"/>
      <c r="BO169" s="1869"/>
      <c r="BP169" s="1869"/>
      <c r="BQ169" s="1869"/>
      <c r="BR169" s="1869"/>
      <c r="BS169" s="1869"/>
      <c r="BT169" s="1869"/>
      <c r="BU169" s="1869"/>
      <c r="BV169" s="1869"/>
      <c r="BW169" s="1869"/>
      <c r="BX169" s="1869"/>
      <c r="BY169" s="1869"/>
    </row>
    <row r="170" spans="1:77" s="3" customFormat="1" ht="25.15" customHeight="1">
      <c r="A170" s="1921"/>
      <c r="B170" s="1922"/>
      <c r="C170" s="1850"/>
      <c r="D170" s="1851"/>
      <c r="E170" s="1852"/>
      <c r="F170" s="1853"/>
      <c r="G170" s="1853"/>
      <c r="H170" s="1853"/>
      <c r="I170" s="1854"/>
      <c r="J170" s="39"/>
      <c r="K170" s="40"/>
      <c r="L170" s="40"/>
      <c r="M170" s="1940"/>
      <c r="N170" s="1864"/>
      <c r="O170" s="1865"/>
      <c r="P170" s="1865"/>
      <c r="Q170" s="1865"/>
      <c r="R170" s="1867"/>
      <c r="S170" s="1869"/>
      <c r="T170" s="1869"/>
      <c r="U170" s="1869"/>
      <c r="V170" s="1869"/>
      <c r="W170" s="1869"/>
      <c r="X170" s="1869"/>
      <c r="Y170" s="1869"/>
      <c r="Z170" s="1869"/>
      <c r="AA170" s="1869"/>
      <c r="AB170" s="1869"/>
      <c r="AC170" s="1869"/>
      <c r="AD170" s="1869"/>
      <c r="AE170" s="1869"/>
      <c r="AF170" s="1869"/>
      <c r="AG170" s="1869"/>
      <c r="AH170" s="1869"/>
      <c r="AI170" s="1869"/>
      <c r="AJ170" s="1869"/>
      <c r="AK170" s="1869"/>
      <c r="AL170" s="1869"/>
      <c r="AM170" s="1869"/>
      <c r="AN170" s="1869"/>
      <c r="AO170" s="1869"/>
      <c r="AP170" s="1869"/>
      <c r="AQ170" s="1869"/>
      <c r="AR170" s="1869"/>
      <c r="AS170" s="1869"/>
      <c r="AT170" s="1869"/>
      <c r="AU170" s="1869"/>
      <c r="AV170" s="1869"/>
      <c r="AW170" s="1869"/>
      <c r="AX170" s="1869"/>
      <c r="AY170" s="1869"/>
      <c r="AZ170" s="1869"/>
      <c r="BA170" s="1869"/>
      <c r="BB170" s="1869"/>
      <c r="BC170" s="1869"/>
      <c r="BD170" s="1869"/>
      <c r="BE170" s="1869"/>
      <c r="BF170" s="1869"/>
      <c r="BG170" s="1869"/>
      <c r="BH170" s="1869"/>
      <c r="BI170" s="1869"/>
      <c r="BJ170" s="1869"/>
      <c r="BK170" s="1869"/>
      <c r="BL170" s="1869"/>
      <c r="BM170" s="1869"/>
      <c r="BN170" s="1869"/>
      <c r="BO170" s="1869"/>
      <c r="BP170" s="1869"/>
      <c r="BQ170" s="1869"/>
      <c r="BR170" s="1869"/>
      <c r="BS170" s="1869"/>
      <c r="BT170" s="1869"/>
      <c r="BU170" s="1869"/>
      <c r="BV170" s="1869"/>
      <c r="BW170" s="1869"/>
      <c r="BX170" s="1869"/>
      <c r="BY170" s="1869"/>
    </row>
    <row r="171" spans="1:77" s="3" customFormat="1" ht="25.15" customHeight="1">
      <c r="A171" s="1921"/>
      <c r="B171" s="1922"/>
      <c r="C171" s="1850"/>
      <c r="D171" s="1851"/>
      <c r="E171" s="1852"/>
      <c r="F171" s="1853"/>
      <c r="G171" s="1853"/>
      <c r="H171" s="1853"/>
      <c r="I171" s="1854"/>
      <c r="J171" s="39"/>
      <c r="K171" s="40"/>
      <c r="L171" s="40"/>
      <c r="M171" s="1940"/>
      <c r="N171" s="1864"/>
      <c r="O171" s="1865"/>
      <c r="P171" s="1865"/>
      <c r="Q171" s="1865"/>
      <c r="R171" s="1867"/>
      <c r="S171" s="1869"/>
      <c r="T171" s="1869"/>
      <c r="U171" s="1869"/>
      <c r="V171" s="1869"/>
      <c r="W171" s="1869"/>
      <c r="X171" s="1869"/>
      <c r="Y171" s="1869"/>
      <c r="Z171" s="1869"/>
      <c r="AA171" s="1869"/>
      <c r="AB171" s="1869"/>
      <c r="AC171" s="1869"/>
      <c r="AD171" s="1869"/>
      <c r="AE171" s="1869"/>
      <c r="AF171" s="1869"/>
      <c r="AG171" s="1869"/>
      <c r="AH171" s="1869"/>
      <c r="AI171" s="1869"/>
      <c r="AJ171" s="1869"/>
      <c r="AK171" s="1869"/>
      <c r="AL171" s="1869"/>
      <c r="AM171" s="1869"/>
      <c r="AN171" s="1869"/>
      <c r="AO171" s="1869"/>
      <c r="AP171" s="1869"/>
      <c r="AQ171" s="1869"/>
      <c r="AR171" s="1869"/>
      <c r="AS171" s="1869"/>
      <c r="AT171" s="1869"/>
      <c r="AU171" s="1869"/>
      <c r="AV171" s="1869"/>
      <c r="AW171" s="1869"/>
      <c r="AX171" s="1869"/>
      <c r="AY171" s="1869"/>
      <c r="AZ171" s="1869"/>
      <c r="BA171" s="1869"/>
      <c r="BB171" s="1869"/>
      <c r="BC171" s="1869"/>
      <c r="BD171" s="1869"/>
      <c r="BE171" s="1869"/>
      <c r="BF171" s="1869"/>
      <c r="BG171" s="1869"/>
      <c r="BH171" s="1869"/>
      <c r="BI171" s="1869"/>
      <c r="BJ171" s="1869"/>
      <c r="BK171" s="1869"/>
      <c r="BL171" s="1869"/>
      <c r="BM171" s="1869"/>
      <c r="BN171" s="1869"/>
      <c r="BO171" s="1869"/>
      <c r="BP171" s="1869"/>
      <c r="BQ171" s="1869"/>
      <c r="BR171" s="1869"/>
      <c r="BS171" s="1869"/>
      <c r="BT171" s="1869"/>
      <c r="BU171" s="1869"/>
      <c r="BV171" s="1869"/>
      <c r="BW171" s="1869"/>
      <c r="BX171" s="1869"/>
      <c r="BY171" s="1869"/>
    </row>
    <row r="172" spans="1:77" s="3" customFormat="1" ht="25.15" customHeight="1">
      <c r="A172" s="1921"/>
      <c r="B172" s="1922"/>
      <c r="C172" s="1850"/>
      <c r="D172" s="1851"/>
      <c r="E172" s="1852"/>
      <c r="F172" s="1853"/>
      <c r="G172" s="1853"/>
      <c r="H172" s="1853"/>
      <c r="I172" s="1854"/>
      <c r="J172" s="39"/>
      <c r="K172" s="40"/>
      <c r="L172" s="40"/>
      <c r="M172" s="1940"/>
      <c r="N172" s="1864"/>
      <c r="O172" s="1865"/>
      <c r="P172" s="1865"/>
      <c r="Q172" s="1865"/>
      <c r="R172" s="1867"/>
      <c r="S172" s="1869"/>
      <c r="T172" s="1869"/>
      <c r="U172" s="1869"/>
      <c r="V172" s="1869"/>
      <c r="W172" s="1869"/>
      <c r="X172" s="1869"/>
      <c r="Y172" s="1869"/>
      <c r="Z172" s="1869"/>
      <c r="AA172" s="1869"/>
      <c r="AB172" s="1869"/>
      <c r="AC172" s="1869"/>
      <c r="AD172" s="1869"/>
      <c r="AE172" s="1869"/>
      <c r="AF172" s="1869"/>
      <c r="AG172" s="1869"/>
      <c r="AH172" s="1869"/>
      <c r="AI172" s="1869"/>
      <c r="AJ172" s="1869"/>
      <c r="AK172" s="1869"/>
      <c r="AL172" s="1869"/>
      <c r="AM172" s="1869"/>
      <c r="AN172" s="1869"/>
      <c r="AO172" s="1869"/>
      <c r="AP172" s="1869"/>
      <c r="AQ172" s="1869"/>
      <c r="AR172" s="1869"/>
      <c r="AS172" s="1869"/>
      <c r="AT172" s="1869"/>
      <c r="AU172" s="1869"/>
      <c r="AV172" s="1869"/>
      <c r="AW172" s="1869"/>
      <c r="AX172" s="1869"/>
      <c r="AY172" s="1869"/>
      <c r="AZ172" s="1869"/>
      <c r="BA172" s="1869"/>
      <c r="BB172" s="1869"/>
      <c r="BC172" s="1869"/>
      <c r="BD172" s="1869"/>
      <c r="BE172" s="1869"/>
      <c r="BF172" s="1869"/>
      <c r="BG172" s="1869"/>
      <c r="BH172" s="1869"/>
      <c r="BI172" s="1869"/>
      <c r="BJ172" s="1869"/>
      <c r="BK172" s="1869"/>
      <c r="BL172" s="1869"/>
      <c r="BM172" s="1869"/>
      <c r="BN172" s="1869"/>
      <c r="BO172" s="1869"/>
      <c r="BP172" s="1869"/>
      <c r="BQ172" s="1869"/>
      <c r="BR172" s="1869"/>
      <c r="BS172" s="1869"/>
      <c r="BT172" s="1869"/>
      <c r="BU172" s="1869"/>
      <c r="BV172" s="1869"/>
      <c r="BW172" s="1869"/>
      <c r="BX172" s="1869"/>
      <c r="BY172" s="1869"/>
    </row>
    <row r="173" spans="1:77" s="3" customFormat="1" ht="25.15" customHeight="1">
      <c r="A173" s="1921"/>
      <c r="B173" s="1922"/>
      <c r="C173" s="1850"/>
      <c r="D173" s="1851"/>
      <c r="E173" s="1852"/>
      <c r="F173" s="1853"/>
      <c r="G173" s="1853"/>
      <c r="H173" s="1853"/>
      <c r="I173" s="1854"/>
      <c r="J173" s="39"/>
      <c r="K173" s="40"/>
      <c r="L173" s="40"/>
      <c r="M173" s="1940"/>
      <c r="N173" s="1864"/>
      <c r="O173" s="1865"/>
      <c r="P173" s="1865"/>
      <c r="Q173" s="1865"/>
      <c r="R173" s="1867"/>
      <c r="S173" s="1869"/>
      <c r="T173" s="1869"/>
      <c r="U173" s="1869"/>
      <c r="V173" s="1869"/>
      <c r="W173" s="1869"/>
      <c r="X173" s="1869"/>
      <c r="Y173" s="1869"/>
      <c r="Z173" s="1869"/>
      <c r="AA173" s="1869"/>
      <c r="AB173" s="1869"/>
      <c r="AC173" s="1869"/>
      <c r="AD173" s="1869"/>
      <c r="AE173" s="1869"/>
      <c r="AF173" s="1869"/>
      <c r="AG173" s="1869"/>
      <c r="AH173" s="1869"/>
      <c r="AI173" s="1869"/>
      <c r="AJ173" s="1869"/>
      <c r="AK173" s="1869"/>
      <c r="AL173" s="1869"/>
      <c r="AM173" s="1869"/>
      <c r="AN173" s="1869"/>
      <c r="AO173" s="1869"/>
      <c r="AP173" s="1869"/>
      <c r="AQ173" s="1869"/>
      <c r="AR173" s="1869"/>
      <c r="AS173" s="1869"/>
      <c r="AT173" s="1869"/>
      <c r="AU173" s="1869"/>
      <c r="AV173" s="1869"/>
      <c r="AW173" s="1869"/>
      <c r="AX173" s="1869"/>
      <c r="AY173" s="1869"/>
      <c r="AZ173" s="1869"/>
      <c r="BA173" s="1869"/>
      <c r="BB173" s="1869"/>
      <c r="BC173" s="1869"/>
      <c r="BD173" s="1869"/>
      <c r="BE173" s="1869"/>
      <c r="BF173" s="1869"/>
      <c r="BG173" s="1869"/>
      <c r="BH173" s="1869"/>
      <c r="BI173" s="1869"/>
      <c r="BJ173" s="1869"/>
      <c r="BK173" s="1869"/>
      <c r="BL173" s="1869"/>
      <c r="BM173" s="1869"/>
      <c r="BN173" s="1869"/>
      <c r="BO173" s="1869"/>
      <c r="BP173" s="1869"/>
      <c r="BQ173" s="1869"/>
      <c r="BR173" s="1869"/>
      <c r="BS173" s="1869"/>
      <c r="BT173" s="1869"/>
      <c r="BU173" s="1869"/>
      <c r="BV173" s="1869"/>
      <c r="BW173" s="1869"/>
      <c r="BX173" s="1869"/>
      <c r="BY173" s="1869"/>
    </row>
    <row r="174" spans="1:77" s="3" customFormat="1" ht="25.15" customHeight="1">
      <c r="A174" s="1921"/>
      <c r="B174" s="1922"/>
      <c r="C174" s="1850"/>
      <c r="D174" s="1851"/>
      <c r="E174" s="1852"/>
      <c r="F174" s="1853"/>
      <c r="G174" s="1853"/>
      <c r="H174" s="1853"/>
      <c r="I174" s="1854"/>
      <c r="J174" s="39"/>
      <c r="K174" s="40"/>
      <c r="L174" s="40"/>
      <c r="M174" s="1940"/>
      <c r="N174" s="1864"/>
      <c r="O174" s="1865"/>
      <c r="P174" s="1865"/>
      <c r="Q174" s="1865"/>
      <c r="R174" s="1867"/>
      <c r="S174" s="1869"/>
      <c r="T174" s="1869"/>
      <c r="U174" s="1869"/>
      <c r="V174" s="1869"/>
      <c r="W174" s="1869"/>
      <c r="X174" s="1869"/>
      <c r="Y174" s="1869"/>
      <c r="Z174" s="1869"/>
      <c r="AA174" s="1869"/>
      <c r="AB174" s="1869"/>
      <c r="AC174" s="1869"/>
      <c r="AD174" s="1869"/>
      <c r="AE174" s="1869"/>
      <c r="AF174" s="1869"/>
      <c r="AG174" s="1869"/>
      <c r="AH174" s="1869"/>
      <c r="AI174" s="1869"/>
      <c r="AJ174" s="1869"/>
      <c r="AK174" s="1869"/>
      <c r="AL174" s="1869"/>
      <c r="AM174" s="1869"/>
      <c r="AN174" s="1869"/>
      <c r="AO174" s="1869"/>
      <c r="AP174" s="1869"/>
      <c r="AQ174" s="1869"/>
      <c r="AR174" s="1869"/>
      <c r="AS174" s="1869"/>
      <c r="AT174" s="1869"/>
      <c r="AU174" s="1869"/>
      <c r="AV174" s="1869"/>
      <c r="AW174" s="1869"/>
      <c r="AX174" s="1869"/>
      <c r="AY174" s="1869"/>
      <c r="AZ174" s="1869"/>
      <c r="BA174" s="1869"/>
      <c r="BB174" s="1869"/>
      <c r="BC174" s="1869"/>
      <c r="BD174" s="1869"/>
      <c r="BE174" s="1869"/>
      <c r="BF174" s="1869"/>
      <c r="BG174" s="1869"/>
      <c r="BH174" s="1869"/>
      <c r="BI174" s="1869"/>
      <c r="BJ174" s="1869"/>
      <c r="BK174" s="1869"/>
      <c r="BL174" s="1869"/>
      <c r="BM174" s="1869"/>
      <c r="BN174" s="1869"/>
      <c r="BO174" s="1869"/>
      <c r="BP174" s="1869"/>
      <c r="BQ174" s="1869"/>
      <c r="BR174" s="1869"/>
      <c r="BS174" s="1869"/>
      <c r="BT174" s="1869"/>
      <c r="BU174" s="1869"/>
      <c r="BV174" s="1869"/>
      <c r="BW174" s="1869"/>
      <c r="BX174" s="1869"/>
      <c r="BY174" s="1869"/>
    </row>
    <row r="175" spans="1:77" s="3" customFormat="1" ht="25.15" customHeight="1">
      <c r="A175" s="1921"/>
      <c r="B175" s="1922"/>
      <c r="C175" s="1850"/>
      <c r="D175" s="1851"/>
      <c r="E175" s="1852"/>
      <c r="F175" s="1853"/>
      <c r="G175" s="1853"/>
      <c r="H175" s="1853"/>
      <c r="I175" s="1854"/>
      <c r="J175" s="39"/>
      <c r="K175" s="40"/>
      <c r="L175" s="40"/>
      <c r="M175" s="1940"/>
      <c r="N175" s="1864"/>
      <c r="O175" s="1865"/>
      <c r="P175" s="1865"/>
      <c r="Q175" s="1865"/>
      <c r="R175" s="1867"/>
      <c r="S175" s="1869"/>
      <c r="T175" s="1869"/>
      <c r="U175" s="1869"/>
      <c r="V175" s="1869"/>
      <c r="W175" s="1869"/>
      <c r="X175" s="1869"/>
      <c r="Y175" s="1869"/>
      <c r="Z175" s="1869"/>
      <c r="AA175" s="1869"/>
      <c r="AB175" s="1869"/>
      <c r="AC175" s="1869"/>
      <c r="AD175" s="1869"/>
      <c r="AE175" s="1869"/>
      <c r="AF175" s="1869"/>
      <c r="AG175" s="1869"/>
      <c r="AH175" s="1869"/>
      <c r="AI175" s="1869"/>
      <c r="AJ175" s="1869"/>
      <c r="AK175" s="1869"/>
      <c r="AL175" s="1869"/>
      <c r="AM175" s="1869"/>
      <c r="AN175" s="1869"/>
      <c r="AO175" s="1869"/>
      <c r="AP175" s="1869"/>
      <c r="AQ175" s="1869"/>
      <c r="AR175" s="1869"/>
      <c r="AS175" s="1869"/>
      <c r="AT175" s="1869"/>
      <c r="AU175" s="1869"/>
      <c r="AV175" s="1869"/>
      <c r="AW175" s="1869"/>
      <c r="AX175" s="1869"/>
      <c r="AY175" s="1869"/>
      <c r="AZ175" s="1869"/>
      <c r="BA175" s="1869"/>
      <c r="BB175" s="1869"/>
      <c r="BC175" s="1869"/>
      <c r="BD175" s="1869"/>
      <c r="BE175" s="1869"/>
      <c r="BF175" s="1869"/>
      <c r="BG175" s="1869"/>
      <c r="BH175" s="1869"/>
      <c r="BI175" s="1869"/>
      <c r="BJ175" s="1869"/>
      <c r="BK175" s="1869"/>
      <c r="BL175" s="1869"/>
      <c r="BM175" s="1869"/>
      <c r="BN175" s="1869"/>
      <c r="BO175" s="1869"/>
      <c r="BP175" s="1869"/>
      <c r="BQ175" s="1869"/>
      <c r="BR175" s="1869"/>
      <c r="BS175" s="1869"/>
      <c r="BT175" s="1869"/>
      <c r="BU175" s="1869"/>
      <c r="BV175" s="1869"/>
      <c r="BW175" s="1869"/>
      <c r="BX175" s="1869"/>
      <c r="BY175" s="1869"/>
    </row>
    <row r="176" spans="1:77" s="3" customFormat="1" ht="25.15" customHeight="1">
      <c r="A176" s="1921"/>
      <c r="B176" s="1922"/>
      <c r="C176" s="1850"/>
      <c r="D176" s="1851"/>
      <c r="E176" s="1852"/>
      <c r="F176" s="1853"/>
      <c r="G176" s="1853"/>
      <c r="H176" s="1853"/>
      <c r="I176" s="1854"/>
      <c r="J176" s="39"/>
      <c r="K176" s="40"/>
      <c r="L176" s="40"/>
      <c r="M176" s="1940"/>
      <c r="N176" s="1864"/>
      <c r="O176" s="1865"/>
      <c r="P176" s="1865"/>
      <c r="Q176" s="1865"/>
      <c r="R176" s="1867"/>
      <c r="S176" s="1869"/>
      <c r="T176" s="1869"/>
      <c r="U176" s="1869"/>
      <c r="V176" s="1869"/>
      <c r="W176" s="1869"/>
      <c r="X176" s="1869"/>
      <c r="Y176" s="1869"/>
      <c r="Z176" s="1869"/>
      <c r="AA176" s="1869"/>
      <c r="AB176" s="1869"/>
      <c r="AC176" s="1869"/>
      <c r="AD176" s="1869"/>
      <c r="AE176" s="1869"/>
      <c r="AF176" s="1869"/>
      <c r="AG176" s="1869"/>
      <c r="AH176" s="1869"/>
      <c r="AI176" s="1869"/>
      <c r="AJ176" s="1869"/>
      <c r="AK176" s="1869"/>
      <c r="AL176" s="1869"/>
      <c r="AM176" s="1869"/>
      <c r="AN176" s="1869"/>
      <c r="AO176" s="1869"/>
      <c r="AP176" s="1869"/>
      <c r="AQ176" s="1869"/>
      <c r="AR176" s="1869"/>
      <c r="AS176" s="1869"/>
      <c r="AT176" s="1869"/>
      <c r="AU176" s="1869"/>
      <c r="AV176" s="1869"/>
      <c r="AW176" s="1869"/>
      <c r="AX176" s="1869"/>
      <c r="AY176" s="1869"/>
      <c r="AZ176" s="1869"/>
      <c r="BA176" s="1869"/>
      <c r="BB176" s="1869"/>
      <c r="BC176" s="1869"/>
      <c r="BD176" s="1869"/>
      <c r="BE176" s="1869"/>
      <c r="BF176" s="1869"/>
      <c r="BG176" s="1869"/>
      <c r="BH176" s="1869"/>
      <c r="BI176" s="1869"/>
      <c r="BJ176" s="1869"/>
      <c r="BK176" s="1869"/>
      <c r="BL176" s="1869"/>
      <c r="BM176" s="1869"/>
      <c r="BN176" s="1869"/>
      <c r="BO176" s="1869"/>
      <c r="BP176" s="1869"/>
      <c r="BQ176" s="1869"/>
      <c r="BR176" s="1869"/>
      <c r="BS176" s="1869"/>
      <c r="BT176" s="1869"/>
      <c r="BU176" s="1869"/>
      <c r="BV176" s="1869"/>
      <c r="BW176" s="1869"/>
      <c r="BX176" s="1869"/>
      <c r="BY176" s="1869"/>
    </row>
    <row r="177" spans="1:77" s="1745" customFormat="1" ht="25.15" customHeight="1">
      <c r="A177" s="1921"/>
      <c r="B177" s="1922"/>
      <c r="C177" s="1850"/>
      <c r="D177" s="1851"/>
      <c r="E177" s="1852"/>
      <c r="F177" s="1853"/>
      <c r="G177" s="1853"/>
      <c r="H177" s="1853"/>
      <c r="I177" s="1854"/>
      <c r="J177" s="39"/>
      <c r="K177" s="40"/>
      <c r="L177" s="40"/>
      <c r="M177" s="1940"/>
      <c r="N177" s="1864"/>
      <c r="O177" s="1865"/>
      <c r="P177" s="1865"/>
      <c r="Q177" s="1865"/>
      <c r="R177" s="1867"/>
      <c r="S177" s="1869"/>
      <c r="T177" s="1869"/>
      <c r="U177" s="1869"/>
      <c r="V177" s="1869"/>
      <c r="W177" s="1869"/>
      <c r="X177" s="1869"/>
      <c r="Y177" s="1869"/>
      <c r="Z177" s="1869"/>
      <c r="AA177" s="1869"/>
      <c r="AB177" s="1869"/>
      <c r="AC177" s="1869"/>
      <c r="AD177" s="1869"/>
      <c r="AE177" s="1869"/>
      <c r="AF177" s="1869"/>
      <c r="AG177" s="1869"/>
      <c r="AH177" s="1869"/>
      <c r="AI177" s="1869"/>
      <c r="AJ177" s="1869"/>
      <c r="AK177" s="1869"/>
      <c r="AL177" s="1869"/>
      <c r="AM177" s="1869"/>
      <c r="AN177" s="1869"/>
      <c r="AO177" s="1869"/>
      <c r="AP177" s="1869"/>
      <c r="AQ177" s="1869"/>
      <c r="AR177" s="1869"/>
      <c r="AS177" s="1869"/>
      <c r="AT177" s="1869"/>
      <c r="AU177" s="1869"/>
      <c r="AV177" s="1869"/>
      <c r="AW177" s="1869"/>
      <c r="AX177" s="1869"/>
      <c r="AY177" s="1869"/>
      <c r="AZ177" s="1869"/>
      <c r="BA177" s="1869"/>
      <c r="BB177" s="1869"/>
      <c r="BC177" s="1869"/>
      <c r="BD177" s="1869"/>
      <c r="BE177" s="1869"/>
      <c r="BF177" s="1869"/>
      <c r="BG177" s="1869"/>
      <c r="BH177" s="1869"/>
      <c r="BI177" s="1869"/>
      <c r="BJ177" s="1869"/>
      <c r="BK177" s="1869"/>
      <c r="BL177" s="1869"/>
      <c r="BM177" s="1869"/>
      <c r="BN177" s="1869"/>
      <c r="BO177" s="1869"/>
      <c r="BP177" s="1869"/>
      <c r="BQ177" s="1869"/>
      <c r="BR177" s="1869"/>
      <c r="BS177" s="1869"/>
      <c r="BT177" s="1869"/>
      <c r="BU177" s="1869"/>
      <c r="BV177" s="1869"/>
      <c r="BW177" s="1869"/>
      <c r="BX177" s="1869"/>
      <c r="BY177" s="1869"/>
    </row>
    <row r="178" spans="1:77" s="3" customFormat="1" ht="25.15" customHeight="1">
      <c r="A178" s="1921"/>
      <c r="B178" s="1922"/>
      <c r="C178" s="1850"/>
      <c r="D178" s="1851"/>
      <c r="E178" s="1852"/>
      <c r="F178" s="1853"/>
      <c r="G178" s="1853"/>
      <c r="H178" s="1853"/>
      <c r="I178" s="1854"/>
      <c r="J178" s="39"/>
      <c r="K178" s="40"/>
      <c r="L178" s="40"/>
      <c r="M178" s="1940"/>
      <c r="N178" s="1864"/>
      <c r="O178" s="1865"/>
      <c r="P178" s="1865"/>
      <c r="Q178" s="1865"/>
      <c r="R178" s="1867"/>
      <c r="S178" s="1869"/>
      <c r="T178" s="1869"/>
      <c r="U178" s="1869"/>
      <c r="V178" s="1869"/>
      <c r="W178" s="1869"/>
      <c r="X178" s="1869"/>
      <c r="Y178" s="1869"/>
      <c r="Z178" s="1869"/>
      <c r="AA178" s="1869"/>
      <c r="AB178" s="1869"/>
      <c r="AC178" s="1869"/>
      <c r="AD178" s="1869"/>
      <c r="AE178" s="1869"/>
      <c r="AF178" s="1869"/>
      <c r="AG178" s="1869"/>
      <c r="AH178" s="1869"/>
      <c r="AI178" s="1869"/>
      <c r="AJ178" s="1869"/>
      <c r="AK178" s="1869"/>
      <c r="AL178" s="1869"/>
      <c r="AM178" s="1869"/>
      <c r="AN178" s="1869"/>
      <c r="AO178" s="1869"/>
      <c r="AP178" s="1869"/>
      <c r="AQ178" s="1869"/>
      <c r="AR178" s="1869"/>
      <c r="AS178" s="1869"/>
      <c r="AT178" s="1869"/>
      <c r="AU178" s="1869"/>
      <c r="AV178" s="1869"/>
      <c r="AW178" s="1869"/>
      <c r="AX178" s="1869"/>
      <c r="AY178" s="1869"/>
      <c r="AZ178" s="1869"/>
      <c r="BA178" s="1869"/>
      <c r="BB178" s="1869"/>
      <c r="BC178" s="1869"/>
      <c r="BD178" s="1869"/>
      <c r="BE178" s="1869"/>
      <c r="BF178" s="1869"/>
      <c r="BG178" s="1869"/>
      <c r="BH178" s="1869"/>
      <c r="BI178" s="1869"/>
      <c r="BJ178" s="1869"/>
      <c r="BK178" s="1869"/>
      <c r="BL178" s="1869"/>
      <c r="BM178" s="1869"/>
      <c r="BN178" s="1869"/>
      <c r="BO178" s="1869"/>
      <c r="BP178" s="1869"/>
      <c r="BQ178" s="1869"/>
      <c r="BR178" s="1869"/>
      <c r="BS178" s="1869"/>
      <c r="BT178" s="1869"/>
      <c r="BU178" s="1869"/>
      <c r="BV178" s="1869"/>
      <c r="BW178" s="1869"/>
      <c r="BX178" s="1869"/>
      <c r="BY178" s="1869"/>
    </row>
    <row r="179" spans="1:77" s="3" customFormat="1" ht="25.15" customHeight="1">
      <c r="A179" s="1921"/>
      <c r="B179" s="1922"/>
      <c r="C179" s="1850"/>
      <c r="D179" s="1851"/>
      <c r="E179" s="1852"/>
      <c r="F179" s="1853"/>
      <c r="G179" s="1853"/>
      <c r="H179" s="1853"/>
      <c r="I179" s="1854"/>
      <c r="J179" s="39"/>
      <c r="K179" s="40"/>
      <c r="L179" s="40"/>
      <c r="M179" s="1940"/>
      <c r="N179" s="1864"/>
      <c r="O179" s="1865"/>
      <c r="P179" s="1865"/>
      <c r="Q179" s="1865"/>
      <c r="R179" s="1867"/>
      <c r="S179" s="1869"/>
      <c r="T179" s="1869"/>
      <c r="U179" s="1869"/>
      <c r="V179" s="1869"/>
      <c r="W179" s="1869"/>
      <c r="X179" s="1869"/>
      <c r="Y179" s="1869"/>
      <c r="Z179" s="1869"/>
      <c r="AA179" s="1869"/>
      <c r="AB179" s="1869"/>
      <c r="AC179" s="1869"/>
      <c r="AD179" s="1869"/>
      <c r="AE179" s="1869"/>
      <c r="AF179" s="1869"/>
      <c r="AG179" s="1869"/>
      <c r="AH179" s="1869"/>
      <c r="AI179" s="1869"/>
      <c r="AJ179" s="1869"/>
      <c r="AK179" s="1869"/>
      <c r="AL179" s="1869"/>
      <c r="AM179" s="1869"/>
      <c r="AN179" s="1869"/>
      <c r="AO179" s="1869"/>
      <c r="AP179" s="1869"/>
      <c r="AQ179" s="1869"/>
      <c r="AR179" s="1869"/>
      <c r="AS179" s="1869"/>
      <c r="AT179" s="1869"/>
      <c r="AU179" s="1869"/>
      <c r="AV179" s="1869"/>
      <c r="AW179" s="1869"/>
      <c r="AX179" s="1869"/>
      <c r="AY179" s="1869"/>
      <c r="AZ179" s="1869"/>
      <c r="BA179" s="1869"/>
      <c r="BB179" s="1869"/>
      <c r="BC179" s="1869"/>
      <c r="BD179" s="1869"/>
      <c r="BE179" s="1869"/>
      <c r="BF179" s="1869"/>
      <c r="BG179" s="1869"/>
      <c r="BH179" s="1869"/>
      <c r="BI179" s="1869"/>
      <c r="BJ179" s="1869"/>
      <c r="BK179" s="1869"/>
      <c r="BL179" s="1869"/>
      <c r="BM179" s="1869"/>
      <c r="BN179" s="1869"/>
      <c r="BO179" s="1869"/>
      <c r="BP179" s="1869"/>
      <c r="BQ179" s="1869"/>
      <c r="BR179" s="1869"/>
      <c r="BS179" s="1869"/>
      <c r="BT179" s="1869"/>
      <c r="BU179" s="1869"/>
      <c r="BV179" s="1869"/>
      <c r="BW179" s="1869"/>
      <c r="BX179" s="1869"/>
      <c r="BY179" s="1869"/>
    </row>
    <row r="180" spans="1:77" s="3" customFormat="1" ht="25.15" customHeight="1">
      <c r="A180" s="1921"/>
      <c r="B180" s="1922"/>
      <c r="C180" s="1850"/>
      <c r="D180" s="1851"/>
      <c r="E180" s="1852"/>
      <c r="F180" s="1853"/>
      <c r="G180" s="1853"/>
      <c r="H180" s="1853"/>
      <c r="I180" s="1854"/>
      <c r="J180" s="39"/>
      <c r="K180" s="40"/>
      <c r="L180" s="40"/>
      <c r="M180" s="1940"/>
      <c r="N180" s="1864"/>
      <c r="O180" s="1865"/>
      <c r="P180" s="1865"/>
      <c r="Q180" s="1865"/>
      <c r="R180" s="1867"/>
      <c r="S180" s="1869"/>
      <c r="T180" s="1869"/>
      <c r="U180" s="1869"/>
      <c r="V180" s="1869"/>
      <c r="W180" s="1869"/>
      <c r="X180" s="1869"/>
      <c r="Y180" s="1869"/>
      <c r="Z180" s="1869"/>
      <c r="AA180" s="1869"/>
      <c r="AB180" s="1869"/>
      <c r="AC180" s="1869"/>
      <c r="AD180" s="1869"/>
      <c r="AE180" s="1869"/>
      <c r="AF180" s="1869"/>
      <c r="AG180" s="1869"/>
      <c r="AH180" s="1869"/>
      <c r="AI180" s="1869"/>
      <c r="AJ180" s="1869"/>
      <c r="AK180" s="1869"/>
      <c r="AL180" s="1869"/>
      <c r="AM180" s="1869"/>
      <c r="AN180" s="1869"/>
      <c r="AO180" s="1869"/>
      <c r="AP180" s="1869"/>
      <c r="AQ180" s="1869"/>
      <c r="AR180" s="1869"/>
      <c r="AS180" s="1869"/>
      <c r="AT180" s="1869"/>
      <c r="AU180" s="1869"/>
      <c r="AV180" s="1869"/>
      <c r="AW180" s="1869"/>
      <c r="AX180" s="1869"/>
      <c r="AY180" s="1869"/>
      <c r="AZ180" s="1869"/>
      <c r="BA180" s="1869"/>
      <c r="BB180" s="1869"/>
      <c r="BC180" s="1869"/>
      <c r="BD180" s="1869"/>
      <c r="BE180" s="1869"/>
      <c r="BF180" s="1869"/>
      <c r="BG180" s="1869"/>
      <c r="BH180" s="1869"/>
      <c r="BI180" s="1869"/>
      <c r="BJ180" s="1869"/>
      <c r="BK180" s="1869"/>
      <c r="BL180" s="1869"/>
      <c r="BM180" s="1869"/>
      <c r="BN180" s="1869"/>
      <c r="BO180" s="1869"/>
      <c r="BP180" s="1869"/>
      <c r="BQ180" s="1869"/>
      <c r="BR180" s="1869"/>
      <c r="BS180" s="1869"/>
      <c r="BT180" s="1869"/>
      <c r="BU180" s="1869"/>
      <c r="BV180" s="1869"/>
      <c r="BW180" s="1869"/>
      <c r="BX180" s="1869"/>
      <c r="BY180" s="1869"/>
    </row>
    <row r="181" spans="1:77" s="3" customFormat="1" ht="25.15" customHeight="1">
      <c r="A181" s="1921"/>
      <c r="B181" s="1922"/>
      <c r="C181" s="1850"/>
      <c r="D181" s="1851"/>
      <c r="E181" s="1852"/>
      <c r="F181" s="1853"/>
      <c r="G181" s="1853"/>
      <c r="H181" s="1853"/>
      <c r="I181" s="1854"/>
      <c r="J181" s="39"/>
      <c r="K181" s="40"/>
      <c r="L181" s="40"/>
      <c r="M181" s="1940"/>
      <c r="N181" s="1864"/>
      <c r="O181" s="1865"/>
      <c r="P181" s="1865"/>
      <c r="Q181" s="1865"/>
      <c r="R181" s="1867"/>
      <c r="S181" s="1869"/>
      <c r="T181" s="1869"/>
      <c r="U181" s="1869"/>
      <c r="V181" s="1869"/>
      <c r="W181" s="1869"/>
      <c r="X181" s="1869"/>
      <c r="Y181" s="1869"/>
      <c r="Z181" s="1869"/>
      <c r="AA181" s="1869"/>
      <c r="AB181" s="1869"/>
      <c r="AC181" s="1869"/>
      <c r="AD181" s="1869"/>
      <c r="AE181" s="1869"/>
      <c r="AF181" s="1869"/>
      <c r="AG181" s="1869"/>
      <c r="AH181" s="1869"/>
      <c r="AI181" s="1869"/>
      <c r="AJ181" s="1869"/>
      <c r="AK181" s="1869"/>
      <c r="AL181" s="1869"/>
      <c r="AM181" s="1869"/>
      <c r="AN181" s="1869"/>
      <c r="AO181" s="1869"/>
      <c r="AP181" s="1869"/>
      <c r="AQ181" s="1869"/>
      <c r="AR181" s="1869"/>
      <c r="AS181" s="1869"/>
      <c r="AT181" s="1869"/>
      <c r="AU181" s="1869"/>
      <c r="AV181" s="1869"/>
      <c r="AW181" s="1869"/>
      <c r="AX181" s="1869"/>
      <c r="AY181" s="1869"/>
      <c r="AZ181" s="1869"/>
      <c r="BA181" s="1869"/>
      <c r="BB181" s="1869"/>
      <c r="BC181" s="1869"/>
      <c r="BD181" s="1869"/>
      <c r="BE181" s="1869"/>
      <c r="BF181" s="1869"/>
      <c r="BG181" s="1869"/>
      <c r="BH181" s="1869"/>
      <c r="BI181" s="1869"/>
      <c r="BJ181" s="1869"/>
      <c r="BK181" s="1869"/>
      <c r="BL181" s="1869"/>
      <c r="BM181" s="1869"/>
      <c r="BN181" s="1869"/>
      <c r="BO181" s="1869"/>
      <c r="BP181" s="1869"/>
      <c r="BQ181" s="1869"/>
      <c r="BR181" s="1869"/>
      <c r="BS181" s="1869"/>
      <c r="BT181" s="1869"/>
      <c r="BU181" s="1869"/>
      <c r="BV181" s="1869"/>
      <c r="BW181" s="1869"/>
      <c r="BX181" s="1869"/>
      <c r="BY181" s="1869"/>
    </row>
    <row r="182" spans="1:77" s="3" customFormat="1" ht="25.15" customHeight="1">
      <c r="A182" s="1921"/>
      <c r="B182" s="1922"/>
      <c r="C182" s="1850"/>
      <c r="D182" s="1851"/>
      <c r="E182" s="1852"/>
      <c r="F182" s="1853"/>
      <c r="G182" s="1853"/>
      <c r="H182" s="1853"/>
      <c r="I182" s="1854"/>
      <c r="J182" s="39"/>
      <c r="K182" s="40"/>
      <c r="L182" s="40"/>
      <c r="M182" s="1940"/>
      <c r="N182" s="1864"/>
      <c r="O182" s="1865"/>
      <c r="P182" s="1865"/>
      <c r="Q182" s="1865"/>
      <c r="R182" s="1867"/>
      <c r="S182" s="1869"/>
      <c r="T182" s="1869"/>
      <c r="U182" s="1869"/>
      <c r="V182" s="1869"/>
      <c r="W182" s="1869"/>
      <c r="X182" s="1869"/>
      <c r="Y182" s="1869"/>
      <c r="Z182" s="1869"/>
      <c r="AA182" s="1869"/>
      <c r="AB182" s="1869"/>
      <c r="AC182" s="1869"/>
      <c r="AD182" s="1869"/>
      <c r="AE182" s="1869"/>
      <c r="AF182" s="1869"/>
      <c r="AG182" s="1869"/>
      <c r="AH182" s="1869"/>
      <c r="AI182" s="1869"/>
      <c r="AJ182" s="1869"/>
      <c r="AK182" s="1869"/>
      <c r="AL182" s="1869"/>
      <c r="AM182" s="1869"/>
      <c r="AN182" s="1869"/>
      <c r="AO182" s="1869"/>
      <c r="AP182" s="1869"/>
      <c r="AQ182" s="1869"/>
      <c r="AR182" s="1869"/>
      <c r="AS182" s="1869"/>
      <c r="AT182" s="1869"/>
      <c r="AU182" s="1869"/>
      <c r="AV182" s="1869"/>
      <c r="AW182" s="1869"/>
      <c r="AX182" s="1869"/>
      <c r="AY182" s="1869"/>
      <c r="AZ182" s="1869"/>
      <c r="BA182" s="1869"/>
      <c r="BB182" s="1869"/>
      <c r="BC182" s="1869"/>
      <c r="BD182" s="1869"/>
      <c r="BE182" s="1869"/>
      <c r="BF182" s="1869"/>
      <c r="BG182" s="1869"/>
      <c r="BH182" s="1869"/>
      <c r="BI182" s="1869"/>
      <c r="BJ182" s="1869"/>
      <c r="BK182" s="1869"/>
      <c r="BL182" s="1869"/>
      <c r="BM182" s="1869"/>
      <c r="BN182" s="1869"/>
      <c r="BO182" s="1869"/>
      <c r="BP182" s="1869"/>
      <c r="BQ182" s="1869"/>
      <c r="BR182" s="1869"/>
      <c r="BS182" s="1869"/>
      <c r="BT182" s="1869"/>
      <c r="BU182" s="1869"/>
      <c r="BV182" s="1869"/>
      <c r="BW182" s="1869"/>
      <c r="BX182" s="1869"/>
      <c r="BY182" s="1869"/>
    </row>
    <row r="183" spans="1:77" s="3" customFormat="1" ht="25.15" customHeight="1">
      <c r="A183" s="1921"/>
      <c r="B183" s="1922"/>
      <c r="C183" s="1850"/>
      <c r="D183" s="1851"/>
      <c r="E183" s="1852"/>
      <c r="F183" s="1853"/>
      <c r="G183" s="1853"/>
      <c r="H183" s="1853"/>
      <c r="I183" s="1854"/>
      <c r="J183" s="39"/>
      <c r="K183" s="40"/>
      <c r="L183" s="40"/>
      <c r="M183" s="1940"/>
      <c r="N183" s="1864"/>
      <c r="O183" s="1865"/>
      <c r="P183" s="1865"/>
      <c r="Q183" s="1865"/>
      <c r="R183" s="1867"/>
      <c r="S183" s="1869"/>
      <c r="T183" s="1869"/>
      <c r="U183" s="1869"/>
      <c r="V183" s="1869"/>
      <c r="W183" s="1869"/>
      <c r="X183" s="1869"/>
      <c r="Y183" s="1869"/>
      <c r="Z183" s="1869"/>
      <c r="AA183" s="1869"/>
      <c r="AB183" s="1869"/>
      <c r="AC183" s="1869"/>
      <c r="AD183" s="1869"/>
      <c r="AE183" s="1869"/>
      <c r="AF183" s="1869"/>
      <c r="AG183" s="1869"/>
      <c r="AH183" s="1869"/>
      <c r="AI183" s="1869"/>
      <c r="AJ183" s="1869"/>
      <c r="AK183" s="1869"/>
      <c r="AL183" s="1869"/>
      <c r="AM183" s="1869"/>
      <c r="AN183" s="1869"/>
      <c r="AO183" s="1869"/>
      <c r="AP183" s="1869"/>
      <c r="AQ183" s="1869"/>
      <c r="AR183" s="1869"/>
      <c r="AS183" s="1869"/>
      <c r="AT183" s="1869"/>
      <c r="AU183" s="1869"/>
      <c r="AV183" s="1869"/>
      <c r="AW183" s="1869"/>
      <c r="AX183" s="1869"/>
      <c r="AY183" s="1869"/>
      <c r="AZ183" s="1869"/>
      <c r="BA183" s="1869"/>
      <c r="BB183" s="1869"/>
      <c r="BC183" s="1869"/>
      <c r="BD183" s="1869"/>
      <c r="BE183" s="1869"/>
      <c r="BF183" s="1869"/>
      <c r="BG183" s="1869"/>
      <c r="BH183" s="1869"/>
      <c r="BI183" s="1869"/>
      <c r="BJ183" s="1869"/>
      <c r="BK183" s="1869"/>
      <c r="BL183" s="1869"/>
      <c r="BM183" s="1869"/>
      <c r="BN183" s="1869"/>
      <c r="BO183" s="1869"/>
      <c r="BP183" s="1869"/>
      <c r="BQ183" s="1869"/>
      <c r="BR183" s="1869"/>
      <c r="BS183" s="1869"/>
      <c r="BT183" s="1869"/>
      <c r="BU183" s="1869"/>
      <c r="BV183" s="1869"/>
      <c r="BW183" s="1869"/>
      <c r="BX183" s="1869"/>
      <c r="BY183" s="1869"/>
    </row>
    <row r="184" spans="1:77" s="3" customFormat="1" ht="25.15" customHeight="1">
      <c r="A184" s="1921"/>
      <c r="B184" s="1922"/>
      <c r="C184" s="1850"/>
      <c r="D184" s="1851"/>
      <c r="E184" s="1852"/>
      <c r="F184" s="1853"/>
      <c r="G184" s="1853"/>
      <c r="H184" s="1853"/>
      <c r="I184" s="1854"/>
      <c r="J184" s="39"/>
      <c r="K184" s="40"/>
      <c r="L184" s="40"/>
      <c r="M184" s="1940"/>
      <c r="N184" s="1864"/>
      <c r="O184" s="1865"/>
      <c r="P184" s="1865"/>
      <c r="Q184" s="1865"/>
      <c r="R184" s="1867"/>
      <c r="S184" s="1869"/>
      <c r="T184" s="1869"/>
      <c r="U184" s="1869"/>
      <c r="V184" s="1869"/>
      <c r="W184" s="1869"/>
      <c r="X184" s="1869"/>
      <c r="Y184" s="1869"/>
      <c r="Z184" s="1869"/>
      <c r="AA184" s="1869"/>
      <c r="AB184" s="1869"/>
      <c r="AC184" s="1869"/>
      <c r="AD184" s="1869"/>
      <c r="AE184" s="1869"/>
      <c r="AF184" s="1869"/>
      <c r="AG184" s="1869"/>
      <c r="AH184" s="1869"/>
      <c r="AI184" s="1869"/>
      <c r="AJ184" s="1869"/>
      <c r="AK184" s="1869"/>
      <c r="AL184" s="1869"/>
      <c r="AM184" s="1869"/>
      <c r="AN184" s="1869"/>
      <c r="AO184" s="1869"/>
      <c r="AP184" s="1869"/>
      <c r="AQ184" s="1869"/>
      <c r="AR184" s="1869"/>
      <c r="AS184" s="1869"/>
      <c r="AT184" s="1869"/>
      <c r="AU184" s="1869"/>
      <c r="AV184" s="1869"/>
      <c r="AW184" s="1869"/>
      <c r="AX184" s="1869"/>
      <c r="AY184" s="1869"/>
      <c r="AZ184" s="1869"/>
      <c r="BA184" s="1869"/>
      <c r="BB184" s="1869"/>
      <c r="BC184" s="1869"/>
      <c r="BD184" s="1869"/>
      <c r="BE184" s="1869"/>
      <c r="BF184" s="1869"/>
      <c r="BG184" s="1869"/>
      <c r="BH184" s="1869"/>
      <c r="BI184" s="1869"/>
      <c r="BJ184" s="1869"/>
      <c r="BK184" s="1869"/>
      <c r="BL184" s="1869"/>
      <c r="BM184" s="1869"/>
      <c r="BN184" s="1869"/>
      <c r="BO184" s="1869"/>
      <c r="BP184" s="1869"/>
      <c r="BQ184" s="1869"/>
      <c r="BR184" s="1869"/>
      <c r="BS184" s="1869"/>
      <c r="BT184" s="1869"/>
      <c r="BU184" s="1869"/>
      <c r="BV184" s="1869"/>
      <c r="BW184" s="1869"/>
      <c r="BX184" s="1869"/>
      <c r="BY184" s="1869"/>
    </row>
    <row r="185" spans="1:77" s="3" customFormat="1" ht="25.15" customHeight="1">
      <c r="A185" s="1921"/>
      <c r="B185" s="1922"/>
      <c r="C185" s="1850"/>
      <c r="D185" s="1851"/>
      <c r="E185" s="1852"/>
      <c r="F185" s="1853"/>
      <c r="G185" s="1853"/>
      <c r="H185" s="1853"/>
      <c r="I185" s="1854"/>
      <c r="J185" s="39"/>
      <c r="K185" s="40"/>
      <c r="L185" s="40"/>
      <c r="M185" s="1940"/>
      <c r="N185" s="1864"/>
      <c r="O185" s="1865"/>
      <c r="P185" s="1865"/>
      <c r="Q185" s="1865"/>
      <c r="R185" s="1867"/>
      <c r="S185" s="1869"/>
      <c r="T185" s="1869"/>
      <c r="U185" s="1869"/>
      <c r="V185" s="1869"/>
      <c r="W185" s="1869"/>
      <c r="X185" s="1869"/>
      <c r="Y185" s="1869"/>
      <c r="Z185" s="1869"/>
      <c r="AA185" s="1869"/>
      <c r="AB185" s="1869"/>
      <c r="AC185" s="1869"/>
      <c r="AD185" s="1869"/>
      <c r="AE185" s="1869"/>
      <c r="AF185" s="1869"/>
      <c r="AG185" s="1869"/>
      <c r="AH185" s="1869"/>
      <c r="AI185" s="1869"/>
      <c r="AJ185" s="1869"/>
      <c r="AK185" s="1869"/>
      <c r="AL185" s="1869"/>
      <c r="AM185" s="1869"/>
      <c r="AN185" s="1869"/>
      <c r="AO185" s="1869"/>
      <c r="AP185" s="1869"/>
      <c r="AQ185" s="1869"/>
      <c r="AR185" s="1869"/>
      <c r="AS185" s="1869"/>
      <c r="AT185" s="1869"/>
      <c r="AU185" s="1869"/>
      <c r="AV185" s="1869"/>
      <c r="AW185" s="1869"/>
      <c r="AX185" s="1869"/>
      <c r="AY185" s="1869"/>
      <c r="AZ185" s="1869"/>
      <c r="BA185" s="1869"/>
      <c r="BB185" s="1869"/>
      <c r="BC185" s="1869"/>
      <c r="BD185" s="1869"/>
      <c r="BE185" s="1869"/>
      <c r="BF185" s="1869"/>
      <c r="BG185" s="1869"/>
      <c r="BH185" s="1869"/>
      <c r="BI185" s="1869"/>
      <c r="BJ185" s="1869"/>
      <c r="BK185" s="1869"/>
      <c r="BL185" s="1869"/>
      <c r="BM185" s="1869"/>
      <c r="BN185" s="1869"/>
      <c r="BO185" s="1869"/>
      <c r="BP185" s="1869"/>
      <c r="BQ185" s="1869"/>
      <c r="BR185" s="1869"/>
      <c r="BS185" s="1869"/>
      <c r="BT185" s="1869"/>
      <c r="BU185" s="1869"/>
      <c r="BV185" s="1869"/>
      <c r="BW185" s="1869"/>
      <c r="BX185" s="1869"/>
      <c r="BY185" s="1869"/>
    </row>
    <row r="186" spans="1:77" s="3" customFormat="1" ht="25.15" customHeight="1">
      <c r="A186" s="1921"/>
      <c r="B186" s="1922"/>
      <c r="C186" s="1850"/>
      <c r="D186" s="1851"/>
      <c r="E186" s="1852"/>
      <c r="F186" s="1853"/>
      <c r="G186" s="1853"/>
      <c r="H186" s="1853"/>
      <c r="I186" s="1854"/>
      <c r="J186" s="39"/>
      <c r="K186" s="40"/>
      <c r="L186" s="40"/>
      <c r="M186" s="1940"/>
      <c r="N186" s="1864"/>
      <c r="O186" s="1865"/>
      <c r="P186" s="1865"/>
      <c r="Q186" s="1865"/>
      <c r="R186" s="1867"/>
      <c r="S186" s="1869"/>
      <c r="T186" s="1869"/>
      <c r="U186" s="1869"/>
      <c r="V186" s="1869"/>
      <c r="W186" s="1869"/>
      <c r="X186" s="1869"/>
      <c r="Y186" s="1869"/>
      <c r="Z186" s="1869"/>
      <c r="AA186" s="1869"/>
      <c r="AB186" s="1869"/>
      <c r="AC186" s="1869"/>
      <c r="AD186" s="1869"/>
      <c r="AE186" s="1869"/>
      <c r="AF186" s="1869"/>
      <c r="AG186" s="1869"/>
      <c r="AH186" s="1869"/>
      <c r="AI186" s="1869"/>
      <c r="AJ186" s="1869"/>
      <c r="AK186" s="1869"/>
      <c r="AL186" s="1869"/>
      <c r="AM186" s="1869"/>
      <c r="AN186" s="1869"/>
      <c r="AO186" s="1869"/>
      <c r="AP186" s="1869"/>
      <c r="AQ186" s="1869"/>
      <c r="AR186" s="1869"/>
      <c r="AS186" s="1869"/>
      <c r="AT186" s="1869"/>
      <c r="AU186" s="1869"/>
      <c r="AV186" s="1869"/>
      <c r="AW186" s="1869"/>
      <c r="AX186" s="1869"/>
      <c r="AY186" s="1869"/>
      <c r="AZ186" s="1869"/>
      <c r="BA186" s="1869"/>
      <c r="BB186" s="1869"/>
      <c r="BC186" s="1869"/>
      <c r="BD186" s="1869"/>
      <c r="BE186" s="1869"/>
      <c r="BF186" s="1869"/>
      <c r="BG186" s="1869"/>
      <c r="BH186" s="1869"/>
      <c r="BI186" s="1869"/>
      <c r="BJ186" s="1869"/>
      <c r="BK186" s="1869"/>
      <c r="BL186" s="1869"/>
      <c r="BM186" s="1869"/>
      <c r="BN186" s="1869"/>
      <c r="BO186" s="1869"/>
      <c r="BP186" s="1869"/>
      <c r="BQ186" s="1869"/>
      <c r="BR186" s="1869"/>
      <c r="BS186" s="1869"/>
      <c r="BT186" s="1869"/>
      <c r="BU186" s="1869"/>
      <c r="BV186" s="1869"/>
      <c r="BW186" s="1869"/>
      <c r="BX186" s="1869"/>
      <c r="BY186" s="1869"/>
    </row>
    <row r="187" spans="1:77" s="3" customFormat="1" ht="25.15" customHeight="1">
      <c r="A187" s="1921"/>
      <c r="B187" s="1922"/>
      <c r="C187" s="1850"/>
      <c r="D187" s="1851"/>
      <c r="E187" s="1852"/>
      <c r="F187" s="1853"/>
      <c r="G187" s="1853"/>
      <c r="H187" s="1853"/>
      <c r="I187" s="1854"/>
      <c r="J187" s="39"/>
      <c r="K187" s="40"/>
      <c r="L187" s="40"/>
      <c r="M187" s="1940"/>
      <c r="N187" s="1864"/>
      <c r="O187" s="1865"/>
      <c r="P187" s="1865"/>
      <c r="Q187" s="1865"/>
      <c r="R187" s="1867"/>
      <c r="S187" s="1869"/>
      <c r="T187" s="1869"/>
      <c r="U187" s="1869"/>
      <c r="V187" s="1869"/>
      <c r="W187" s="1869"/>
      <c r="X187" s="1869"/>
      <c r="Y187" s="1869"/>
      <c r="Z187" s="1869"/>
      <c r="AA187" s="1869"/>
      <c r="AB187" s="1869"/>
      <c r="AC187" s="1869"/>
      <c r="AD187" s="1869"/>
      <c r="AE187" s="1869"/>
      <c r="AF187" s="1869"/>
      <c r="AG187" s="1869"/>
      <c r="AH187" s="1869"/>
      <c r="AI187" s="1869"/>
      <c r="AJ187" s="1869"/>
      <c r="AK187" s="1869"/>
      <c r="AL187" s="1869"/>
      <c r="AM187" s="1869"/>
      <c r="AN187" s="1869"/>
      <c r="AO187" s="1869"/>
      <c r="AP187" s="1869"/>
      <c r="AQ187" s="1869"/>
      <c r="AR187" s="1869"/>
      <c r="AS187" s="1869"/>
      <c r="AT187" s="1869"/>
      <c r="AU187" s="1869"/>
      <c r="AV187" s="1869"/>
      <c r="AW187" s="1869"/>
      <c r="AX187" s="1869"/>
      <c r="AY187" s="1869"/>
      <c r="AZ187" s="1869"/>
      <c r="BA187" s="1869"/>
      <c r="BB187" s="1869"/>
      <c r="BC187" s="1869"/>
      <c r="BD187" s="1869"/>
      <c r="BE187" s="1869"/>
      <c r="BF187" s="1869"/>
      <c r="BG187" s="1869"/>
      <c r="BH187" s="1869"/>
      <c r="BI187" s="1869"/>
      <c r="BJ187" s="1869"/>
      <c r="BK187" s="1869"/>
      <c r="BL187" s="1869"/>
      <c r="BM187" s="1869"/>
      <c r="BN187" s="1869"/>
      <c r="BO187" s="1869"/>
      <c r="BP187" s="1869"/>
      <c r="BQ187" s="1869"/>
      <c r="BR187" s="1869"/>
      <c r="BS187" s="1869"/>
      <c r="BT187" s="1869"/>
      <c r="BU187" s="1869"/>
      <c r="BV187" s="1869"/>
      <c r="BW187" s="1869"/>
      <c r="BX187" s="1869"/>
      <c r="BY187" s="1869"/>
    </row>
    <row r="188" spans="1:77" s="3" customFormat="1" ht="25.15" customHeight="1">
      <c r="A188" s="1921"/>
      <c r="B188" s="1922"/>
      <c r="C188" s="1850"/>
      <c r="D188" s="1851"/>
      <c r="E188" s="1852"/>
      <c r="F188" s="1853"/>
      <c r="G188" s="1853"/>
      <c r="H188" s="1853"/>
      <c r="I188" s="1854"/>
      <c r="J188" s="39"/>
      <c r="K188" s="40"/>
      <c r="L188" s="40"/>
      <c r="M188" s="1940"/>
      <c r="N188" s="1864"/>
      <c r="O188" s="1865"/>
      <c r="P188" s="1865"/>
      <c r="Q188" s="1865"/>
      <c r="R188" s="1867"/>
      <c r="S188" s="1869"/>
      <c r="T188" s="1869"/>
      <c r="U188" s="1869"/>
      <c r="V188" s="1869"/>
      <c r="W188" s="1869"/>
      <c r="X188" s="1869"/>
      <c r="Y188" s="1869"/>
      <c r="Z188" s="1869"/>
      <c r="AA188" s="1869"/>
      <c r="AB188" s="1869"/>
      <c r="AC188" s="1869"/>
      <c r="AD188" s="1869"/>
      <c r="AE188" s="1869"/>
      <c r="AF188" s="1869"/>
      <c r="AG188" s="1869"/>
      <c r="AH188" s="1869"/>
      <c r="AI188" s="1869"/>
      <c r="AJ188" s="1869"/>
      <c r="AK188" s="1869"/>
      <c r="AL188" s="1869"/>
      <c r="AM188" s="1869"/>
      <c r="AN188" s="1869"/>
      <c r="AO188" s="1869"/>
      <c r="AP188" s="1869"/>
      <c r="AQ188" s="1869"/>
      <c r="AR188" s="1869"/>
      <c r="AS188" s="1869"/>
      <c r="AT188" s="1869"/>
      <c r="AU188" s="1869"/>
      <c r="AV188" s="1869"/>
      <c r="AW188" s="1869"/>
      <c r="AX188" s="1869"/>
      <c r="AY188" s="1869"/>
      <c r="AZ188" s="1869"/>
      <c r="BA188" s="1869"/>
      <c r="BB188" s="1869"/>
      <c r="BC188" s="1869"/>
      <c r="BD188" s="1869"/>
      <c r="BE188" s="1869"/>
      <c r="BF188" s="1869"/>
      <c r="BG188" s="1869"/>
      <c r="BH188" s="1869"/>
      <c r="BI188" s="1869"/>
      <c r="BJ188" s="1869"/>
      <c r="BK188" s="1869"/>
      <c r="BL188" s="1869"/>
      <c r="BM188" s="1869"/>
      <c r="BN188" s="1869"/>
      <c r="BO188" s="1869"/>
      <c r="BP188" s="1869"/>
      <c r="BQ188" s="1869"/>
      <c r="BR188" s="1869"/>
      <c r="BS188" s="1869"/>
      <c r="BT188" s="1869"/>
      <c r="BU188" s="1869"/>
      <c r="BV188" s="1869"/>
      <c r="BW188" s="1869"/>
      <c r="BX188" s="1869"/>
      <c r="BY188" s="1869"/>
    </row>
    <row r="189" spans="1:77" s="3" customFormat="1" ht="25.15" customHeight="1">
      <c r="A189" s="1921"/>
      <c r="B189" s="1922"/>
      <c r="C189" s="1850"/>
      <c r="D189" s="1851"/>
      <c r="E189" s="1852"/>
      <c r="F189" s="1853"/>
      <c r="G189" s="1853"/>
      <c r="H189" s="1853"/>
      <c r="I189" s="1854"/>
      <c r="J189" s="39"/>
      <c r="K189" s="40"/>
      <c r="L189" s="40"/>
      <c r="M189" s="1940"/>
      <c r="N189" s="1864"/>
      <c r="O189" s="1865"/>
      <c r="P189" s="1865"/>
      <c r="Q189" s="1865"/>
      <c r="R189" s="1867"/>
      <c r="S189" s="1869"/>
      <c r="T189" s="1869"/>
      <c r="U189" s="1869"/>
      <c r="V189" s="1869"/>
      <c r="W189" s="1869"/>
      <c r="X189" s="1869"/>
      <c r="Y189" s="1869"/>
      <c r="Z189" s="1869"/>
      <c r="AA189" s="1869"/>
      <c r="AB189" s="1869"/>
      <c r="AC189" s="1869"/>
      <c r="AD189" s="1869"/>
      <c r="AE189" s="1869"/>
      <c r="AF189" s="1869"/>
      <c r="AG189" s="1869"/>
      <c r="AH189" s="1869"/>
      <c r="AI189" s="1869"/>
      <c r="AJ189" s="1869"/>
      <c r="AK189" s="1869"/>
      <c r="AL189" s="1869"/>
      <c r="AM189" s="1869"/>
      <c r="AN189" s="1869"/>
      <c r="AO189" s="1869"/>
      <c r="AP189" s="1869"/>
      <c r="AQ189" s="1869"/>
      <c r="AR189" s="1869"/>
      <c r="AS189" s="1869"/>
      <c r="AT189" s="1869"/>
      <c r="AU189" s="1869"/>
      <c r="AV189" s="1869"/>
      <c r="AW189" s="1869"/>
      <c r="AX189" s="1869"/>
      <c r="AY189" s="1869"/>
      <c r="AZ189" s="1869"/>
      <c r="BA189" s="1869"/>
      <c r="BB189" s="1869"/>
      <c r="BC189" s="1869"/>
      <c r="BD189" s="1869"/>
      <c r="BE189" s="1869"/>
      <c r="BF189" s="1869"/>
      <c r="BG189" s="1869"/>
      <c r="BH189" s="1869"/>
      <c r="BI189" s="1869"/>
      <c r="BJ189" s="1869"/>
      <c r="BK189" s="1869"/>
      <c r="BL189" s="1869"/>
      <c r="BM189" s="1869"/>
      <c r="BN189" s="1869"/>
      <c r="BO189" s="1869"/>
      <c r="BP189" s="1869"/>
      <c r="BQ189" s="1869"/>
      <c r="BR189" s="1869"/>
      <c r="BS189" s="1869"/>
      <c r="BT189" s="1869"/>
      <c r="BU189" s="1869"/>
      <c r="BV189" s="1869"/>
      <c r="BW189" s="1869"/>
      <c r="BX189" s="1869"/>
      <c r="BY189" s="1869"/>
    </row>
    <row r="190" spans="1:77" s="3" customFormat="1" ht="25.15" customHeight="1">
      <c r="A190" s="1921"/>
      <c r="B190" s="1922"/>
      <c r="C190" s="1850"/>
      <c r="D190" s="1851"/>
      <c r="E190" s="1852"/>
      <c r="F190" s="1853"/>
      <c r="G190" s="1853"/>
      <c r="H190" s="1853"/>
      <c r="I190" s="1854"/>
      <c r="J190" s="39"/>
      <c r="K190" s="40"/>
      <c r="L190" s="40"/>
      <c r="M190" s="1940"/>
      <c r="N190" s="1864"/>
      <c r="O190" s="1865"/>
      <c r="P190" s="1865"/>
      <c r="Q190" s="1865"/>
      <c r="R190" s="1867"/>
      <c r="S190" s="1869"/>
      <c r="T190" s="1869"/>
      <c r="U190" s="1869"/>
      <c r="V190" s="1869"/>
      <c r="W190" s="1869"/>
      <c r="X190" s="1869"/>
      <c r="Y190" s="1869"/>
      <c r="Z190" s="1869"/>
      <c r="AA190" s="1869"/>
      <c r="AB190" s="1869"/>
      <c r="AC190" s="1869"/>
      <c r="AD190" s="1869"/>
      <c r="AE190" s="1869"/>
      <c r="AF190" s="1869"/>
      <c r="AG190" s="1869"/>
      <c r="AH190" s="1869"/>
      <c r="AI190" s="1869"/>
      <c r="AJ190" s="1869"/>
      <c r="AK190" s="1869"/>
      <c r="AL190" s="1869"/>
      <c r="AM190" s="1869"/>
      <c r="AN190" s="1869"/>
      <c r="AO190" s="1869"/>
      <c r="AP190" s="1869"/>
      <c r="AQ190" s="1869"/>
      <c r="AR190" s="1869"/>
      <c r="AS190" s="1869"/>
      <c r="AT190" s="1869"/>
      <c r="AU190" s="1869"/>
      <c r="AV190" s="1869"/>
      <c r="AW190" s="1869"/>
      <c r="AX190" s="1869"/>
      <c r="AY190" s="1869"/>
      <c r="AZ190" s="1869"/>
      <c r="BA190" s="1869"/>
      <c r="BB190" s="1869"/>
      <c r="BC190" s="1869"/>
      <c r="BD190" s="1869"/>
      <c r="BE190" s="1869"/>
      <c r="BF190" s="1869"/>
      <c r="BG190" s="1869"/>
      <c r="BH190" s="1869"/>
      <c r="BI190" s="1869"/>
      <c r="BJ190" s="1869"/>
      <c r="BK190" s="1869"/>
      <c r="BL190" s="1869"/>
      <c r="BM190" s="1869"/>
      <c r="BN190" s="1869"/>
      <c r="BO190" s="1869"/>
      <c r="BP190" s="1869"/>
      <c r="BQ190" s="1869"/>
      <c r="BR190" s="1869"/>
      <c r="BS190" s="1869"/>
      <c r="BT190" s="1869"/>
      <c r="BU190" s="1869"/>
      <c r="BV190" s="1869"/>
      <c r="BW190" s="1869"/>
      <c r="BX190" s="1869"/>
      <c r="BY190" s="1869"/>
    </row>
    <row r="191" spans="1:77" s="3" customFormat="1" ht="25.15" customHeight="1">
      <c r="A191" s="1921"/>
      <c r="B191" s="1922"/>
      <c r="C191" s="1850"/>
      <c r="D191" s="1851"/>
      <c r="E191" s="1852"/>
      <c r="F191" s="1853"/>
      <c r="G191" s="1853"/>
      <c r="H191" s="1853"/>
      <c r="I191" s="1854"/>
      <c r="J191" s="39"/>
      <c r="K191" s="40"/>
      <c r="L191" s="40"/>
      <c r="M191" s="1940"/>
      <c r="N191" s="1864"/>
      <c r="O191" s="1865"/>
      <c r="P191" s="1865"/>
      <c r="Q191" s="1865"/>
      <c r="R191" s="1867"/>
      <c r="S191" s="1869"/>
      <c r="T191" s="1869"/>
      <c r="U191" s="1869"/>
      <c r="V191" s="1869"/>
      <c r="W191" s="1869"/>
      <c r="X191" s="1869"/>
      <c r="Y191" s="1869"/>
      <c r="Z191" s="1869"/>
      <c r="AA191" s="1869"/>
      <c r="AB191" s="1869"/>
      <c r="AC191" s="1869"/>
      <c r="AD191" s="1869"/>
      <c r="AE191" s="1869"/>
      <c r="AF191" s="1869"/>
      <c r="AG191" s="1869"/>
      <c r="AH191" s="1869"/>
      <c r="AI191" s="1869"/>
      <c r="AJ191" s="1869"/>
      <c r="AK191" s="1869"/>
      <c r="AL191" s="1869"/>
      <c r="AM191" s="1869"/>
      <c r="AN191" s="1869"/>
      <c r="AO191" s="1869"/>
      <c r="AP191" s="1869"/>
      <c r="AQ191" s="1869"/>
      <c r="AR191" s="1869"/>
      <c r="AS191" s="1869"/>
      <c r="AT191" s="1869"/>
      <c r="AU191" s="1869"/>
      <c r="AV191" s="1869"/>
      <c r="AW191" s="1869"/>
      <c r="AX191" s="1869"/>
      <c r="AY191" s="1869"/>
      <c r="AZ191" s="1869"/>
      <c r="BA191" s="1869"/>
      <c r="BB191" s="1869"/>
      <c r="BC191" s="1869"/>
      <c r="BD191" s="1869"/>
      <c r="BE191" s="1869"/>
      <c r="BF191" s="1869"/>
      <c r="BG191" s="1869"/>
      <c r="BH191" s="1869"/>
      <c r="BI191" s="1869"/>
      <c r="BJ191" s="1869"/>
      <c r="BK191" s="1869"/>
      <c r="BL191" s="1869"/>
      <c r="BM191" s="1869"/>
      <c r="BN191" s="1869"/>
      <c r="BO191" s="1869"/>
      <c r="BP191" s="1869"/>
      <c r="BQ191" s="1869"/>
      <c r="BR191" s="1869"/>
      <c r="BS191" s="1869"/>
      <c r="BT191" s="1869"/>
      <c r="BU191" s="1869"/>
      <c r="BV191" s="1869"/>
      <c r="BW191" s="1869"/>
      <c r="BX191" s="1869"/>
      <c r="BY191" s="1869"/>
    </row>
    <row r="192" spans="1:77" s="3" customFormat="1" ht="25.15" customHeight="1">
      <c r="A192" s="1921"/>
      <c r="B192" s="1922"/>
      <c r="C192" s="1850"/>
      <c r="D192" s="1851"/>
      <c r="E192" s="1852"/>
      <c r="F192" s="1853"/>
      <c r="G192" s="1853"/>
      <c r="H192" s="1853"/>
      <c r="I192" s="1854"/>
      <c r="J192" s="39"/>
      <c r="K192" s="40"/>
      <c r="L192" s="40"/>
      <c r="M192" s="1940"/>
      <c r="N192" s="1864"/>
      <c r="O192" s="1865"/>
      <c r="P192" s="1865"/>
      <c r="Q192" s="1865"/>
      <c r="R192" s="1867"/>
      <c r="S192" s="1869"/>
      <c r="T192" s="1869"/>
      <c r="U192" s="1869"/>
      <c r="V192" s="1869"/>
      <c r="W192" s="1869"/>
      <c r="X192" s="1869"/>
      <c r="Y192" s="1869"/>
      <c r="Z192" s="1869"/>
      <c r="AA192" s="1869"/>
      <c r="AB192" s="1869"/>
      <c r="AC192" s="1869"/>
      <c r="AD192" s="1869"/>
      <c r="AE192" s="1869"/>
      <c r="AF192" s="1869"/>
      <c r="AG192" s="1869"/>
      <c r="AH192" s="1869"/>
      <c r="AI192" s="1869"/>
      <c r="AJ192" s="1869"/>
      <c r="AK192" s="1869"/>
      <c r="AL192" s="1869"/>
      <c r="AM192" s="1869"/>
      <c r="AN192" s="1869"/>
      <c r="AO192" s="1869"/>
      <c r="AP192" s="1869"/>
      <c r="AQ192" s="1869"/>
      <c r="AR192" s="1869"/>
      <c r="AS192" s="1869"/>
      <c r="AT192" s="1869"/>
      <c r="AU192" s="1869"/>
      <c r="AV192" s="1869"/>
      <c r="AW192" s="1869"/>
      <c r="AX192" s="1869"/>
      <c r="AY192" s="1869"/>
      <c r="AZ192" s="1869"/>
      <c r="BA192" s="1869"/>
      <c r="BB192" s="1869"/>
      <c r="BC192" s="1869"/>
      <c r="BD192" s="1869"/>
      <c r="BE192" s="1869"/>
      <c r="BF192" s="1869"/>
      <c r="BG192" s="1869"/>
      <c r="BH192" s="1869"/>
      <c r="BI192" s="1869"/>
      <c r="BJ192" s="1869"/>
      <c r="BK192" s="1869"/>
      <c r="BL192" s="1869"/>
      <c r="BM192" s="1869"/>
      <c r="BN192" s="1869"/>
      <c r="BO192" s="1869"/>
      <c r="BP192" s="1869"/>
      <c r="BQ192" s="1869"/>
      <c r="BR192" s="1869"/>
      <c r="BS192" s="1869"/>
      <c r="BT192" s="1869"/>
      <c r="BU192" s="1869"/>
      <c r="BV192" s="1869"/>
      <c r="BW192" s="1869"/>
      <c r="BX192" s="1869"/>
      <c r="BY192" s="1869"/>
    </row>
    <row r="193" spans="1:77" s="3" customFormat="1" ht="25.15" customHeight="1">
      <c r="A193" s="1921"/>
      <c r="B193" s="1922"/>
      <c r="C193" s="1850"/>
      <c r="D193" s="1851"/>
      <c r="E193" s="1852"/>
      <c r="F193" s="1853"/>
      <c r="G193" s="1853"/>
      <c r="H193" s="1853"/>
      <c r="I193" s="1854"/>
      <c r="J193" s="39"/>
      <c r="K193" s="40"/>
      <c r="L193" s="40"/>
      <c r="M193" s="1940"/>
      <c r="N193" s="1864"/>
      <c r="O193" s="1865"/>
      <c r="P193" s="1865"/>
      <c r="Q193" s="1865"/>
      <c r="R193" s="1867"/>
      <c r="S193" s="1869"/>
      <c r="T193" s="1869"/>
      <c r="U193" s="1869"/>
      <c r="V193" s="1869"/>
      <c r="W193" s="1869"/>
      <c r="X193" s="1869"/>
      <c r="Y193" s="1869"/>
      <c r="Z193" s="1869"/>
      <c r="AA193" s="1869"/>
      <c r="AB193" s="1869"/>
      <c r="AC193" s="1869"/>
      <c r="AD193" s="1869"/>
      <c r="AE193" s="1869"/>
      <c r="AF193" s="1869"/>
      <c r="AG193" s="1869"/>
      <c r="AH193" s="1869"/>
      <c r="AI193" s="1869"/>
      <c r="AJ193" s="1869"/>
      <c r="AK193" s="1869"/>
      <c r="AL193" s="1869"/>
      <c r="AM193" s="1869"/>
      <c r="AN193" s="1869"/>
      <c r="AO193" s="1869"/>
      <c r="AP193" s="1869"/>
      <c r="AQ193" s="1869"/>
      <c r="AR193" s="1869"/>
      <c r="AS193" s="1869"/>
      <c r="AT193" s="1869"/>
      <c r="AU193" s="1869"/>
      <c r="AV193" s="1869"/>
      <c r="AW193" s="1869"/>
      <c r="AX193" s="1869"/>
      <c r="AY193" s="1869"/>
      <c r="AZ193" s="1869"/>
      <c r="BA193" s="1869"/>
      <c r="BB193" s="1869"/>
      <c r="BC193" s="1869"/>
      <c r="BD193" s="1869"/>
      <c r="BE193" s="1869"/>
      <c r="BF193" s="1869"/>
      <c r="BG193" s="1869"/>
      <c r="BH193" s="1869"/>
      <c r="BI193" s="1869"/>
      <c r="BJ193" s="1869"/>
      <c r="BK193" s="1869"/>
      <c r="BL193" s="1869"/>
      <c r="BM193" s="1869"/>
      <c r="BN193" s="1869"/>
      <c r="BO193" s="1869"/>
      <c r="BP193" s="1869"/>
      <c r="BQ193" s="1869"/>
      <c r="BR193" s="1869"/>
      <c r="BS193" s="1869"/>
      <c r="BT193" s="1869"/>
      <c r="BU193" s="1869"/>
      <c r="BV193" s="1869"/>
      <c r="BW193" s="1869"/>
      <c r="BX193" s="1869"/>
      <c r="BY193" s="1869"/>
    </row>
    <row r="194" spans="1:77" s="3" customFormat="1" ht="25.15" customHeight="1">
      <c r="A194" s="1921"/>
      <c r="B194" s="1922"/>
      <c r="C194" s="1850"/>
      <c r="D194" s="1851"/>
      <c r="E194" s="1852"/>
      <c r="F194" s="1853"/>
      <c r="G194" s="1853"/>
      <c r="H194" s="1853"/>
      <c r="I194" s="1854"/>
      <c r="J194" s="39"/>
      <c r="K194" s="40"/>
      <c r="L194" s="40"/>
      <c r="M194" s="1940"/>
      <c r="N194" s="1864"/>
      <c r="O194" s="1865"/>
      <c r="P194" s="1865"/>
      <c r="Q194" s="1865"/>
      <c r="R194" s="1867"/>
      <c r="S194" s="1869"/>
      <c r="T194" s="1869"/>
      <c r="U194" s="1869"/>
      <c r="V194" s="1869"/>
      <c r="W194" s="1869"/>
      <c r="X194" s="1869"/>
      <c r="Y194" s="1869"/>
      <c r="Z194" s="1869"/>
      <c r="AA194" s="1869"/>
      <c r="AB194" s="1869"/>
      <c r="AC194" s="1869"/>
      <c r="AD194" s="1869"/>
      <c r="AE194" s="1869"/>
      <c r="AF194" s="1869"/>
      <c r="AG194" s="1869"/>
      <c r="AH194" s="1869"/>
      <c r="AI194" s="1869"/>
      <c r="AJ194" s="1869"/>
      <c r="AK194" s="1869"/>
      <c r="AL194" s="1869"/>
      <c r="AM194" s="1869"/>
      <c r="AN194" s="1869"/>
      <c r="AO194" s="1869"/>
      <c r="AP194" s="1869"/>
      <c r="AQ194" s="1869"/>
      <c r="AR194" s="1869"/>
      <c r="AS194" s="1869"/>
      <c r="AT194" s="1869"/>
      <c r="AU194" s="1869"/>
      <c r="AV194" s="1869"/>
      <c r="AW194" s="1869"/>
      <c r="AX194" s="1869"/>
      <c r="AY194" s="1869"/>
      <c r="AZ194" s="1869"/>
      <c r="BA194" s="1869"/>
      <c r="BB194" s="1869"/>
      <c r="BC194" s="1869"/>
      <c r="BD194" s="1869"/>
      <c r="BE194" s="1869"/>
      <c r="BF194" s="1869"/>
      <c r="BG194" s="1869"/>
      <c r="BH194" s="1869"/>
      <c r="BI194" s="1869"/>
      <c r="BJ194" s="1869"/>
      <c r="BK194" s="1869"/>
      <c r="BL194" s="1869"/>
      <c r="BM194" s="1869"/>
      <c r="BN194" s="1869"/>
      <c r="BO194" s="1869"/>
      <c r="BP194" s="1869"/>
      <c r="BQ194" s="1869"/>
      <c r="BR194" s="1869"/>
      <c r="BS194" s="1869"/>
      <c r="BT194" s="1869"/>
      <c r="BU194" s="1869"/>
      <c r="BV194" s="1869"/>
      <c r="BW194" s="1869"/>
      <c r="BX194" s="1869"/>
      <c r="BY194" s="1869"/>
    </row>
    <row r="195" spans="1:77" s="3" customFormat="1" ht="25.15" customHeight="1">
      <c r="A195" s="1921"/>
      <c r="B195" s="1922"/>
      <c r="C195" s="1850"/>
      <c r="D195" s="1851"/>
      <c r="E195" s="1852"/>
      <c r="F195" s="1853"/>
      <c r="G195" s="1853"/>
      <c r="H195" s="1853"/>
      <c r="I195" s="1854"/>
      <c r="J195" s="39"/>
      <c r="K195" s="40"/>
      <c r="L195" s="40"/>
      <c r="M195" s="1940"/>
      <c r="N195" s="1864"/>
      <c r="O195" s="1865"/>
      <c r="P195" s="1865"/>
      <c r="Q195" s="1865"/>
      <c r="R195" s="1867"/>
      <c r="S195" s="1869"/>
      <c r="T195" s="1869"/>
      <c r="U195" s="1869"/>
      <c r="V195" s="1869"/>
      <c r="W195" s="1869"/>
      <c r="X195" s="1869"/>
      <c r="Y195" s="1869"/>
      <c r="Z195" s="1869"/>
      <c r="AA195" s="1869"/>
      <c r="AB195" s="1869"/>
      <c r="AC195" s="1869"/>
      <c r="AD195" s="1869"/>
      <c r="AE195" s="1869"/>
      <c r="AF195" s="1869"/>
      <c r="AG195" s="1869"/>
      <c r="AH195" s="1869"/>
      <c r="AI195" s="1869"/>
      <c r="AJ195" s="1869"/>
      <c r="AK195" s="1869"/>
      <c r="AL195" s="1869"/>
      <c r="AM195" s="1869"/>
      <c r="AN195" s="1869"/>
      <c r="AO195" s="1869"/>
      <c r="AP195" s="1869"/>
      <c r="AQ195" s="1869"/>
      <c r="AR195" s="1869"/>
      <c r="AS195" s="1869"/>
      <c r="AT195" s="1869"/>
      <c r="AU195" s="1869"/>
      <c r="AV195" s="1869"/>
      <c r="AW195" s="1869"/>
      <c r="AX195" s="1869"/>
      <c r="AY195" s="1869"/>
      <c r="AZ195" s="1869"/>
      <c r="BA195" s="1869"/>
      <c r="BB195" s="1869"/>
      <c r="BC195" s="1869"/>
      <c r="BD195" s="1869"/>
      <c r="BE195" s="1869"/>
      <c r="BF195" s="1869"/>
      <c r="BG195" s="1869"/>
      <c r="BH195" s="1869"/>
      <c r="BI195" s="1869"/>
      <c r="BJ195" s="1869"/>
      <c r="BK195" s="1869"/>
      <c r="BL195" s="1869"/>
      <c r="BM195" s="1869"/>
      <c r="BN195" s="1869"/>
      <c r="BO195" s="1869"/>
      <c r="BP195" s="1869"/>
      <c r="BQ195" s="1869"/>
      <c r="BR195" s="1869"/>
      <c r="BS195" s="1869"/>
      <c r="BT195" s="1869"/>
      <c r="BU195" s="1869"/>
      <c r="BV195" s="1869"/>
      <c r="BW195" s="1869"/>
      <c r="BX195" s="1869"/>
      <c r="BY195" s="1869"/>
    </row>
    <row r="196" spans="1:77" s="3" customFormat="1" ht="25.15" customHeight="1">
      <c r="A196" s="1921"/>
      <c r="B196" s="1922"/>
      <c r="C196" s="1850"/>
      <c r="D196" s="1851"/>
      <c r="E196" s="1852"/>
      <c r="F196" s="1853"/>
      <c r="G196" s="1853"/>
      <c r="H196" s="1853"/>
      <c r="I196" s="1854"/>
      <c r="J196" s="39"/>
      <c r="K196" s="40"/>
      <c r="L196" s="40"/>
      <c r="M196" s="1940"/>
      <c r="N196" s="1864"/>
      <c r="O196" s="1865"/>
      <c r="P196" s="1865"/>
      <c r="Q196" s="1865"/>
      <c r="R196" s="1867"/>
      <c r="S196" s="1869"/>
      <c r="T196" s="1869"/>
      <c r="U196" s="1869"/>
      <c r="V196" s="1869"/>
      <c r="W196" s="1869"/>
      <c r="X196" s="1869"/>
      <c r="Y196" s="1869"/>
      <c r="Z196" s="1869"/>
      <c r="AA196" s="1869"/>
      <c r="AB196" s="1869"/>
      <c r="AC196" s="1869"/>
      <c r="AD196" s="1869"/>
      <c r="AE196" s="1869"/>
      <c r="AF196" s="1869"/>
      <c r="AG196" s="1869"/>
      <c r="AH196" s="1869"/>
      <c r="AI196" s="1869"/>
      <c r="AJ196" s="1869"/>
      <c r="AK196" s="1869"/>
      <c r="AL196" s="1869"/>
      <c r="AM196" s="1869"/>
      <c r="AN196" s="1869"/>
      <c r="AO196" s="1869"/>
      <c r="AP196" s="1869"/>
      <c r="AQ196" s="1869"/>
      <c r="AR196" s="1869"/>
      <c r="AS196" s="1869"/>
      <c r="AT196" s="1869"/>
      <c r="AU196" s="1869"/>
      <c r="AV196" s="1869"/>
      <c r="AW196" s="1869"/>
      <c r="AX196" s="1869"/>
      <c r="AY196" s="1869"/>
      <c r="AZ196" s="1869"/>
      <c r="BA196" s="1869"/>
      <c r="BB196" s="1869"/>
      <c r="BC196" s="1869"/>
      <c r="BD196" s="1869"/>
      <c r="BE196" s="1869"/>
      <c r="BF196" s="1869"/>
      <c r="BG196" s="1869"/>
      <c r="BH196" s="1869"/>
      <c r="BI196" s="1869"/>
      <c r="BJ196" s="1869"/>
      <c r="BK196" s="1869"/>
      <c r="BL196" s="1869"/>
      <c r="BM196" s="1869"/>
      <c r="BN196" s="1869"/>
      <c r="BO196" s="1869"/>
      <c r="BP196" s="1869"/>
      <c r="BQ196" s="1869"/>
      <c r="BR196" s="1869"/>
      <c r="BS196" s="1869"/>
      <c r="BT196" s="1869"/>
      <c r="BU196" s="1869"/>
      <c r="BV196" s="1869"/>
      <c r="BW196" s="1869"/>
      <c r="BX196" s="1869"/>
      <c r="BY196" s="1869"/>
    </row>
    <row r="197" spans="1:77" s="3" customFormat="1" ht="25.15" customHeight="1">
      <c r="A197" s="1921"/>
      <c r="B197" s="1922"/>
      <c r="C197" s="1850"/>
      <c r="D197" s="1851"/>
      <c r="E197" s="1852"/>
      <c r="F197" s="1853"/>
      <c r="G197" s="1853"/>
      <c r="H197" s="1853"/>
      <c r="I197" s="1854"/>
      <c r="J197" s="39"/>
      <c r="K197" s="40"/>
      <c r="L197" s="40"/>
      <c r="M197" s="1940"/>
      <c r="N197" s="1864"/>
      <c r="O197" s="1865"/>
      <c r="P197" s="1865"/>
      <c r="Q197" s="1865"/>
      <c r="R197" s="1867"/>
      <c r="S197" s="1869"/>
      <c r="T197" s="1869"/>
      <c r="U197" s="1869"/>
      <c r="V197" s="1869"/>
      <c r="W197" s="1869"/>
      <c r="X197" s="1869"/>
      <c r="Y197" s="1869"/>
      <c r="Z197" s="1869"/>
      <c r="AA197" s="1869"/>
      <c r="AB197" s="1869"/>
      <c r="AC197" s="1869"/>
      <c r="AD197" s="1869"/>
      <c r="AE197" s="1869"/>
      <c r="AF197" s="1869"/>
      <c r="AG197" s="1869"/>
      <c r="AH197" s="1869"/>
      <c r="AI197" s="1869"/>
      <c r="AJ197" s="1869"/>
      <c r="AK197" s="1869"/>
      <c r="AL197" s="1869"/>
      <c r="AM197" s="1869"/>
      <c r="AN197" s="1869"/>
      <c r="AO197" s="1869"/>
      <c r="AP197" s="1869"/>
      <c r="AQ197" s="1869"/>
      <c r="AR197" s="1869"/>
      <c r="AS197" s="1869"/>
      <c r="AT197" s="1869"/>
      <c r="AU197" s="1869"/>
      <c r="AV197" s="1869"/>
      <c r="AW197" s="1869"/>
      <c r="AX197" s="1869"/>
      <c r="AY197" s="1869"/>
      <c r="AZ197" s="1869"/>
      <c r="BA197" s="1869"/>
      <c r="BB197" s="1869"/>
      <c r="BC197" s="1869"/>
      <c r="BD197" s="1869"/>
      <c r="BE197" s="1869"/>
      <c r="BF197" s="1869"/>
      <c r="BG197" s="1869"/>
      <c r="BH197" s="1869"/>
      <c r="BI197" s="1869"/>
      <c r="BJ197" s="1869"/>
      <c r="BK197" s="1869"/>
      <c r="BL197" s="1869"/>
      <c r="BM197" s="1869"/>
      <c r="BN197" s="1869"/>
      <c r="BO197" s="1869"/>
      <c r="BP197" s="1869"/>
      <c r="BQ197" s="1869"/>
      <c r="BR197" s="1869"/>
      <c r="BS197" s="1869"/>
      <c r="BT197" s="1869"/>
      <c r="BU197" s="1869"/>
      <c r="BV197" s="1869"/>
      <c r="BW197" s="1869"/>
      <c r="BX197" s="1869"/>
      <c r="BY197" s="1869"/>
    </row>
    <row r="198" spans="1:77" s="3" customFormat="1" ht="25.15" customHeight="1">
      <c r="A198" s="1921"/>
      <c r="B198" s="1922"/>
      <c r="C198" s="1850"/>
      <c r="D198" s="1851"/>
      <c r="E198" s="1852"/>
      <c r="F198" s="1853"/>
      <c r="G198" s="1853"/>
      <c r="H198" s="1853"/>
      <c r="I198" s="1854"/>
      <c r="J198" s="39"/>
      <c r="K198" s="40"/>
      <c r="L198" s="40"/>
      <c r="M198" s="1940"/>
      <c r="N198" s="1864"/>
      <c r="O198" s="1865"/>
      <c r="P198" s="1865"/>
      <c r="Q198" s="1865"/>
      <c r="R198" s="1867"/>
      <c r="S198" s="1869"/>
      <c r="T198" s="1869"/>
      <c r="U198" s="1869"/>
      <c r="V198" s="1869"/>
      <c r="W198" s="1869"/>
      <c r="X198" s="1869"/>
      <c r="Y198" s="1869"/>
      <c r="Z198" s="1869"/>
      <c r="AA198" s="1869"/>
      <c r="AB198" s="1869"/>
      <c r="AC198" s="1869"/>
      <c r="AD198" s="1869"/>
      <c r="AE198" s="1869"/>
      <c r="AF198" s="1869"/>
      <c r="AG198" s="1869"/>
      <c r="AH198" s="1869"/>
      <c r="AI198" s="1869"/>
      <c r="AJ198" s="1869"/>
      <c r="AK198" s="1869"/>
      <c r="AL198" s="1869"/>
      <c r="AM198" s="1869"/>
      <c r="AN198" s="1869"/>
      <c r="AO198" s="1869"/>
      <c r="AP198" s="1869"/>
      <c r="AQ198" s="1869"/>
      <c r="AR198" s="1869"/>
      <c r="AS198" s="1869"/>
      <c r="AT198" s="1869"/>
      <c r="AU198" s="1869"/>
      <c r="AV198" s="1869"/>
      <c r="AW198" s="1869"/>
      <c r="AX198" s="1869"/>
      <c r="AY198" s="1869"/>
      <c r="AZ198" s="1869"/>
      <c r="BA198" s="1869"/>
      <c r="BB198" s="1869"/>
      <c r="BC198" s="1869"/>
      <c r="BD198" s="1869"/>
      <c r="BE198" s="1869"/>
      <c r="BF198" s="1869"/>
      <c r="BG198" s="1869"/>
      <c r="BH198" s="1869"/>
      <c r="BI198" s="1869"/>
      <c r="BJ198" s="1869"/>
      <c r="BK198" s="1869"/>
      <c r="BL198" s="1869"/>
      <c r="BM198" s="1869"/>
      <c r="BN198" s="1869"/>
      <c r="BO198" s="1869"/>
      <c r="BP198" s="1869"/>
      <c r="BQ198" s="1869"/>
      <c r="BR198" s="1869"/>
      <c r="BS198" s="1869"/>
      <c r="BT198" s="1869"/>
      <c r="BU198" s="1869"/>
      <c r="BV198" s="1869"/>
      <c r="BW198" s="1869"/>
      <c r="BX198" s="1869"/>
      <c r="BY198" s="1869"/>
    </row>
    <row r="199" spans="1:77" s="3" customFormat="1" ht="25.15" customHeight="1">
      <c r="A199" s="1921"/>
      <c r="B199" s="1922"/>
      <c r="C199" s="1850"/>
      <c r="D199" s="1851"/>
      <c r="E199" s="1852"/>
      <c r="F199" s="1853"/>
      <c r="G199" s="1853"/>
      <c r="H199" s="1853"/>
      <c r="I199" s="1854"/>
      <c r="J199" s="39"/>
      <c r="K199" s="40"/>
      <c r="L199" s="40"/>
      <c r="M199" s="1940"/>
      <c r="N199" s="1864"/>
      <c r="O199" s="1865"/>
      <c r="P199" s="1865"/>
      <c r="Q199" s="1865"/>
      <c r="R199" s="1867"/>
      <c r="S199" s="1869"/>
      <c r="T199" s="1869"/>
      <c r="U199" s="1869"/>
      <c r="V199" s="1869"/>
      <c r="W199" s="1869"/>
      <c r="X199" s="1869"/>
      <c r="Y199" s="1869"/>
      <c r="Z199" s="1869"/>
      <c r="AA199" s="1869"/>
      <c r="AB199" s="1869"/>
      <c r="AC199" s="1869"/>
      <c r="AD199" s="1869"/>
      <c r="AE199" s="1869"/>
      <c r="AF199" s="1869"/>
      <c r="AG199" s="1869"/>
      <c r="AH199" s="1869"/>
      <c r="AI199" s="1869"/>
      <c r="AJ199" s="1869"/>
      <c r="AK199" s="1869"/>
      <c r="AL199" s="1869"/>
      <c r="AM199" s="1869"/>
      <c r="AN199" s="1869"/>
      <c r="AO199" s="1869"/>
      <c r="AP199" s="1869"/>
      <c r="AQ199" s="1869"/>
      <c r="AR199" s="1869"/>
      <c r="AS199" s="1869"/>
      <c r="AT199" s="1869"/>
      <c r="AU199" s="1869"/>
      <c r="AV199" s="1869"/>
      <c r="AW199" s="1869"/>
      <c r="AX199" s="1869"/>
      <c r="AY199" s="1869"/>
      <c r="AZ199" s="1869"/>
      <c r="BA199" s="1869"/>
      <c r="BB199" s="1869"/>
      <c r="BC199" s="1869"/>
      <c r="BD199" s="1869"/>
      <c r="BE199" s="1869"/>
      <c r="BF199" s="1869"/>
      <c r="BG199" s="1869"/>
      <c r="BH199" s="1869"/>
      <c r="BI199" s="1869"/>
      <c r="BJ199" s="1869"/>
      <c r="BK199" s="1869"/>
      <c r="BL199" s="1869"/>
      <c r="BM199" s="1869"/>
      <c r="BN199" s="1869"/>
      <c r="BO199" s="1869"/>
      <c r="BP199" s="1869"/>
      <c r="BQ199" s="1869"/>
      <c r="BR199" s="1869"/>
      <c r="BS199" s="1869"/>
      <c r="BT199" s="1869"/>
      <c r="BU199" s="1869"/>
      <c r="BV199" s="1869"/>
      <c r="BW199" s="1869"/>
      <c r="BX199" s="1869"/>
      <c r="BY199" s="1869"/>
    </row>
    <row r="200" spans="1:77" s="3" customFormat="1" ht="25.15" customHeight="1">
      <c r="A200" s="1921"/>
      <c r="B200" s="1922"/>
      <c r="C200" s="1850"/>
      <c r="D200" s="1851"/>
      <c r="E200" s="1852"/>
      <c r="F200" s="1853"/>
      <c r="G200" s="1853"/>
      <c r="H200" s="1853"/>
      <c r="I200" s="1854"/>
      <c r="J200" s="39"/>
      <c r="K200" s="40"/>
      <c r="L200" s="40"/>
      <c r="M200" s="1940"/>
      <c r="N200" s="1864"/>
      <c r="O200" s="1865"/>
      <c r="P200" s="1865"/>
      <c r="Q200" s="1865"/>
      <c r="R200" s="1867"/>
      <c r="S200" s="1869"/>
      <c r="T200" s="1869"/>
      <c r="U200" s="1869"/>
      <c r="V200" s="1869"/>
      <c r="W200" s="1869"/>
      <c r="X200" s="1869"/>
      <c r="Y200" s="1869"/>
      <c r="Z200" s="1869"/>
      <c r="AA200" s="1869"/>
      <c r="AB200" s="1869"/>
      <c r="AC200" s="1869"/>
      <c r="AD200" s="1869"/>
      <c r="AE200" s="1869"/>
      <c r="AF200" s="1869"/>
      <c r="AG200" s="1869"/>
      <c r="AH200" s="1869"/>
      <c r="AI200" s="1869"/>
      <c r="AJ200" s="1869"/>
      <c r="AK200" s="1869"/>
      <c r="AL200" s="1869"/>
      <c r="AM200" s="1869"/>
      <c r="AN200" s="1869"/>
      <c r="AO200" s="1869"/>
      <c r="AP200" s="1869"/>
      <c r="AQ200" s="1869"/>
      <c r="AR200" s="1869"/>
      <c r="AS200" s="1869"/>
      <c r="AT200" s="1869"/>
      <c r="AU200" s="1869"/>
      <c r="AV200" s="1869"/>
      <c r="AW200" s="1869"/>
      <c r="AX200" s="1869"/>
      <c r="AY200" s="1869"/>
      <c r="AZ200" s="1869"/>
      <c r="BA200" s="1869"/>
      <c r="BB200" s="1869"/>
      <c r="BC200" s="1869"/>
      <c r="BD200" s="1869"/>
      <c r="BE200" s="1869"/>
      <c r="BF200" s="1869"/>
      <c r="BG200" s="1869"/>
      <c r="BH200" s="1869"/>
      <c r="BI200" s="1869"/>
      <c r="BJ200" s="1869"/>
      <c r="BK200" s="1869"/>
      <c r="BL200" s="1869"/>
      <c r="BM200" s="1869"/>
      <c r="BN200" s="1869"/>
      <c r="BO200" s="1869"/>
      <c r="BP200" s="1869"/>
      <c r="BQ200" s="1869"/>
      <c r="BR200" s="1869"/>
      <c r="BS200" s="1869"/>
      <c r="BT200" s="1869"/>
      <c r="BU200" s="1869"/>
      <c r="BV200" s="1869"/>
      <c r="BW200" s="1869"/>
      <c r="BX200" s="1869"/>
      <c r="BY200" s="1869"/>
    </row>
    <row r="201" spans="1:77" s="3" customFormat="1" ht="25.15" customHeight="1">
      <c r="A201" s="1921"/>
      <c r="B201" s="1922"/>
      <c r="C201" s="1850"/>
      <c r="D201" s="1851"/>
      <c r="E201" s="1852"/>
      <c r="F201" s="1853"/>
      <c r="G201" s="1853"/>
      <c r="H201" s="1853"/>
      <c r="I201" s="1854"/>
      <c r="J201" s="39"/>
      <c r="K201" s="40"/>
      <c r="L201" s="40"/>
      <c r="M201" s="1940"/>
      <c r="N201" s="1864"/>
      <c r="O201" s="1865"/>
      <c r="P201" s="1865"/>
      <c r="Q201" s="1865"/>
      <c r="R201" s="1867"/>
      <c r="S201" s="1869"/>
      <c r="T201" s="1869"/>
      <c r="U201" s="1869"/>
      <c r="V201" s="1869"/>
      <c r="W201" s="1869"/>
      <c r="X201" s="1869"/>
      <c r="Y201" s="1869"/>
      <c r="Z201" s="1869"/>
      <c r="AA201" s="1869"/>
      <c r="AB201" s="1869"/>
      <c r="AC201" s="1869"/>
      <c r="AD201" s="1869"/>
      <c r="AE201" s="1869"/>
      <c r="AF201" s="1869"/>
      <c r="AG201" s="1869"/>
      <c r="AH201" s="1869"/>
      <c r="AI201" s="1869"/>
      <c r="AJ201" s="1869"/>
      <c r="AK201" s="1869"/>
      <c r="AL201" s="1869"/>
      <c r="AM201" s="1869"/>
      <c r="AN201" s="1869"/>
      <c r="AO201" s="1869"/>
      <c r="AP201" s="1869"/>
      <c r="AQ201" s="1869"/>
      <c r="AR201" s="1869"/>
      <c r="AS201" s="1869"/>
      <c r="AT201" s="1869"/>
      <c r="AU201" s="1869"/>
      <c r="AV201" s="1869"/>
      <c r="AW201" s="1869"/>
      <c r="AX201" s="1869"/>
      <c r="AY201" s="1869"/>
      <c r="AZ201" s="1869"/>
      <c r="BA201" s="1869"/>
      <c r="BB201" s="1869"/>
      <c r="BC201" s="1869"/>
      <c r="BD201" s="1869"/>
      <c r="BE201" s="1869"/>
      <c r="BF201" s="1869"/>
      <c r="BG201" s="1869"/>
      <c r="BH201" s="1869"/>
      <c r="BI201" s="1869"/>
      <c r="BJ201" s="1869"/>
      <c r="BK201" s="1869"/>
      <c r="BL201" s="1869"/>
      <c r="BM201" s="1869"/>
      <c r="BN201" s="1869"/>
      <c r="BO201" s="1869"/>
      <c r="BP201" s="1869"/>
      <c r="BQ201" s="1869"/>
      <c r="BR201" s="1869"/>
      <c r="BS201" s="1869"/>
      <c r="BT201" s="1869"/>
      <c r="BU201" s="1869"/>
      <c r="BV201" s="1869"/>
      <c r="BW201" s="1869"/>
      <c r="BX201" s="1869"/>
      <c r="BY201" s="1869"/>
    </row>
    <row r="202" spans="1:77" s="3" customFormat="1" ht="25.15" customHeight="1">
      <c r="A202" s="1921"/>
      <c r="B202" s="1922"/>
      <c r="C202" s="1850"/>
      <c r="D202" s="1851"/>
      <c r="E202" s="1852"/>
      <c r="F202" s="1853"/>
      <c r="G202" s="1853"/>
      <c r="H202" s="1853"/>
      <c r="I202" s="1854"/>
      <c r="J202" s="39"/>
      <c r="K202" s="40"/>
      <c r="L202" s="40"/>
      <c r="M202" s="1940"/>
      <c r="N202" s="1864"/>
      <c r="O202" s="1865"/>
      <c r="P202" s="1865"/>
      <c r="Q202" s="1865"/>
      <c r="R202" s="1867"/>
      <c r="S202" s="1869"/>
      <c r="T202" s="1869"/>
      <c r="U202" s="1869"/>
      <c r="V202" s="1869"/>
      <c r="W202" s="1869"/>
      <c r="X202" s="1869"/>
      <c r="Y202" s="1869"/>
      <c r="Z202" s="1869"/>
      <c r="AA202" s="1869"/>
      <c r="AB202" s="1869"/>
      <c r="AC202" s="1869"/>
      <c r="AD202" s="1869"/>
      <c r="AE202" s="1869"/>
      <c r="AF202" s="1869"/>
      <c r="AG202" s="1869"/>
      <c r="AH202" s="1869"/>
      <c r="AI202" s="1869"/>
      <c r="AJ202" s="1869"/>
      <c r="AK202" s="1869"/>
      <c r="AL202" s="1869"/>
      <c r="AM202" s="1869"/>
      <c r="AN202" s="1869"/>
      <c r="AO202" s="1869"/>
      <c r="AP202" s="1869"/>
      <c r="AQ202" s="1869"/>
      <c r="AR202" s="1869"/>
      <c r="AS202" s="1869"/>
      <c r="AT202" s="1869"/>
      <c r="AU202" s="1869"/>
      <c r="AV202" s="1869"/>
      <c r="AW202" s="1869"/>
      <c r="AX202" s="1869"/>
      <c r="AY202" s="1869"/>
      <c r="AZ202" s="1869"/>
      <c r="BA202" s="1869"/>
      <c r="BB202" s="1869"/>
      <c r="BC202" s="1869"/>
      <c r="BD202" s="1869"/>
      <c r="BE202" s="1869"/>
      <c r="BF202" s="1869"/>
      <c r="BG202" s="1869"/>
      <c r="BH202" s="1869"/>
      <c r="BI202" s="1869"/>
      <c r="BJ202" s="1869"/>
      <c r="BK202" s="1869"/>
      <c r="BL202" s="1869"/>
      <c r="BM202" s="1869"/>
      <c r="BN202" s="1869"/>
      <c r="BO202" s="1869"/>
      <c r="BP202" s="1869"/>
      <c r="BQ202" s="1869"/>
      <c r="BR202" s="1869"/>
      <c r="BS202" s="1869"/>
      <c r="BT202" s="1869"/>
      <c r="BU202" s="1869"/>
      <c r="BV202" s="1869"/>
      <c r="BW202" s="1869"/>
      <c r="BX202" s="1869"/>
      <c r="BY202" s="1869"/>
    </row>
    <row r="203" spans="1:77" s="3" customFormat="1" ht="25.15" customHeight="1">
      <c r="A203" s="1921"/>
      <c r="B203" s="1922"/>
      <c r="C203" s="1850"/>
      <c r="D203" s="1851"/>
      <c r="E203" s="1852"/>
      <c r="F203" s="1853"/>
      <c r="G203" s="1853"/>
      <c r="H203" s="1853"/>
      <c r="I203" s="1854"/>
      <c r="J203" s="39"/>
      <c r="K203" s="40"/>
      <c r="L203" s="40"/>
      <c r="M203" s="1940"/>
      <c r="N203" s="1864"/>
      <c r="O203" s="1865"/>
      <c r="P203" s="1865"/>
      <c r="Q203" s="1865"/>
      <c r="R203" s="1867"/>
      <c r="S203" s="1869"/>
      <c r="T203" s="1869"/>
      <c r="U203" s="1869"/>
      <c r="V203" s="1869"/>
      <c r="W203" s="1869"/>
      <c r="X203" s="1869"/>
      <c r="Y203" s="1869"/>
      <c r="Z203" s="1869"/>
      <c r="AA203" s="1869"/>
      <c r="AB203" s="1869"/>
      <c r="AC203" s="1869"/>
      <c r="AD203" s="1869"/>
      <c r="AE203" s="1869"/>
      <c r="AF203" s="1869"/>
      <c r="AG203" s="1869"/>
      <c r="AH203" s="1869"/>
      <c r="AI203" s="1869"/>
      <c r="AJ203" s="1869"/>
      <c r="AK203" s="1869"/>
      <c r="AL203" s="1869"/>
      <c r="AM203" s="1869"/>
      <c r="AN203" s="1869"/>
      <c r="AO203" s="1869"/>
      <c r="AP203" s="1869"/>
      <c r="AQ203" s="1869"/>
      <c r="AR203" s="1869"/>
      <c r="AS203" s="1869"/>
      <c r="AT203" s="1869"/>
      <c r="AU203" s="1869"/>
      <c r="AV203" s="1869"/>
      <c r="AW203" s="1869"/>
      <c r="AX203" s="1869"/>
      <c r="AY203" s="1869"/>
      <c r="AZ203" s="1869"/>
      <c r="BA203" s="1869"/>
      <c r="BB203" s="1869"/>
      <c r="BC203" s="1869"/>
      <c r="BD203" s="1869"/>
      <c r="BE203" s="1869"/>
      <c r="BF203" s="1869"/>
      <c r="BG203" s="1869"/>
      <c r="BH203" s="1869"/>
      <c r="BI203" s="1869"/>
      <c r="BJ203" s="1869"/>
      <c r="BK203" s="1869"/>
      <c r="BL203" s="1869"/>
      <c r="BM203" s="1869"/>
      <c r="BN203" s="1869"/>
      <c r="BO203" s="1869"/>
      <c r="BP203" s="1869"/>
      <c r="BQ203" s="1869"/>
      <c r="BR203" s="1869"/>
      <c r="BS203" s="1869"/>
      <c r="BT203" s="1869"/>
      <c r="BU203" s="1869"/>
      <c r="BV203" s="1869"/>
      <c r="BW203" s="1869"/>
      <c r="BX203" s="1869"/>
      <c r="BY203" s="1869"/>
    </row>
    <row r="204" spans="1:77" s="3" customFormat="1" ht="25.15" customHeight="1">
      <c r="A204" s="1921"/>
      <c r="B204" s="1922"/>
      <c r="C204" s="1850"/>
      <c r="D204" s="1851"/>
      <c r="E204" s="1852"/>
      <c r="F204" s="1853"/>
      <c r="G204" s="1853"/>
      <c r="H204" s="1853"/>
      <c r="I204" s="1854"/>
      <c r="J204" s="39"/>
      <c r="K204" s="40"/>
      <c r="L204" s="40"/>
      <c r="M204" s="1940"/>
      <c r="N204" s="1864"/>
      <c r="O204" s="1865"/>
      <c r="P204" s="1865"/>
      <c r="Q204" s="1865"/>
      <c r="R204" s="1867"/>
      <c r="S204" s="1869"/>
      <c r="T204" s="1869"/>
      <c r="U204" s="1869"/>
      <c r="V204" s="1869"/>
      <c r="W204" s="1869"/>
      <c r="X204" s="1869"/>
      <c r="Y204" s="1869"/>
      <c r="Z204" s="1869"/>
      <c r="AA204" s="1869"/>
      <c r="AB204" s="1869"/>
      <c r="AC204" s="1869"/>
      <c r="AD204" s="1869"/>
      <c r="AE204" s="1869"/>
      <c r="AF204" s="1869"/>
      <c r="AG204" s="1869"/>
      <c r="AH204" s="1869"/>
      <c r="AI204" s="1869"/>
      <c r="AJ204" s="1869"/>
      <c r="AK204" s="1869"/>
      <c r="AL204" s="1869"/>
      <c r="AM204" s="1869"/>
      <c r="AN204" s="1869"/>
      <c r="AO204" s="1869"/>
      <c r="AP204" s="1869"/>
      <c r="AQ204" s="1869"/>
      <c r="AR204" s="1869"/>
      <c r="AS204" s="1869"/>
      <c r="AT204" s="1869"/>
      <c r="AU204" s="1869"/>
      <c r="AV204" s="1869"/>
      <c r="AW204" s="1869"/>
      <c r="AX204" s="1869"/>
      <c r="AY204" s="1869"/>
      <c r="AZ204" s="1869"/>
      <c r="BA204" s="1869"/>
      <c r="BB204" s="1869"/>
      <c r="BC204" s="1869"/>
      <c r="BD204" s="1869"/>
      <c r="BE204" s="1869"/>
      <c r="BF204" s="1869"/>
      <c r="BG204" s="1869"/>
      <c r="BH204" s="1869"/>
      <c r="BI204" s="1869"/>
      <c r="BJ204" s="1869"/>
      <c r="BK204" s="1869"/>
      <c r="BL204" s="1869"/>
      <c r="BM204" s="1869"/>
      <c r="BN204" s="1869"/>
      <c r="BO204" s="1869"/>
      <c r="BP204" s="1869"/>
      <c r="BQ204" s="1869"/>
      <c r="BR204" s="1869"/>
      <c r="BS204" s="1869"/>
      <c r="BT204" s="1869"/>
      <c r="BU204" s="1869"/>
      <c r="BV204" s="1869"/>
      <c r="BW204" s="1869"/>
      <c r="BX204" s="1869"/>
      <c r="BY204" s="1869"/>
    </row>
    <row r="205" spans="1:77" s="3" customFormat="1" ht="25.15" customHeight="1">
      <c r="A205" s="1921"/>
      <c r="B205" s="1922"/>
      <c r="C205" s="1850"/>
      <c r="D205" s="1851"/>
      <c r="E205" s="1852"/>
      <c r="F205" s="1853"/>
      <c r="G205" s="1853"/>
      <c r="H205" s="1853"/>
      <c r="I205" s="1854"/>
      <c r="J205" s="39"/>
      <c r="K205" s="40"/>
      <c r="L205" s="40"/>
      <c r="M205" s="1940"/>
      <c r="N205" s="1864"/>
      <c r="O205" s="1865"/>
      <c r="P205" s="1865"/>
      <c r="Q205" s="1865"/>
      <c r="R205" s="1867"/>
      <c r="S205" s="1869"/>
      <c r="T205" s="1869"/>
      <c r="U205" s="1869"/>
      <c r="V205" s="1869"/>
      <c r="W205" s="1869"/>
      <c r="X205" s="1869"/>
      <c r="Y205" s="1869"/>
      <c r="Z205" s="1869"/>
      <c r="AA205" s="1869"/>
      <c r="AB205" s="1869"/>
      <c r="AC205" s="1869"/>
      <c r="AD205" s="1869"/>
      <c r="AE205" s="1869"/>
      <c r="AF205" s="1869"/>
      <c r="AG205" s="1869"/>
      <c r="AH205" s="1869"/>
      <c r="AI205" s="1869"/>
      <c r="AJ205" s="1869"/>
      <c r="AK205" s="1869"/>
      <c r="AL205" s="1869"/>
      <c r="AM205" s="1869"/>
      <c r="AN205" s="1869"/>
      <c r="AO205" s="1869"/>
      <c r="AP205" s="1869"/>
      <c r="AQ205" s="1869"/>
      <c r="AR205" s="1869"/>
      <c r="AS205" s="1869"/>
      <c r="AT205" s="1869"/>
      <c r="AU205" s="1869"/>
      <c r="AV205" s="1869"/>
      <c r="AW205" s="1869"/>
      <c r="AX205" s="1869"/>
      <c r="AY205" s="1869"/>
      <c r="AZ205" s="1869"/>
      <c r="BA205" s="1869"/>
      <c r="BB205" s="1869"/>
      <c r="BC205" s="1869"/>
      <c r="BD205" s="1869"/>
      <c r="BE205" s="1869"/>
      <c r="BF205" s="1869"/>
      <c r="BG205" s="1869"/>
      <c r="BH205" s="1869"/>
      <c r="BI205" s="1869"/>
      <c r="BJ205" s="1869"/>
      <c r="BK205" s="1869"/>
      <c r="BL205" s="1869"/>
      <c r="BM205" s="1869"/>
      <c r="BN205" s="1869"/>
      <c r="BO205" s="1869"/>
      <c r="BP205" s="1869"/>
      <c r="BQ205" s="1869"/>
      <c r="BR205" s="1869"/>
      <c r="BS205" s="1869"/>
      <c r="BT205" s="1869"/>
      <c r="BU205" s="1869"/>
      <c r="BV205" s="1869"/>
      <c r="BW205" s="1869"/>
      <c r="BX205" s="1869"/>
      <c r="BY205" s="1869"/>
    </row>
    <row r="206" spans="1:77" s="3" customFormat="1" ht="25.15" customHeight="1">
      <c r="A206" s="1921"/>
      <c r="B206" s="1922"/>
      <c r="C206" s="1850"/>
      <c r="D206" s="1851"/>
      <c r="E206" s="1852"/>
      <c r="F206" s="1853"/>
      <c r="G206" s="1853"/>
      <c r="H206" s="1853"/>
      <c r="I206" s="1854"/>
      <c r="J206" s="39"/>
      <c r="K206" s="40"/>
      <c r="L206" s="40"/>
      <c r="M206" s="1940"/>
      <c r="N206" s="1864"/>
      <c r="O206" s="1865"/>
      <c r="P206" s="1865"/>
      <c r="Q206" s="1865"/>
      <c r="R206" s="1867"/>
      <c r="S206" s="1869"/>
      <c r="T206" s="1869"/>
      <c r="U206" s="1869"/>
      <c r="V206" s="1869"/>
      <c r="W206" s="1869"/>
      <c r="X206" s="1869"/>
      <c r="Y206" s="1869"/>
      <c r="Z206" s="1869"/>
      <c r="AA206" s="1869"/>
      <c r="AB206" s="1869"/>
      <c r="AC206" s="1869"/>
      <c r="AD206" s="1869"/>
      <c r="AE206" s="1869"/>
      <c r="AF206" s="1869"/>
      <c r="AG206" s="1869"/>
      <c r="AH206" s="1869"/>
      <c r="AI206" s="1869"/>
      <c r="AJ206" s="1869"/>
      <c r="AK206" s="1869"/>
      <c r="AL206" s="1869"/>
      <c r="AM206" s="1869"/>
      <c r="AN206" s="1869"/>
      <c r="AO206" s="1869"/>
      <c r="AP206" s="1869"/>
      <c r="AQ206" s="1869"/>
      <c r="AR206" s="1869"/>
      <c r="AS206" s="1869"/>
      <c r="AT206" s="1869"/>
      <c r="AU206" s="1869"/>
      <c r="AV206" s="1869"/>
      <c r="AW206" s="1869"/>
      <c r="AX206" s="1869"/>
      <c r="AY206" s="1869"/>
      <c r="AZ206" s="1869"/>
      <c r="BA206" s="1869"/>
      <c r="BB206" s="1869"/>
      <c r="BC206" s="1869"/>
      <c r="BD206" s="1869"/>
      <c r="BE206" s="1869"/>
      <c r="BF206" s="1869"/>
      <c r="BG206" s="1869"/>
      <c r="BH206" s="1869"/>
      <c r="BI206" s="1869"/>
      <c r="BJ206" s="1869"/>
      <c r="BK206" s="1869"/>
      <c r="BL206" s="1869"/>
      <c r="BM206" s="1869"/>
      <c r="BN206" s="1869"/>
      <c r="BO206" s="1869"/>
      <c r="BP206" s="1869"/>
      <c r="BQ206" s="1869"/>
      <c r="BR206" s="1869"/>
      <c r="BS206" s="1869"/>
      <c r="BT206" s="1869"/>
      <c r="BU206" s="1869"/>
      <c r="BV206" s="1869"/>
      <c r="BW206" s="1869"/>
      <c r="BX206" s="1869"/>
      <c r="BY206" s="1869"/>
    </row>
    <row r="207" spans="1:77" s="3" customFormat="1" ht="25.15" customHeight="1">
      <c r="A207" s="1921"/>
      <c r="B207" s="1922"/>
      <c r="C207" s="1850"/>
      <c r="D207" s="1851"/>
      <c r="E207" s="1852"/>
      <c r="F207" s="1853"/>
      <c r="G207" s="1853"/>
      <c r="H207" s="1853"/>
      <c r="I207" s="1854"/>
      <c r="J207" s="39"/>
      <c r="K207" s="40"/>
      <c r="L207" s="40"/>
      <c r="M207" s="1940"/>
      <c r="N207" s="1864"/>
      <c r="O207" s="1865"/>
      <c r="P207" s="1865"/>
      <c r="Q207" s="1865"/>
      <c r="R207" s="1867"/>
      <c r="S207" s="1869"/>
      <c r="T207" s="1869"/>
      <c r="U207" s="1869"/>
      <c r="V207" s="1869"/>
      <c r="W207" s="1869"/>
      <c r="X207" s="1869"/>
      <c r="Y207" s="1869"/>
      <c r="Z207" s="1869"/>
      <c r="AA207" s="1869"/>
      <c r="AB207" s="1869"/>
      <c r="AC207" s="1869"/>
      <c r="AD207" s="1869"/>
      <c r="AE207" s="1869"/>
      <c r="AF207" s="1869"/>
      <c r="AG207" s="1869"/>
      <c r="AH207" s="1869"/>
      <c r="AI207" s="1869"/>
      <c r="AJ207" s="1869"/>
      <c r="AK207" s="1869"/>
      <c r="AL207" s="1869"/>
      <c r="AM207" s="1869"/>
      <c r="AN207" s="1869"/>
      <c r="AO207" s="1869"/>
      <c r="AP207" s="1869"/>
      <c r="AQ207" s="1869"/>
      <c r="AR207" s="1869"/>
      <c r="AS207" s="1869"/>
      <c r="AT207" s="1869"/>
      <c r="AU207" s="1869"/>
      <c r="AV207" s="1869"/>
      <c r="AW207" s="1869"/>
      <c r="AX207" s="1869"/>
      <c r="AY207" s="1869"/>
      <c r="AZ207" s="1869"/>
      <c r="BA207" s="1869"/>
      <c r="BB207" s="1869"/>
      <c r="BC207" s="1869"/>
      <c r="BD207" s="1869"/>
      <c r="BE207" s="1869"/>
      <c r="BF207" s="1869"/>
      <c r="BG207" s="1869"/>
      <c r="BH207" s="1869"/>
      <c r="BI207" s="1869"/>
      <c r="BJ207" s="1869"/>
      <c r="BK207" s="1869"/>
      <c r="BL207" s="1869"/>
      <c r="BM207" s="1869"/>
      <c r="BN207" s="1869"/>
      <c r="BO207" s="1869"/>
      <c r="BP207" s="1869"/>
      <c r="BQ207" s="1869"/>
      <c r="BR207" s="1869"/>
      <c r="BS207" s="1869"/>
      <c r="BT207" s="1869"/>
      <c r="BU207" s="1869"/>
      <c r="BV207" s="1869"/>
      <c r="BW207" s="1869"/>
      <c r="BX207" s="1869"/>
      <c r="BY207" s="1869"/>
    </row>
    <row r="208" spans="1:77" s="3" customFormat="1" ht="25.15" customHeight="1">
      <c r="A208" s="1921"/>
      <c r="B208" s="1922"/>
      <c r="C208" s="1850"/>
      <c r="D208" s="1851"/>
      <c r="E208" s="1852"/>
      <c r="F208" s="1853"/>
      <c r="G208" s="1853"/>
      <c r="H208" s="1853"/>
      <c r="I208" s="1854"/>
      <c r="J208" s="39"/>
      <c r="K208" s="40"/>
      <c r="L208" s="40"/>
      <c r="M208" s="1940"/>
      <c r="N208" s="1864"/>
      <c r="O208" s="1865"/>
      <c r="P208" s="1865"/>
      <c r="Q208" s="1865"/>
      <c r="R208" s="1867"/>
      <c r="S208" s="1869"/>
      <c r="T208" s="1869"/>
      <c r="U208" s="1869"/>
      <c r="V208" s="1869"/>
      <c r="W208" s="1869"/>
      <c r="X208" s="1869"/>
      <c r="Y208" s="1869"/>
      <c r="Z208" s="1869"/>
      <c r="AA208" s="1869"/>
      <c r="AB208" s="1869"/>
      <c r="AC208" s="1869"/>
      <c r="AD208" s="1869"/>
      <c r="AE208" s="1869"/>
      <c r="AF208" s="1869"/>
      <c r="AG208" s="1869"/>
      <c r="AH208" s="1869"/>
      <c r="AI208" s="1869"/>
      <c r="AJ208" s="1869"/>
      <c r="AK208" s="1869"/>
      <c r="AL208" s="1869"/>
      <c r="AM208" s="1869"/>
      <c r="AN208" s="1869"/>
      <c r="AO208" s="1869"/>
      <c r="AP208" s="1869"/>
      <c r="AQ208" s="1869"/>
      <c r="AR208" s="1869"/>
      <c r="AS208" s="1869"/>
      <c r="AT208" s="1869"/>
      <c r="AU208" s="1869"/>
      <c r="AV208" s="1869"/>
      <c r="AW208" s="1869"/>
      <c r="AX208" s="1869"/>
      <c r="AY208" s="1869"/>
      <c r="AZ208" s="1869"/>
      <c r="BA208" s="1869"/>
      <c r="BB208" s="1869"/>
      <c r="BC208" s="1869"/>
      <c r="BD208" s="1869"/>
      <c r="BE208" s="1869"/>
      <c r="BF208" s="1869"/>
      <c r="BG208" s="1869"/>
      <c r="BH208" s="1869"/>
      <c r="BI208" s="1869"/>
      <c r="BJ208" s="1869"/>
      <c r="BK208" s="1869"/>
      <c r="BL208" s="1869"/>
      <c r="BM208" s="1869"/>
      <c r="BN208" s="1869"/>
      <c r="BO208" s="1869"/>
      <c r="BP208" s="1869"/>
      <c r="BQ208" s="1869"/>
      <c r="BR208" s="1869"/>
      <c r="BS208" s="1869"/>
      <c r="BT208" s="1869"/>
      <c r="BU208" s="1869"/>
      <c r="BV208" s="1869"/>
      <c r="BW208" s="1869"/>
      <c r="BX208" s="1869"/>
      <c r="BY208" s="1869"/>
    </row>
    <row r="209" spans="1:77" s="3" customFormat="1" ht="25.15" customHeight="1">
      <c r="A209" s="1921"/>
      <c r="B209" s="1922"/>
      <c r="C209" s="1850"/>
      <c r="D209" s="1851"/>
      <c r="E209" s="1852"/>
      <c r="F209" s="1853"/>
      <c r="G209" s="1853"/>
      <c r="H209" s="1853"/>
      <c r="I209" s="1854"/>
      <c r="J209" s="39"/>
      <c r="K209" s="40"/>
      <c r="L209" s="40"/>
      <c r="M209" s="1940"/>
      <c r="N209" s="1864"/>
      <c r="O209" s="1865"/>
      <c r="P209" s="1865"/>
      <c r="Q209" s="1865"/>
      <c r="R209" s="1867"/>
      <c r="S209" s="1869"/>
      <c r="T209" s="1869"/>
      <c r="U209" s="1869"/>
      <c r="V209" s="1869"/>
      <c r="W209" s="1869"/>
      <c r="X209" s="1869"/>
      <c r="Y209" s="1869"/>
      <c r="Z209" s="1869"/>
      <c r="AA209" s="1869"/>
      <c r="AB209" s="1869"/>
      <c r="AC209" s="1869"/>
      <c r="AD209" s="1869"/>
      <c r="AE209" s="1869"/>
      <c r="AF209" s="1869"/>
      <c r="AG209" s="1869"/>
      <c r="AH209" s="1869"/>
      <c r="AI209" s="1869"/>
      <c r="AJ209" s="1869"/>
      <c r="AK209" s="1869"/>
      <c r="AL209" s="1869"/>
      <c r="AM209" s="1869"/>
      <c r="AN209" s="1869"/>
      <c r="AO209" s="1869"/>
      <c r="AP209" s="1869"/>
      <c r="AQ209" s="1869"/>
      <c r="AR209" s="1869"/>
      <c r="AS209" s="1869"/>
      <c r="AT209" s="1869"/>
      <c r="AU209" s="1869"/>
      <c r="AV209" s="1869"/>
      <c r="AW209" s="1869"/>
      <c r="AX209" s="1869"/>
      <c r="AY209" s="1869"/>
      <c r="AZ209" s="1869"/>
      <c r="BA209" s="1869"/>
      <c r="BB209" s="1869"/>
      <c r="BC209" s="1869"/>
      <c r="BD209" s="1869"/>
      <c r="BE209" s="1869"/>
      <c r="BF209" s="1869"/>
      <c r="BG209" s="1869"/>
      <c r="BH209" s="1869"/>
      <c r="BI209" s="1869"/>
      <c r="BJ209" s="1869"/>
      <c r="BK209" s="1869"/>
      <c r="BL209" s="1869"/>
      <c r="BM209" s="1869"/>
      <c r="BN209" s="1869"/>
      <c r="BO209" s="1869"/>
      <c r="BP209" s="1869"/>
      <c r="BQ209" s="1869"/>
      <c r="BR209" s="1869"/>
      <c r="BS209" s="1869"/>
      <c r="BT209" s="1869"/>
      <c r="BU209" s="1869"/>
      <c r="BV209" s="1869"/>
      <c r="BW209" s="1869"/>
      <c r="BX209" s="1869"/>
      <c r="BY209" s="1869"/>
    </row>
    <row r="210" spans="1:77" s="3" customFormat="1" ht="25.15" customHeight="1">
      <c r="A210" s="1921"/>
      <c r="B210" s="1922"/>
      <c r="C210" s="1850"/>
      <c r="D210" s="1851"/>
      <c r="E210" s="1852"/>
      <c r="F210" s="1853"/>
      <c r="G210" s="1853"/>
      <c r="H210" s="1853"/>
      <c r="I210" s="1854"/>
      <c r="J210" s="39"/>
      <c r="K210" s="40"/>
      <c r="L210" s="40"/>
      <c r="M210" s="1940"/>
      <c r="N210" s="1864"/>
      <c r="O210" s="1865"/>
      <c r="P210" s="1865"/>
      <c r="Q210" s="1865"/>
      <c r="R210" s="1867"/>
      <c r="S210" s="1869"/>
      <c r="T210" s="1869"/>
      <c r="U210" s="1869"/>
      <c r="V210" s="1869"/>
      <c r="W210" s="1869"/>
      <c r="X210" s="1869"/>
      <c r="Y210" s="1869"/>
      <c r="Z210" s="1869"/>
      <c r="AA210" s="1869"/>
      <c r="AB210" s="1869"/>
      <c r="AC210" s="1869"/>
      <c r="AD210" s="1869"/>
      <c r="AE210" s="1869"/>
      <c r="AF210" s="1869"/>
      <c r="AG210" s="1869"/>
      <c r="AH210" s="1869"/>
      <c r="AI210" s="1869"/>
      <c r="AJ210" s="1869"/>
      <c r="AK210" s="1869"/>
      <c r="AL210" s="1869"/>
      <c r="AM210" s="1869"/>
      <c r="AN210" s="1869"/>
      <c r="AO210" s="1869"/>
      <c r="AP210" s="1869"/>
      <c r="AQ210" s="1869"/>
      <c r="AR210" s="1869"/>
      <c r="AS210" s="1869"/>
      <c r="AT210" s="1869"/>
      <c r="AU210" s="1869"/>
      <c r="AV210" s="1869"/>
      <c r="AW210" s="1869"/>
      <c r="AX210" s="1869"/>
      <c r="AY210" s="1869"/>
      <c r="AZ210" s="1869"/>
      <c r="BA210" s="1869"/>
      <c r="BB210" s="1869"/>
      <c r="BC210" s="1869"/>
      <c r="BD210" s="1869"/>
      <c r="BE210" s="1869"/>
      <c r="BF210" s="1869"/>
      <c r="BG210" s="1869"/>
      <c r="BH210" s="1869"/>
      <c r="BI210" s="1869"/>
      <c r="BJ210" s="1869"/>
      <c r="BK210" s="1869"/>
      <c r="BL210" s="1869"/>
      <c r="BM210" s="1869"/>
      <c r="BN210" s="1869"/>
      <c r="BO210" s="1869"/>
      <c r="BP210" s="1869"/>
      <c r="BQ210" s="1869"/>
      <c r="BR210" s="1869"/>
      <c r="BS210" s="1869"/>
      <c r="BT210" s="1869"/>
      <c r="BU210" s="1869"/>
      <c r="BV210" s="1869"/>
      <c r="BW210" s="1869"/>
      <c r="BX210" s="1869"/>
      <c r="BY210" s="1869"/>
    </row>
    <row r="211" spans="1:77" s="3" customFormat="1" ht="25.15" customHeight="1">
      <c r="A211" s="1921"/>
      <c r="B211" s="1922"/>
      <c r="C211" s="1850"/>
      <c r="D211" s="1851"/>
      <c r="E211" s="1852"/>
      <c r="F211" s="1853"/>
      <c r="G211" s="1853"/>
      <c r="H211" s="1853"/>
      <c r="I211" s="1854"/>
      <c r="J211" s="39"/>
      <c r="K211" s="40"/>
      <c r="L211" s="40"/>
      <c r="M211" s="1940"/>
      <c r="N211" s="1864"/>
      <c r="O211" s="1865"/>
      <c r="P211" s="1865"/>
      <c r="Q211" s="1865"/>
      <c r="R211" s="1867"/>
      <c r="S211" s="1869"/>
      <c r="T211" s="1869"/>
      <c r="U211" s="1869"/>
      <c r="V211" s="1869"/>
      <c r="W211" s="1869"/>
      <c r="X211" s="1869"/>
      <c r="Y211" s="1869"/>
      <c r="Z211" s="1869"/>
      <c r="AA211" s="1869"/>
      <c r="AB211" s="1869"/>
      <c r="AC211" s="1869"/>
      <c r="AD211" s="1869"/>
      <c r="AE211" s="1869"/>
      <c r="AF211" s="1869"/>
      <c r="AG211" s="1869"/>
      <c r="AH211" s="1869"/>
      <c r="AI211" s="1869"/>
      <c r="AJ211" s="1869"/>
      <c r="AK211" s="1869"/>
      <c r="AL211" s="1869"/>
      <c r="AM211" s="1869"/>
      <c r="AN211" s="1869"/>
      <c r="AO211" s="1869"/>
      <c r="AP211" s="1869"/>
      <c r="AQ211" s="1869"/>
      <c r="AR211" s="1869"/>
      <c r="AS211" s="1869"/>
      <c r="AT211" s="1869"/>
      <c r="AU211" s="1869"/>
      <c r="AV211" s="1869"/>
      <c r="AW211" s="1869"/>
      <c r="AX211" s="1869"/>
      <c r="AY211" s="1869"/>
      <c r="AZ211" s="1869"/>
      <c r="BA211" s="1869"/>
      <c r="BB211" s="1869"/>
      <c r="BC211" s="1869"/>
      <c r="BD211" s="1869"/>
      <c r="BE211" s="1869"/>
      <c r="BF211" s="1869"/>
      <c r="BG211" s="1869"/>
      <c r="BH211" s="1869"/>
      <c r="BI211" s="1869"/>
      <c r="BJ211" s="1869"/>
      <c r="BK211" s="1869"/>
      <c r="BL211" s="1869"/>
      <c r="BM211" s="1869"/>
      <c r="BN211" s="1869"/>
      <c r="BO211" s="1869"/>
      <c r="BP211" s="1869"/>
      <c r="BQ211" s="1869"/>
      <c r="BR211" s="1869"/>
      <c r="BS211" s="1869"/>
      <c r="BT211" s="1869"/>
      <c r="BU211" s="1869"/>
      <c r="BV211" s="1869"/>
      <c r="BW211" s="1869"/>
      <c r="BX211" s="1869"/>
      <c r="BY211" s="1869"/>
    </row>
    <row r="212" spans="1:77" s="3" customFormat="1" ht="25.15" customHeight="1">
      <c r="A212" s="1921"/>
      <c r="B212" s="1922"/>
      <c r="C212" s="1850"/>
      <c r="D212" s="1851"/>
      <c r="E212" s="1852"/>
      <c r="F212" s="1853"/>
      <c r="G212" s="1853"/>
      <c r="H212" s="1853"/>
      <c r="I212" s="1854"/>
      <c r="J212" s="39"/>
      <c r="K212" s="40"/>
      <c r="L212" s="40"/>
      <c r="M212" s="1940"/>
      <c r="N212" s="1864"/>
      <c r="O212" s="1865"/>
      <c r="P212" s="1865"/>
      <c r="Q212" s="1865"/>
      <c r="R212" s="1867"/>
      <c r="S212" s="1869"/>
      <c r="T212" s="1869"/>
      <c r="U212" s="1869"/>
      <c r="V212" s="1869"/>
      <c r="W212" s="1869"/>
      <c r="X212" s="1869"/>
      <c r="Y212" s="1869"/>
      <c r="Z212" s="1869"/>
      <c r="AA212" s="1869"/>
      <c r="AB212" s="1869"/>
      <c r="AC212" s="1869"/>
      <c r="AD212" s="1869"/>
      <c r="AE212" s="1869"/>
      <c r="AF212" s="1869"/>
      <c r="AG212" s="1869"/>
      <c r="AH212" s="1869"/>
      <c r="AI212" s="1869"/>
      <c r="AJ212" s="1869"/>
      <c r="AK212" s="1869"/>
      <c r="AL212" s="1869"/>
      <c r="AM212" s="1869"/>
      <c r="AN212" s="1869"/>
      <c r="AO212" s="1869"/>
      <c r="AP212" s="1869"/>
      <c r="AQ212" s="1869"/>
      <c r="AR212" s="1869"/>
      <c r="AS212" s="1869"/>
      <c r="AT212" s="1869"/>
      <c r="AU212" s="1869"/>
      <c r="AV212" s="1869"/>
      <c r="AW212" s="1869"/>
      <c r="AX212" s="1869"/>
      <c r="AY212" s="1869"/>
      <c r="AZ212" s="1869"/>
      <c r="BA212" s="1869"/>
      <c r="BB212" s="1869"/>
      <c r="BC212" s="1869"/>
      <c r="BD212" s="1869"/>
      <c r="BE212" s="1869"/>
      <c r="BF212" s="1869"/>
      <c r="BG212" s="1869"/>
      <c r="BH212" s="1869"/>
      <c r="BI212" s="1869"/>
      <c r="BJ212" s="1869"/>
      <c r="BK212" s="1869"/>
      <c r="BL212" s="1869"/>
      <c r="BM212" s="1869"/>
      <c r="BN212" s="1869"/>
      <c r="BO212" s="1869"/>
      <c r="BP212" s="1869"/>
      <c r="BQ212" s="1869"/>
      <c r="BR212" s="1869"/>
      <c r="BS212" s="1869"/>
      <c r="BT212" s="1869"/>
      <c r="BU212" s="1869"/>
      <c r="BV212" s="1869"/>
      <c r="BW212" s="1869"/>
      <c r="BX212" s="1869"/>
      <c r="BY212" s="1869"/>
    </row>
    <row r="213" spans="1:77" s="3" customFormat="1" ht="25.15" customHeight="1">
      <c r="A213" s="1921"/>
      <c r="B213" s="1922"/>
      <c r="C213" s="1850"/>
      <c r="D213" s="1851"/>
      <c r="E213" s="1852"/>
      <c r="F213" s="1853"/>
      <c r="G213" s="1853"/>
      <c r="H213" s="1853"/>
      <c r="I213" s="1854"/>
      <c r="J213" s="39"/>
      <c r="K213" s="40"/>
      <c r="L213" s="40"/>
      <c r="M213" s="1940"/>
      <c r="N213" s="1864"/>
      <c r="O213" s="1865"/>
      <c r="P213" s="1865"/>
      <c r="Q213" s="1865"/>
      <c r="R213" s="1867"/>
      <c r="S213" s="1869"/>
      <c r="T213" s="1869"/>
      <c r="U213" s="1869"/>
      <c r="V213" s="1869"/>
      <c r="W213" s="1869"/>
      <c r="X213" s="1869"/>
      <c r="Y213" s="1869"/>
      <c r="Z213" s="1869"/>
      <c r="AA213" s="1869"/>
      <c r="AB213" s="1869"/>
      <c r="AC213" s="1869"/>
      <c r="AD213" s="1869"/>
      <c r="AE213" s="1869"/>
      <c r="AF213" s="1869"/>
      <c r="AG213" s="1869"/>
      <c r="AH213" s="1869"/>
      <c r="AI213" s="1869"/>
      <c r="AJ213" s="1869"/>
      <c r="AK213" s="1869"/>
      <c r="AL213" s="1869"/>
      <c r="AM213" s="1869"/>
      <c r="AN213" s="1869"/>
      <c r="AO213" s="1869"/>
      <c r="AP213" s="1869"/>
      <c r="AQ213" s="1869"/>
      <c r="AR213" s="1869"/>
      <c r="AS213" s="1869"/>
      <c r="AT213" s="1869"/>
      <c r="AU213" s="1869"/>
      <c r="AV213" s="1869"/>
      <c r="AW213" s="1869"/>
      <c r="AX213" s="1869"/>
      <c r="AY213" s="1869"/>
      <c r="AZ213" s="1869"/>
      <c r="BA213" s="1869"/>
      <c r="BB213" s="1869"/>
      <c r="BC213" s="1869"/>
      <c r="BD213" s="1869"/>
      <c r="BE213" s="1869"/>
      <c r="BF213" s="1869"/>
      <c r="BG213" s="1869"/>
      <c r="BH213" s="1869"/>
      <c r="BI213" s="1869"/>
      <c r="BJ213" s="1869"/>
      <c r="BK213" s="1869"/>
      <c r="BL213" s="1869"/>
      <c r="BM213" s="1869"/>
      <c r="BN213" s="1869"/>
      <c r="BO213" s="1869"/>
      <c r="BP213" s="1869"/>
      <c r="BQ213" s="1869"/>
      <c r="BR213" s="1869"/>
      <c r="BS213" s="1869"/>
      <c r="BT213" s="1869"/>
      <c r="BU213" s="1869"/>
      <c r="BV213" s="1869"/>
      <c r="BW213" s="1869"/>
      <c r="BX213" s="1869"/>
      <c r="BY213" s="1869"/>
    </row>
    <row r="214" spans="1:77" s="3" customFormat="1" ht="25.15" customHeight="1">
      <c r="A214" s="1921"/>
      <c r="B214" s="1922"/>
      <c r="C214" s="1850"/>
      <c r="D214" s="1851"/>
      <c r="E214" s="1852"/>
      <c r="F214" s="1853"/>
      <c r="G214" s="1853"/>
      <c r="H214" s="1853"/>
      <c r="I214" s="1854"/>
      <c r="J214" s="39"/>
      <c r="K214" s="40"/>
      <c r="L214" s="40"/>
      <c r="M214" s="1940"/>
      <c r="N214" s="1864"/>
      <c r="O214" s="1865"/>
      <c r="P214" s="1865"/>
      <c r="Q214" s="1865"/>
      <c r="R214" s="1867"/>
      <c r="S214" s="1869"/>
      <c r="T214" s="1869"/>
      <c r="U214" s="1869"/>
      <c r="V214" s="1869"/>
      <c r="W214" s="1869"/>
      <c r="X214" s="1869"/>
      <c r="Y214" s="1869"/>
      <c r="Z214" s="1869"/>
      <c r="AA214" s="1869"/>
      <c r="AB214" s="1869"/>
      <c r="AC214" s="1869"/>
      <c r="AD214" s="1869"/>
      <c r="AE214" s="1869"/>
      <c r="AF214" s="1869"/>
      <c r="AG214" s="1869"/>
      <c r="AH214" s="1869"/>
      <c r="AI214" s="1869"/>
      <c r="AJ214" s="1869"/>
      <c r="AK214" s="1869"/>
      <c r="AL214" s="1869"/>
      <c r="AM214" s="1869"/>
      <c r="AN214" s="1869"/>
      <c r="AO214" s="1869"/>
      <c r="AP214" s="1869"/>
      <c r="AQ214" s="1869"/>
      <c r="AR214" s="1869"/>
      <c r="AS214" s="1869"/>
      <c r="AT214" s="1869"/>
      <c r="AU214" s="1869"/>
      <c r="AV214" s="1869"/>
      <c r="AW214" s="1869"/>
      <c r="AX214" s="1869"/>
      <c r="AY214" s="1869"/>
      <c r="AZ214" s="1869"/>
      <c r="BA214" s="1869"/>
      <c r="BB214" s="1869"/>
      <c r="BC214" s="1869"/>
      <c r="BD214" s="1869"/>
      <c r="BE214" s="1869"/>
      <c r="BF214" s="1869"/>
      <c r="BG214" s="1869"/>
      <c r="BH214" s="1869"/>
      <c r="BI214" s="1869"/>
      <c r="BJ214" s="1869"/>
      <c r="BK214" s="1869"/>
      <c r="BL214" s="1869"/>
      <c r="BM214" s="1869"/>
      <c r="BN214" s="1869"/>
      <c r="BO214" s="1869"/>
      <c r="BP214" s="1869"/>
      <c r="BQ214" s="1869"/>
      <c r="BR214" s="1869"/>
      <c r="BS214" s="1869"/>
      <c r="BT214" s="1869"/>
      <c r="BU214" s="1869"/>
      <c r="BV214" s="1869"/>
      <c r="BW214" s="1869"/>
      <c r="BX214" s="1869"/>
      <c r="BY214" s="1869"/>
    </row>
    <row r="215" spans="1:77" s="3" customFormat="1" ht="25.15" customHeight="1">
      <c r="A215" s="1921"/>
      <c r="B215" s="1922"/>
      <c r="C215" s="1850"/>
      <c r="D215" s="1851"/>
      <c r="E215" s="1852"/>
      <c r="F215" s="1853"/>
      <c r="G215" s="1853"/>
      <c r="H215" s="1853"/>
      <c r="I215" s="1854"/>
      <c r="J215" s="39"/>
      <c r="K215" s="40"/>
      <c r="L215" s="40"/>
      <c r="M215" s="1940"/>
      <c r="N215" s="1864"/>
      <c r="O215" s="1865"/>
      <c r="P215" s="1865"/>
      <c r="Q215" s="1865"/>
      <c r="R215" s="1867"/>
      <c r="S215" s="1869"/>
      <c r="T215" s="1869"/>
      <c r="U215" s="1869"/>
      <c r="V215" s="1869"/>
      <c r="W215" s="1869"/>
      <c r="X215" s="1869"/>
      <c r="Y215" s="1869"/>
      <c r="Z215" s="1869"/>
      <c r="AA215" s="1869"/>
      <c r="AB215" s="1869"/>
      <c r="AC215" s="1869"/>
      <c r="AD215" s="1869"/>
      <c r="AE215" s="1869"/>
      <c r="AF215" s="1869"/>
      <c r="AG215" s="1869"/>
      <c r="AH215" s="1869"/>
      <c r="AI215" s="1869"/>
      <c r="AJ215" s="1869"/>
      <c r="AK215" s="1869"/>
      <c r="AL215" s="1869"/>
      <c r="AM215" s="1869"/>
      <c r="AN215" s="1869"/>
      <c r="AO215" s="1869"/>
      <c r="AP215" s="1869"/>
      <c r="AQ215" s="1869"/>
      <c r="AR215" s="1869"/>
      <c r="AS215" s="1869"/>
      <c r="AT215" s="1869"/>
      <c r="AU215" s="1869"/>
      <c r="AV215" s="1869"/>
      <c r="AW215" s="1869"/>
      <c r="AX215" s="1869"/>
      <c r="AY215" s="1869"/>
      <c r="AZ215" s="1869"/>
      <c r="BA215" s="1869"/>
      <c r="BB215" s="1869"/>
      <c r="BC215" s="1869"/>
      <c r="BD215" s="1869"/>
      <c r="BE215" s="1869"/>
      <c r="BF215" s="1869"/>
      <c r="BG215" s="1869"/>
      <c r="BH215" s="1869"/>
      <c r="BI215" s="1869"/>
      <c r="BJ215" s="1869"/>
      <c r="BK215" s="1869"/>
      <c r="BL215" s="1869"/>
      <c r="BM215" s="1869"/>
      <c r="BN215" s="1869"/>
      <c r="BO215" s="1869"/>
      <c r="BP215" s="1869"/>
      <c r="BQ215" s="1869"/>
      <c r="BR215" s="1869"/>
      <c r="BS215" s="1869"/>
      <c r="BT215" s="1869"/>
      <c r="BU215" s="1869"/>
      <c r="BV215" s="1869"/>
      <c r="BW215" s="1869"/>
      <c r="BX215" s="1869"/>
      <c r="BY215" s="1869"/>
    </row>
    <row r="216" spans="1:77" s="3" customFormat="1" ht="25.15" customHeight="1">
      <c r="A216" s="1921"/>
      <c r="B216" s="1922"/>
      <c r="C216" s="1850"/>
      <c r="D216" s="1851"/>
      <c r="E216" s="1852"/>
      <c r="F216" s="1853"/>
      <c r="G216" s="1853"/>
      <c r="H216" s="1853"/>
      <c r="I216" s="1854"/>
      <c r="J216" s="39"/>
      <c r="K216" s="40"/>
      <c r="L216" s="40"/>
      <c r="M216" s="1940"/>
      <c r="N216" s="1864"/>
      <c r="O216" s="1865"/>
      <c r="P216" s="1865"/>
      <c r="Q216" s="1865"/>
      <c r="R216" s="1867"/>
      <c r="S216" s="1869"/>
      <c r="T216" s="1869"/>
      <c r="U216" s="1869"/>
      <c r="V216" s="1869"/>
      <c r="W216" s="1869"/>
      <c r="X216" s="1869"/>
      <c r="Y216" s="1869"/>
      <c r="Z216" s="1869"/>
      <c r="AA216" s="1869"/>
      <c r="AB216" s="1869"/>
      <c r="AC216" s="1869"/>
      <c r="AD216" s="1869"/>
      <c r="AE216" s="1869"/>
      <c r="AF216" s="1869"/>
      <c r="AG216" s="1869"/>
      <c r="AH216" s="1869"/>
      <c r="AI216" s="1869"/>
      <c r="AJ216" s="1869"/>
      <c r="AK216" s="1869"/>
      <c r="AL216" s="1869"/>
      <c r="AM216" s="1869"/>
      <c r="AN216" s="1869"/>
      <c r="AO216" s="1869"/>
      <c r="AP216" s="1869"/>
      <c r="AQ216" s="1869"/>
      <c r="AR216" s="1869"/>
      <c r="AS216" s="1869"/>
      <c r="AT216" s="1869"/>
      <c r="AU216" s="1869"/>
      <c r="AV216" s="1869"/>
      <c r="AW216" s="1869"/>
      <c r="AX216" s="1869"/>
      <c r="AY216" s="1869"/>
      <c r="AZ216" s="1869"/>
      <c r="BA216" s="1869"/>
      <c r="BB216" s="1869"/>
      <c r="BC216" s="1869"/>
      <c r="BD216" s="1869"/>
      <c r="BE216" s="1869"/>
      <c r="BF216" s="1869"/>
      <c r="BG216" s="1869"/>
      <c r="BH216" s="1869"/>
      <c r="BI216" s="1869"/>
      <c r="BJ216" s="1869"/>
      <c r="BK216" s="1869"/>
      <c r="BL216" s="1869"/>
      <c r="BM216" s="1869"/>
      <c r="BN216" s="1869"/>
      <c r="BO216" s="1869"/>
      <c r="BP216" s="1869"/>
      <c r="BQ216" s="1869"/>
      <c r="BR216" s="1869"/>
      <c r="BS216" s="1869"/>
      <c r="BT216" s="1869"/>
      <c r="BU216" s="1869"/>
      <c r="BV216" s="1869"/>
      <c r="BW216" s="1869"/>
      <c r="BX216" s="1869"/>
      <c r="BY216" s="1869"/>
    </row>
    <row r="217" spans="1:77" s="3" customFormat="1" ht="25.15" customHeight="1">
      <c r="A217" s="1921"/>
      <c r="B217" s="1922"/>
      <c r="C217" s="1850"/>
      <c r="D217" s="1851"/>
      <c r="E217" s="1852"/>
      <c r="F217" s="1853"/>
      <c r="G217" s="1853"/>
      <c r="H217" s="1853"/>
      <c r="I217" s="1854"/>
      <c r="J217" s="39"/>
      <c r="K217" s="40"/>
      <c r="L217" s="40"/>
      <c r="M217" s="1940"/>
      <c r="N217" s="1864"/>
      <c r="O217" s="1865"/>
      <c r="P217" s="1865"/>
      <c r="Q217" s="1865"/>
      <c r="R217" s="1867"/>
      <c r="S217" s="1869"/>
      <c r="T217" s="1869"/>
      <c r="U217" s="1869"/>
      <c r="V217" s="1869"/>
      <c r="W217" s="1869"/>
      <c r="X217" s="1869"/>
      <c r="Y217" s="1869"/>
      <c r="Z217" s="1869"/>
      <c r="AA217" s="1869"/>
      <c r="AB217" s="1869"/>
      <c r="AC217" s="1869"/>
      <c r="AD217" s="1869"/>
      <c r="AE217" s="1869"/>
      <c r="AF217" s="1869"/>
      <c r="AG217" s="1869"/>
      <c r="AH217" s="1869"/>
      <c r="AI217" s="1869"/>
      <c r="AJ217" s="1869"/>
      <c r="AK217" s="1869"/>
      <c r="AL217" s="1869"/>
      <c r="AM217" s="1869"/>
      <c r="AN217" s="1869"/>
      <c r="AO217" s="1869"/>
      <c r="AP217" s="1869"/>
      <c r="AQ217" s="1869"/>
      <c r="AR217" s="1869"/>
      <c r="AS217" s="1869"/>
      <c r="AT217" s="1869"/>
      <c r="AU217" s="1869"/>
      <c r="AV217" s="1869"/>
      <c r="AW217" s="1869"/>
      <c r="AX217" s="1869"/>
      <c r="AY217" s="1869"/>
      <c r="AZ217" s="1869"/>
      <c r="BA217" s="1869"/>
      <c r="BB217" s="1869"/>
      <c r="BC217" s="1869"/>
      <c r="BD217" s="1869"/>
      <c r="BE217" s="1869"/>
      <c r="BF217" s="1869"/>
      <c r="BG217" s="1869"/>
      <c r="BH217" s="1869"/>
      <c r="BI217" s="1869"/>
      <c r="BJ217" s="1869"/>
      <c r="BK217" s="1869"/>
      <c r="BL217" s="1869"/>
      <c r="BM217" s="1869"/>
      <c r="BN217" s="1869"/>
      <c r="BO217" s="1869"/>
      <c r="BP217" s="1869"/>
      <c r="BQ217" s="1869"/>
      <c r="BR217" s="1869"/>
      <c r="BS217" s="1869"/>
      <c r="BT217" s="1869"/>
      <c r="BU217" s="1869"/>
      <c r="BV217" s="1869"/>
      <c r="BW217" s="1869"/>
      <c r="BX217" s="1869"/>
      <c r="BY217" s="1869"/>
    </row>
    <row r="218" spans="1:77" s="3" customFormat="1" ht="25.15" customHeight="1">
      <c r="A218" s="1921"/>
      <c r="B218" s="1922"/>
      <c r="C218" s="1850"/>
      <c r="D218" s="1851"/>
      <c r="E218" s="1852"/>
      <c r="F218" s="1853"/>
      <c r="G218" s="1853"/>
      <c r="H218" s="1853"/>
      <c r="I218" s="1854"/>
      <c r="J218" s="39"/>
      <c r="K218" s="40"/>
      <c r="L218" s="40"/>
      <c r="M218" s="1940"/>
      <c r="N218" s="1864"/>
      <c r="O218" s="1865"/>
      <c r="P218" s="1865"/>
      <c r="Q218" s="1865"/>
      <c r="R218" s="1867"/>
      <c r="S218" s="1869"/>
      <c r="T218" s="1869"/>
      <c r="U218" s="1869"/>
      <c r="V218" s="1869"/>
      <c r="W218" s="1869"/>
      <c r="X218" s="1869"/>
      <c r="Y218" s="1869"/>
      <c r="Z218" s="1869"/>
      <c r="AA218" s="1869"/>
      <c r="AB218" s="1869"/>
      <c r="AC218" s="1869"/>
      <c r="AD218" s="1869"/>
      <c r="AE218" s="1869"/>
      <c r="AF218" s="1869"/>
      <c r="AG218" s="1869"/>
      <c r="AH218" s="1869"/>
      <c r="AI218" s="1869"/>
      <c r="AJ218" s="1869"/>
      <c r="AK218" s="1869"/>
      <c r="AL218" s="1869"/>
      <c r="AM218" s="1869"/>
      <c r="AN218" s="1869"/>
      <c r="AO218" s="1869"/>
      <c r="AP218" s="1869"/>
      <c r="AQ218" s="1869"/>
      <c r="AR218" s="1869"/>
      <c r="AS218" s="1869"/>
      <c r="AT218" s="1869"/>
      <c r="AU218" s="1869"/>
      <c r="AV218" s="1869"/>
      <c r="AW218" s="1869"/>
      <c r="AX218" s="1869"/>
      <c r="AY218" s="1869"/>
      <c r="AZ218" s="1869"/>
      <c r="BA218" s="1869"/>
      <c r="BB218" s="1869"/>
      <c r="BC218" s="1869"/>
      <c r="BD218" s="1869"/>
      <c r="BE218" s="1869"/>
      <c r="BF218" s="1869"/>
      <c r="BG218" s="1869"/>
      <c r="BH218" s="1869"/>
      <c r="BI218" s="1869"/>
      <c r="BJ218" s="1869"/>
      <c r="BK218" s="1869"/>
      <c r="BL218" s="1869"/>
      <c r="BM218" s="1869"/>
      <c r="BN218" s="1869"/>
      <c r="BO218" s="1869"/>
      <c r="BP218" s="1869"/>
      <c r="BQ218" s="1869"/>
      <c r="BR218" s="1869"/>
      <c r="BS218" s="1869"/>
      <c r="BT218" s="1869"/>
      <c r="BU218" s="1869"/>
      <c r="BV218" s="1869"/>
      <c r="BW218" s="1869"/>
      <c r="BX218" s="1869"/>
      <c r="BY218" s="1869"/>
    </row>
    <row r="219" spans="1:77" s="3" customFormat="1" ht="25.15" customHeight="1">
      <c r="A219" s="1921"/>
      <c r="B219" s="1922"/>
      <c r="C219" s="1850"/>
      <c r="D219" s="1851"/>
      <c r="E219" s="1852"/>
      <c r="F219" s="1853"/>
      <c r="G219" s="1853"/>
      <c r="H219" s="1853"/>
      <c r="I219" s="1854"/>
      <c r="J219" s="39"/>
      <c r="K219" s="40"/>
      <c r="L219" s="40"/>
      <c r="M219" s="1940"/>
      <c r="N219" s="1864"/>
      <c r="O219" s="1865"/>
      <c r="P219" s="1865"/>
      <c r="Q219" s="1865"/>
      <c r="R219" s="1867"/>
      <c r="S219" s="1869"/>
      <c r="T219" s="1869"/>
      <c r="U219" s="1869"/>
      <c r="V219" s="1869"/>
      <c r="W219" s="1869"/>
      <c r="X219" s="1869"/>
      <c r="Y219" s="1869"/>
      <c r="Z219" s="1869"/>
      <c r="AA219" s="1869"/>
      <c r="AB219" s="1869"/>
      <c r="AC219" s="1869"/>
      <c r="AD219" s="1869"/>
      <c r="AE219" s="1869"/>
      <c r="AF219" s="1869"/>
      <c r="AG219" s="1869"/>
      <c r="AH219" s="1869"/>
      <c r="AI219" s="1869"/>
      <c r="AJ219" s="1869"/>
      <c r="AK219" s="1869"/>
      <c r="AL219" s="1869"/>
      <c r="AM219" s="1869"/>
      <c r="AN219" s="1869"/>
      <c r="AO219" s="1869"/>
      <c r="AP219" s="1869"/>
      <c r="AQ219" s="1869"/>
      <c r="AR219" s="1869"/>
      <c r="AS219" s="1869"/>
      <c r="AT219" s="1869"/>
      <c r="AU219" s="1869"/>
      <c r="AV219" s="1869"/>
      <c r="AW219" s="1869"/>
      <c r="AX219" s="1869"/>
      <c r="AY219" s="1869"/>
      <c r="AZ219" s="1869"/>
      <c r="BA219" s="1869"/>
      <c r="BB219" s="1869"/>
      <c r="BC219" s="1869"/>
      <c r="BD219" s="1869"/>
      <c r="BE219" s="1869"/>
      <c r="BF219" s="1869"/>
      <c r="BG219" s="1869"/>
      <c r="BH219" s="1869"/>
      <c r="BI219" s="1869"/>
      <c r="BJ219" s="1869"/>
      <c r="BK219" s="1869"/>
      <c r="BL219" s="1869"/>
      <c r="BM219" s="1869"/>
      <c r="BN219" s="1869"/>
      <c r="BO219" s="1869"/>
      <c r="BP219" s="1869"/>
      <c r="BQ219" s="1869"/>
      <c r="BR219" s="1869"/>
      <c r="BS219" s="1869"/>
      <c r="BT219" s="1869"/>
      <c r="BU219" s="1869"/>
      <c r="BV219" s="1869"/>
      <c r="BW219" s="1869"/>
      <c r="BX219" s="1869"/>
      <c r="BY219" s="1869"/>
    </row>
    <row r="220" spans="1:77" s="3" customFormat="1" ht="25.15" customHeight="1">
      <c r="A220" s="1921"/>
      <c r="B220" s="1922"/>
      <c r="C220" s="1850"/>
      <c r="D220" s="1851"/>
      <c r="E220" s="1852"/>
      <c r="F220" s="1853"/>
      <c r="G220" s="1853"/>
      <c r="H220" s="1853"/>
      <c r="I220" s="1854"/>
      <c r="J220" s="39"/>
      <c r="K220" s="40"/>
      <c r="L220" s="40"/>
      <c r="M220" s="1940"/>
      <c r="N220" s="1864"/>
      <c r="O220" s="1865"/>
      <c r="P220" s="1865"/>
      <c r="Q220" s="1865"/>
      <c r="R220" s="1867"/>
      <c r="S220" s="1869"/>
      <c r="T220" s="1869"/>
      <c r="U220" s="1869"/>
      <c r="V220" s="1869"/>
      <c r="W220" s="1869"/>
      <c r="X220" s="1869"/>
      <c r="Y220" s="1869"/>
      <c r="Z220" s="1869"/>
      <c r="AA220" s="1869"/>
      <c r="AB220" s="1869"/>
      <c r="AC220" s="1869"/>
      <c r="AD220" s="1869"/>
      <c r="AE220" s="1869"/>
      <c r="AF220" s="1869"/>
      <c r="AG220" s="1869"/>
      <c r="AH220" s="1869"/>
      <c r="AI220" s="1869"/>
      <c r="AJ220" s="1869"/>
      <c r="AK220" s="1869"/>
      <c r="AL220" s="1869"/>
      <c r="AM220" s="1869"/>
      <c r="AN220" s="1869"/>
      <c r="AO220" s="1869"/>
      <c r="AP220" s="1869"/>
      <c r="AQ220" s="1869"/>
      <c r="AR220" s="1869"/>
      <c r="AS220" s="1869"/>
      <c r="AT220" s="1869"/>
      <c r="AU220" s="1869"/>
      <c r="AV220" s="1869"/>
      <c r="AW220" s="1869"/>
      <c r="AX220" s="1869"/>
      <c r="AY220" s="1869"/>
      <c r="AZ220" s="1869"/>
      <c r="BA220" s="1869"/>
      <c r="BB220" s="1869"/>
      <c r="BC220" s="1869"/>
      <c r="BD220" s="1869"/>
      <c r="BE220" s="1869"/>
      <c r="BF220" s="1869"/>
      <c r="BG220" s="1869"/>
      <c r="BH220" s="1869"/>
      <c r="BI220" s="1869"/>
      <c r="BJ220" s="1869"/>
      <c r="BK220" s="1869"/>
      <c r="BL220" s="1869"/>
      <c r="BM220" s="1869"/>
      <c r="BN220" s="1869"/>
      <c r="BO220" s="1869"/>
      <c r="BP220" s="1869"/>
      <c r="BQ220" s="1869"/>
      <c r="BR220" s="1869"/>
      <c r="BS220" s="1869"/>
      <c r="BT220" s="1869"/>
      <c r="BU220" s="1869"/>
      <c r="BV220" s="1869"/>
      <c r="BW220" s="1869"/>
      <c r="BX220" s="1869"/>
      <c r="BY220" s="1869"/>
    </row>
    <row r="221" spans="1:77" s="3" customFormat="1" ht="25.15" customHeight="1">
      <c r="A221" s="1921"/>
      <c r="B221" s="1922"/>
      <c r="C221" s="1850"/>
      <c r="D221" s="1851"/>
      <c r="E221" s="1852"/>
      <c r="F221" s="1853"/>
      <c r="G221" s="1853"/>
      <c r="H221" s="1853"/>
      <c r="I221" s="1854"/>
      <c r="J221" s="39"/>
      <c r="K221" s="40"/>
      <c r="L221" s="40"/>
      <c r="M221" s="1940"/>
      <c r="N221" s="1864"/>
      <c r="O221" s="1865"/>
      <c r="P221" s="1865"/>
      <c r="Q221" s="1865"/>
      <c r="R221" s="1867"/>
      <c r="S221" s="1869"/>
      <c r="T221" s="1869"/>
      <c r="U221" s="1869"/>
      <c r="V221" s="1869"/>
      <c r="W221" s="1869"/>
      <c r="X221" s="1869"/>
      <c r="Y221" s="1869"/>
      <c r="Z221" s="1869"/>
      <c r="AA221" s="1869"/>
      <c r="AB221" s="1869"/>
      <c r="AC221" s="1869"/>
      <c r="AD221" s="1869"/>
      <c r="AE221" s="1869"/>
      <c r="AF221" s="1869"/>
      <c r="AG221" s="1869"/>
      <c r="AH221" s="1869"/>
      <c r="AI221" s="1869"/>
      <c r="AJ221" s="1869"/>
      <c r="AK221" s="1869"/>
      <c r="AL221" s="1869"/>
      <c r="AM221" s="1869"/>
      <c r="AN221" s="1869"/>
      <c r="AO221" s="1869"/>
      <c r="AP221" s="1869"/>
      <c r="AQ221" s="1869"/>
      <c r="AR221" s="1869"/>
      <c r="AS221" s="1869"/>
      <c r="AT221" s="1869"/>
      <c r="AU221" s="1869"/>
      <c r="AV221" s="1869"/>
      <c r="AW221" s="1869"/>
      <c r="AX221" s="1869"/>
      <c r="AY221" s="1869"/>
      <c r="AZ221" s="1869"/>
      <c r="BA221" s="1869"/>
      <c r="BB221" s="1869"/>
      <c r="BC221" s="1869"/>
      <c r="BD221" s="1869"/>
      <c r="BE221" s="1869"/>
      <c r="BF221" s="1869"/>
      <c r="BG221" s="1869"/>
      <c r="BH221" s="1869"/>
      <c r="BI221" s="1869"/>
      <c r="BJ221" s="1869"/>
      <c r="BK221" s="1869"/>
      <c r="BL221" s="1869"/>
      <c r="BM221" s="1869"/>
      <c r="BN221" s="1869"/>
      <c r="BO221" s="1869"/>
      <c r="BP221" s="1869"/>
      <c r="BQ221" s="1869"/>
      <c r="BR221" s="1869"/>
      <c r="BS221" s="1869"/>
      <c r="BT221" s="1869"/>
      <c r="BU221" s="1869"/>
      <c r="BV221" s="1869"/>
      <c r="BW221" s="1869"/>
      <c r="BX221" s="1869"/>
      <c r="BY221" s="1869"/>
    </row>
    <row r="222" spans="1:77" s="3" customFormat="1" ht="25.15" customHeight="1">
      <c r="A222" s="1921"/>
      <c r="B222" s="1922"/>
      <c r="C222" s="1850"/>
      <c r="D222" s="1851"/>
      <c r="E222" s="1852"/>
      <c r="F222" s="1853"/>
      <c r="G222" s="1853"/>
      <c r="H222" s="1853"/>
      <c r="I222" s="1854"/>
      <c r="J222" s="39"/>
      <c r="K222" s="40"/>
      <c r="L222" s="40"/>
      <c r="M222" s="1940"/>
      <c r="N222" s="1864"/>
      <c r="O222" s="1865"/>
      <c r="P222" s="1865"/>
      <c r="Q222" s="1865"/>
      <c r="R222" s="1867"/>
      <c r="S222" s="1869"/>
      <c r="T222" s="1869"/>
      <c r="U222" s="1869"/>
      <c r="V222" s="1869"/>
      <c r="W222" s="1869"/>
      <c r="X222" s="1869"/>
      <c r="Y222" s="1869"/>
      <c r="Z222" s="1869"/>
      <c r="AA222" s="1869"/>
      <c r="AB222" s="1869"/>
      <c r="AC222" s="1869"/>
      <c r="AD222" s="1869"/>
      <c r="AE222" s="1869"/>
      <c r="AF222" s="1869"/>
      <c r="AG222" s="1869"/>
      <c r="AH222" s="1869"/>
      <c r="AI222" s="1869"/>
      <c r="AJ222" s="1869"/>
      <c r="AK222" s="1869"/>
      <c r="AL222" s="1869"/>
      <c r="AM222" s="1869"/>
      <c r="AN222" s="1869"/>
      <c r="AO222" s="1869"/>
      <c r="AP222" s="1869"/>
      <c r="AQ222" s="1869"/>
      <c r="AR222" s="1869"/>
      <c r="AS222" s="1869"/>
      <c r="AT222" s="1869"/>
      <c r="AU222" s="1869"/>
      <c r="AV222" s="1869"/>
      <c r="AW222" s="1869"/>
      <c r="AX222" s="1869"/>
      <c r="AY222" s="1869"/>
      <c r="AZ222" s="1869"/>
      <c r="BA222" s="1869"/>
      <c r="BB222" s="1869"/>
      <c r="BC222" s="1869"/>
      <c r="BD222" s="1869"/>
      <c r="BE222" s="1869"/>
      <c r="BF222" s="1869"/>
      <c r="BG222" s="1869"/>
      <c r="BH222" s="1869"/>
      <c r="BI222" s="1869"/>
      <c r="BJ222" s="1869"/>
      <c r="BK222" s="1869"/>
      <c r="BL222" s="1869"/>
      <c r="BM222" s="1869"/>
      <c r="BN222" s="1869"/>
      <c r="BO222" s="1869"/>
      <c r="BP222" s="1869"/>
      <c r="BQ222" s="1869"/>
      <c r="BR222" s="1869"/>
      <c r="BS222" s="1869"/>
      <c r="BT222" s="1869"/>
      <c r="BU222" s="1869"/>
      <c r="BV222" s="1869"/>
      <c r="BW222" s="1869"/>
      <c r="BX222" s="1869"/>
      <c r="BY222" s="1869"/>
    </row>
    <row r="223" spans="1:77" s="3" customFormat="1" ht="25.15" customHeight="1">
      <c r="A223" s="1921"/>
      <c r="B223" s="1922"/>
      <c r="C223" s="1850"/>
      <c r="D223" s="1851"/>
      <c r="E223" s="1852"/>
      <c r="F223" s="1853"/>
      <c r="G223" s="1853"/>
      <c r="H223" s="1853"/>
      <c r="I223" s="1854"/>
      <c r="J223" s="39"/>
      <c r="K223" s="40"/>
      <c r="L223" s="40"/>
      <c r="M223" s="1940"/>
      <c r="N223" s="1864"/>
      <c r="O223" s="1865"/>
      <c r="P223" s="1865"/>
      <c r="Q223" s="1865"/>
      <c r="R223" s="1867"/>
      <c r="S223" s="1869"/>
      <c r="T223" s="1869"/>
      <c r="U223" s="1869"/>
      <c r="V223" s="1869"/>
      <c r="W223" s="1869"/>
      <c r="X223" s="1869"/>
      <c r="Y223" s="1869"/>
      <c r="Z223" s="1869"/>
      <c r="AA223" s="1869"/>
      <c r="AB223" s="1869"/>
      <c r="AC223" s="1869"/>
      <c r="AD223" s="1869"/>
      <c r="AE223" s="1869"/>
      <c r="AF223" s="1869"/>
      <c r="AG223" s="1869"/>
      <c r="AH223" s="1869"/>
      <c r="AI223" s="1869"/>
      <c r="AJ223" s="1869"/>
      <c r="AK223" s="1869"/>
      <c r="AL223" s="1869"/>
      <c r="AM223" s="1869"/>
      <c r="AN223" s="1869"/>
      <c r="AO223" s="1869"/>
      <c r="AP223" s="1869"/>
      <c r="AQ223" s="1869"/>
      <c r="AR223" s="1869"/>
      <c r="AS223" s="1869"/>
      <c r="AT223" s="1869"/>
      <c r="AU223" s="1869"/>
      <c r="AV223" s="1869"/>
      <c r="AW223" s="1869"/>
      <c r="AX223" s="1869"/>
      <c r="AY223" s="1869"/>
      <c r="AZ223" s="1869"/>
      <c r="BA223" s="1869"/>
      <c r="BB223" s="1869"/>
      <c r="BC223" s="1869"/>
      <c r="BD223" s="1869"/>
      <c r="BE223" s="1869"/>
      <c r="BF223" s="1869"/>
      <c r="BG223" s="1869"/>
      <c r="BH223" s="1869"/>
      <c r="BI223" s="1869"/>
      <c r="BJ223" s="1869"/>
      <c r="BK223" s="1869"/>
      <c r="BL223" s="1869"/>
      <c r="BM223" s="1869"/>
      <c r="BN223" s="1869"/>
      <c r="BO223" s="1869"/>
      <c r="BP223" s="1869"/>
      <c r="BQ223" s="1869"/>
      <c r="BR223" s="1869"/>
      <c r="BS223" s="1869"/>
      <c r="BT223" s="1869"/>
      <c r="BU223" s="1869"/>
      <c r="BV223" s="1869"/>
      <c r="BW223" s="1869"/>
      <c r="BX223" s="1869"/>
      <c r="BY223" s="1869"/>
    </row>
    <row r="224" spans="1:77" s="3" customFormat="1" ht="25.15" customHeight="1">
      <c r="A224" s="1921"/>
      <c r="B224" s="1922"/>
      <c r="C224" s="1850"/>
      <c r="D224" s="1851"/>
      <c r="E224" s="1852"/>
      <c r="F224" s="1853"/>
      <c r="G224" s="1853"/>
      <c r="H224" s="1853"/>
      <c r="I224" s="1854"/>
      <c r="J224" s="39"/>
      <c r="K224" s="40"/>
      <c r="L224" s="40"/>
      <c r="M224" s="1940"/>
      <c r="N224" s="1864"/>
      <c r="O224" s="1865"/>
      <c r="P224" s="1865"/>
      <c r="Q224" s="1865"/>
      <c r="R224" s="1867"/>
      <c r="S224" s="1869"/>
      <c r="T224" s="1869"/>
      <c r="U224" s="1869"/>
      <c r="V224" s="1869"/>
      <c r="W224" s="1869"/>
      <c r="X224" s="1869"/>
      <c r="Y224" s="1869"/>
      <c r="Z224" s="1869"/>
      <c r="AA224" s="1869"/>
      <c r="AB224" s="1869"/>
      <c r="AC224" s="1869"/>
      <c r="AD224" s="1869"/>
      <c r="AE224" s="1869"/>
      <c r="AF224" s="1869"/>
      <c r="AG224" s="1869"/>
      <c r="AH224" s="1869"/>
      <c r="AI224" s="1869"/>
      <c r="AJ224" s="1869"/>
      <c r="AK224" s="1869"/>
      <c r="AL224" s="1869"/>
      <c r="AM224" s="1869"/>
      <c r="AN224" s="1869"/>
      <c r="AO224" s="1869"/>
      <c r="AP224" s="1869"/>
      <c r="AQ224" s="1869"/>
      <c r="AR224" s="1869"/>
      <c r="AS224" s="1869"/>
      <c r="AT224" s="1869"/>
      <c r="AU224" s="1869"/>
      <c r="AV224" s="1869"/>
      <c r="AW224" s="1869"/>
      <c r="AX224" s="1869"/>
      <c r="AY224" s="1869"/>
      <c r="AZ224" s="1869"/>
      <c r="BA224" s="1869"/>
      <c r="BB224" s="1869"/>
      <c r="BC224" s="1869"/>
      <c r="BD224" s="1869"/>
      <c r="BE224" s="1869"/>
      <c r="BF224" s="1869"/>
      <c r="BG224" s="1869"/>
      <c r="BH224" s="1869"/>
      <c r="BI224" s="1869"/>
      <c r="BJ224" s="1869"/>
      <c r="BK224" s="1869"/>
      <c r="BL224" s="1869"/>
      <c r="BM224" s="1869"/>
      <c r="BN224" s="1869"/>
      <c r="BO224" s="1869"/>
      <c r="BP224" s="1869"/>
      <c r="BQ224" s="1869"/>
      <c r="BR224" s="1869"/>
      <c r="BS224" s="1869"/>
      <c r="BT224" s="1869"/>
      <c r="BU224" s="1869"/>
      <c r="BV224" s="1869"/>
      <c r="BW224" s="1869"/>
      <c r="BX224" s="1869"/>
      <c r="BY224" s="1869"/>
    </row>
    <row r="225" spans="1:77" s="3" customFormat="1" ht="25.15" customHeight="1">
      <c r="A225" s="1921"/>
      <c r="B225" s="1922"/>
      <c r="C225" s="1850"/>
      <c r="D225" s="1851"/>
      <c r="E225" s="1852"/>
      <c r="F225" s="1853"/>
      <c r="G225" s="1853"/>
      <c r="H225" s="1853"/>
      <c r="I225" s="1854"/>
      <c r="J225" s="39"/>
      <c r="K225" s="40"/>
      <c r="L225" s="40"/>
      <c r="M225" s="1940"/>
      <c r="N225" s="1864"/>
      <c r="O225" s="1865"/>
      <c r="P225" s="1865"/>
      <c r="Q225" s="1865"/>
      <c r="R225" s="1867"/>
      <c r="S225" s="1869"/>
      <c r="T225" s="1869"/>
      <c r="U225" s="1869"/>
      <c r="V225" s="1869"/>
      <c r="W225" s="1869"/>
      <c r="X225" s="1869"/>
      <c r="Y225" s="1869"/>
      <c r="Z225" s="1869"/>
      <c r="AA225" s="1869"/>
      <c r="AB225" s="1869"/>
      <c r="AC225" s="1869"/>
      <c r="AD225" s="1869"/>
      <c r="AE225" s="1869"/>
      <c r="AF225" s="1869"/>
      <c r="AG225" s="1869"/>
      <c r="AH225" s="1869"/>
      <c r="AI225" s="1869"/>
      <c r="AJ225" s="1869"/>
      <c r="AK225" s="1869"/>
      <c r="AL225" s="1869"/>
      <c r="AM225" s="1869"/>
      <c r="AN225" s="1869"/>
      <c r="AO225" s="1869"/>
      <c r="AP225" s="1869"/>
      <c r="AQ225" s="1869"/>
      <c r="AR225" s="1869"/>
      <c r="AS225" s="1869"/>
      <c r="AT225" s="1869"/>
      <c r="AU225" s="1869"/>
      <c r="AV225" s="1869"/>
      <c r="AW225" s="1869"/>
      <c r="AX225" s="1869"/>
      <c r="AY225" s="1869"/>
      <c r="AZ225" s="1869"/>
      <c r="BA225" s="1869"/>
      <c r="BB225" s="1869"/>
      <c r="BC225" s="1869"/>
      <c r="BD225" s="1869"/>
      <c r="BE225" s="1869"/>
      <c r="BF225" s="1869"/>
      <c r="BG225" s="1869"/>
      <c r="BH225" s="1869"/>
      <c r="BI225" s="1869"/>
      <c r="BJ225" s="1869"/>
      <c r="BK225" s="1869"/>
      <c r="BL225" s="1869"/>
      <c r="BM225" s="1869"/>
      <c r="BN225" s="1869"/>
      <c r="BO225" s="1869"/>
      <c r="BP225" s="1869"/>
      <c r="BQ225" s="1869"/>
      <c r="BR225" s="1869"/>
      <c r="BS225" s="1869"/>
      <c r="BT225" s="1869"/>
      <c r="BU225" s="1869"/>
      <c r="BV225" s="1869"/>
      <c r="BW225" s="1869"/>
      <c r="BX225" s="1869"/>
      <c r="BY225" s="1869"/>
    </row>
    <row r="226" spans="1:77" s="3" customFormat="1" ht="25.15" customHeight="1">
      <c r="A226" s="1921"/>
      <c r="B226" s="1922"/>
      <c r="C226" s="1850"/>
      <c r="D226" s="1851"/>
      <c r="E226" s="1852"/>
      <c r="F226" s="1853"/>
      <c r="G226" s="1853"/>
      <c r="H226" s="1853"/>
      <c r="I226" s="1854"/>
      <c r="J226" s="39"/>
      <c r="K226" s="40"/>
      <c r="L226" s="40"/>
      <c r="M226" s="1940"/>
      <c r="N226" s="1864"/>
      <c r="O226" s="1865"/>
      <c r="P226" s="1865"/>
      <c r="Q226" s="1865"/>
      <c r="R226" s="1867"/>
      <c r="S226" s="1869"/>
      <c r="T226" s="1869"/>
      <c r="U226" s="1869"/>
      <c r="V226" s="1869"/>
      <c r="W226" s="1869"/>
      <c r="X226" s="1869"/>
      <c r="Y226" s="1869"/>
      <c r="Z226" s="1869"/>
      <c r="AA226" s="1869"/>
      <c r="AB226" s="1869"/>
      <c r="AC226" s="1869"/>
      <c r="AD226" s="1869"/>
      <c r="AE226" s="1869"/>
      <c r="AF226" s="1869"/>
      <c r="AG226" s="1869"/>
      <c r="AH226" s="1869"/>
      <c r="AI226" s="1869"/>
      <c r="AJ226" s="1869"/>
      <c r="AK226" s="1869"/>
      <c r="AL226" s="1869"/>
      <c r="AM226" s="1869"/>
      <c r="AN226" s="1869"/>
      <c r="AO226" s="1869"/>
      <c r="AP226" s="1869"/>
      <c r="AQ226" s="1869"/>
      <c r="AR226" s="1869"/>
      <c r="AS226" s="1869"/>
      <c r="AT226" s="1869"/>
      <c r="AU226" s="1869"/>
      <c r="AV226" s="1869"/>
      <c r="AW226" s="1869"/>
      <c r="AX226" s="1869"/>
      <c r="AY226" s="1869"/>
      <c r="AZ226" s="1869"/>
      <c r="BA226" s="1869"/>
      <c r="BB226" s="1869"/>
      <c r="BC226" s="1869"/>
      <c r="BD226" s="1869"/>
      <c r="BE226" s="1869"/>
      <c r="BF226" s="1869"/>
      <c r="BG226" s="1869"/>
      <c r="BH226" s="1869"/>
      <c r="BI226" s="1869"/>
      <c r="BJ226" s="1869"/>
      <c r="BK226" s="1869"/>
      <c r="BL226" s="1869"/>
      <c r="BM226" s="1869"/>
      <c r="BN226" s="1869"/>
      <c r="BO226" s="1869"/>
      <c r="BP226" s="1869"/>
      <c r="BQ226" s="1869"/>
      <c r="BR226" s="1869"/>
      <c r="BS226" s="1869"/>
      <c r="BT226" s="1869"/>
      <c r="BU226" s="1869"/>
      <c r="BV226" s="1869"/>
      <c r="BW226" s="1869"/>
      <c r="BX226" s="1869"/>
      <c r="BY226" s="1869"/>
    </row>
    <row r="227" spans="1:77" s="3" customFormat="1" ht="25.15" customHeight="1">
      <c r="A227" s="1921"/>
      <c r="B227" s="1922"/>
      <c r="C227" s="1850"/>
      <c r="D227" s="1851"/>
      <c r="E227" s="1852"/>
      <c r="F227" s="1853"/>
      <c r="G227" s="1853"/>
      <c r="H227" s="1853"/>
      <c r="I227" s="1854"/>
      <c r="J227" s="39"/>
      <c r="K227" s="40"/>
      <c r="L227" s="40"/>
      <c r="M227" s="1940"/>
      <c r="N227" s="1864"/>
      <c r="O227" s="1865"/>
      <c r="P227" s="1865"/>
      <c r="Q227" s="1865"/>
      <c r="R227" s="1867"/>
      <c r="S227" s="1869"/>
      <c r="T227" s="1869"/>
      <c r="U227" s="1869"/>
      <c r="V227" s="1869"/>
      <c r="W227" s="1869"/>
      <c r="X227" s="1869"/>
      <c r="Y227" s="1869"/>
      <c r="Z227" s="1869"/>
      <c r="AA227" s="1869"/>
      <c r="AB227" s="1869"/>
      <c r="AC227" s="1869"/>
      <c r="AD227" s="1869"/>
      <c r="AE227" s="1869"/>
      <c r="AF227" s="1869"/>
      <c r="AG227" s="1869"/>
      <c r="AH227" s="1869"/>
      <c r="AI227" s="1869"/>
      <c r="AJ227" s="1869"/>
      <c r="AK227" s="1869"/>
      <c r="AL227" s="1869"/>
      <c r="AM227" s="1869"/>
      <c r="AN227" s="1869"/>
      <c r="AO227" s="1869"/>
      <c r="AP227" s="1869"/>
      <c r="AQ227" s="1869"/>
      <c r="AR227" s="1869"/>
      <c r="AS227" s="1869"/>
      <c r="AT227" s="1869"/>
      <c r="AU227" s="1869"/>
      <c r="AV227" s="1869"/>
      <c r="AW227" s="1869"/>
      <c r="AX227" s="1869"/>
      <c r="AY227" s="1869"/>
      <c r="AZ227" s="1869"/>
      <c r="BA227" s="1869"/>
      <c r="BB227" s="1869"/>
      <c r="BC227" s="1869"/>
      <c r="BD227" s="1869"/>
      <c r="BE227" s="1869"/>
      <c r="BF227" s="1869"/>
      <c r="BG227" s="1869"/>
      <c r="BH227" s="1869"/>
      <c r="BI227" s="1869"/>
      <c r="BJ227" s="1869"/>
      <c r="BK227" s="1869"/>
      <c r="BL227" s="1869"/>
      <c r="BM227" s="1869"/>
      <c r="BN227" s="1869"/>
      <c r="BO227" s="1869"/>
      <c r="BP227" s="1869"/>
      <c r="BQ227" s="1869"/>
      <c r="BR227" s="1869"/>
      <c r="BS227" s="1869"/>
      <c r="BT227" s="1869"/>
      <c r="BU227" s="1869"/>
      <c r="BV227" s="1869"/>
      <c r="BW227" s="1869"/>
      <c r="BX227" s="1869"/>
      <c r="BY227" s="1869"/>
    </row>
    <row r="228" spans="1:77" s="3" customFormat="1" ht="25.15" customHeight="1">
      <c r="A228" s="1921"/>
      <c r="B228" s="1922"/>
      <c r="C228" s="1850"/>
      <c r="D228" s="1851"/>
      <c r="E228" s="1852"/>
      <c r="F228" s="1853"/>
      <c r="G228" s="1853"/>
      <c r="H228" s="1853"/>
      <c r="I228" s="1854"/>
      <c r="J228" s="39"/>
      <c r="K228" s="40"/>
      <c r="L228" s="40"/>
      <c r="M228" s="1940"/>
      <c r="N228" s="1864"/>
      <c r="O228" s="1865"/>
      <c r="P228" s="1865"/>
      <c r="Q228" s="1865"/>
      <c r="R228" s="1867"/>
      <c r="S228" s="1869"/>
      <c r="T228" s="1869"/>
      <c r="U228" s="1869"/>
      <c r="V228" s="1869"/>
      <c r="W228" s="1869"/>
      <c r="X228" s="1869"/>
      <c r="Y228" s="1869"/>
      <c r="Z228" s="1869"/>
      <c r="AA228" s="1869"/>
      <c r="AB228" s="1869"/>
      <c r="AC228" s="1869"/>
      <c r="AD228" s="1869"/>
      <c r="AE228" s="1869"/>
      <c r="AF228" s="1869"/>
      <c r="AG228" s="1869"/>
      <c r="AH228" s="1869"/>
      <c r="AI228" s="1869"/>
      <c r="AJ228" s="1869"/>
      <c r="AK228" s="1869"/>
      <c r="AL228" s="1869"/>
      <c r="AM228" s="1869"/>
      <c r="AN228" s="1869"/>
      <c r="AO228" s="1869"/>
      <c r="AP228" s="1869"/>
      <c r="AQ228" s="1869"/>
      <c r="AR228" s="1869"/>
      <c r="AS228" s="1869"/>
      <c r="AT228" s="1869"/>
      <c r="AU228" s="1869"/>
      <c r="AV228" s="1869"/>
      <c r="AW228" s="1869"/>
      <c r="AX228" s="1869"/>
      <c r="AY228" s="1869"/>
      <c r="AZ228" s="1869"/>
      <c r="BA228" s="1869"/>
      <c r="BB228" s="1869"/>
      <c r="BC228" s="1869"/>
      <c r="BD228" s="1869"/>
      <c r="BE228" s="1869"/>
      <c r="BF228" s="1869"/>
      <c r="BG228" s="1869"/>
      <c r="BH228" s="1869"/>
      <c r="BI228" s="1869"/>
      <c r="BJ228" s="1869"/>
      <c r="BK228" s="1869"/>
      <c r="BL228" s="1869"/>
      <c r="BM228" s="1869"/>
      <c r="BN228" s="1869"/>
      <c r="BO228" s="1869"/>
      <c r="BP228" s="1869"/>
      <c r="BQ228" s="1869"/>
      <c r="BR228" s="1869"/>
      <c r="BS228" s="1869"/>
      <c r="BT228" s="1869"/>
      <c r="BU228" s="1869"/>
      <c r="BV228" s="1869"/>
      <c r="BW228" s="1869"/>
      <c r="BX228" s="1869"/>
      <c r="BY228" s="1869"/>
    </row>
    <row r="229" spans="1:77" s="3" customFormat="1" ht="25.15" customHeight="1">
      <c r="A229" s="1921"/>
      <c r="B229" s="1922"/>
      <c r="C229" s="1850"/>
      <c r="D229" s="1851"/>
      <c r="E229" s="1852"/>
      <c r="F229" s="1853"/>
      <c r="G229" s="1853"/>
      <c r="H229" s="1853"/>
      <c r="I229" s="1854"/>
      <c r="J229" s="39"/>
      <c r="K229" s="40"/>
      <c r="L229" s="40"/>
      <c r="M229" s="1940"/>
      <c r="N229" s="1864"/>
      <c r="O229" s="1865"/>
      <c r="P229" s="1865"/>
      <c r="Q229" s="1865"/>
      <c r="R229" s="1867"/>
      <c r="S229" s="1869"/>
      <c r="T229" s="1869"/>
      <c r="U229" s="1869"/>
      <c r="V229" s="1869"/>
      <c r="W229" s="1869"/>
      <c r="X229" s="1869"/>
      <c r="Y229" s="1869"/>
      <c r="Z229" s="1869"/>
      <c r="AA229" s="1869"/>
      <c r="AB229" s="1869"/>
      <c r="AC229" s="1869"/>
      <c r="AD229" s="1869"/>
      <c r="AE229" s="1869"/>
      <c r="AF229" s="1869"/>
      <c r="AG229" s="1869"/>
      <c r="AH229" s="1869"/>
      <c r="AI229" s="1869"/>
      <c r="AJ229" s="1869"/>
      <c r="AK229" s="1869"/>
      <c r="AL229" s="1869"/>
      <c r="AM229" s="1869"/>
      <c r="AN229" s="1869"/>
      <c r="AO229" s="1869"/>
      <c r="AP229" s="1869"/>
      <c r="AQ229" s="1869"/>
      <c r="AR229" s="1869"/>
      <c r="AS229" s="1869"/>
      <c r="AT229" s="1869"/>
      <c r="AU229" s="1869"/>
      <c r="AV229" s="1869"/>
      <c r="AW229" s="1869"/>
      <c r="AX229" s="1869"/>
      <c r="AY229" s="1869"/>
      <c r="AZ229" s="1869"/>
      <c r="BA229" s="1869"/>
      <c r="BB229" s="1869"/>
      <c r="BC229" s="1869"/>
      <c r="BD229" s="1869"/>
      <c r="BE229" s="1869"/>
      <c r="BF229" s="1869"/>
      <c r="BG229" s="1869"/>
      <c r="BH229" s="1869"/>
      <c r="BI229" s="1869"/>
      <c r="BJ229" s="1869"/>
      <c r="BK229" s="1869"/>
      <c r="BL229" s="1869"/>
      <c r="BM229" s="1869"/>
      <c r="BN229" s="1869"/>
      <c r="BO229" s="1869"/>
      <c r="BP229" s="1869"/>
      <c r="BQ229" s="1869"/>
      <c r="BR229" s="1869"/>
      <c r="BS229" s="1869"/>
      <c r="BT229" s="1869"/>
      <c r="BU229" s="1869"/>
      <c r="BV229" s="1869"/>
      <c r="BW229" s="1869"/>
      <c r="BX229" s="1869"/>
      <c r="BY229" s="1869"/>
    </row>
    <row r="230" spans="1:77" s="3" customFormat="1" ht="25.15" customHeight="1">
      <c r="A230" s="1921"/>
      <c r="B230" s="1922"/>
      <c r="C230" s="1850"/>
      <c r="D230" s="1851"/>
      <c r="E230" s="1852"/>
      <c r="F230" s="1853"/>
      <c r="G230" s="1853"/>
      <c r="H230" s="1853"/>
      <c r="I230" s="1854"/>
      <c r="J230" s="39"/>
      <c r="K230" s="40"/>
      <c r="L230" s="40"/>
      <c r="M230" s="1940"/>
      <c r="N230" s="1864"/>
      <c r="O230" s="1865"/>
      <c r="P230" s="1865"/>
      <c r="Q230" s="1865"/>
      <c r="R230" s="1867"/>
      <c r="S230" s="1869"/>
      <c r="T230" s="1869"/>
      <c r="U230" s="1869"/>
      <c r="V230" s="1869"/>
      <c r="W230" s="1869"/>
      <c r="X230" s="1869"/>
      <c r="Y230" s="1869"/>
      <c r="Z230" s="1869"/>
      <c r="AA230" s="1869"/>
      <c r="AB230" s="1869"/>
      <c r="AC230" s="1869"/>
      <c r="AD230" s="1869"/>
      <c r="AE230" s="1869"/>
      <c r="AF230" s="1869"/>
      <c r="AG230" s="1869"/>
      <c r="AH230" s="1869"/>
      <c r="AI230" s="1869"/>
      <c r="AJ230" s="1869"/>
      <c r="AK230" s="1869"/>
      <c r="AL230" s="1869"/>
      <c r="AM230" s="1869"/>
      <c r="AN230" s="1869"/>
      <c r="AO230" s="1869"/>
      <c r="AP230" s="1869"/>
      <c r="AQ230" s="1869"/>
      <c r="AR230" s="1869"/>
      <c r="AS230" s="1869"/>
      <c r="AT230" s="1869"/>
      <c r="AU230" s="1869"/>
      <c r="AV230" s="1869"/>
      <c r="AW230" s="1869"/>
      <c r="AX230" s="1869"/>
      <c r="AY230" s="1869"/>
      <c r="AZ230" s="1869"/>
      <c r="BA230" s="1869"/>
      <c r="BB230" s="1869"/>
      <c r="BC230" s="1869"/>
      <c r="BD230" s="1869"/>
      <c r="BE230" s="1869"/>
      <c r="BF230" s="1869"/>
      <c r="BG230" s="1869"/>
      <c r="BH230" s="1869"/>
      <c r="BI230" s="1869"/>
      <c r="BJ230" s="1869"/>
      <c r="BK230" s="1869"/>
      <c r="BL230" s="1869"/>
      <c r="BM230" s="1869"/>
      <c r="BN230" s="1869"/>
      <c r="BO230" s="1869"/>
      <c r="BP230" s="1869"/>
      <c r="BQ230" s="1869"/>
      <c r="BR230" s="1869"/>
      <c r="BS230" s="1869"/>
      <c r="BT230" s="1869"/>
      <c r="BU230" s="1869"/>
      <c r="BV230" s="1869"/>
      <c r="BW230" s="1869"/>
      <c r="BX230" s="1869"/>
      <c r="BY230" s="1869"/>
    </row>
    <row r="231" spans="1:77" s="3" customFormat="1" ht="25.15" customHeight="1">
      <c r="A231" s="1921"/>
      <c r="B231" s="1922"/>
      <c r="C231" s="1850"/>
      <c r="D231" s="1851"/>
      <c r="E231" s="1852"/>
      <c r="F231" s="1853"/>
      <c r="G231" s="1853"/>
      <c r="H231" s="1853"/>
      <c r="I231" s="1854"/>
      <c r="J231" s="39"/>
      <c r="K231" s="40"/>
      <c r="L231" s="40"/>
      <c r="M231" s="1940"/>
      <c r="N231" s="1864"/>
      <c r="O231" s="1865"/>
      <c r="P231" s="1865"/>
      <c r="Q231" s="1865"/>
      <c r="R231" s="1867"/>
      <c r="S231" s="1869"/>
      <c r="T231" s="1869"/>
      <c r="U231" s="1869"/>
      <c r="V231" s="1869"/>
      <c r="W231" s="1869"/>
      <c r="X231" s="1869"/>
      <c r="Y231" s="1869"/>
      <c r="Z231" s="1869"/>
      <c r="AA231" s="1869"/>
      <c r="AB231" s="1869"/>
      <c r="AC231" s="1869"/>
      <c r="AD231" s="1869"/>
      <c r="AE231" s="1869"/>
      <c r="AF231" s="1869"/>
      <c r="AG231" s="1869"/>
      <c r="AH231" s="1869"/>
      <c r="AI231" s="1869"/>
      <c r="AJ231" s="1869"/>
      <c r="AK231" s="1869"/>
      <c r="AL231" s="1869"/>
      <c r="AM231" s="1869"/>
      <c r="AN231" s="1869"/>
      <c r="AO231" s="1869"/>
      <c r="AP231" s="1869"/>
      <c r="AQ231" s="1869"/>
      <c r="AR231" s="1869"/>
      <c r="AS231" s="1869"/>
      <c r="AT231" s="1869"/>
      <c r="AU231" s="1869"/>
      <c r="AV231" s="1869"/>
      <c r="AW231" s="1869"/>
      <c r="AX231" s="1869"/>
      <c r="AY231" s="1869"/>
      <c r="AZ231" s="1869"/>
      <c r="BA231" s="1869"/>
      <c r="BB231" s="1869"/>
      <c r="BC231" s="1869"/>
      <c r="BD231" s="1869"/>
      <c r="BE231" s="1869"/>
      <c r="BF231" s="1869"/>
      <c r="BG231" s="1869"/>
      <c r="BH231" s="1869"/>
      <c r="BI231" s="1869"/>
      <c r="BJ231" s="1869"/>
      <c r="BK231" s="1869"/>
      <c r="BL231" s="1869"/>
      <c r="BM231" s="1869"/>
      <c r="BN231" s="1869"/>
      <c r="BO231" s="1869"/>
      <c r="BP231" s="1869"/>
      <c r="BQ231" s="1869"/>
      <c r="BR231" s="1869"/>
      <c r="BS231" s="1869"/>
      <c r="BT231" s="1869"/>
      <c r="BU231" s="1869"/>
      <c r="BV231" s="1869"/>
      <c r="BW231" s="1869"/>
      <c r="BX231" s="1869"/>
      <c r="BY231" s="1869"/>
    </row>
    <row r="232" spans="1:77" s="3" customFormat="1" ht="25.15" customHeight="1">
      <c r="A232" s="1921"/>
      <c r="B232" s="1922"/>
      <c r="C232" s="1850"/>
      <c r="D232" s="1851"/>
      <c r="E232" s="1852"/>
      <c r="F232" s="1853"/>
      <c r="G232" s="1853"/>
      <c r="H232" s="1853"/>
      <c r="I232" s="1854"/>
      <c r="J232" s="39"/>
      <c r="K232" s="40"/>
      <c r="L232" s="40"/>
      <c r="M232" s="1940"/>
      <c r="N232" s="1864"/>
      <c r="O232" s="1865"/>
      <c r="P232" s="1865"/>
      <c r="Q232" s="1865"/>
      <c r="R232" s="1867"/>
      <c r="S232" s="1869"/>
      <c r="T232" s="1869"/>
      <c r="U232" s="1869"/>
      <c r="V232" s="1869"/>
      <c r="W232" s="1869"/>
      <c r="X232" s="1869"/>
      <c r="Y232" s="1869"/>
      <c r="Z232" s="1869"/>
      <c r="AA232" s="1869"/>
      <c r="AB232" s="1869"/>
      <c r="AC232" s="1869"/>
      <c r="AD232" s="1869"/>
      <c r="AE232" s="1869"/>
      <c r="AF232" s="1869"/>
      <c r="AG232" s="1869"/>
      <c r="AH232" s="1869"/>
      <c r="AI232" s="1869"/>
      <c r="AJ232" s="1869"/>
      <c r="AK232" s="1869"/>
      <c r="AL232" s="1869"/>
      <c r="AM232" s="1869"/>
      <c r="AN232" s="1869"/>
      <c r="AO232" s="1869"/>
      <c r="AP232" s="1869"/>
      <c r="AQ232" s="1869"/>
      <c r="AR232" s="1869"/>
      <c r="AS232" s="1869"/>
      <c r="AT232" s="1869"/>
      <c r="AU232" s="1869"/>
      <c r="AV232" s="1869"/>
      <c r="AW232" s="1869"/>
      <c r="AX232" s="1869"/>
      <c r="AY232" s="1869"/>
      <c r="AZ232" s="1869"/>
      <c r="BA232" s="1869"/>
      <c r="BB232" s="1869"/>
      <c r="BC232" s="1869"/>
      <c r="BD232" s="1869"/>
      <c r="BE232" s="1869"/>
      <c r="BF232" s="1869"/>
      <c r="BG232" s="1869"/>
      <c r="BH232" s="1869"/>
      <c r="BI232" s="1869"/>
      <c r="BJ232" s="1869"/>
      <c r="BK232" s="1869"/>
      <c r="BL232" s="1869"/>
      <c r="BM232" s="1869"/>
      <c r="BN232" s="1869"/>
      <c r="BO232" s="1869"/>
      <c r="BP232" s="1869"/>
      <c r="BQ232" s="1869"/>
      <c r="BR232" s="1869"/>
      <c r="BS232" s="1869"/>
      <c r="BT232" s="1869"/>
      <c r="BU232" s="1869"/>
      <c r="BV232" s="1869"/>
      <c r="BW232" s="1869"/>
      <c r="BX232" s="1869"/>
      <c r="BY232" s="1869"/>
    </row>
    <row r="233" spans="1:77" s="3" customFormat="1" ht="25.15" customHeight="1">
      <c r="A233" s="1921"/>
      <c r="B233" s="1922"/>
      <c r="C233" s="1850"/>
      <c r="D233" s="1851"/>
      <c r="E233" s="1852"/>
      <c r="F233" s="1853"/>
      <c r="G233" s="1853"/>
      <c r="H233" s="1853"/>
      <c r="I233" s="1854"/>
      <c r="J233" s="39"/>
      <c r="K233" s="40"/>
      <c r="L233" s="40"/>
      <c r="M233" s="1940"/>
      <c r="N233" s="1864"/>
      <c r="O233" s="1865"/>
      <c r="P233" s="1865"/>
      <c r="Q233" s="1865"/>
      <c r="R233" s="1867"/>
      <c r="S233" s="1869"/>
      <c r="T233" s="1869"/>
      <c r="U233" s="1869"/>
      <c r="V233" s="1869"/>
      <c r="W233" s="1869"/>
      <c r="X233" s="1869"/>
      <c r="Y233" s="1869"/>
      <c r="Z233" s="1869"/>
      <c r="AA233" s="1869"/>
      <c r="AB233" s="1869"/>
      <c r="AC233" s="1869"/>
      <c r="AD233" s="1869"/>
      <c r="AE233" s="1869"/>
      <c r="AF233" s="1869"/>
      <c r="AG233" s="1869"/>
      <c r="AH233" s="1869"/>
      <c r="AI233" s="1869"/>
      <c r="AJ233" s="1869"/>
      <c r="AK233" s="1869"/>
      <c r="AL233" s="1869"/>
      <c r="AM233" s="1869"/>
      <c r="AN233" s="1869"/>
      <c r="AO233" s="1869"/>
      <c r="AP233" s="1869"/>
      <c r="AQ233" s="1869"/>
      <c r="AR233" s="1869"/>
      <c r="AS233" s="1869"/>
      <c r="AT233" s="1869"/>
      <c r="AU233" s="1869"/>
      <c r="AV233" s="1869"/>
      <c r="AW233" s="1869"/>
      <c r="AX233" s="1869"/>
      <c r="AY233" s="1869"/>
      <c r="AZ233" s="1869"/>
      <c r="BA233" s="1869"/>
      <c r="BB233" s="1869"/>
      <c r="BC233" s="1869"/>
      <c r="BD233" s="1869"/>
      <c r="BE233" s="1869"/>
      <c r="BF233" s="1869"/>
      <c r="BG233" s="1869"/>
      <c r="BH233" s="1869"/>
      <c r="BI233" s="1869"/>
      <c r="BJ233" s="1869"/>
      <c r="BK233" s="1869"/>
      <c r="BL233" s="1869"/>
      <c r="BM233" s="1869"/>
      <c r="BN233" s="1869"/>
      <c r="BO233" s="1869"/>
      <c r="BP233" s="1869"/>
      <c r="BQ233" s="1869"/>
      <c r="BR233" s="1869"/>
      <c r="BS233" s="1869"/>
      <c r="BT233" s="1869"/>
      <c r="BU233" s="1869"/>
      <c r="BV233" s="1869"/>
      <c r="BW233" s="1869"/>
      <c r="BX233" s="1869"/>
      <c r="BY233" s="1869"/>
    </row>
    <row r="234" spans="1:77" s="3" customFormat="1" ht="25.15" customHeight="1">
      <c r="A234" s="1921"/>
      <c r="B234" s="1922"/>
      <c r="C234" s="1850"/>
      <c r="D234" s="1851"/>
      <c r="E234" s="1852"/>
      <c r="F234" s="1853"/>
      <c r="G234" s="1853"/>
      <c r="H234" s="1853"/>
      <c r="I234" s="1854"/>
      <c r="J234" s="39"/>
      <c r="K234" s="40"/>
      <c r="L234" s="40"/>
      <c r="M234" s="1940"/>
      <c r="N234" s="1864"/>
      <c r="O234" s="1865"/>
      <c r="P234" s="1865"/>
      <c r="Q234" s="1865"/>
      <c r="R234" s="1867"/>
      <c r="S234" s="1869"/>
      <c r="T234" s="1869"/>
      <c r="U234" s="1869"/>
      <c r="V234" s="1869"/>
      <c r="W234" s="1869"/>
      <c r="X234" s="1869"/>
      <c r="Y234" s="1869"/>
      <c r="Z234" s="1869"/>
      <c r="AA234" s="1869"/>
      <c r="AB234" s="1869"/>
      <c r="AC234" s="1869"/>
      <c r="AD234" s="1869"/>
      <c r="AE234" s="1869"/>
      <c r="AF234" s="1869"/>
      <c r="AG234" s="1869"/>
      <c r="AH234" s="1869"/>
      <c r="AI234" s="1869"/>
      <c r="AJ234" s="1869"/>
      <c r="AK234" s="1869"/>
      <c r="AL234" s="1869"/>
      <c r="AM234" s="1869"/>
      <c r="AN234" s="1869"/>
      <c r="AO234" s="1869"/>
      <c r="AP234" s="1869"/>
      <c r="AQ234" s="1869"/>
      <c r="AR234" s="1869"/>
      <c r="AS234" s="1869"/>
      <c r="AT234" s="1869"/>
      <c r="AU234" s="1869"/>
      <c r="AV234" s="1869"/>
      <c r="AW234" s="1869"/>
      <c r="AX234" s="1869"/>
      <c r="AY234" s="1869"/>
      <c r="AZ234" s="1869"/>
      <c r="BA234" s="1869"/>
      <c r="BB234" s="1869"/>
      <c r="BC234" s="1869"/>
      <c r="BD234" s="1869"/>
      <c r="BE234" s="1869"/>
      <c r="BF234" s="1869"/>
      <c r="BG234" s="1869"/>
      <c r="BH234" s="1869"/>
      <c r="BI234" s="1869"/>
      <c r="BJ234" s="1869"/>
      <c r="BK234" s="1869"/>
      <c r="BL234" s="1869"/>
      <c r="BM234" s="1869"/>
      <c r="BN234" s="1869"/>
      <c r="BO234" s="1869"/>
      <c r="BP234" s="1869"/>
      <c r="BQ234" s="1869"/>
      <c r="BR234" s="1869"/>
      <c r="BS234" s="1869"/>
      <c r="BT234" s="1869"/>
      <c r="BU234" s="1869"/>
      <c r="BV234" s="1869"/>
      <c r="BW234" s="1869"/>
      <c r="BX234" s="1869"/>
      <c r="BY234" s="1869"/>
    </row>
    <row r="235" spans="1:77" s="3" customFormat="1" ht="25.15" customHeight="1">
      <c r="A235" s="1921"/>
      <c r="B235" s="1922"/>
      <c r="C235" s="1850"/>
      <c r="D235" s="1851"/>
      <c r="E235" s="1852"/>
      <c r="F235" s="1853"/>
      <c r="G235" s="1853"/>
      <c r="H235" s="1853"/>
      <c r="I235" s="1854"/>
      <c r="J235" s="39"/>
      <c r="K235" s="40"/>
      <c r="L235" s="40"/>
      <c r="M235" s="1940"/>
      <c r="N235" s="1864"/>
      <c r="O235" s="1865"/>
      <c r="P235" s="1865"/>
      <c r="Q235" s="1865"/>
      <c r="R235" s="1867"/>
      <c r="S235" s="1869"/>
      <c r="T235" s="1869"/>
      <c r="U235" s="1869"/>
      <c r="V235" s="1869"/>
      <c r="W235" s="1869"/>
      <c r="X235" s="1869"/>
      <c r="Y235" s="1869"/>
      <c r="Z235" s="1869"/>
      <c r="AA235" s="1869"/>
      <c r="AB235" s="1869"/>
      <c r="AC235" s="1869"/>
      <c r="AD235" s="1869"/>
      <c r="AE235" s="1869"/>
      <c r="AF235" s="1869"/>
      <c r="AG235" s="1869"/>
      <c r="AH235" s="1869"/>
      <c r="AI235" s="1869"/>
      <c r="AJ235" s="1869"/>
      <c r="AK235" s="1869"/>
      <c r="AL235" s="1869"/>
      <c r="AM235" s="1869"/>
      <c r="AN235" s="1869"/>
      <c r="AO235" s="1869"/>
      <c r="AP235" s="1869"/>
      <c r="AQ235" s="1869"/>
      <c r="AR235" s="1869"/>
      <c r="AS235" s="1869"/>
      <c r="AT235" s="1869"/>
      <c r="AU235" s="1869"/>
      <c r="AV235" s="1869"/>
      <c r="AW235" s="1869"/>
      <c r="AX235" s="1869"/>
      <c r="AY235" s="1869"/>
      <c r="AZ235" s="1869"/>
      <c r="BA235" s="1869"/>
      <c r="BB235" s="1869"/>
      <c r="BC235" s="1869"/>
      <c r="BD235" s="1869"/>
      <c r="BE235" s="1869"/>
      <c r="BF235" s="1869"/>
      <c r="BG235" s="1869"/>
      <c r="BH235" s="1869"/>
      <c r="BI235" s="1869"/>
      <c r="BJ235" s="1869"/>
      <c r="BK235" s="1869"/>
      <c r="BL235" s="1869"/>
      <c r="BM235" s="1869"/>
      <c r="BN235" s="1869"/>
      <c r="BO235" s="1869"/>
      <c r="BP235" s="1869"/>
      <c r="BQ235" s="1869"/>
      <c r="BR235" s="1869"/>
      <c r="BS235" s="1869"/>
      <c r="BT235" s="1869"/>
      <c r="BU235" s="1869"/>
      <c r="BV235" s="1869"/>
      <c r="BW235" s="1869"/>
      <c r="BX235" s="1869"/>
      <c r="BY235" s="1869"/>
    </row>
    <row r="236" spans="1:77" s="3" customFormat="1" ht="25.15" customHeight="1">
      <c r="A236" s="1921"/>
      <c r="B236" s="1922"/>
      <c r="C236" s="1850"/>
      <c r="D236" s="1851"/>
      <c r="E236" s="1852"/>
      <c r="F236" s="1853"/>
      <c r="G236" s="1853"/>
      <c r="H236" s="1853"/>
      <c r="I236" s="1854"/>
      <c r="J236" s="39"/>
      <c r="K236" s="40"/>
      <c r="L236" s="40"/>
      <c r="M236" s="1940"/>
      <c r="N236" s="1864"/>
      <c r="O236" s="1865"/>
      <c r="P236" s="1865"/>
      <c r="Q236" s="1865"/>
      <c r="R236" s="1867"/>
      <c r="S236" s="1869"/>
      <c r="T236" s="1869"/>
      <c r="U236" s="1869"/>
      <c r="V236" s="1869"/>
      <c r="W236" s="1869"/>
      <c r="X236" s="1869"/>
      <c r="Y236" s="1869"/>
      <c r="Z236" s="1869"/>
      <c r="AA236" s="1869"/>
      <c r="AB236" s="1869"/>
      <c r="AC236" s="1869"/>
      <c r="AD236" s="1869"/>
      <c r="AE236" s="1869"/>
      <c r="AF236" s="1869"/>
      <c r="AG236" s="1869"/>
      <c r="AH236" s="1869"/>
      <c r="AI236" s="1869"/>
      <c r="AJ236" s="1869"/>
      <c r="AK236" s="1869"/>
      <c r="AL236" s="1869"/>
      <c r="AM236" s="1869"/>
      <c r="AN236" s="1869"/>
      <c r="AO236" s="1869"/>
      <c r="AP236" s="1869"/>
      <c r="AQ236" s="1869"/>
      <c r="AR236" s="1869"/>
      <c r="AS236" s="1869"/>
      <c r="AT236" s="1869"/>
      <c r="AU236" s="1869"/>
      <c r="AV236" s="1869"/>
      <c r="AW236" s="1869"/>
      <c r="AX236" s="1869"/>
      <c r="AY236" s="1869"/>
      <c r="AZ236" s="1869"/>
      <c r="BA236" s="1869"/>
      <c r="BB236" s="1869"/>
      <c r="BC236" s="1869"/>
      <c r="BD236" s="1869"/>
      <c r="BE236" s="1869"/>
      <c r="BF236" s="1869"/>
      <c r="BG236" s="1869"/>
      <c r="BH236" s="1869"/>
      <c r="BI236" s="1869"/>
      <c r="BJ236" s="1869"/>
      <c r="BK236" s="1869"/>
      <c r="BL236" s="1869"/>
      <c r="BM236" s="1869"/>
      <c r="BN236" s="1869"/>
      <c r="BO236" s="1869"/>
      <c r="BP236" s="1869"/>
      <c r="BQ236" s="1869"/>
      <c r="BR236" s="1869"/>
      <c r="BS236" s="1869"/>
      <c r="BT236" s="1869"/>
      <c r="BU236" s="1869"/>
      <c r="BV236" s="1869"/>
      <c r="BW236" s="1869"/>
      <c r="BX236" s="1869"/>
      <c r="BY236" s="1869"/>
    </row>
    <row r="237" spans="1:77" s="3" customFormat="1" ht="25.15" customHeight="1">
      <c r="A237" s="1921"/>
      <c r="B237" s="1922"/>
      <c r="C237" s="1850"/>
      <c r="D237" s="1851"/>
      <c r="E237" s="1852"/>
      <c r="F237" s="1853"/>
      <c r="G237" s="1853"/>
      <c r="H237" s="1853"/>
      <c r="I237" s="1854"/>
      <c r="J237" s="39"/>
      <c r="K237" s="40"/>
      <c r="L237" s="40"/>
      <c r="M237" s="1940"/>
      <c r="N237" s="1864"/>
      <c r="O237" s="1865"/>
      <c r="P237" s="1865"/>
      <c r="Q237" s="1865"/>
      <c r="R237" s="1867"/>
      <c r="S237" s="1869"/>
      <c r="T237" s="1869"/>
      <c r="U237" s="1869"/>
      <c r="V237" s="1869"/>
      <c r="W237" s="1869"/>
      <c r="X237" s="1869"/>
      <c r="Y237" s="1869"/>
      <c r="Z237" s="1869"/>
      <c r="AA237" s="1869"/>
      <c r="AB237" s="1869"/>
      <c r="AC237" s="1869"/>
      <c r="AD237" s="1869"/>
      <c r="AE237" s="1869"/>
      <c r="AF237" s="1869"/>
      <c r="AG237" s="1869"/>
      <c r="AH237" s="1869"/>
      <c r="AI237" s="1869"/>
      <c r="AJ237" s="1869"/>
      <c r="AK237" s="1869"/>
      <c r="AL237" s="1869"/>
      <c r="AM237" s="1869"/>
      <c r="AN237" s="1869"/>
      <c r="AO237" s="1869"/>
      <c r="AP237" s="1869"/>
      <c r="AQ237" s="1869"/>
      <c r="AR237" s="1869"/>
      <c r="AS237" s="1869"/>
      <c r="AT237" s="1869"/>
      <c r="AU237" s="1869"/>
      <c r="AV237" s="1869"/>
      <c r="AW237" s="1869"/>
      <c r="AX237" s="1869"/>
      <c r="AY237" s="1869"/>
      <c r="AZ237" s="1869"/>
      <c r="BA237" s="1869"/>
      <c r="BB237" s="1869"/>
      <c r="BC237" s="1869"/>
      <c r="BD237" s="1869"/>
      <c r="BE237" s="1869"/>
      <c r="BF237" s="1869"/>
      <c r="BG237" s="1869"/>
      <c r="BH237" s="1869"/>
      <c r="BI237" s="1869"/>
      <c r="BJ237" s="1869"/>
      <c r="BK237" s="1869"/>
      <c r="BL237" s="1869"/>
      <c r="BM237" s="1869"/>
      <c r="BN237" s="1869"/>
      <c r="BO237" s="1869"/>
      <c r="BP237" s="1869"/>
      <c r="BQ237" s="1869"/>
      <c r="BR237" s="1869"/>
      <c r="BS237" s="1869"/>
      <c r="BT237" s="1869"/>
      <c r="BU237" s="1869"/>
      <c r="BV237" s="1869"/>
      <c r="BW237" s="1869"/>
      <c r="BX237" s="1869"/>
      <c r="BY237" s="1869"/>
    </row>
    <row r="238" spans="1:77" s="3" customFormat="1" ht="25.15" customHeight="1">
      <c r="A238" s="1921"/>
      <c r="B238" s="1922"/>
      <c r="C238" s="1850"/>
      <c r="D238" s="1851"/>
      <c r="E238" s="1852"/>
      <c r="F238" s="1853"/>
      <c r="G238" s="1853"/>
      <c r="H238" s="1853"/>
      <c r="I238" s="1854"/>
      <c r="J238" s="39"/>
      <c r="K238" s="40"/>
      <c r="L238" s="40"/>
      <c r="M238" s="1940"/>
      <c r="N238" s="1864"/>
      <c r="O238" s="1865"/>
      <c r="P238" s="1865"/>
      <c r="Q238" s="1865"/>
      <c r="R238" s="1867"/>
      <c r="S238" s="1869"/>
      <c r="T238" s="1869"/>
      <c r="U238" s="1869"/>
      <c r="V238" s="1869"/>
      <c r="W238" s="1869"/>
      <c r="X238" s="1869"/>
      <c r="Y238" s="1869"/>
      <c r="Z238" s="1869"/>
      <c r="AA238" s="1869"/>
      <c r="AB238" s="1869"/>
      <c r="AC238" s="1869"/>
      <c r="AD238" s="1869"/>
      <c r="AE238" s="1869"/>
      <c r="AF238" s="1869"/>
      <c r="AG238" s="1869"/>
      <c r="AH238" s="1869"/>
      <c r="AI238" s="1869"/>
      <c r="AJ238" s="1869"/>
      <c r="AK238" s="1869"/>
      <c r="AL238" s="1869"/>
      <c r="AM238" s="1869"/>
      <c r="AN238" s="1869"/>
      <c r="AO238" s="1869"/>
      <c r="AP238" s="1869"/>
      <c r="AQ238" s="1869"/>
      <c r="AR238" s="1869"/>
      <c r="AS238" s="1869"/>
      <c r="AT238" s="1869"/>
      <c r="AU238" s="1869"/>
      <c r="AV238" s="1869"/>
      <c r="AW238" s="1869"/>
      <c r="AX238" s="1869"/>
      <c r="AY238" s="1869"/>
      <c r="AZ238" s="1869"/>
      <c r="BA238" s="1869"/>
      <c r="BB238" s="1869"/>
      <c r="BC238" s="1869"/>
      <c r="BD238" s="1869"/>
      <c r="BE238" s="1869"/>
      <c r="BF238" s="1869"/>
      <c r="BG238" s="1869"/>
      <c r="BH238" s="1869"/>
      <c r="BI238" s="1869"/>
      <c r="BJ238" s="1869"/>
      <c r="BK238" s="1869"/>
      <c r="BL238" s="1869"/>
      <c r="BM238" s="1869"/>
      <c r="BN238" s="1869"/>
      <c r="BO238" s="1869"/>
      <c r="BP238" s="1869"/>
      <c r="BQ238" s="1869"/>
      <c r="BR238" s="1869"/>
      <c r="BS238" s="1869"/>
      <c r="BT238" s="1869"/>
      <c r="BU238" s="1869"/>
      <c r="BV238" s="1869"/>
      <c r="BW238" s="1869"/>
      <c r="BX238" s="1869"/>
      <c r="BY238" s="1869"/>
    </row>
    <row r="239" spans="1:77" s="3" customFormat="1" ht="25.15" customHeight="1">
      <c r="A239" s="1921"/>
      <c r="B239" s="1922"/>
      <c r="C239" s="1850"/>
      <c r="D239" s="1851"/>
      <c r="E239" s="1852"/>
      <c r="F239" s="1853"/>
      <c r="G239" s="1853"/>
      <c r="H239" s="1853"/>
      <c r="I239" s="1854"/>
      <c r="J239" s="39"/>
      <c r="K239" s="40"/>
      <c r="L239" s="40"/>
      <c r="M239" s="1940"/>
      <c r="N239" s="1864"/>
      <c r="O239" s="1865"/>
      <c r="P239" s="1865"/>
      <c r="Q239" s="1865"/>
      <c r="R239" s="1867"/>
      <c r="S239" s="1869"/>
      <c r="T239" s="1869"/>
      <c r="U239" s="1869"/>
      <c r="V239" s="1869"/>
      <c r="W239" s="1869"/>
      <c r="X239" s="1869"/>
      <c r="Y239" s="1869"/>
      <c r="Z239" s="1869"/>
      <c r="AA239" s="1869"/>
      <c r="AB239" s="1869"/>
      <c r="AC239" s="1869"/>
      <c r="AD239" s="1869"/>
      <c r="AE239" s="1869"/>
      <c r="AF239" s="1869"/>
      <c r="AG239" s="1869"/>
      <c r="AH239" s="1869"/>
      <c r="AI239" s="1869"/>
      <c r="AJ239" s="1869"/>
      <c r="AK239" s="1869"/>
      <c r="AL239" s="1869"/>
      <c r="AM239" s="1869"/>
      <c r="AN239" s="1869"/>
      <c r="AO239" s="1869"/>
      <c r="AP239" s="1869"/>
      <c r="AQ239" s="1869"/>
      <c r="AR239" s="1869"/>
      <c r="AS239" s="1869"/>
      <c r="AT239" s="1869"/>
      <c r="AU239" s="1869"/>
      <c r="AV239" s="1869"/>
      <c r="AW239" s="1869"/>
      <c r="AX239" s="1869"/>
      <c r="AY239" s="1869"/>
      <c r="AZ239" s="1869"/>
      <c r="BA239" s="1869"/>
      <c r="BB239" s="1869"/>
      <c r="BC239" s="1869"/>
      <c r="BD239" s="1869"/>
      <c r="BE239" s="1869"/>
      <c r="BF239" s="1869"/>
      <c r="BG239" s="1869"/>
      <c r="BH239" s="1869"/>
      <c r="BI239" s="1869"/>
      <c r="BJ239" s="1869"/>
      <c r="BK239" s="1869"/>
      <c r="BL239" s="1869"/>
      <c r="BM239" s="1869"/>
      <c r="BN239" s="1869"/>
      <c r="BO239" s="1869"/>
      <c r="BP239" s="1869"/>
      <c r="BQ239" s="1869"/>
      <c r="BR239" s="1869"/>
      <c r="BS239" s="1869"/>
      <c r="BT239" s="1869"/>
      <c r="BU239" s="1869"/>
      <c r="BV239" s="1869"/>
      <c r="BW239" s="1869"/>
      <c r="BX239" s="1869"/>
      <c r="BY239" s="1869"/>
    </row>
    <row r="240" spans="1:77" s="3" customFormat="1" ht="25.15" customHeight="1">
      <c r="A240" s="1921"/>
      <c r="B240" s="1922"/>
      <c r="C240" s="1850"/>
      <c r="D240" s="1851"/>
      <c r="E240" s="1852"/>
      <c r="F240" s="1853"/>
      <c r="G240" s="1853"/>
      <c r="H240" s="1853"/>
      <c r="I240" s="1854"/>
      <c r="J240" s="39"/>
      <c r="K240" s="40"/>
      <c r="L240" s="40"/>
      <c r="M240" s="1940"/>
      <c r="N240" s="1864"/>
      <c r="O240" s="1865"/>
      <c r="P240" s="1865"/>
      <c r="Q240" s="1865"/>
      <c r="R240" s="1867"/>
      <c r="S240" s="1869"/>
      <c r="T240" s="1869"/>
      <c r="U240" s="1869"/>
      <c r="V240" s="1869"/>
      <c r="W240" s="1869"/>
      <c r="X240" s="1869"/>
      <c r="Y240" s="1869"/>
      <c r="Z240" s="1869"/>
      <c r="AA240" s="1869"/>
      <c r="AB240" s="1869"/>
      <c r="AC240" s="1869"/>
      <c r="AD240" s="1869"/>
      <c r="AE240" s="1869"/>
      <c r="AF240" s="1869"/>
      <c r="AG240" s="1869"/>
      <c r="AH240" s="1869"/>
      <c r="AI240" s="1869"/>
      <c r="AJ240" s="1869"/>
      <c r="AK240" s="1869"/>
      <c r="AL240" s="1869"/>
      <c r="AM240" s="1869"/>
      <c r="AN240" s="1869"/>
      <c r="AO240" s="1869"/>
      <c r="AP240" s="1869"/>
      <c r="AQ240" s="1869"/>
      <c r="AR240" s="1869"/>
      <c r="AS240" s="1869"/>
      <c r="AT240" s="1869"/>
      <c r="AU240" s="1869"/>
      <c r="AV240" s="1869"/>
      <c r="AW240" s="1869"/>
      <c r="AX240" s="1869"/>
      <c r="AY240" s="1869"/>
      <c r="AZ240" s="1869"/>
      <c r="BA240" s="1869"/>
      <c r="BB240" s="1869"/>
      <c r="BC240" s="1869"/>
      <c r="BD240" s="1869"/>
      <c r="BE240" s="1869"/>
      <c r="BF240" s="1869"/>
      <c r="BG240" s="1869"/>
      <c r="BH240" s="1869"/>
      <c r="BI240" s="1869"/>
      <c r="BJ240" s="1869"/>
      <c r="BK240" s="1869"/>
      <c r="BL240" s="1869"/>
      <c r="BM240" s="1869"/>
      <c r="BN240" s="1869"/>
      <c r="BO240" s="1869"/>
      <c r="BP240" s="1869"/>
      <c r="BQ240" s="1869"/>
      <c r="BR240" s="1869"/>
      <c r="BS240" s="1869"/>
      <c r="BT240" s="1869"/>
      <c r="BU240" s="1869"/>
      <c r="BV240" s="1869"/>
      <c r="BW240" s="1869"/>
      <c r="BX240" s="1869"/>
      <c r="BY240" s="1869"/>
    </row>
    <row r="241" spans="1:77" s="3" customFormat="1" ht="25.15" customHeight="1">
      <c r="A241" s="1921"/>
      <c r="B241" s="1922"/>
      <c r="C241" s="1850"/>
      <c r="D241" s="1851"/>
      <c r="E241" s="1852"/>
      <c r="F241" s="1853"/>
      <c r="G241" s="1853"/>
      <c r="H241" s="1853"/>
      <c r="I241" s="1854"/>
      <c r="J241" s="39"/>
      <c r="K241" s="40"/>
      <c r="L241" s="40"/>
      <c r="M241" s="1940"/>
      <c r="N241" s="1864"/>
      <c r="O241" s="1865"/>
      <c r="P241" s="1865"/>
      <c r="Q241" s="1865"/>
      <c r="R241" s="1867"/>
      <c r="S241" s="1869"/>
      <c r="T241" s="1869"/>
      <c r="U241" s="1869"/>
      <c r="V241" s="1869"/>
      <c r="W241" s="1869"/>
      <c r="X241" s="1869"/>
      <c r="Y241" s="1869"/>
      <c r="Z241" s="1869"/>
      <c r="AA241" s="1869"/>
      <c r="AB241" s="1869"/>
      <c r="AC241" s="1869"/>
      <c r="AD241" s="1869"/>
      <c r="AE241" s="1869"/>
      <c r="AF241" s="1869"/>
      <c r="AG241" s="1869"/>
      <c r="AH241" s="1869"/>
      <c r="AI241" s="1869"/>
      <c r="AJ241" s="1869"/>
      <c r="AK241" s="1869"/>
      <c r="AL241" s="1869"/>
      <c r="AM241" s="1869"/>
      <c r="AN241" s="1869"/>
      <c r="AO241" s="1869"/>
      <c r="AP241" s="1869"/>
      <c r="AQ241" s="1869"/>
      <c r="AR241" s="1869"/>
      <c r="AS241" s="1869"/>
      <c r="AT241" s="1869"/>
      <c r="AU241" s="1869"/>
      <c r="AV241" s="1869"/>
      <c r="AW241" s="1869"/>
      <c r="AX241" s="1869"/>
      <c r="AY241" s="1869"/>
      <c r="AZ241" s="1869"/>
      <c r="BA241" s="1869"/>
      <c r="BB241" s="1869"/>
      <c r="BC241" s="1869"/>
      <c r="BD241" s="1869"/>
      <c r="BE241" s="1869"/>
      <c r="BF241" s="1869"/>
      <c r="BG241" s="1869"/>
      <c r="BH241" s="1869"/>
      <c r="BI241" s="1869"/>
      <c r="BJ241" s="1869"/>
      <c r="BK241" s="1869"/>
      <c r="BL241" s="1869"/>
      <c r="BM241" s="1869"/>
      <c r="BN241" s="1869"/>
      <c r="BO241" s="1869"/>
      <c r="BP241" s="1869"/>
      <c r="BQ241" s="1869"/>
      <c r="BR241" s="1869"/>
      <c r="BS241" s="1869"/>
      <c r="BT241" s="1869"/>
      <c r="BU241" s="1869"/>
      <c r="BV241" s="1869"/>
      <c r="BW241" s="1869"/>
      <c r="BX241" s="1869"/>
      <c r="BY241" s="1869"/>
    </row>
    <row r="242" spans="1:77" s="3" customFormat="1" ht="25.15" customHeight="1">
      <c r="A242" s="1921"/>
      <c r="B242" s="1922"/>
      <c r="C242" s="1850"/>
      <c r="D242" s="1851"/>
      <c r="E242" s="1852"/>
      <c r="F242" s="1853"/>
      <c r="G242" s="1853"/>
      <c r="H242" s="1853"/>
      <c r="I242" s="1854"/>
      <c r="J242" s="39"/>
      <c r="K242" s="40"/>
      <c r="L242" s="40"/>
      <c r="M242" s="1940"/>
      <c r="N242" s="1864"/>
      <c r="O242" s="1865"/>
      <c r="P242" s="1865"/>
      <c r="Q242" s="1865"/>
      <c r="R242" s="1867"/>
      <c r="S242" s="1869"/>
      <c r="T242" s="1869"/>
      <c r="U242" s="1869"/>
      <c r="V242" s="1869"/>
      <c r="W242" s="1869"/>
      <c r="X242" s="1869"/>
      <c r="Y242" s="1869"/>
      <c r="Z242" s="1869"/>
      <c r="AA242" s="1869"/>
      <c r="AB242" s="1869"/>
      <c r="AC242" s="1869"/>
      <c r="AD242" s="1869"/>
      <c r="AE242" s="1869"/>
      <c r="AF242" s="1869"/>
      <c r="AG242" s="1869"/>
      <c r="AH242" s="1869"/>
      <c r="AI242" s="1869"/>
      <c r="AJ242" s="1869"/>
      <c r="AK242" s="1869"/>
      <c r="AL242" s="1869"/>
      <c r="AM242" s="1869"/>
      <c r="AN242" s="1869"/>
      <c r="AO242" s="1869"/>
      <c r="AP242" s="1869"/>
      <c r="AQ242" s="1869"/>
      <c r="AR242" s="1869"/>
      <c r="AS242" s="1869"/>
      <c r="AT242" s="1869"/>
      <c r="AU242" s="1869"/>
      <c r="AV242" s="1869"/>
      <c r="AW242" s="1869"/>
      <c r="AX242" s="1869"/>
      <c r="AY242" s="1869"/>
      <c r="AZ242" s="1869"/>
      <c r="BA242" s="1869"/>
      <c r="BB242" s="1869"/>
      <c r="BC242" s="1869"/>
      <c r="BD242" s="1869"/>
      <c r="BE242" s="1869"/>
      <c r="BF242" s="1869"/>
      <c r="BG242" s="1869"/>
      <c r="BH242" s="1869"/>
      <c r="BI242" s="1869"/>
      <c r="BJ242" s="1869"/>
      <c r="BK242" s="1869"/>
      <c r="BL242" s="1869"/>
      <c r="BM242" s="1869"/>
      <c r="BN242" s="1869"/>
      <c r="BO242" s="1869"/>
      <c r="BP242" s="1869"/>
      <c r="BQ242" s="1869"/>
      <c r="BR242" s="1869"/>
      <c r="BS242" s="1869"/>
      <c r="BT242" s="1869"/>
      <c r="BU242" s="1869"/>
      <c r="BV242" s="1869"/>
      <c r="BW242" s="1869"/>
      <c r="BX242" s="1869"/>
      <c r="BY242" s="1869"/>
    </row>
    <row r="243" spans="1:77" s="3" customFormat="1" ht="25.15" customHeight="1">
      <c r="A243" s="1921"/>
      <c r="B243" s="1922"/>
      <c r="C243" s="1850"/>
      <c r="D243" s="1851"/>
      <c r="E243" s="1852"/>
      <c r="F243" s="1853"/>
      <c r="G243" s="1853"/>
      <c r="H243" s="1853"/>
      <c r="I243" s="1854"/>
      <c r="J243" s="39"/>
      <c r="K243" s="40"/>
      <c r="L243" s="40"/>
      <c r="M243" s="1940"/>
      <c r="N243" s="1864"/>
      <c r="O243" s="1865"/>
      <c r="P243" s="1865"/>
      <c r="Q243" s="1865"/>
      <c r="R243" s="1867"/>
      <c r="S243" s="1869"/>
      <c r="T243" s="1869"/>
      <c r="U243" s="1869"/>
      <c r="V243" s="1869"/>
      <c r="W243" s="1869"/>
      <c r="X243" s="1869"/>
      <c r="Y243" s="1869"/>
      <c r="Z243" s="1869"/>
      <c r="AA243" s="1869"/>
      <c r="AB243" s="1869"/>
      <c r="AC243" s="1869"/>
      <c r="AD243" s="1869"/>
      <c r="AE243" s="1869"/>
      <c r="AF243" s="1869"/>
      <c r="AG243" s="1869"/>
      <c r="AH243" s="1869"/>
      <c r="AI243" s="1869"/>
      <c r="AJ243" s="1869"/>
      <c r="AK243" s="1869"/>
      <c r="AL243" s="1869"/>
      <c r="AM243" s="1869"/>
      <c r="AN243" s="1869"/>
      <c r="AO243" s="1869"/>
      <c r="AP243" s="1869"/>
      <c r="AQ243" s="1869"/>
      <c r="AR243" s="1869"/>
      <c r="AS243" s="1869"/>
      <c r="AT243" s="1869"/>
      <c r="AU243" s="1869"/>
      <c r="AV243" s="1869"/>
      <c r="AW243" s="1869"/>
      <c r="AX243" s="1869"/>
      <c r="AY243" s="1869"/>
      <c r="AZ243" s="1869"/>
      <c r="BA243" s="1869"/>
      <c r="BB243" s="1869"/>
      <c r="BC243" s="1869"/>
      <c r="BD243" s="1869"/>
      <c r="BE243" s="1869"/>
      <c r="BF243" s="1869"/>
      <c r="BG243" s="1869"/>
      <c r="BH243" s="1869"/>
      <c r="BI243" s="1869"/>
      <c r="BJ243" s="1869"/>
      <c r="BK243" s="1869"/>
      <c r="BL243" s="1869"/>
      <c r="BM243" s="1869"/>
      <c r="BN243" s="1869"/>
      <c r="BO243" s="1869"/>
      <c r="BP243" s="1869"/>
      <c r="BQ243" s="1869"/>
      <c r="BR243" s="1869"/>
      <c r="BS243" s="1869"/>
      <c r="BT243" s="1869"/>
      <c r="BU243" s="1869"/>
      <c r="BV243" s="1869"/>
      <c r="BW243" s="1869"/>
      <c r="BX243" s="1869"/>
      <c r="BY243" s="1869"/>
    </row>
    <row r="244" spans="1:77" s="3" customFormat="1" ht="25.15" customHeight="1">
      <c r="A244" s="1921"/>
      <c r="B244" s="1922"/>
      <c r="C244" s="1850"/>
      <c r="D244" s="1851"/>
      <c r="E244" s="1852"/>
      <c r="F244" s="1853"/>
      <c r="G244" s="1853"/>
      <c r="H244" s="1853"/>
      <c r="I244" s="1854"/>
      <c r="J244" s="39"/>
      <c r="K244" s="40"/>
      <c r="L244" s="40"/>
      <c r="M244" s="1940"/>
      <c r="N244" s="1864"/>
      <c r="O244" s="1865"/>
      <c r="P244" s="1865"/>
      <c r="Q244" s="1865"/>
      <c r="R244" s="1867"/>
      <c r="S244" s="1869"/>
      <c r="T244" s="1869"/>
      <c r="U244" s="1869"/>
      <c r="V244" s="1869"/>
      <c r="W244" s="1869"/>
      <c r="X244" s="1869"/>
      <c r="Y244" s="1869"/>
      <c r="Z244" s="1869"/>
      <c r="AA244" s="1869"/>
      <c r="AB244" s="1869"/>
      <c r="AC244" s="1869"/>
      <c r="AD244" s="1869"/>
      <c r="AE244" s="1869"/>
      <c r="AF244" s="1869"/>
      <c r="AG244" s="1869"/>
      <c r="AH244" s="1869"/>
      <c r="AI244" s="1869"/>
      <c r="AJ244" s="1869"/>
      <c r="AK244" s="1869"/>
      <c r="AL244" s="1869"/>
      <c r="AM244" s="1869"/>
      <c r="AN244" s="1869"/>
      <c r="AO244" s="1869"/>
      <c r="AP244" s="1869"/>
      <c r="AQ244" s="1869"/>
      <c r="AR244" s="1869"/>
      <c r="AS244" s="1869"/>
      <c r="AT244" s="1869"/>
      <c r="AU244" s="1869"/>
      <c r="AV244" s="1869"/>
      <c r="AW244" s="1869"/>
      <c r="AX244" s="1869"/>
      <c r="AY244" s="1869"/>
      <c r="AZ244" s="1869"/>
      <c r="BA244" s="1869"/>
      <c r="BB244" s="1869"/>
      <c r="BC244" s="1869"/>
      <c r="BD244" s="1869"/>
      <c r="BE244" s="1869"/>
      <c r="BF244" s="1869"/>
      <c r="BG244" s="1869"/>
      <c r="BH244" s="1869"/>
      <c r="BI244" s="1869"/>
      <c r="BJ244" s="1869"/>
      <c r="BK244" s="1869"/>
      <c r="BL244" s="1869"/>
      <c r="BM244" s="1869"/>
      <c r="BN244" s="1869"/>
      <c r="BO244" s="1869"/>
      <c r="BP244" s="1869"/>
      <c r="BQ244" s="1869"/>
      <c r="BR244" s="1869"/>
      <c r="BS244" s="1869"/>
      <c r="BT244" s="1869"/>
      <c r="BU244" s="1869"/>
      <c r="BV244" s="1869"/>
      <c r="BW244" s="1869"/>
      <c r="BX244" s="1869"/>
      <c r="BY244" s="1869"/>
    </row>
    <row r="245" spans="1:77" s="3" customFormat="1" ht="25.15" customHeight="1">
      <c r="A245" s="1921"/>
      <c r="B245" s="1922"/>
      <c r="C245" s="1850"/>
      <c r="D245" s="1851"/>
      <c r="E245" s="1852"/>
      <c r="F245" s="1853"/>
      <c r="G245" s="1853"/>
      <c r="H245" s="1853"/>
      <c r="I245" s="1854"/>
      <c r="J245" s="39"/>
      <c r="K245" s="40"/>
      <c r="L245" s="40"/>
      <c r="M245" s="1940"/>
      <c r="N245" s="1864"/>
      <c r="O245" s="1865"/>
      <c r="P245" s="1865"/>
      <c r="Q245" s="1865"/>
      <c r="R245" s="1867"/>
      <c r="S245" s="1869"/>
      <c r="T245" s="1869"/>
      <c r="U245" s="1869"/>
      <c r="V245" s="1869"/>
      <c r="W245" s="1869"/>
      <c r="X245" s="1869"/>
      <c r="Y245" s="1869"/>
      <c r="Z245" s="1869"/>
      <c r="AA245" s="1869"/>
      <c r="AB245" s="1869"/>
      <c r="AC245" s="1869"/>
      <c r="AD245" s="1869"/>
      <c r="AE245" s="1869"/>
      <c r="AF245" s="1869"/>
      <c r="AG245" s="1869"/>
      <c r="AH245" s="1869"/>
      <c r="AI245" s="1869"/>
      <c r="AJ245" s="1869"/>
      <c r="AK245" s="1869"/>
      <c r="AL245" s="1869"/>
      <c r="AM245" s="1869"/>
      <c r="AN245" s="1869"/>
      <c r="AO245" s="1869"/>
      <c r="AP245" s="1869"/>
      <c r="AQ245" s="1869"/>
      <c r="AR245" s="1869"/>
      <c r="AS245" s="1869"/>
      <c r="AT245" s="1869"/>
      <c r="AU245" s="1869"/>
      <c r="AV245" s="1869"/>
      <c r="AW245" s="1869"/>
      <c r="AX245" s="1869"/>
      <c r="AY245" s="1869"/>
      <c r="AZ245" s="1869"/>
      <c r="BA245" s="1869"/>
      <c r="BB245" s="1869"/>
      <c r="BC245" s="1869"/>
      <c r="BD245" s="1869"/>
      <c r="BE245" s="1869"/>
      <c r="BF245" s="1869"/>
      <c r="BG245" s="1869"/>
      <c r="BH245" s="1869"/>
      <c r="BI245" s="1869"/>
      <c r="BJ245" s="1869"/>
      <c r="BK245" s="1869"/>
      <c r="BL245" s="1869"/>
      <c r="BM245" s="1869"/>
      <c r="BN245" s="1869"/>
      <c r="BO245" s="1869"/>
      <c r="BP245" s="1869"/>
      <c r="BQ245" s="1869"/>
      <c r="BR245" s="1869"/>
      <c r="BS245" s="1869"/>
      <c r="BT245" s="1869"/>
      <c r="BU245" s="1869"/>
      <c r="BV245" s="1869"/>
      <c r="BW245" s="1869"/>
      <c r="BX245" s="1869"/>
      <c r="BY245" s="1869"/>
    </row>
    <row r="246" spans="1:77" s="3" customFormat="1" ht="25.15" customHeight="1">
      <c r="A246" s="1921"/>
      <c r="B246" s="1922"/>
      <c r="C246" s="1850"/>
      <c r="D246" s="1851"/>
      <c r="E246" s="1852"/>
      <c r="F246" s="1853"/>
      <c r="G246" s="1853"/>
      <c r="H246" s="1853"/>
      <c r="I246" s="1854"/>
      <c r="J246" s="39"/>
      <c r="K246" s="40"/>
      <c r="L246" s="40"/>
      <c r="M246" s="1940"/>
      <c r="N246" s="1864"/>
      <c r="O246" s="1865"/>
      <c r="P246" s="1865"/>
      <c r="Q246" s="1865"/>
      <c r="R246" s="1867"/>
      <c r="S246" s="1869"/>
      <c r="T246" s="1869"/>
      <c r="U246" s="1869"/>
      <c r="V246" s="1869"/>
      <c r="W246" s="1869"/>
      <c r="X246" s="1869"/>
      <c r="Y246" s="1869"/>
      <c r="Z246" s="1869"/>
      <c r="AA246" s="1869"/>
      <c r="AB246" s="1869"/>
      <c r="AC246" s="1869"/>
      <c r="AD246" s="1869"/>
      <c r="AE246" s="1869"/>
      <c r="AF246" s="1869"/>
      <c r="AG246" s="1869"/>
      <c r="AH246" s="1869"/>
      <c r="AI246" s="1869"/>
      <c r="AJ246" s="1869"/>
      <c r="AK246" s="1869"/>
      <c r="AL246" s="1869"/>
      <c r="AM246" s="1869"/>
      <c r="AN246" s="1869"/>
      <c r="AO246" s="1869"/>
      <c r="AP246" s="1869"/>
      <c r="AQ246" s="1869"/>
      <c r="AR246" s="1869"/>
      <c r="AS246" s="1869"/>
      <c r="AT246" s="1869"/>
      <c r="AU246" s="1869"/>
      <c r="AV246" s="1869"/>
      <c r="AW246" s="1869"/>
      <c r="AX246" s="1869"/>
      <c r="AY246" s="1869"/>
      <c r="AZ246" s="1869"/>
      <c r="BA246" s="1869"/>
      <c r="BB246" s="1869"/>
      <c r="BC246" s="1869"/>
      <c r="BD246" s="1869"/>
      <c r="BE246" s="1869"/>
      <c r="BF246" s="1869"/>
      <c r="BG246" s="1869"/>
      <c r="BH246" s="1869"/>
      <c r="BI246" s="1869"/>
      <c r="BJ246" s="1869"/>
      <c r="BK246" s="1869"/>
      <c r="BL246" s="1869"/>
      <c r="BM246" s="1869"/>
      <c r="BN246" s="1869"/>
      <c r="BO246" s="1869"/>
      <c r="BP246" s="1869"/>
      <c r="BQ246" s="1869"/>
      <c r="BR246" s="1869"/>
      <c r="BS246" s="1869"/>
      <c r="BT246" s="1869"/>
      <c r="BU246" s="1869"/>
      <c r="BV246" s="1869"/>
      <c r="BW246" s="1869"/>
      <c r="BX246" s="1869"/>
      <c r="BY246" s="1869"/>
    </row>
    <row r="247" spans="1:77" s="3" customFormat="1" ht="25.15" customHeight="1">
      <c r="A247" s="1921"/>
      <c r="B247" s="1922"/>
      <c r="C247" s="1850"/>
      <c r="D247" s="1851"/>
      <c r="E247" s="1852"/>
      <c r="F247" s="1853"/>
      <c r="G247" s="1853"/>
      <c r="H247" s="1853"/>
      <c r="I247" s="1854"/>
      <c r="J247" s="39"/>
      <c r="K247" s="40"/>
      <c r="L247" s="40"/>
      <c r="M247" s="1940"/>
      <c r="N247" s="1864"/>
      <c r="O247" s="1865"/>
      <c r="P247" s="1865"/>
      <c r="Q247" s="1865"/>
      <c r="R247" s="1867"/>
      <c r="S247" s="1869"/>
      <c r="T247" s="1869"/>
      <c r="U247" s="1869"/>
      <c r="V247" s="1869"/>
      <c r="W247" s="1869"/>
      <c r="X247" s="1869"/>
      <c r="Y247" s="1869"/>
      <c r="Z247" s="1869"/>
      <c r="AA247" s="1869"/>
      <c r="AB247" s="1869"/>
      <c r="AC247" s="1869"/>
      <c r="AD247" s="1869"/>
      <c r="AE247" s="1869"/>
      <c r="AF247" s="1869"/>
      <c r="AG247" s="1869"/>
      <c r="AH247" s="1869"/>
      <c r="AI247" s="1869"/>
      <c r="AJ247" s="1869"/>
      <c r="AK247" s="1869"/>
      <c r="AL247" s="1869"/>
      <c r="AM247" s="1869"/>
      <c r="AN247" s="1869"/>
      <c r="AO247" s="1869"/>
      <c r="AP247" s="1869"/>
      <c r="AQ247" s="1869"/>
      <c r="AR247" s="1869"/>
      <c r="AS247" s="1869"/>
      <c r="AT247" s="1869"/>
      <c r="AU247" s="1869"/>
      <c r="AV247" s="1869"/>
      <c r="AW247" s="1869"/>
      <c r="AX247" s="1869"/>
      <c r="AY247" s="1869"/>
      <c r="AZ247" s="1869"/>
      <c r="BA247" s="1869"/>
      <c r="BB247" s="1869"/>
      <c r="BC247" s="1869"/>
      <c r="BD247" s="1869"/>
      <c r="BE247" s="1869"/>
      <c r="BF247" s="1869"/>
      <c r="BG247" s="1869"/>
      <c r="BH247" s="1869"/>
      <c r="BI247" s="1869"/>
      <c r="BJ247" s="1869"/>
      <c r="BK247" s="1869"/>
      <c r="BL247" s="1869"/>
      <c r="BM247" s="1869"/>
      <c r="BN247" s="1869"/>
      <c r="BO247" s="1869"/>
      <c r="BP247" s="1869"/>
      <c r="BQ247" s="1869"/>
      <c r="BR247" s="1869"/>
      <c r="BS247" s="1869"/>
      <c r="BT247" s="1869"/>
      <c r="BU247" s="1869"/>
      <c r="BV247" s="1869"/>
      <c r="BW247" s="1869"/>
      <c r="BX247" s="1869"/>
      <c r="BY247" s="1869"/>
    </row>
    <row r="248" spans="1:77" s="3" customFormat="1" ht="25.15" customHeight="1">
      <c r="A248" s="1921"/>
      <c r="B248" s="1922"/>
      <c r="C248" s="1850"/>
      <c r="D248" s="1851"/>
      <c r="E248" s="1852"/>
      <c r="F248" s="1853"/>
      <c r="G248" s="1853"/>
      <c r="H248" s="1853"/>
      <c r="I248" s="1854"/>
      <c r="J248" s="39"/>
      <c r="K248" s="40"/>
      <c r="L248" s="40"/>
      <c r="M248" s="1940"/>
      <c r="N248" s="1864"/>
      <c r="O248" s="1865"/>
      <c r="P248" s="1865"/>
      <c r="Q248" s="1865"/>
      <c r="R248" s="1867"/>
      <c r="S248" s="1869"/>
      <c r="T248" s="1869"/>
      <c r="U248" s="1869"/>
      <c r="V248" s="1869"/>
      <c r="W248" s="1869"/>
      <c r="X248" s="1869"/>
      <c r="Y248" s="1869"/>
      <c r="Z248" s="1869"/>
      <c r="AA248" s="1869"/>
      <c r="AB248" s="1869"/>
      <c r="AC248" s="1869"/>
      <c r="AD248" s="1869"/>
      <c r="AE248" s="1869"/>
      <c r="AF248" s="1869"/>
      <c r="AG248" s="1869"/>
      <c r="AH248" s="1869"/>
      <c r="AI248" s="1869"/>
      <c r="AJ248" s="1869"/>
      <c r="AK248" s="1869"/>
      <c r="AL248" s="1869"/>
      <c r="AM248" s="1869"/>
      <c r="AN248" s="1869"/>
      <c r="AO248" s="1869"/>
      <c r="AP248" s="1869"/>
      <c r="AQ248" s="1869"/>
      <c r="AR248" s="1869"/>
      <c r="AS248" s="1869"/>
      <c r="AT248" s="1869"/>
      <c r="AU248" s="1869"/>
      <c r="AV248" s="1869"/>
      <c r="AW248" s="1869"/>
      <c r="AX248" s="1869"/>
      <c r="AY248" s="1869"/>
      <c r="AZ248" s="1869"/>
      <c r="BA248" s="1869"/>
      <c r="BB248" s="1869"/>
      <c r="BC248" s="1869"/>
      <c r="BD248" s="1869"/>
      <c r="BE248" s="1869"/>
      <c r="BF248" s="1869"/>
      <c r="BG248" s="1869"/>
      <c r="BH248" s="1869"/>
      <c r="BI248" s="1869"/>
      <c r="BJ248" s="1869"/>
      <c r="BK248" s="1869"/>
      <c r="BL248" s="1869"/>
      <c r="BM248" s="1869"/>
      <c r="BN248" s="1869"/>
      <c r="BO248" s="1869"/>
      <c r="BP248" s="1869"/>
      <c r="BQ248" s="1869"/>
      <c r="BR248" s="1869"/>
      <c r="BS248" s="1869"/>
      <c r="BT248" s="1869"/>
      <c r="BU248" s="1869"/>
      <c r="BV248" s="1869"/>
      <c r="BW248" s="1869"/>
      <c r="BX248" s="1869"/>
      <c r="BY248" s="1869"/>
    </row>
    <row r="249" spans="1:77" s="3" customFormat="1" ht="25.15" customHeight="1">
      <c r="A249" s="1921"/>
      <c r="B249" s="1922"/>
      <c r="C249" s="1850"/>
      <c r="D249" s="1851"/>
      <c r="E249" s="1852"/>
      <c r="F249" s="1853"/>
      <c r="G249" s="1853"/>
      <c r="H249" s="1853"/>
      <c r="I249" s="1854"/>
      <c r="J249" s="39"/>
      <c r="K249" s="40"/>
      <c r="L249" s="40"/>
      <c r="M249" s="1940"/>
      <c r="N249" s="1864"/>
      <c r="O249" s="1865"/>
      <c r="P249" s="1865"/>
      <c r="Q249" s="1865"/>
      <c r="R249" s="1867"/>
      <c r="S249" s="1869"/>
      <c r="T249" s="1869"/>
      <c r="U249" s="1869"/>
      <c r="V249" s="1869"/>
      <c r="W249" s="1869"/>
      <c r="X249" s="1869"/>
      <c r="Y249" s="1869"/>
      <c r="Z249" s="1869"/>
      <c r="AA249" s="1869"/>
      <c r="AB249" s="1869"/>
      <c r="AC249" s="1869"/>
      <c r="AD249" s="1869"/>
      <c r="AE249" s="1869"/>
      <c r="AF249" s="1869"/>
      <c r="AG249" s="1869"/>
      <c r="AH249" s="1869"/>
      <c r="AI249" s="1869"/>
      <c r="AJ249" s="1869"/>
      <c r="AK249" s="1869"/>
      <c r="AL249" s="1869"/>
      <c r="AM249" s="1869"/>
      <c r="AN249" s="1869"/>
      <c r="AO249" s="1869"/>
      <c r="AP249" s="1869"/>
      <c r="AQ249" s="1869"/>
      <c r="AR249" s="1869"/>
      <c r="AS249" s="1869"/>
      <c r="AT249" s="1869"/>
      <c r="AU249" s="1869"/>
      <c r="AV249" s="1869"/>
      <c r="AW249" s="1869"/>
      <c r="AX249" s="1869"/>
      <c r="AY249" s="1869"/>
      <c r="AZ249" s="1869"/>
      <c r="BA249" s="1869"/>
      <c r="BB249" s="1869"/>
      <c r="BC249" s="1869"/>
      <c r="BD249" s="1869"/>
      <c r="BE249" s="1869"/>
      <c r="BF249" s="1869"/>
      <c r="BG249" s="1869"/>
      <c r="BH249" s="1869"/>
      <c r="BI249" s="1869"/>
      <c r="BJ249" s="1869"/>
      <c r="BK249" s="1869"/>
      <c r="BL249" s="1869"/>
      <c r="BM249" s="1869"/>
      <c r="BN249" s="1869"/>
      <c r="BO249" s="1869"/>
      <c r="BP249" s="1869"/>
      <c r="BQ249" s="1869"/>
      <c r="BR249" s="1869"/>
      <c r="BS249" s="1869"/>
      <c r="BT249" s="1869"/>
      <c r="BU249" s="1869"/>
      <c r="BV249" s="1869"/>
      <c r="BW249" s="1869"/>
      <c r="BX249" s="1869"/>
      <c r="BY249" s="1869"/>
    </row>
    <row r="250" spans="1:77" s="3" customFormat="1" ht="25.15" customHeight="1">
      <c r="A250" s="1921"/>
      <c r="B250" s="1922"/>
      <c r="C250" s="1850"/>
      <c r="D250" s="1851"/>
      <c r="E250" s="1852"/>
      <c r="F250" s="1853"/>
      <c r="G250" s="1853"/>
      <c r="H250" s="1853"/>
      <c r="I250" s="1854"/>
      <c r="J250" s="39"/>
      <c r="K250" s="40"/>
      <c r="L250" s="40"/>
      <c r="M250" s="1940"/>
      <c r="N250" s="1864"/>
      <c r="O250" s="1865"/>
      <c r="P250" s="1865"/>
      <c r="Q250" s="1865"/>
      <c r="R250" s="1867"/>
      <c r="S250" s="1869"/>
      <c r="T250" s="1869"/>
      <c r="U250" s="1869"/>
      <c r="V250" s="1869"/>
      <c r="W250" s="1869"/>
      <c r="X250" s="1869"/>
      <c r="Y250" s="1869"/>
      <c r="Z250" s="1869"/>
      <c r="AA250" s="1869"/>
      <c r="AB250" s="1869"/>
      <c r="AC250" s="1869"/>
      <c r="AD250" s="1869"/>
      <c r="AE250" s="1869"/>
      <c r="AF250" s="1869"/>
      <c r="AG250" s="1869"/>
      <c r="AH250" s="1869"/>
      <c r="AI250" s="1869"/>
      <c r="AJ250" s="1869"/>
      <c r="AK250" s="1869"/>
      <c r="AL250" s="1869"/>
      <c r="AM250" s="1869"/>
      <c r="AN250" s="1869"/>
      <c r="AO250" s="1869"/>
      <c r="AP250" s="1869"/>
      <c r="AQ250" s="1869"/>
      <c r="AR250" s="1869"/>
      <c r="AS250" s="1869"/>
      <c r="AT250" s="1869"/>
      <c r="AU250" s="1869"/>
      <c r="AV250" s="1869"/>
      <c r="AW250" s="1869"/>
      <c r="AX250" s="1869"/>
      <c r="AY250" s="1869"/>
      <c r="AZ250" s="1869"/>
      <c r="BA250" s="1869"/>
      <c r="BB250" s="1869"/>
      <c r="BC250" s="1869"/>
      <c r="BD250" s="1869"/>
      <c r="BE250" s="1869"/>
      <c r="BF250" s="1869"/>
      <c r="BG250" s="1869"/>
      <c r="BH250" s="1869"/>
      <c r="BI250" s="1869"/>
      <c r="BJ250" s="1869"/>
      <c r="BK250" s="1869"/>
      <c r="BL250" s="1869"/>
      <c r="BM250" s="1869"/>
      <c r="BN250" s="1869"/>
      <c r="BO250" s="1869"/>
      <c r="BP250" s="1869"/>
      <c r="BQ250" s="1869"/>
      <c r="BR250" s="1869"/>
      <c r="BS250" s="1869"/>
      <c r="BT250" s="1869"/>
      <c r="BU250" s="1869"/>
      <c r="BV250" s="1869"/>
      <c r="BW250" s="1869"/>
      <c r="BX250" s="1869"/>
      <c r="BY250" s="1869"/>
    </row>
    <row r="251" spans="1:77" s="3" customFormat="1" ht="25.15" customHeight="1">
      <c r="A251" s="1921"/>
      <c r="B251" s="1922"/>
      <c r="C251" s="1850"/>
      <c r="D251" s="1851"/>
      <c r="E251" s="1852"/>
      <c r="F251" s="1853"/>
      <c r="G251" s="1853"/>
      <c r="H251" s="1853"/>
      <c r="I251" s="1854"/>
      <c r="J251" s="39"/>
      <c r="K251" s="40"/>
      <c r="L251" s="40"/>
      <c r="M251" s="1940"/>
      <c r="N251" s="1864"/>
      <c r="O251" s="1865"/>
      <c r="P251" s="1865"/>
      <c r="Q251" s="1865"/>
      <c r="R251" s="1867"/>
      <c r="S251" s="1869"/>
      <c r="T251" s="1869"/>
      <c r="U251" s="1869"/>
      <c r="V251" s="1869"/>
      <c r="W251" s="1869"/>
      <c r="X251" s="1869"/>
      <c r="Y251" s="1869"/>
      <c r="Z251" s="1869"/>
      <c r="AA251" s="1869"/>
      <c r="AB251" s="1869"/>
      <c r="AC251" s="1869"/>
      <c r="AD251" s="1869"/>
      <c r="AE251" s="1869"/>
      <c r="AF251" s="1869"/>
      <c r="AG251" s="1869"/>
      <c r="AH251" s="1869"/>
      <c r="AI251" s="1869"/>
      <c r="AJ251" s="1869"/>
      <c r="AK251" s="1869"/>
      <c r="AL251" s="1869"/>
      <c r="AM251" s="1869"/>
      <c r="AN251" s="1869"/>
      <c r="AO251" s="1869"/>
      <c r="AP251" s="1869"/>
      <c r="AQ251" s="1869"/>
      <c r="AR251" s="1869"/>
      <c r="AS251" s="1869"/>
      <c r="AT251" s="1869"/>
      <c r="AU251" s="1869"/>
      <c r="AV251" s="1869"/>
      <c r="AW251" s="1869"/>
      <c r="AX251" s="1869"/>
      <c r="AY251" s="1869"/>
      <c r="AZ251" s="1869"/>
      <c r="BA251" s="1869"/>
      <c r="BB251" s="1869"/>
      <c r="BC251" s="1869"/>
      <c r="BD251" s="1869"/>
      <c r="BE251" s="1869"/>
      <c r="BF251" s="1869"/>
      <c r="BG251" s="1869"/>
      <c r="BH251" s="1869"/>
      <c r="BI251" s="1869"/>
      <c r="BJ251" s="1869"/>
      <c r="BK251" s="1869"/>
      <c r="BL251" s="1869"/>
      <c r="BM251" s="1869"/>
      <c r="BN251" s="1869"/>
      <c r="BO251" s="1869"/>
      <c r="BP251" s="1869"/>
      <c r="BQ251" s="1869"/>
      <c r="BR251" s="1869"/>
      <c r="BS251" s="1869"/>
      <c r="BT251" s="1869"/>
      <c r="BU251" s="1869"/>
      <c r="BV251" s="1869"/>
      <c r="BW251" s="1869"/>
      <c r="BX251" s="1869"/>
      <c r="BY251" s="1869"/>
    </row>
    <row r="252" spans="1:77" s="3" customFormat="1" ht="25.15" customHeight="1">
      <c r="A252" s="1921"/>
      <c r="B252" s="1922"/>
      <c r="C252" s="1850"/>
      <c r="D252" s="1851"/>
      <c r="E252" s="1852"/>
      <c r="F252" s="1853"/>
      <c r="G252" s="1853"/>
      <c r="H252" s="1853"/>
      <c r="I252" s="1854"/>
      <c r="J252" s="39"/>
      <c r="K252" s="40"/>
      <c r="L252" s="40"/>
      <c r="M252" s="1940"/>
      <c r="N252" s="1864"/>
      <c r="O252" s="1865"/>
      <c r="P252" s="1865"/>
      <c r="Q252" s="1865"/>
      <c r="R252" s="1867"/>
      <c r="S252" s="1869"/>
      <c r="T252" s="1869"/>
      <c r="U252" s="1869"/>
      <c r="V252" s="1869"/>
      <c r="W252" s="1869"/>
      <c r="X252" s="1869"/>
      <c r="Y252" s="1869"/>
      <c r="Z252" s="1869"/>
      <c r="AA252" s="1869"/>
      <c r="AB252" s="1869"/>
      <c r="AC252" s="1869"/>
      <c r="AD252" s="1869"/>
      <c r="AE252" s="1869"/>
      <c r="AF252" s="1869"/>
      <c r="AG252" s="1869"/>
      <c r="AH252" s="1869"/>
      <c r="AI252" s="1869"/>
      <c r="AJ252" s="1869"/>
      <c r="AK252" s="1869"/>
      <c r="AL252" s="1869"/>
      <c r="AM252" s="1869"/>
      <c r="AN252" s="1869"/>
      <c r="AO252" s="1869"/>
      <c r="AP252" s="1869"/>
      <c r="AQ252" s="1869"/>
      <c r="AR252" s="1869"/>
      <c r="AS252" s="1869"/>
      <c r="AT252" s="1869"/>
      <c r="AU252" s="1869"/>
      <c r="AV252" s="1869"/>
      <c r="AW252" s="1869"/>
      <c r="AX252" s="1869"/>
      <c r="AY252" s="1869"/>
      <c r="AZ252" s="1869"/>
      <c r="BA252" s="1869"/>
      <c r="BB252" s="1869"/>
      <c r="BC252" s="1869"/>
      <c r="BD252" s="1869"/>
      <c r="BE252" s="1869"/>
      <c r="BF252" s="1869"/>
      <c r="BG252" s="1869"/>
      <c r="BH252" s="1869"/>
      <c r="BI252" s="1869"/>
      <c r="BJ252" s="1869"/>
      <c r="BK252" s="1869"/>
      <c r="BL252" s="1869"/>
      <c r="BM252" s="1869"/>
      <c r="BN252" s="1869"/>
      <c r="BO252" s="1869"/>
      <c r="BP252" s="1869"/>
      <c r="BQ252" s="1869"/>
      <c r="BR252" s="1869"/>
      <c r="BS252" s="1869"/>
      <c r="BT252" s="1869"/>
      <c r="BU252" s="1869"/>
      <c r="BV252" s="1869"/>
      <c r="BW252" s="1869"/>
      <c r="BX252" s="1869"/>
      <c r="BY252" s="1869"/>
    </row>
    <row r="253" spans="1:77" s="3" customFormat="1" ht="25.15" customHeight="1">
      <c r="A253" s="1921"/>
      <c r="B253" s="1922"/>
      <c r="C253" s="1850"/>
      <c r="D253" s="1851"/>
      <c r="E253" s="1852"/>
      <c r="F253" s="1853"/>
      <c r="G253" s="1853"/>
      <c r="H253" s="1853"/>
      <c r="I253" s="1854"/>
      <c r="J253" s="39"/>
      <c r="K253" s="40"/>
      <c r="L253" s="40"/>
      <c r="M253" s="1940"/>
      <c r="N253" s="1864"/>
      <c r="O253" s="1865"/>
      <c r="P253" s="1865"/>
      <c r="Q253" s="1865"/>
      <c r="R253" s="1867"/>
      <c r="S253" s="1869"/>
      <c r="T253" s="1869"/>
      <c r="U253" s="1869"/>
      <c r="V253" s="1869"/>
      <c r="W253" s="1869"/>
      <c r="X253" s="1869"/>
      <c r="Y253" s="1869"/>
      <c r="Z253" s="1869"/>
      <c r="AA253" s="1869"/>
      <c r="AB253" s="1869"/>
      <c r="AC253" s="1869"/>
      <c r="AD253" s="1869"/>
      <c r="AE253" s="1869"/>
      <c r="AF253" s="1869"/>
      <c r="AG253" s="1869"/>
      <c r="AH253" s="1869"/>
      <c r="AI253" s="1869"/>
      <c r="AJ253" s="1869"/>
      <c r="AK253" s="1869"/>
      <c r="AL253" s="1869"/>
      <c r="AM253" s="1869"/>
      <c r="AN253" s="1869"/>
      <c r="AO253" s="1869"/>
      <c r="AP253" s="1869"/>
      <c r="AQ253" s="1869"/>
      <c r="AR253" s="1869"/>
      <c r="AS253" s="1869"/>
      <c r="AT253" s="1869"/>
      <c r="AU253" s="1869"/>
      <c r="AV253" s="1869"/>
      <c r="AW253" s="1869"/>
      <c r="AX253" s="1869"/>
      <c r="AY253" s="1869"/>
      <c r="AZ253" s="1869"/>
      <c r="BA253" s="1869"/>
      <c r="BB253" s="1869"/>
      <c r="BC253" s="1869"/>
      <c r="BD253" s="1869"/>
      <c r="BE253" s="1869"/>
      <c r="BF253" s="1869"/>
      <c r="BG253" s="1869"/>
      <c r="BH253" s="1869"/>
      <c r="BI253" s="1869"/>
      <c r="BJ253" s="1869"/>
      <c r="BK253" s="1869"/>
      <c r="BL253" s="1869"/>
      <c r="BM253" s="1869"/>
      <c r="BN253" s="1869"/>
      <c r="BO253" s="1869"/>
      <c r="BP253" s="1869"/>
      <c r="BQ253" s="1869"/>
      <c r="BR253" s="1869"/>
      <c r="BS253" s="1869"/>
      <c r="BT253" s="1869"/>
      <c r="BU253" s="1869"/>
      <c r="BV253" s="1869"/>
      <c r="BW253" s="1869"/>
      <c r="BX253" s="1869"/>
      <c r="BY253" s="1869"/>
    </row>
    <row r="254" spans="1:77" s="3" customFormat="1" ht="25.15" customHeight="1">
      <c r="A254" s="1921"/>
      <c r="B254" s="1922"/>
      <c r="C254" s="1850"/>
      <c r="D254" s="1851"/>
      <c r="E254" s="1852"/>
      <c r="F254" s="1853"/>
      <c r="G254" s="1853"/>
      <c r="H254" s="1853"/>
      <c r="I254" s="1854"/>
      <c r="J254" s="39"/>
      <c r="K254" s="40"/>
      <c r="L254" s="40"/>
      <c r="M254" s="1940"/>
      <c r="N254" s="1864"/>
      <c r="O254" s="1865"/>
      <c r="P254" s="1865"/>
      <c r="Q254" s="1865"/>
      <c r="R254" s="1867"/>
      <c r="S254" s="1869"/>
      <c r="T254" s="1869"/>
      <c r="U254" s="1869"/>
      <c r="V254" s="1869"/>
      <c r="W254" s="1869"/>
      <c r="X254" s="1869"/>
      <c r="Y254" s="1869"/>
      <c r="Z254" s="1869"/>
      <c r="AA254" s="1869"/>
      <c r="AB254" s="1869"/>
      <c r="AC254" s="1869"/>
      <c r="AD254" s="1869"/>
      <c r="AE254" s="1869"/>
      <c r="AF254" s="1869"/>
      <c r="AG254" s="1869"/>
      <c r="AH254" s="1869"/>
      <c r="AI254" s="1869"/>
      <c r="AJ254" s="1869"/>
      <c r="AK254" s="1869"/>
      <c r="AL254" s="1869"/>
      <c r="AM254" s="1869"/>
      <c r="AN254" s="1869"/>
      <c r="AO254" s="1869"/>
      <c r="AP254" s="1869"/>
      <c r="AQ254" s="1869"/>
      <c r="AR254" s="1869"/>
      <c r="AS254" s="1869"/>
      <c r="AT254" s="1869"/>
      <c r="AU254" s="1869"/>
      <c r="AV254" s="1869"/>
      <c r="AW254" s="1869"/>
      <c r="AX254" s="1869"/>
      <c r="AY254" s="1869"/>
      <c r="AZ254" s="1869"/>
      <c r="BA254" s="1869"/>
      <c r="BB254" s="1869"/>
      <c r="BC254" s="1869"/>
      <c r="BD254" s="1869"/>
      <c r="BE254" s="1869"/>
      <c r="BF254" s="1869"/>
      <c r="BG254" s="1869"/>
      <c r="BH254" s="1869"/>
      <c r="BI254" s="1869"/>
      <c r="BJ254" s="1869"/>
      <c r="BK254" s="1869"/>
      <c r="BL254" s="1869"/>
      <c r="BM254" s="1869"/>
      <c r="BN254" s="1869"/>
      <c r="BO254" s="1869"/>
      <c r="BP254" s="1869"/>
      <c r="BQ254" s="1869"/>
      <c r="BR254" s="1869"/>
      <c r="BS254" s="1869"/>
      <c r="BT254" s="1869"/>
      <c r="BU254" s="1869"/>
      <c r="BV254" s="1869"/>
      <c r="BW254" s="1869"/>
      <c r="BX254" s="1869"/>
      <c r="BY254" s="1869"/>
    </row>
    <row r="255" spans="1:77" s="3" customFormat="1" ht="25.15" customHeight="1">
      <c r="A255" s="1921"/>
      <c r="B255" s="1922"/>
      <c r="C255" s="1850"/>
      <c r="D255" s="1851"/>
      <c r="E255" s="1852"/>
      <c r="F255" s="1853"/>
      <c r="G255" s="1853"/>
      <c r="H255" s="1853"/>
      <c r="I255" s="1854"/>
      <c r="J255" s="39"/>
      <c r="K255" s="40"/>
      <c r="L255" s="40"/>
      <c r="M255" s="1940"/>
      <c r="N255" s="1864"/>
      <c r="O255" s="1865"/>
      <c r="P255" s="1865"/>
      <c r="Q255" s="1865"/>
      <c r="R255" s="1867"/>
      <c r="S255" s="1869"/>
      <c r="T255" s="1869"/>
      <c r="U255" s="1869"/>
      <c r="V255" s="1869"/>
      <c r="W255" s="1869"/>
      <c r="X255" s="1869"/>
      <c r="Y255" s="1869"/>
      <c r="Z255" s="1869"/>
      <c r="AA255" s="1869"/>
      <c r="AB255" s="1869"/>
      <c r="AC255" s="1869"/>
      <c r="AD255" s="1869"/>
      <c r="AE255" s="1869"/>
      <c r="AF255" s="1869"/>
      <c r="AG255" s="1869"/>
      <c r="AH255" s="1869"/>
      <c r="AI255" s="1869"/>
      <c r="AJ255" s="1869"/>
      <c r="AK255" s="1869"/>
      <c r="AL255" s="1869"/>
      <c r="AM255" s="1869"/>
      <c r="AN255" s="1869"/>
      <c r="AO255" s="1869"/>
      <c r="AP255" s="1869"/>
      <c r="AQ255" s="1869"/>
      <c r="AR255" s="1869"/>
      <c r="AS255" s="1869"/>
      <c r="AT255" s="1869"/>
      <c r="AU255" s="1869"/>
      <c r="AV255" s="1869"/>
      <c r="AW255" s="1869"/>
      <c r="AX255" s="1869"/>
      <c r="AY255" s="1869"/>
      <c r="AZ255" s="1869"/>
      <c r="BA255" s="1869"/>
      <c r="BB255" s="1869"/>
      <c r="BC255" s="1869"/>
      <c r="BD255" s="1869"/>
      <c r="BE255" s="1869"/>
      <c r="BF255" s="1869"/>
      <c r="BG255" s="1869"/>
      <c r="BH255" s="1869"/>
      <c r="BI255" s="1869"/>
      <c r="BJ255" s="1869"/>
      <c r="BK255" s="1869"/>
      <c r="BL255" s="1869"/>
      <c r="BM255" s="1869"/>
      <c r="BN255" s="1869"/>
      <c r="BO255" s="1869"/>
      <c r="BP255" s="1869"/>
      <c r="BQ255" s="1869"/>
      <c r="BR255" s="1869"/>
      <c r="BS255" s="1869"/>
      <c r="BT255" s="1869"/>
      <c r="BU255" s="1869"/>
      <c r="BV255" s="1869"/>
      <c r="BW255" s="1869"/>
      <c r="BX255" s="1869"/>
      <c r="BY255" s="1869"/>
    </row>
    <row r="256" spans="1:77" s="3" customFormat="1" ht="25.15" customHeight="1">
      <c r="A256" s="1921"/>
      <c r="B256" s="1922"/>
      <c r="C256" s="1850"/>
      <c r="D256" s="1851"/>
      <c r="E256" s="1852"/>
      <c r="F256" s="1853"/>
      <c r="G256" s="1853"/>
      <c r="H256" s="1853"/>
      <c r="I256" s="1854"/>
      <c r="J256" s="39"/>
      <c r="K256" s="40"/>
      <c r="L256" s="40"/>
      <c r="M256" s="1940"/>
      <c r="N256" s="1864"/>
      <c r="O256" s="1865"/>
      <c r="P256" s="1865"/>
      <c r="Q256" s="1865"/>
      <c r="R256" s="1867"/>
      <c r="S256" s="1869"/>
      <c r="T256" s="1869"/>
      <c r="U256" s="1869"/>
      <c r="V256" s="1869"/>
      <c r="W256" s="1869"/>
      <c r="X256" s="1869"/>
      <c r="Y256" s="1869"/>
      <c r="Z256" s="1869"/>
      <c r="AA256" s="1869"/>
      <c r="AB256" s="1869"/>
      <c r="AC256" s="1869"/>
      <c r="AD256" s="1869"/>
      <c r="AE256" s="1869"/>
      <c r="AF256" s="1869"/>
      <c r="AG256" s="1869"/>
      <c r="AH256" s="1869"/>
      <c r="AI256" s="1869"/>
      <c r="AJ256" s="1869"/>
      <c r="AK256" s="1869"/>
      <c r="AL256" s="1869"/>
      <c r="AM256" s="1869"/>
      <c r="AN256" s="1869"/>
      <c r="AO256" s="1869"/>
      <c r="AP256" s="1869"/>
      <c r="AQ256" s="1869"/>
      <c r="AR256" s="1869"/>
      <c r="AS256" s="1869"/>
      <c r="AT256" s="1869"/>
      <c r="AU256" s="1869"/>
      <c r="AV256" s="1869"/>
      <c r="AW256" s="1869"/>
      <c r="AX256" s="1869"/>
      <c r="AY256" s="1869"/>
      <c r="AZ256" s="1869"/>
      <c r="BA256" s="1869"/>
      <c r="BB256" s="1869"/>
      <c r="BC256" s="1869"/>
      <c r="BD256" s="1869"/>
      <c r="BE256" s="1869"/>
      <c r="BF256" s="1869"/>
      <c r="BG256" s="1869"/>
      <c r="BH256" s="1869"/>
      <c r="BI256" s="1869"/>
      <c r="BJ256" s="1869"/>
      <c r="BK256" s="1869"/>
      <c r="BL256" s="1869"/>
      <c r="BM256" s="1869"/>
      <c r="BN256" s="1869"/>
      <c r="BO256" s="1869"/>
      <c r="BP256" s="1869"/>
      <c r="BQ256" s="1869"/>
      <c r="BR256" s="1869"/>
      <c r="BS256" s="1869"/>
      <c r="BT256" s="1869"/>
      <c r="BU256" s="1869"/>
      <c r="BV256" s="1869"/>
      <c r="BW256" s="1869"/>
      <c r="BX256" s="1869"/>
      <c r="BY256" s="1869"/>
    </row>
    <row r="257" spans="1:77" s="3" customFormat="1" ht="25.15" customHeight="1">
      <c r="A257" s="1921"/>
      <c r="B257" s="1922"/>
      <c r="C257" s="1850"/>
      <c r="D257" s="1851"/>
      <c r="E257" s="1852"/>
      <c r="F257" s="1853"/>
      <c r="G257" s="1853"/>
      <c r="H257" s="1853"/>
      <c r="I257" s="1854"/>
      <c r="J257" s="39"/>
      <c r="K257" s="40"/>
      <c r="L257" s="40"/>
      <c r="M257" s="1940"/>
      <c r="N257" s="1864"/>
      <c r="O257" s="1865"/>
      <c r="P257" s="1865"/>
      <c r="Q257" s="1865"/>
      <c r="R257" s="1867"/>
      <c r="S257" s="1869"/>
      <c r="T257" s="1869"/>
      <c r="U257" s="1869"/>
      <c r="V257" s="1869"/>
      <c r="W257" s="1869"/>
      <c r="X257" s="1869"/>
      <c r="Y257" s="1869"/>
      <c r="Z257" s="1869"/>
      <c r="AA257" s="1869"/>
      <c r="AB257" s="1869"/>
      <c r="AC257" s="1869"/>
      <c r="AD257" s="1869"/>
      <c r="AE257" s="1869"/>
      <c r="AF257" s="1869"/>
      <c r="AG257" s="1869"/>
      <c r="AH257" s="1869"/>
      <c r="AI257" s="1869"/>
      <c r="AJ257" s="1869"/>
      <c r="AK257" s="1869"/>
      <c r="AL257" s="1869"/>
      <c r="AM257" s="1869"/>
      <c r="AN257" s="1869"/>
      <c r="AO257" s="1869"/>
      <c r="AP257" s="1869"/>
      <c r="AQ257" s="1869"/>
      <c r="AR257" s="1869"/>
      <c r="AS257" s="1869"/>
      <c r="AT257" s="1869"/>
      <c r="AU257" s="1869"/>
      <c r="AV257" s="1869"/>
      <c r="AW257" s="1869"/>
      <c r="AX257" s="1869"/>
      <c r="AY257" s="1869"/>
      <c r="AZ257" s="1869"/>
      <c r="BA257" s="1869"/>
      <c r="BB257" s="1869"/>
      <c r="BC257" s="1869"/>
      <c r="BD257" s="1869"/>
      <c r="BE257" s="1869"/>
      <c r="BF257" s="1869"/>
      <c r="BG257" s="1869"/>
      <c r="BH257" s="1869"/>
      <c r="BI257" s="1869"/>
      <c r="BJ257" s="1869"/>
      <c r="BK257" s="1869"/>
      <c r="BL257" s="1869"/>
      <c r="BM257" s="1869"/>
      <c r="BN257" s="1869"/>
      <c r="BO257" s="1869"/>
      <c r="BP257" s="1869"/>
      <c r="BQ257" s="1869"/>
      <c r="BR257" s="1869"/>
      <c r="BS257" s="1869"/>
      <c r="BT257" s="1869"/>
      <c r="BU257" s="1869"/>
      <c r="BV257" s="1869"/>
      <c r="BW257" s="1869"/>
      <c r="BX257" s="1869"/>
      <c r="BY257" s="1869"/>
    </row>
    <row r="258" spans="1:77" s="3" customFormat="1" ht="25.15" customHeight="1">
      <c r="A258" s="1921"/>
      <c r="B258" s="1922"/>
      <c r="C258" s="1850"/>
      <c r="D258" s="1851"/>
      <c r="E258" s="1852"/>
      <c r="F258" s="1853"/>
      <c r="G258" s="1853"/>
      <c r="H258" s="1853"/>
      <c r="I258" s="1854"/>
      <c r="J258" s="39"/>
      <c r="K258" s="40"/>
      <c r="L258" s="40"/>
      <c r="M258" s="1940"/>
      <c r="N258" s="1864"/>
      <c r="O258" s="1865"/>
      <c r="P258" s="1865"/>
      <c r="Q258" s="1865"/>
      <c r="R258" s="1867"/>
      <c r="S258" s="1869"/>
      <c r="T258" s="1869"/>
      <c r="U258" s="1869"/>
      <c r="V258" s="1869"/>
      <c r="W258" s="1869"/>
      <c r="X258" s="1869"/>
      <c r="Y258" s="1869"/>
      <c r="Z258" s="1869"/>
      <c r="AA258" s="1869"/>
      <c r="AB258" s="1869"/>
      <c r="AC258" s="1869"/>
      <c r="AD258" s="1869"/>
      <c r="AE258" s="1869"/>
      <c r="AF258" s="1869"/>
      <c r="AG258" s="1869"/>
      <c r="AH258" s="1869"/>
      <c r="AI258" s="1869"/>
      <c r="AJ258" s="1869"/>
      <c r="AK258" s="1869"/>
      <c r="AL258" s="1869"/>
      <c r="AM258" s="1869"/>
      <c r="AN258" s="1869"/>
      <c r="AO258" s="1869"/>
      <c r="AP258" s="1869"/>
      <c r="AQ258" s="1869"/>
      <c r="AR258" s="1869"/>
      <c r="AS258" s="1869"/>
      <c r="AT258" s="1869"/>
      <c r="AU258" s="1869"/>
      <c r="AV258" s="1869"/>
      <c r="AW258" s="1869"/>
      <c r="AX258" s="1869"/>
      <c r="AY258" s="1869"/>
      <c r="AZ258" s="1869"/>
      <c r="BA258" s="1869"/>
      <c r="BB258" s="1869"/>
      <c r="BC258" s="1869"/>
      <c r="BD258" s="1869"/>
      <c r="BE258" s="1869"/>
      <c r="BF258" s="1869"/>
      <c r="BG258" s="1869"/>
      <c r="BH258" s="1869"/>
      <c r="BI258" s="1869"/>
      <c r="BJ258" s="1869"/>
      <c r="BK258" s="1869"/>
      <c r="BL258" s="1869"/>
      <c r="BM258" s="1869"/>
      <c r="BN258" s="1869"/>
      <c r="BO258" s="1869"/>
      <c r="BP258" s="1869"/>
      <c r="BQ258" s="1869"/>
      <c r="BR258" s="1869"/>
      <c r="BS258" s="1869"/>
      <c r="BT258" s="1869"/>
      <c r="BU258" s="1869"/>
      <c r="BV258" s="1869"/>
      <c r="BW258" s="1869"/>
      <c r="BX258" s="1869"/>
      <c r="BY258" s="1869"/>
    </row>
    <row r="259" spans="1:77" s="3" customFormat="1" ht="25.15" customHeight="1">
      <c r="A259" s="1921"/>
      <c r="B259" s="1922"/>
      <c r="C259" s="1850"/>
      <c r="D259" s="1851"/>
      <c r="E259" s="1852"/>
      <c r="F259" s="1853"/>
      <c r="G259" s="1853"/>
      <c r="H259" s="1853"/>
      <c r="I259" s="1854"/>
      <c r="J259" s="39"/>
      <c r="K259" s="40"/>
      <c r="L259" s="40"/>
      <c r="M259" s="1940"/>
      <c r="N259" s="1864"/>
      <c r="O259" s="1865"/>
      <c r="P259" s="1865"/>
      <c r="Q259" s="1865"/>
      <c r="R259" s="1867"/>
      <c r="S259" s="1869"/>
      <c r="T259" s="1869"/>
      <c r="U259" s="1869"/>
      <c r="V259" s="1869"/>
      <c r="W259" s="1869"/>
      <c r="X259" s="1869"/>
      <c r="Y259" s="1869"/>
      <c r="Z259" s="1869"/>
      <c r="AA259" s="1869"/>
      <c r="AB259" s="1869"/>
      <c r="AC259" s="1869"/>
      <c r="AD259" s="1869"/>
      <c r="AE259" s="1869"/>
      <c r="AF259" s="1869"/>
      <c r="AG259" s="1869"/>
      <c r="AH259" s="1869"/>
      <c r="AI259" s="1869"/>
      <c r="AJ259" s="1869"/>
      <c r="AK259" s="1869"/>
      <c r="AL259" s="1869"/>
      <c r="AM259" s="1869"/>
      <c r="AN259" s="1869"/>
      <c r="AO259" s="1869"/>
      <c r="AP259" s="1869"/>
      <c r="AQ259" s="1869"/>
      <c r="AR259" s="1869"/>
      <c r="AS259" s="1869"/>
      <c r="AT259" s="1869"/>
      <c r="AU259" s="1869"/>
      <c r="AV259" s="1869"/>
      <c r="AW259" s="1869"/>
      <c r="AX259" s="1869"/>
      <c r="AY259" s="1869"/>
      <c r="AZ259" s="1869"/>
      <c r="BA259" s="1869"/>
      <c r="BB259" s="1869"/>
      <c r="BC259" s="1869"/>
      <c r="BD259" s="1869"/>
      <c r="BE259" s="1869"/>
      <c r="BF259" s="1869"/>
      <c r="BG259" s="1869"/>
      <c r="BH259" s="1869"/>
      <c r="BI259" s="1869"/>
      <c r="BJ259" s="1869"/>
      <c r="BK259" s="1869"/>
      <c r="BL259" s="1869"/>
      <c r="BM259" s="1869"/>
      <c r="BN259" s="1869"/>
      <c r="BO259" s="1869"/>
      <c r="BP259" s="1869"/>
      <c r="BQ259" s="1869"/>
      <c r="BR259" s="1869"/>
      <c r="BS259" s="1869"/>
      <c r="BT259" s="1869"/>
      <c r="BU259" s="1869"/>
      <c r="BV259" s="1869"/>
      <c r="BW259" s="1869"/>
      <c r="BX259" s="1869"/>
      <c r="BY259" s="1869"/>
    </row>
    <row r="260" spans="1:77" s="3" customFormat="1" ht="25.15" customHeight="1">
      <c r="A260" s="1921"/>
      <c r="B260" s="1922"/>
      <c r="C260" s="1850"/>
      <c r="D260" s="1851"/>
      <c r="E260" s="1852"/>
      <c r="F260" s="1853"/>
      <c r="G260" s="1853"/>
      <c r="H260" s="1853"/>
      <c r="I260" s="1854"/>
      <c r="J260" s="39"/>
      <c r="K260" s="40"/>
      <c r="L260" s="40"/>
      <c r="M260" s="1940"/>
      <c r="N260" s="1864"/>
      <c r="O260" s="1865"/>
      <c r="P260" s="1865"/>
      <c r="Q260" s="1865"/>
      <c r="R260" s="1867"/>
      <c r="S260" s="1869"/>
      <c r="T260" s="1869"/>
      <c r="U260" s="1869"/>
      <c r="V260" s="1869"/>
      <c r="W260" s="1869"/>
      <c r="X260" s="1869"/>
      <c r="Y260" s="1869"/>
      <c r="Z260" s="1869"/>
      <c r="AA260" s="1869"/>
      <c r="AB260" s="1869"/>
      <c r="AC260" s="1869"/>
      <c r="AD260" s="1869"/>
      <c r="AE260" s="1869"/>
      <c r="AF260" s="1869"/>
      <c r="AG260" s="1869"/>
      <c r="AH260" s="1869"/>
      <c r="AI260" s="1869"/>
      <c r="AJ260" s="1869"/>
      <c r="AK260" s="1869"/>
      <c r="AL260" s="1869"/>
      <c r="AM260" s="1869"/>
      <c r="AN260" s="1869"/>
      <c r="AO260" s="1869"/>
      <c r="AP260" s="1869"/>
      <c r="AQ260" s="1869"/>
      <c r="AR260" s="1869"/>
      <c r="AS260" s="1869"/>
      <c r="AT260" s="1869"/>
      <c r="AU260" s="1869"/>
      <c r="AV260" s="1869"/>
      <c r="AW260" s="1869"/>
      <c r="AX260" s="1869"/>
      <c r="AY260" s="1869"/>
      <c r="AZ260" s="1869"/>
      <c r="BA260" s="1869"/>
      <c r="BB260" s="1869"/>
      <c r="BC260" s="1869"/>
      <c r="BD260" s="1869"/>
      <c r="BE260" s="1869"/>
      <c r="BF260" s="1869"/>
      <c r="BG260" s="1869"/>
      <c r="BH260" s="1869"/>
      <c r="BI260" s="1869"/>
      <c r="BJ260" s="1869"/>
      <c r="BK260" s="1869"/>
      <c r="BL260" s="1869"/>
      <c r="BM260" s="1869"/>
      <c r="BN260" s="1869"/>
      <c r="BO260" s="1869"/>
      <c r="BP260" s="1869"/>
      <c r="BQ260" s="1869"/>
      <c r="BR260" s="1869"/>
      <c r="BS260" s="1869"/>
      <c r="BT260" s="1869"/>
      <c r="BU260" s="1869"/>
      <c r="BV260" s="1869"/>
      <c r="BW260" s="1869"/>
      <c r="BX260" s="1869"/>
      <c r="BY260" s="1869"/>
    </row>
    <row r="261" spans="1:77" s="3" customFormat="1" ht="25.15" customHeight="1">
      <c r="A261" s="1921"/>
      <c r="B261" s="1922"/>
      <c r="C261" s="1850"/>
      <c r="D261" s="1851"/>
      <c r="E261" s="1852"/>
      <c r="F261" s="1853"/>
      <c r="G261" s="1853"/>
      <c r="H261" s="1853"/>
      <c r="I261" s="1854"/>
      <c r="J261" s="39"/>
      <c r="K261" s="40"/>
      <c r="L261" s="40"/>
      <c r="M261" s="1940"/>
      <c r="N261" s="1864"/>
      <c r="O261" s="1865"/>
      <c r="P261" s="1865"/>
      <c r="Q261" s="1865"/>
      <c r="R261" s="1867"/>
      <c r="S261" s="1869"/>
      <c r="T261" s="1869"/>
      <c r="U261" s="1869"/>
      <c r="V261" s="1869"/>
      <c r="W261" s="1869"/>
      <c r="X261" s="1869"/>
      <c r="Y261" s="1869"/>
      <c r="Z261" s="1869"/>
      <c r="AA261" s="1869"/>
      <c r="AB261" s="1869"/>
      <c r="AC261" s="1869"/>
      <c r="AD261" s="1869"/>
      <c r="AE261" s="1869"/>
      <c r="AF261" s="1869"/>
      <c r="AG261" s="1869"/>
      <c r="AH261" s="1869"/>
      <c r="AI261" s="1869"/>
      <c r="AJ261" s="1869"/>
      <c r="AK261" s="1869"/>
      <c r="AL261" s="1869"/>
      <c r="AM261" s="1869"/>
      <c r="AN261" s="1869"/>
      <c r="AO261" s="1869"/>
      <c r="AP261" s="1869"/>
      <c r="AQ261" s="1869"/>
      <c r="AR261" s="1869"/>
      <c r="AS261" s="1869"/>
      <c r="AT261" s="1869"/>
      <c r="AU261" s="1869"/>
      <c r="AV261" s="1869"/>
      <c r="AW261" s="1869"/>
      <c r="AX261" s="1869"/>
      <c r="AY261" s="1869"/>
      <c r="AZ261" s="1869"/>
      <c r="BA261" s="1869"/>
      <c r="BB261" s="1869"/>
      <c r="BC261" s="1869"/>
      <c r="BD261" s="1869"/>
      <c r="BE261" s="1869"/>
      <c r="BF261" s="1869"/>
      <c r="BG261" s="1869"/>
      <c r="BH261" s="1869"/>
      <c r="BI261" s="1869"/>
      <c r="BJ261" s="1869"/>
      <c r="BK261" s="1869"/>
      <c r="BL261" s="1869"/>
      <c r="BM261" s="1869"/>
      <c r="BN261" s="1869"/>
      <c r="BO261" s="1869"/>
      <c r="BP261" s="1869"/>
      <c r="BQ261" s="1869"/>
      <c r="BR261" s="1869"/>
      <c r="BS261" s="1869"/>
      <c r="BT261" s="1869"/>
      <c r="BU261" s="1869"/>
      <c r="BV261" s="1869"/>
      <c r="BW261" s="1869"/>
      <c r="BX261" s="1869"/>
      <c r="BY261" s="1869"/>
    </row>
    <row r="262" spans="1:77" s="3" customFormat="1" ht="25.15" customHeight="1">
      <c r="A262" s="1921"/>
      <c r="B262" s="1922"/>
      <c r="C262" s="1850"/>
      <c r="D262" s="1851"/>
      <c r="E262" s="1852"/>
      <c r="F262" s="1853"/>
      <c r="G262" s="1853"/>
      <c r="H262" s="1853"/>
      <c r="I262" s="1854"/>
      <c r="J262" s="39"/>
      <c r="K262" s="40"/>
      <c r="L262" s="40"/>
      <c r="M262" s="1940"/>
      <c r="N262" s="1864"/>
      <c r="O262" s="1865"/>
      <c r="P262" s="1865"/>
      <c r="Q262" s="1865"/>
      <c r="R262" s="1867"/>
      <c r="S262" s="1869"/>
      <c r="T262" s="1869"/>
      <c r="U262" s="1869"/>
      <c r="V262" s="1869"/>
      <c r="W262" s="1869"/>
      <c r="X262" s="1869"/>
      <c r="Y262" s="1869"/>
      <c r="Z262" s="1869"/>
      <c r="AA262" s="1869"/>
      <c r="AB262" s="1869"/>
      <c r="AC262" s="1869"/>
      <c r="AD262" s="1869"/>
      <c r="AE262" s="1869"/>
      <c r="AF262" s="1869"/>
      <c r="AG262" s="1869"/>
      <c r="AH262" s="1869"/>
      <c r="AI262" s="1869"/>
      <c r="AJ262" s="1869"/>
      <c r="AK262" s="1869"/>
      <c r="AL262" s="1869"/>
      <c r="AM262" s="1869"/>
      <c r="AN262" s="1869"/>
      <c r="AO262" s="1869"/>
      <c r="AP262" s="1869"/>
      <c r="AQ262" s="1869"/>
      <c r="AR262" s="1869"/>
      <c r="AS262" s="1869"/>
      <c r="AT262" s="1869"/>
      <c r="AU262" s="1869"/>
      <c r="AV262" s="1869"/>
      <c r="AW262" s="1869"/>
      <c r="AX262" s="1869"/>
      <c r="AY262" s="1869"/>
      <c r="AZ262" s="1869"/>
      <c r="BA262" s="1869"/>
      <c r="BB262" s="1869"/>
      <c r="BC262" s="1869"/>
      <c r="BD262" s="1869"/>
      <c r="BE262" s="1869"/>
      <c r="BF262" s="1869"/>
      <c r="BG262" s="1869"/>
      <c r="BH262" s="1869"/>
      <c r="BI262" s="1869"/>
      <c r="BJ262" s="1869"/>
      <c r="BK262" s="1869"/>
      <c r="BL262" s="1869"/>
      <c r="BM262" s="1869"/>
      <c r="BN262" s="1869"/>
      <c r="BO262" s="1869"/>
      <c r="BP262" s="1869"/>
      <c r="BQ262" s="1869"/>
      <c r="BR262" s="1869"/>
      <c r="BS262" s="1869"/>
      <c r="BT262" s="1869"/>
      <c r="BU262" s="1869"/>
      <c r="BV262" s="1869"/>
      <c r="BW262" s="1869"/>
      <c r="BX262" s="1869"/>
      <c r="BY262" s="1869"/>
    </row>
    <row r="263" spans="1:77" s="3" customFormat="1" ht="25.15" customHeight="1">
      <c r="A263" s="1921"/>
      <c r="B263" s="1922"/>
      <c r="C263" s="1850"/>
      <c r="D263" s="1851"/>
      <c r="E263" s="1852"/>
      <c r="F263" s="1853"/>
      <c r="G263" s="1853"/>
      <c r="H263" s="1853"/>
      <c r="I263" s="1854"/>
      <c r="J263" s="39"/>
      <c r="K263" s="40"/>
      <c r="L263" s="40"/>
      <c r="M263" s="1940"/>
      <c r="N263" s="1864"/>
      <c r="O263" s="1865"/>
      <c r="P263" s="1865"/>
      <c r="Q263" s="1865"/>
      <c r="R263" s="1867"/>
      <c r="S263" s="1869"/>
      <c r="T263" s="1869"/>
      <c r="U263" s="1869"/>
      <c r="V263" s="1869"/>
      <c r="W263" s="1869"/>
      <c r="X263" s="1869"/>
      <c r="Y263" s="1869"/>
      <c r="Z263" s="1869"/>
      <c r="AA263" s="1869"/>
      <c r="AB263" s="1869"/>
      <c r="AC263" s="1869"/>
      <c r="AD263" s="1869"/>
      <c r="AE263" s="1869"/>
      <c r="AF263" s="1869"/>
      <c r="AG263" s="1869"/>
      <c r="AH263" s="1869"/>
      <c r="AI263" s="1869"/>
      <c r="AJ263" s="1869"/>
      <c r="AK263" s="1869"/>
      <c r="AL263" s="1869"/>
      <c r="AM263" s="1869"/>
      <c r="AN263" s="1869"/>
      <c r="AO263" s="1869"/>
      <c r="AP263" s="1869"/>
      <c r="AQ263" s="1869"/>
      <c r="AR263" s="1869"/>
      <c r="AS263" s="1869"/>
      <c r="AT263" s="1869"/>
      <c r="AU263" s="1869"/>
      <c r="AV263" s="1869"/>
      <c r="AW263" s="1869"/>
      <c r="AX263" s="1869"/>
      <c r="AY263" s="1869"/>
      <c r="AZ263" s="1869"/>
      <c r="BA263" s="1869"/>
      <c r="BB263" s="1869"/>
      <c r="BC263" s="1869"/>
      <c r="BD263" s="1869"/>
      <c r="BE263" s="1869"/>
      <c r="BF263" s="1869"/>
      <c r="BG263" s="1869"/>
      <c r="BH263" s="1869"/>
      <c r="BI263" s="1869"/>
      <c r="BJ263" s="1869"/>
      <c r="BK263" s="1869"/>
      <c r="BL263" s="1869"/>
      <c r="BM263" s="1869"/>
      <c r="BN263" s="1869"/>
      <c r="BO263" s="1869"/>
      <c r="BP263" s="1869"/>
      <c r="BQ263" s="1869"/>
      <c r="BR263" s="1869"/>
      <c r="BS263" s="1869"/>
      <c r="BT263" s="1869"/>
      <c r="BU263" s="1869"/>
      <c r="BV263" s="1869"/>
      <c r="BW263" s="1869"/>
      <c r="BX263" s="1869"/>
      <c r="BY263" s="1869"/>
    </row>
    <row r="264" spans="1:77" s="3" customFormat="1" ht="25.15" customHeight="1">
      <c r="A264" s="1921"/>
      <c r="B264" s="1922"/>
      <c r="C264" s="1850"/>
      <c r="D264" s="1851"/>
      <c r="E264" s="1852"/>
      <c r="F264" s="1853"/>
      <c r="G264" s="1853"/>
      <c r="H264" s="1853"/>
      <c r="I264" s="1854"/>
      <c r="J264" s="39"/>
      <c r="K264" s="40"/>
      <c r="L264" s="40"/>
      <c r="M264" s="1940"/>
      <c r="N264" s="1864"/>
      <c r="O264" s="1865"/>
      <c r="P264" s="1865"/>
      <c r="Q264" s="1865"/>
      <c r="R264" s="1867"/>
      <c r="S264" s="1869"/>
      <c r="T264" s="1869"/>
      <c r="U264" s="1869"/>
      <c r="V264" s="1869"/>
      <c r="W264" s="1869"/>
      <c r="X264" s="1869"/>
      <c r="Y264" s="1869"/>
      <c r="Z264" s="1869"/>
      <c r="AA264" s="1869"/>
      <c r="AB264" s="1869"/>
      <c r="AC264" s="1869"/>
      <c r="AD264" s="1869"/>
      <c r="AE264" s="1869"/>
      <c r="AF264" s="1869"/>
      <c r="AG264" s="1869"/>
      <c r="AH264" s="1869"/>
      <c r="AI264" s="1869"/>
      <c r="AJ264" s="1869"/>
      <c r="AK264" s="1869"/>
      <c r="AL264" s="1869"/>
      <c r="AM264" s="1869"/>
      <c r="AN264" s="1869"/>
      <c r="AO264" s="1869"/>
      <c r="AP264" s="1869"/>
      <c r="AQ264" s="1869"/>
      <c r="AR264" s="1869"/>
      <c r="AS264" s="1869"/>
      <c r="AT264" s="1869"/>
      <c r="AU264" s="1869"/>
      <c r="AV264" s="1869"/>
      <c r="AW264" s="1869"/>
      <c r="AX264" s="1869"/>
      <c r="AY264" s="1869"/>
      <c r="AZ264" s="1869"/>
      <c r="BA264" s="1869"/>
      <c r="BB264" s="1869"/>
      <c r="BC264" s="1869"/>
      <c r="BD264" s="1869"/>
      <c r="BE264" s="1869"/>
      <c r="BF264" s="1869"/>
      <c r="BG264" s="1869"/>
      <c r="BH264" s="1869"/>
      <c r="BI264" s="1869"/>
      <c r="BJ264" s="1869"/>
      <c r="BK264" s="1869"/>
      <c r="BL264" s="1869"/>
      <c r="BM264" s="1869"/>
      <c r="BN264" s="1869"/>
      <c r="BO264" s="1869"/>
      <c r="BP264" s="1869"/>
      <c r="BQ264" s="1869"/>
      <c r="BR264" s="1869"/>
      <c r="BS264" s="1869"/>
      <c r="BT264" s="1869"/>
      <c r="BU264" s="1869"/>
      <c r="BV264" s="1869"/>
      <c r="BW264" s="1869"/>
      <c r="BX264" s="1869"/>
      <c r="BY264" s="1869"/>
    </row>
    <row r="265" spans="1:77" s="3" customFormat="1" ht="25.15" customHeight="1">
      <c r="A265" s="1921"/>
      <c r="B265" s="1922"/>
      <c r="C265" s="1850"/>
      <c r="D265" s="1851"/>
      <c r="E265" s="1852"/>
      <c r="F265" s="1853"/>
      <c r="G265" s="1853"/>
      <c r="H265" s="1853"/>
      <c r="I265" s="1854"/>
      <c r="J265" s="39"/>
      <c r="K265" s="40"/>
      <c r="L265" s="40"/>
      <c r="M265" s="1940"/>
      <c r="N265" s="1864"/>
      <c r="O265" s="1865"/>
      <c r="P265" s="1865"/>
      <c r="Q265" s="1865"/>
      <c r="R265" s="1867"/>
      <c r="S265" s="1869"/>
      <c r="T265" s="1869"/>
      <c r="U265" s="1869"/>
      <c r="V265" s="1869"/>
      <c r="W265" s="1869"/>
      <c r="X265" s="1869"/>
      <c r="Y265" s="1869"/>
      <c r="Z265" s="1869"/>
      <c r="AA265" s="1869"/>
      <c r="AB265" s="1869"/>
      <c r="AC265" s="1869"/>
      <c r="AD265" s="1869"/>
      <c r="AE265" s="1869"/>
      <c r="AF265" s="1869"/>
      <c r="AG265" s="1869"/>
      <c r="AH265" s="1869"/>
      <c r="AI265" s="1869"/>
      <c r="AJ265" s="1869"/>
      <c r="AK265" s="1869"/>
      <c r="AL265" s="1869"/>
      <c r="AM265" s="1869"/>
      <c r="AN265" s="1869"/>
      <c r="AO265" s="1869"/>
      <c r="AP265" s="1869"/>
      <c r="AQ265" s="1869"/>
      <c r="AR265" s="1869"/>
      <c r="AS265" s="1869"/>
      <c r="AT265" s="1869"/>
      <c r="AU265" s="1869"/>
      <c r="AV265" s="1869"/>
      <c r="AW265" s="1869"/>
      <c r="AX265" s="1869"/>
      <c r="AY265" s="1869"/>
      <c r="AZ265" s="1869"/>
      <c r="BA265" s="1869"/>
      <c r="BB265" s="1869"/>
      <c r="BC265" s="1869"/>
      <c r="BD265" s="1869"/>
      <c r="BE265" s="1869"/>
      <c r="BF265" s="1869"/>
      <c r="BG265" s="1869"/>
      <c r="BH265" s="1869"/>
      <c r="BI265" s="1869"/>
      <c r="BJ265" s="1869"/>
      <c r="BK265" s="1869"/>
      <c r="BL265" s="1869"/>
      <c r="BM265" s="1869"/>
      <c r="BN265" s="1869"/>
      <c r="BO265" s="1869"/>
      <c r="BP265" s="1869"/>
      <c r="BQ265" s="1869"/>
      <c r="BR265" s="1869"/>
      <c r="BS265" s="1869"/>
      <c r="BT265" s="1869"/>
      <c r="BU265" s="1869"/>
      <c r="BV265" s="1869"/>
      <c r="BW265" s="1869"/>
      <c r="BX265" s="1869"/>
      <c r="BY265" s="1869"/>
    </row>
    <row r="266" spans="1:77" s="3" customFormat="1" ht="25.15" customHeight="1">
      <c r="A266" s="1921"/>
      <c r="B266" s="1922"/>
      <c r="C266" s="1850"/>
      <c r="D266" s="1851"/>
      <c r="E266" s="1852"/>
      <c r="F266" s="1853"/>
      <c r="G266" s="1853"/>
      <c r="H266" s="1853"/>
      <c r="I266" s="1854"/>
      <c r="J266" s="39"/>
      <c r="K266" s="40"/>
      <c r="L266" s="40"/>
      <c r="M266" s="1940"/>
      <c r="N266" s="1864"/>
      <c r="O266" s="1865"/>
      <c r="P266" s="1865"/>
      <c r="Q266" s="1865"/>
      <c r="R266" s="1867"/>
      <c r="S266" s="1869"/>
      <c r="T266" s="1869"/>
      <c r="U266" s="1869"/>
      <c r="V266" s="1869"/>
      <c r="W266" s="1869"/>
      <c r="X266" s="1869"/>
      <c r="Y266" s="1869"/>
      <c r="Z266" s="1869"/>
      <c r="AA266" s="1869"/>
      <c r="AB266" s="1869"/>
      <c r="AC266" s="1869"/>
      <c r="AD266" s="1869"/>
      <c r="AE266" s="1869"/>
      <c r="AF266" s="1869"/>
      <c r="AG266" s="1869"/>
      <c r="AH266" s="1869"/>
      <c r="AI266" s="1869"/>
      <c r="AJ266" s="1869"/>
      <c r="AK266" s="1869"/>
      <c r="AL266" s="1869"/>
      <c r="AM266" s="1869"/>
      <c r="AN266" s="1869"/>
      <c r="AO266" s="1869"/>
      <c r="AP266" s="1869"/>
      <c r="AQ266" s="1869"/>
      <c r="AR266" s="1869"/>
      <c r="AS266" s="1869"/>
      <c r="AT266" s="1869"/>
      <c r="AU266" s="1869"/>
      <c r="AV266" s="1869"/>
      <c r="AW266" s="1869"/>
      <c r="AX266" s="1869"/>
      <c r="AY266" s="1869"/>
      <c r="AZ266" s="1869"/>
      <c r="BA266" s="1869"/>
      <c r="BB266" s="1869"/>
      <c r="BC266" s="1869"/>
      <c r="BD266" s="1869"/>
      <c r="BE266" s="1869"/>
      <c r="BF266" s="1869"/>
      <c r="BG266" s="1869"/>
      <c r="BH266" s="1869"/>
      <c r="BI266" s="1869"/>
      <c r="BJ266" s="1869"/>
      <c r="BK266" s="1869"/>
      <c r="BL266" s="1869"/>
      <c r="BM266" s="1869"/>
      <c r="BN266" s="1869"/>
      <c r="BO266" s="1869"/>
      <c r="BP266" s="1869"/>
      <c r="BQ266" s="1869"/>
      <c r="BR266" s="1869"/>
      <c r="BS266" s="1869"/>
      <c r="BT266" s="1869"/>
      <c r="BU266" s="1869"/>
      <c r="BV266" s="1869"/>
      <c r="BW266" s="1869"/>
      <c r="BX266" s="1869"/>
      <c r="BY266" s="1869"/>
    </row>
    <row r="267" spans="1:77" s="3" customFormat="1" ht="25.15" customHeight="1">
      <c r="A267" s="1921"/>
      <c r="B267" s="1922"/>
      <c r="C267" s="1850"/>
      <c r="D267" s="1851"/>
      <c r="E267" s="1852"/>
      <c r="F267" s="1853"/>
      <c r="G267" s="1853"/>
      <c r="H267" s="1853"/>
      <c r="I267" s="1854"/>
      <c r="J267" s="39"/>
      <c r="K267" s="40"/>
      <c r="L267" s="40"/>
      <c r="M267" s="1940"/>
      <c r="N267" s="1864"/>
      <c r="O267" s="1865"/>
      <c r="P267" s="1865"/>
      <c r="Q267" s="1865"/>
      <c r="R267" s="1867"/>
      <c r="S267" s="1869"/>
      <c r="T267" s="1869"/>
      <c r="U267" s="1869"/>
      <c r="V267" s="1869"/>
      <c r="W267" s="1869"/>
      <c r="X267" s="1869"/>
      <c r="Y267" s="1869"/>
      <c r="Z267" s="1869"/>
      <c r="AA267" s="1869"/>
      <c r="AB267" s="1869"/>
      <c r="AC267" s="1869"/>
      <c r="AD267" s="1869"/>
      <c r="AE267" s="1869"/>
      <c r="AF267" s="1869"/>
      <c r="AG267" s="1869"/>
      <c r="AH267" s="1869"/>
      <c r="AI267" s="1869"/>
      <c r="AJ267" s="1869"/>
      <c r="AK267" s="1869"/>
      <c r="AL267" s="1869"/>
      <c r="AM267" s="1869"/>
      <c r="AN267" s="1869"/>
      <c r="AO267" s="1869"/>
      <c r="AP267" s="1869"/>
      <c r="AQ267" s="1869"/>
      <c r="AR267" s="1869"/>
      <c r="AS267" s="1869"/>
      <c r="AT267" s="1869"/>
      <c r="AU267" s="1869"/>
      <c r="AV267" s="1869"/>
      <c r="AW267" s="1869"/>
      <c r="AX267" s="1869"/>
      <c r="AY267" s="1869"/>
      <c r="AZ267" s="1869"/>
      <c r="BA267" s="1869"/>
      <c r="BB267" s="1869"/>
      <c r="BC267" s="1869"/>
      <c r="BD267" s="1869"/>
      <c r="BE267" s="1869"/>
      <c r="BF267" s="1869"/>
      <c r="BG267" s="1869"/>
      <c r="BH267" s="1869"/>
      <c r="BI267" s="1869"/>
      <c r="BJ267" s="1869"/>
      <c r="BK267" s="1869"/>
      <c r="BL267" s="1869"/>
      <c r="BM267" s="1869"/>
      <c r="BN267" s="1869"/>
      <c r="BO267" s="1869"/>
      <c r="BP267" s="1869"/>
      <c r="BQ267" s="1869"/>
      <c r="BR267" s="1869"/>
      <c r="BS267" s="1869"/>
      <c r="BT267" s="1869"/>
      <c r="BU267" s="1869"/>
      <c r="BV267" s="1869"/>
      <c r="BW267" s="1869"/>
      <c r="BX267" s="1869"/>
      <c r="BY267" s="1869"/>
    </row>
    <row r="268" spans="1:77" s="3" customFormat="1" ht="25.15" customHeight="1">
      <c r="A268" s="1921"/>
      <c r="B268" s="1922"/>
      <c r="C268" s="1850"/>
      <c r="D268" s="1851"/>
      <c r="E268" s="1852"/>
      <c r="F268" s="1853"/>
      <c r="G268" s="1853"/>
      <c r="H268" s="1853"/>
      <c r="I268" s="1854"/>
      <c r="J268" s="39"/>
      <c r="K268" s="40"/>
      <c r="L268" s="40"/>
      <c r="M268" s="1940"/>
      <c r="N268" s="1864"/>
      <c r="O268" s="1865"/>
      <c r="P268" s="1865"/>
      <c r="Q268" s="1865"/>
      <c r="R268" s="1867"/>
      <c r="S268" s="1869"/>
      <c r="T268" s="1869"/>
      <c r="U268" s="1869"/>
      <c r="V268" s="1869"/>
      <c r="W268" s="1869"/>
      <c r="X268" s="1869"/>
      <c r="Y268" s="1869"/>
      <c r="Z268" s="1869"/>
      <c r="AA268" s="1869"/>
      <c r="AB268" s="1869"/>
      <c r="AC268" s="1869"/>
      <c r="AD268" s="1869"/>
      <c r="AE268" s="1869"/>
      <c r="AF268" s="1869"/>
      <c r="AG268" s="1869"/>
      <c r="AH268" s="1869"/>
      <c r="AI268" s="1869"/>
      <c r="AJ268" s="1869"/>
      <c r="AK268" s="1869"/>
      <c r="AL268" s="1869"/>
      <c r="AM268" s="1869"/>
      <c r="AN268" s="1869"/>
      <c r="AO268" s="1869"/>
      <c r="AP268" s="1869"/>
      <c r="AQ268" s="1869"/>
      <c r="AR268" s="1869"/>
      <c r="AS268" s="1869"/>
      <c r="AT268" s="1869"/>
      <c r="AU268" s="1869"/>
      <c r="AV268" s="1869"/>
      <c r="AW268" s="1869"/>
      <c r="AX268" s="1869"/>
      <c r="AY268" s="1869"/>
      <c r="AZ268" s="1869"/>
      <c r="BA268" s="1869"/>
      <c r="BB268" s="1869"/>
      <c r="BC268" s="1869"/>
      <c r="BD268" s="1869"/>
      <c r="BE268" s="1869"/>
      <c r="BF268" s="1869"/>
      <c r="BG268" s="1869"/>
      <c r="BH268" s="1869"/>
      <c r="BI268" s="1869"/>
      <c r="BJ268" s="1869"/>
      <c r="BK268" s="1869"/>
      <c r="BL268" s="1869"/>
      <c r="BM268" s="1869"/>
      <c r="BN268" s="1869"/>
      <c r="BO268" s="1869"/>
      <c r="BP268" s="1869"/>
      <c r="BQ268" s="1869"/>
      <c r="BR268" s="1869"/>
      <c r="BS268" s="1869"/>
      <c r="BT268" s="1869"/>
      <c r="BU268" s="1869"/>
      <c r="BV268" s="1869"/>
      <c r="BW268" s="1869"/>
      <c r="BX268" s="1869"/>
      <c r="BY268" s="1869"/>
    </row>
    <row r="269" spans="1:77" s="3" customFormat="1" ht="25.15" customHeight="1">
      <c r="A269" s="1921"/>
      <c r="B269" s="1922"/>
      <c r="C269" s="1850"/>
      <c r="D269" s="1851"/>
      <c r="E269" s="1852"/>
      <c r="F269" s="1853"/>
      <c r="G269" s="1853"/>
      <c r="H269" s="1853"/>
      <c r="I269" s="1854"/>
      <c r="J269" s="39"/>
      <c r="K269" s="40"/>
      <c r="L269" s="40"/>
      <c r="M269" s="1940"/>
      <c r="N269" s="1864"/>
      <c r="O269" s="1865"/>
      <c r="P269" s="1865"/>
      <c r="Q269" s="1865"/>
      <c r="R269" s="1867"/>
      <c r="S269" s="1869"/>
      <c r="T269" s="1869"/>
      <c r="U269" s="1869"/>
      <c r="V269" s="1869"/>
      <c r="W269" s="1869"/>
      <c r="X269" s="1869"/>
      <c r="Y269" s="1869"/>
      <c r="Z269" s="1869"/>
      <c r="AA269" s="1869"/>
      <c r="AB269" s="1869"/>
      <c r="AC269" s="1869"/>
      <c r="AD269" s="1869"/>
      <c r="AE269" s="1869"/>
      <c r="AF269" s="1869"/>
      <c r="AG269" s="1869"/>
      <c r="AH269" s="1869"/>
      <c r="AI269" s="1869"/>
      <c r="AJ269" s="1869"/>
      <c r="AK269" s="1869"/>
      <c r="AL269" s="1869"/>
      <c r="AM269" s="1869"/>
      <c r="AN269" s="1869"/>
      <c r="AO269" s="1869"/>
      <c r="AP269" s="1869"/>
      <c r="AQ269" s="1869"/>
      <c r="AR269" s="1869"/>
      <c r="AS269" s="1869"/>
      <c r="AT269" s="1869"/>
      <c r="AU269" s="1869"/>
      <c r="AV269" s="1869"/>
      <c r="AW269" s="1869"/>
      <c r="AX269" s="1869"/>
      <c r="AY269" s="1869"/>
      <c r="AZ269" s="1869"/>
      <c r="BA269" s="1869"/>
      <c r="BB269" s="1869"/>
      <c r="BC269" s="1869"/>
      <c r="BD269" s="1869"/>
      <c r="BE269" s="1869"/>
      <c r="BF269" s="1869"/>
      <c r="BG269" s="1869"/>
      <c r="BH269" s="1869"/>
      <c r="BI269" s="1869"/>
      <c r="BJ269" s="1869"/>
      <c r="BK269" s="1869"/>
      <c r="BL269" s="1869"/>
      <c r="BM269" s="1869"/>
      <c r="BN269" s="1869"/>
      <c r="BO269" s="1869"/>
      <c r="BP269" s="1869"/>
      <c r="BQ269" s="1869"/>
      <c r="BR269" s="1869"/>
      <c r="BS269" s="1869"/>
      <c r="BT269" s="1869"/>
      <c r="BU269" s="1869"/>
      <c r="BV269" s="1869"/>
      <c r="BW269" s="1869"/>
      <c r="BX269" s="1869"/>
      <c r="BY269" s="1869"/>
    </row>
    <row r="270" spans="1:77" s="3" customFormat="1" ht="25.15" customHeight="1">
      <c r="A270" s="1921"/>
      <c r="B270" s="1922"/>
      <c r="C270" s="1850"/>
      <c r="D270" s="1851"/>
      <c r="E270" s="1852"/>
      <c r="F270" s="1853"/>
      <c r="G270" s="1853"/>
      <c r="H270" s="1853"/>
      <c r="I270" s="1854"/>
      <c r="J270" s="39"/>
      <c r="K270" s="40"/>
      <c r="L270" s="40"/>
      <c r="M270" s="1940"/>
      <c r="N270" s="1864"/>
      <c r="O270" s="1865"/>
      <c r="P270" s="1865"/>
      <c r="Q270" s="1865"/>
      <c r="R270" s="1867"/>
      <c r="S270" s="1869"/>
      <c r="T270" s="1869"/>
      <c r="U270" s="1869"/>
      <c r="V270" s="1869"/>
      <c r="W270" s="1869"/>
      <c r="X270" s="1869"/>
      <c r="Y270" s="1869"/>
      <c r="Z270" s="1869"/>
      <c r="AA270" s="1869"/>
      <c r="AB270" s="1869"/>
      <c r="AC270" s="1869"/>
      <c r="AD270" s="1869"/>
      <c r="AE270" s="1869"/>
      <c r="AF270" s="1869"/>
      <c r="AG270" s="1869"/>
      <c r="AH270" s="1869"/>
      <c r="AI270" s="1869"/>
      <c r="AJ270" s="1869"/>
      <c r="AK270" s="1869"/>
      <c r="AL270" s="1869"/>
      <c r="AM270" s="1869"/>
      <c r="AN270" s="1869"/>
      <c r="AO270" s="1869"/>
      <c r="AP270" s="1869"/>
      <c r="AQ270" s="1869"/>
      <c r="AR270" s="1869"/>
      <c r="AS270" s="1869"/>
      <c r="AT270" s="1869"/>
      <c r="AU270" s="1869"/>
      <c r="AV270" s="1869"/>
      <c r="AW270" s="1869"/>
      <c r="AX270" s="1869"/>
      <c r="AY270" s="1869"/>
      <c r="AZ270" s="1869"/>
      <c r="BA270" s="1869"/>
      <c r="BB270" s="1869"/>
      <c r="BC270" s="1869"/>
      <c r="BD270" s="1869"/>
      <c r="BE270" s="1869"/>
      <c r="BF270" s="1869"/>
      <c r="BG270" s="1869"/>
      <c r="BH270" s="1869"/>
      <c r="BI270" s="1869"/>
      <c r="BJ270" s="1869"/>
      <c r="BK270" s="1869"/>
      <c r="BL270" s="1869"/>
      <c r="BM270" s="1869"/>
      <c r="BN270" s="1869"/>
      <c r="BO270" s="1869"/>
      <c r="BP270" s="1869"/>
      <c r="BQ270" s="1869"/>
      <c r="BR270" s="1869"/>
      <c r="BS270" s="1869"/>
      <c r="BT270" s="1869"/>
      <c r="BU270" s="1869"/>
      <c r="BV270" s="1869"/>
      <c r="BW270" s="1869"/>
      <c r="BX270" s="1869"/>
      <c r="BY270" s="1869"/>
    </row>
    <row r="271" spans="1:77" s="3" customFormat="1" ht="25.15" customHeight="1">
      <c r="A271" s="1921"/>
      <c r="B271" s="1922"/>
      <c r="C271" s="1850"/>
      <c r="D271" s="1851"/>
      <c r="E271" s="1852"/>
      <c r="F271" s="1853"/>
      <c r="G271" s="1853"/>
      <c r="H271" s="1853"/>
      <c r="I271" s="1854"/>
      <c r="J271" s="39"/>
      <c r="K271" s="40"/>
      <c r="L271" s="40"/>
      <c r="M271" s="1940"/>
      <c r="N271" s="1864"/>
      <c r="O271" s="1865"/>
      <c r="P271" s="1865"/>
      <c r="Q271" s="1865"/>
      <c r="R271" s="1867"/>
      <c r="S271" s="1869"/>
      <c r="T271" s="1869"/>
      <c r="U271" s="1869"/>
      <c r="V271" s="1869"/>
      <c r="W271" s="1869"/>
      <c r="X271" s="1869"/>
      <c r="Y271" s="1869"/>
      <c r="Z271" s="1869"/>
      <c r="AA271" s="1869"/>
      <c r="AB271" s="1869"/>
      <c r="AC271" s="1869"/>
      <c r="AD271" s="1869"/>
      <c r="AE271" s="1869"/>
      <c r="AF271" s="1869"/>
      <c r="AG271" s="1869"/>
      <c r="AH271" s="1869"/>
      <c r="AI271" s="1869"/>
      <c r="AJ271" s="1869"/>
      <c r="AK271" s="1869"/>
      <c r="AL271" s="1869"/>
      <c r="AM271" s="1869"/>
      <c r="AN271" s="1869"/>
      <c r="AO271" s="1869"/>
      <c r="AP271" s="1869"/>
      <c r="AQ271" s="1869"/>
      <c r="AR271" s="1869"/>
      <c r="AS271" s="1869"/>
      <c r="AT271" s="1869"/>
      <c r="AU271" s="1869"/>
      <c r="AV271" s="1869"/>
      <c r="AW271" s="1869"/>
      <c r="AX271" s="1869"/>
      <c r="AY271" s="1869"/>
      <c r="AZ271" s="1869"/>
      <c r="BA271" s="1869"/>
      <c r="BB271" s="1869"/>
      <c r="BC271" s="1869"/>
      <c r="BD271" s="1869"/>
      <c r="BE271" s="1869"/>
      <c r="BF271" s="1869"/>
      <c r="BG271" s="1869"/>
      <c r="BH271" s="1869"/>
      <c r="BI271" s="1869"/>
      <c r="BJ271" s="1869"/>
      <c r="BK271" s="1869"/>
      <c r="BL271" s="1869"/>
      <c r="BM271" s="1869"/>
      <c r="BN271" s="1869"/>
      <c r="BO271" s="1869"/>
      <c r="BP271" s="1869"/>
      <c r="BQ271" s="1869"/>
      <c r="BR271" s="1869"/>
      <c r="BS271" s="1869"/>
      <c r="BT271" s="1869"/>
      <c r="BU271" s="1869"/>
      <c r="BV271" s="1869"/>
      <c r="BW271" s="1869"/>
      <c r="BX271" s="1869"/>
      <c r="BY271" s="1869"/>
    </row>
    <row r="272" spans="1:77" s="3" customFormat="1" ht="25.15" customHeight="1">
      <c r="A272" s="1921"/>
      <c r="B272" s="1922"/>
      <c r="C272" s="1850"/>
      <c r="D272" s="1851"/>
      <c r="E272" s="1852"/>
      <c r="F272" s="1853"/>
      <c r="G272" s="1853"/>
      <c r="H272" s="1853"/>
      <c r="I272" s="1854"/>
      <c r="J272" s="39"/>
      <c r="K272" s="40"/>
      <c r="L272" s="40"/>
      <c r="M272" s="1940"/>
      <c r="N272" s="1864"/>
      <c r="O272" s="1865"/>
      <c r="P272" s="1865"/>
      <c r="Q272" s="1865"/>
      <c r="R272" s="1867"/>
      <c r="S272" s="1869"/>
      <c r="T272" s="1869"/>
      <c r="U272" s="1869"/>
      <c r="V272" s="1869"/>
      <c r="W272" s="1869"/>
      <c r="X272" s="1869"/>
      <c r="Y272" s="1869"/>
      <c r="Z272" s="1869"/>
      <c r="AA272" s="1869"/>
      <c r="AB272" s="1869"/>
      <c r="AC272" s="1869"/>
      <c r="AD272" s="1869"/>
      <c r="AE272" s="1869"/>
      <c r="AF272" s="1869"/>
      <c r="AG272" s="1869"/>
      <c r="AH272" s="1869"/>
      <c r="AI272" s="1869"/>
      <c r="AJ272" s="1869"/>
      <c r="AK272" s="1869"/>
      <c r="AL272" s="1869"/>
      <c r="AM272" s="1869"/>
      <c r="AN272" s="1869"/>
      <c r="AO272" s="1869"/>
      <c r="AP272" s="1869"/>
      <c r="AQ272" s="1869"/>
      <c r="AR272" s="1869"/>
      <c r="AS272" s="1869"/>
      <c r="AT272" s="1869"/>
      <c r="AU272" s="1869"/>
      <c r="AV272" s="1869"/>
      <c r="AW272" s="1869"/>
      <c r="AX272" s="1869"/>
      <c r="AY272" s="1869"/>
      <c r="AZ272" s="1869"/>
      <c r="BA272" s="1869"/>
      <c r="BB272" s="1869"/>
      <c r="BC272" s="1869"/>
      <c r="BD272" s="1869"/>
      <c r="BE272" s="1869"/>
      <c r="BF272" s="1869"/>
      <c r="BG272" s="1869"/>
      <c r="BH272" s="1869"/>
      <c r="BI272" s="1869"/>
      <c r="BJ272" s="1869"/>
      <c r="BK272" s="1869"/>
      <c r="BL272" s="1869"/>
      <c r="BM272" s="1869"/>
      <c r="BN272" s="1869"/>
      <c r="BO272" s="1869"/>
      <c r="BP272" s="1869"/>
      <c r="BQ272" s="1869"/>
      <c r="BR272" s="1869"/>
      <c r="BS272" s="1869"/>
      <c r="BT272" s="1869"/>
      <c r="BU272" s="1869"/>
      <c r="BV272" s="1869"/>
      <c r="BW272" s="1869"/>
      <c r="BX272" s="1869"/>
      <c r="BY272" s="1869"/>
    </row>
    <row r="273" spans="1:77" s="3" customFormat="1" ht="25.15" customHeight="1">
      <c r="A273" s="1921"/>
      <c r="B273" s="1922"/>
      <c r="C273" s="1850"/>
      <c r="D273" s="1851"/>
      <c r="E273" s="1852"/>
      <c r="F273" s="1853"/>
      <c r="G273" s="1853"/>
      <c r="H273" s="1853"/>
      <c r="I273" s="1854"/>
      <c r="J273" s="39"/>
      <c r="K273" s="40"/>
      <c r="L273" s="40"/>
      <c r="M273" s="1940"/>
      <c r="N273" s="1864"/>
      <c r="O273" s="1865"/>
      <c r="P273" s="1865"/>
      <c r="Q273" s="1865"/>
      <c r="R273" s="1867"/>
      <c r="S273" s="1869"/>
      <c r="T273" s="1869"/>
      <c r="U273" s="1869"/>
      <c r="V273" s="1869"/>
      <c r="W273" s="1869"/>
      <c r="X273" s="1869"/>
      <c r="Y273" s="1869"/>
      <c r="Z273" s="1869"/>
      <c r="AA273" s="1869"/>
      <c r="AB273" s="1869"/>
      <c r="AC273" s="1869"/>
      <c r="AD273" s="1869"/>
      <c r="AE273" s="1869"/>
      <c r="AF273" s="1869"/>
      <c r="AG273" s="1869"/>
      <c r="AH273" s="1869"/>
      <c r="AI273" s="1869"/>
      <c r="AJ273" s="1869"/>
      <c r="AK273" s="1869"/>
      <c r="AL273" s="1869"/>
      <c r="AM273" s="1869"/>
      <c r="AN273" s="1869"/>
      <c r="AO273" s="1869"/>
      <c r="AP273" s="1869"/>
      <c r="AQ273" s="1869"/>
      <c r="AR273" s="1869"/>
      <c r="AS273" s="1869"/>
      <c r="AT273" s="1869"/>
      <c r="AU273" s="1869"/>
      <c r="AV273" s="1869"/>
      <c r="AW273" s="1869"/>
      <c r="AX273" s="1869"/>
      <c r="AY273" s="1869"/>
      <c r="AZ273" s="1869"/>
      <c r="BA273" s="1869"/>
      <c r="BB273" s="1869"/>
      <c r="BC273" s="1869"/>
      <c r="BD273" s="1869"/>
      <c r="BE273" s="1869"/>
      <c r="BF273" s="1869"/>
      <c r="BG273" s="1869"/>
      <c r="BH273" s="1869"/>
      <c r="BI273" s="1869"/>
      <c r="BJ273" s="1869"/>
      <c r="BK273" s="1869"/>
      <c r="BL273" s="1869"/>
      <c r="BM273" s="1869"/>
      <c r="BN273" s="1869"/>
      <c r="BO273" s="1869"/>
      <c r="BP273" s="1869"/>
      <c r="BQ273" s="1869"/>
      <c r="BR273" s="1869"/>
      <c r="BS273" s="1869"/>
      <c r="BT273" s="1869"/>
      <c r="BU273" s="1869"/>
      <c r="BV273" s="1869"/>
      <c r="BW273" s="1869"/>
      <c r="BX273" s="1869"/>
      <c r="BY273" s="1869"/>
    </row>
    <row r="274" spans="1:77" s="3" customFormat="1" ht="25.15" customHeight="1">
      <c r="A274" s="1921"/>
      <c r="B274" s="1922"/>
      <c r="C274" s="1850"/>
      <c r="D274" s="1851"/>
      <c r="E274" s="1852"/>
      <c r="F274" s="1853"/>
      <c r="G274" s="1853"/>
      <c r="H274" s="1853"/>
      <c r="I274" s="1854"/>
      <c r="J274" s="39"/>
      <c r="K274" s="40"/>
      <c r="L274" s="40"/>
      <c r="M274" s="1940"/>
      <c r="N274" s="1864"/>
      <c r="O274" s="1865"/>
      <c r="P274" s="1865"/>
      <c r="Q274" s="1865"/>
      <c r="R274" s="1867"/>
      <c r="S274" s="1869"/>
      <c r="T274" s="1869"/>
      <c r="U274" s="1869"/>
      <c r="V274" s="1869"/>
      <c r="W274" s="1869"/>
      <c r="X274" s="1869"/>
      <c r="Y274" s="1869"/>
      <c r="Z274" s="1869"/>
      <c r="AA274" s="1869"/>
      <c r="AB274" s="1869"/>
      <c r="AC274" s="1869"/>
      <c r="AD274" s="1869"/>
      <c r="AE274" s="1869"/>
      <c r="AF274" s="1869"/>
      <c r="AG274" s="1869"/>
      <c r="AH274" s="1869"/>
      <c r="AI274" s="1869"/>
      <c r="AJ274" s="1869"/>
      <c r="AK274" s="1869"/>
      <c r="AL274" s="1869"/>
      <c r="AM274" s="1869"/>
      <c r="AN274" s="1869"/>
      <c r="AO274" s="1869"/>
      <c r="AP274" s="1869"/>
      <c r="AQ274" s="1869"/>
      <c r="AR274" s="1869"/>
      <c r="AS274" s="1869"/>
      <c r="AT274" s="1869"/>
      <c r="AU274" s="1869"/>
      <c r="AV274" s="1869"/>
      <c r="AW274" s="1869"/>
      <c r="AX274" s="1869"/>
      <c r="AY274" s="1869"/>
      <c r="AZ274" s="1869"/>
      <c r="BA274" s="1869"/>
      <c r="BB274" s="1869"/>
      <c r="BC274" s="1869"/>
      <c r="BD274" s="1869"/>
      <c r="BE274" s="1869"/>
      <c r="BF274" s="1869"/>
      <c r="BG274" s="1869"/>
      <c r="BH274" s="1869"/>
      <c r="BI274" s="1869"/>
      <c r="BJ274" s="1869"/>
      <c r="BK274" s="1869"/>
      <c r="BL274" s="1869"/>
      <c r="BM274" s="1869"/>
      <c r="BN274" s="1869"/>
      <c r="BO274" s="1869"/>
      <c r="BP274" s="1869"/>
      <c r="BQ274" s="1869"/>
      <c r="BR274" s="1869"/>
      <c r="BS274" s="1869"/>
      <c r="BT274" s="1869"/>
      <c r="BU274" s="1869"/>
      <c r="BV274" s="1869"/>
      <c r="BW274" s="1869"/>
      <c r="BX274" s="1869"/>
      <c r="BY274" s="1869"/>
    </row>
    <row r="275" spans="1:77" s="3" customFormat="1" ht="25.15" customHeight="1">
      <c r="A275" s="1921"/>
      <c r="B275" s="1922"/>
      <c r="C275" s="1850"/>
      <c r="D275" s="1851"/>
      <c r="E275" s="1852"/>
      <c r="F275" s="1853"/>
      <c r="G275" s="1853"/>
      <c r="H275" s="1853"/>
      <c r="I275" s="1854"/>
      <c r="J275" s="39"/>
      <c r="K275" s="40"/>
      <c r="L275" s="40"/>
      <c r="M275" s="1940"/>
      <c r="N275" s="1864"/>
      <c r="O275" s="1865"/>
      <c r="P275" s="1865"/>
      <c r="Q275" s="1865"/>
      <c r="R275" s="1867"/>
      <c r="S275" s="1869"/>
      <c r="T275" s="1869"/>
      <c r="U275" s="1869"/>
      <c r="V275" s="1869"/>
      <c r="W275" s="1869"/>
      <c r="X275" s="1869"/>
      <c r="Y275" s="1869"/>
      <c r="Z275" s="1869"/>
      <c r="AA275" s="1869"/>
      <c r="AB275" s="1869"/>
      <c r="AC275" s="1869"/>
      <c r="AD275" s="1869"/>
      <c r="AE275" s="1869"/>
      <c r="AF275" s="1869"/>
      <c r="AG275" s="1869"/>
      <c r="AH275" s="1869"/>
      <c r="AI275" s="1869"/>
      <c r="AJ275" s="1869"/>
      <c r="AK275" s="1869"/>
      <c r="AL275" s="1869"/>
      <c r="AM275" s="1869"/>
      <c r="AN275" s="1869"/>
      <c r="AO275" s="1869"/>
      <c r="AP275" s="1869"/>
      <c r="AQ275" s="1869"/>
      <c r="AR275" s="1869"/>
      <c r="AS275" s="1869"/>
      <c r="AT275" s="1869"/>
      <c r="AU275" s="1869"/>
      <c r="AV275" s="1869"/>
      <c r="AW275" s="1869"/>
      <c r="AX275" s="1869"/>
      <c r="AY275" s="1869"/>
      <c r="AZ275" s="1869"/>
      <c r="BA275" s="1869"/>
      <c r="BB275" s="1869"/>
      <c r="BC275" s="1869"/>
      <c r="BD275" s="1869"/>
      <c r="BE275" s="1869"/>
      <c r="BF275" s="1869"/>
      <c r="BG275" s="1869"/>
      <c r="BH275" s="1869"/>
      <c r="BI275" s="1869"/>
      <c r="BJ275" s="1869"/>
      <c r="BK275" s="1869"/>
      <c r="BL275" s="1869"/>
      <c r="BM275" s="1869"/>
      <c r="BN275" s="1869"/>
      <c r="BO275" s="1869"/>
      <c r="BP275" s="1869"/>
      <c r="BQ275" s="1869"/>
      <c r="BR275" s="1869"/>
      <c r="BS275" s="1869"/>
      <c r="BT275" s="1869"/>
      <c r="BU275" s="1869"/>
      <c r="BV275" s="1869"/>
      <c r="BW275" s="1869"/>
      <c r="BX275" s="1869"/>
      <c r="BY275" s="1869"/>
    </row>
    <row r="276" spans="1:77" s="3" customFormat="1" ht="25.15" customHeight="1">
      <c r="A276" s="1921"/>
      <c r="B276" s="1922"/>
      <c r="C276" s="1850"/>
      <c r="D276" s="1851"/>
      <c r="E276" s="1852"/>
      <c r="F276" s="1853"/>
      <c r="G276" s="1853"/>
      <c r="H276" s="1853"/>
      <c r="I276" s="1854"/>
      <c r="J276" s="39"/>
      <c r="K276" s="40"/>
      <c r="L276" s="40"/>
      <c r="M276" s="1940"/>
      <c r="N276" s="1864"/>
      <c r="O276" s="1865"/>
      <c r="P276" s="1865"/>
      <c r="Q276" s="1865"/>
      <c r="R276" s="1867"/>
      <c r="S276" s="1869"/>
      <c r="T276" s="1869"/>
      <c r="U276" s="1869"/>
      <c r="V276" s="1869"/>
      <c r="W276" s="1869"/>
      <c r="X276" s="1869"/>
      <c r="Y276" s="1869"/>
      <c r="Z276" s="1869"/>
      <c r="AA276" s="1869"/>
      <c r="AB276" s="1869"/>
      <c r="AC276" s="1869"/>
      <c r="AD276" s="1869"/>
      <c r="AE276" s="1869"/>
      <c r="AF276" s="1869"/>
      <c r="AG276" s="1869"/>
      <c r="AH276" s="1869"/>
      <c r="AI276" s="1869"/>
      <c r="AJ276" s="1869"/>
      <c r="AK276" s="1869"/>
      <c r="AL276" s="1869"/>
      <c r="AM276" s="1869"/>
      <c r="AN276" s="1869"/>
      <c r="AO276" s="1869"/>
      <c r="AP276" s="1869"/>
      <c r="AQ276" s="1869"/>
      <c r="AR276" s="1869"/>
      <c r="AS276" s="1869"/>
      <c r="AT276" s="1869"/>
      <c r="AU276" s="1869"/>
      <c r="AV276" s="1869"/>
      <c r="AW276" s="1869"/>
      <c r="AX276" s="1869"/>
      <c r="AY276" s="1869"/>
      <c r="AZ276" s="1869"/>
      <c r="BA276" s="1869"/>
      <c r="BB276" s="1869"/>
      <c r="BC276" s="1869"/>
      <c r="BD276" s="1869"/>
      <c r="BE276" s="1869"/>
      <c r="BF276" s="1869"/>
      <c r="BG276" s="1869"/>
      <c r="BH276" s="1869"/>
      <c r="BI276" s="1869"/>
      <c r="BJ276" s="1869"/>
      <c r="BK276" s="1869"/>
      <c r="BL276" s="1869"/>
      <c r="BM276" s="1869"/>
      <c r="BN276" s="1869"/>
      <c r="BO276" s="1869"/>
      <c r="BP276" s="1869"/>
      <c r="BQ276" s="1869"/>
      <c r="BR276" s="1869"/>
      <c r="BS276" s="1869"/>
      <c r="BT276" s="1869"/>
      <c r="BU276" s="1869"/>
      <c r="BV276" s="1869"/>
      <c r="BW276" s="1869"/>
      <c r="BX276" s="1869"/>
      <c r="BY276" s="1869"/>
    </row>
    <row r="277" spans="1:77" s="3" customFormat="1" ht="25.15" customHeight="1">
      <c r="A277" s="1921"/>
      <c r="B277" s="1922"/>
      <c r="C277" s="1850"/>
      <c r="D277" s="1851"/>
      <c r="E277" s="1852"/>
      <c r="F277" s="1853"/>
      <c r="G277" s="1853"/>
      <c r="H277" s="1853"/>
      <c r="I277" s="1854"/>
      <c r="J277" s="39"/>
      <c r="K277" s="40"/>
      <c r="L277" s="40"/>
      <c r="M277" s="1940"/>
      <c r="N277" s="1864"/>
      <c r="O277" s="1865"/>
      <c r="P277" s="1865"/>
      <c r="Q277" s="1865"/>
      <c r="R277" s="1867"/>
      <c r="S277" s="1869"/>
      <c r="T277" s="1869"/>
      <c r="U277" s="1869"/>
      <c r="V277" s="1869"/>
      <c r="W277" s="1869"/>
      <c r="X277" s="1869"/>
      <c r="Y277" s="1869"/>
      <c r="Z277" s="1869"/>
      <c r="AA277" s="1869"/>
      <c r="AB277" s="1869"/>
      <c r="AC277" s="1869"/>
      <c r="AD277" s="1869"/>
      <c r="AE277" s="1869"/>
      <c r="AF277" s="1869"/>
      <c r="AG277" s="1869"/>
      <c r="AH277" s="1869"/>
      <c r="AI277" s="1869"/>
      <c r="AJ277" s="1869"/>
      <c r="AK277" s="1869"/>
      <c r="AL277" s="1869"/>
      <c r="AM277" s="1869"/>
      <c r="AN277" s="1869"/>
      <c r="AO277" s="1869"/>
      <c r="AP277" s="1869"/>
      <c r="AQ277" s="1869"/>
      <c r="AR277" s="1869"/>
      <c r="AS277" s="1869"/>
      <c r="AT277" s="1869"/>
      <c r="AU277" s="1869"/>
      <c r="AV277" s="1869"/>
      <c r="AW277" s="1869"/>
      <c r="AX277" s="1869"/>
      <c r="AY277" s="1869"/>
      <c r="AZ277" s="1869"/>
      <c r="BA277" s="1869"/>
      <c r="BB277" s="1869"/>
      <c r="BC277" s="1869"/>
      <c r="BD277" s="1869"/>
      <c r="BE277" s="1869"/>
      <c r="BF277" s="1869"/>
      <c r="BG277" s="1869"/>
      <c r="BH277" s="1869"/>
      <c r="BI277" s="1869"/>
      <c r="BJ277" s="1869"/>
      <c r="BK277" s="1869"/>
      <c r="BL277" s="1869"/>
      <c r="BM277" s="1869"/>
      <c r="BN277" s="1869"/>
      <c r="BO277" s="1869"/>
      <c r="BP277" s="1869"/>
      <c r="BQ277" s="1869"/>
      <c r="BR277" s="1869"/>
      <c r="BS277" s="1869"/>
      <c r="BT277" s="1869"/>
      <c r="BU277" s="1869"/>
      <c r="BV277" s="1869"/>
      <c r="BW277" s="1869"/>
      <c r="BX277" s="1869"/>
      <c r="BY277" s="1869"/>
    </row>
    <row r="278" spans="1:77" s="3" customFormat="1" ht="25.15" customHeight="1">
      <c r="A278" s="1921"/>
      <c r="B278" s="1922"/>
      <c r="C278" s="1850"/>
      <c r="D278" s="1851"/>
      <c r="E278" s="1852"/>
      <c r="F278" s="1853"/>
      <c r="G278" s="1853"/>
      <c r="H278" s="1853"/>
      <c r="I278" s="1854"/>
      <c r="J278" s="39"/>
      <c r="K278" s="40"/>
      <c r="L278" s="40"/>
      <c r="M278" s="1940"/>
      <c r="N278" s="1864"/>
      <c r="O278" s="1865"/>
      <c r="P278" s="1865"/>
      <c r="Q278" s="1865"/>
      <c r="R278" s="1867"/>
      <c r="S278" s="1869"/>
      <c r="T278" s="1869"/>
      <c r="U278" s="1869"/>
      <c r="V278" s="1869"/>
      <c r="W278" s="1869"/>
      <c r="X278" s="1869"/>
      <c r="Y278" s="1869"/>
      <c r="Z278" s="1869"/>
      <c r="AA278" s="1869"/>
      <c r="AB278" s="1869"/>
      <c r="AC278" s="1869"/>
      <c r="AD278" s="1869"/>
      <c r="AE278" s="1869"/>
      <c r="AF278" s="1869"/>
      <c r="AG278" s="1869"/>
      <c r="AH278" s="1869"/>
      <c r="AI278" s="1869"/>
      <c r="AJ278" s="1869"/>
      <c r="AK278" s="1869"/>
      <c r="AL278" s="1869"/>
      <c r="AM278" s="1869"/>
      <c r="AN278" s="1869"/>
      <c r="AO278" s="1869"/>
      <c r="AP278" s="1869"/>
      <c r="AQ278" s="1869"/>
      <c r="AR278" s="1869"/>
      <c r="AS278" s="1869"/>
      <c r="AT278" s="1869"/>
      <c r="AU278" s="1869"/>
      <c r="AV278" s="1869"/>
      <c r="AW278" s="1869"/>
      <c r="AX278" s="1869"/>
      <c r="AY278" s="1869"/>
      <c r="AZ278" s="1869"/>
      <c r="BA278" s="1869"/>
      <c r="BB278" s="1869"/>
      <c r="BC278" s="1869"/>
      <c r="BD278" s="1869"/>
      <c r="BE278" s="1869"/>
      <c r="BF278" s="1869"/>
      <c r="BG278" s="1869"/>
      <c r="BH278" s="1869"/>
      <c r="BI278" s="1869"/>
      <c r="BJ278" s="1869"/>
      <c r="BK278" s="1869"/>
      <c r="BL278" s="1869"/>
      <c r="BM278" s="1869"/>
      <c r="BN278" s="1869"/>
      <c r="BO278" s="1869"/>
      <c r="BP278" s="1869"/>
      <c r="BQ278" s="1869"/>
      <c r="BR278" s="1869"/>
      <c r="BS278" s="1869"/>
      <c r="BT278" s="1869"/>
      <c r="BU278" s="1869"/>
      <c r="BV278" s="1869"/>
      <c r="BW278" s="1869"/>
      <c r="BX278" s="1869"/>
      <c r="BY278" s="1869"/>
    </row>
    <row r="279" spans="1:77" s="3" customFormat="1" ht="25.15" customHeight="1">
      <c r="A279" s="1921"/>
      <c r="B279" s="1922"/>
      <c r="C279" s="1850"/>
      <c r="D279" s="1851"/>
      <c r="E279" s="1852"/>
      <c r="F279" s="1853"/>
      <c r="G279" s="1853"/>
      <c r="H279" s="1853"/>
      <c r="I279" s="1854"/>
      <c r="J279" s="39"/>
      <c r="K279" s="40"/>
      <c r="L279" s="40"/>
      <c r="M279" s="1940"/>
      <c r="N279" s="1864"/>
      <c r="O279" s="1865"/>
      <c r="P279" s="1865"/>
      <c r="Q279" s="1865"/>
      <c r="R279" s="1867"/>
      <c r="S279" s="1869"/>
      <c r="T279" s="1869"/>
      <c r="U279" s="1869"/>
      <c r="V279" s="1869"/>
      <c r="W279" s="1869"/>
      <c r="X279" s="1869"/>
      <c r="Y279" s="1869"/>
      <c r="Z279" s="1869"/>
      <c r="AA279" s="1869"/>
      <c r="AB279" s="1869"/>
      <c r="AC279" s="1869"/>
      <c r="AD279" s="1869"/>
      <c r="AE279" s="1869"/>
      <c r="AF279" s="1869"/>
      <c r="AG279" s="1869"/>
      <c r="AH279" s="1869"/>
      <c r="AI279" s="1869"/>
      <c r="AJ279" s="1869"/>
      <c r="AK279" s="1869"/>
      <c r="AL279" s="1869"/>
      <c r="AM279" s="1869"/>
      <c r="AN279" s="1869"/>
      <c r="AO279" s="1869"/>
      <c r="AP279" s="1869"/>
      <c r="AQ279" s="1869"/>
      <c r="AR279" s="1869"/>
      <c r="AS279" s="1869"/>
      <c r="AT279" s="1869"/>
      <c r="AU279" s="1869"/>
      <c r="AV279" s="1869"/>
      <c r="AW279" s="1869"/>
      <c r="AX279" s="1869"/>
      <c r="AY279" s="1869"/>
      <c r="AZ279" s="1869"/>
      <c r="BA279" s="1869"/>
      <c r="BB279" s="1869"/>
      <c r="BC279" s="1869"/>
      <c r="BD279" s="1869"/>
      <c r="BE279" s="1869"/>
      <c r="BF279" s="1869"/>
      <c r="BG279" s="1869"/>
      <c r="BH279" s="1869"/>
      <c r="BI279" s="1869"/>
      <c r="BJ279" s="1869"/>
      <c r="BK279" s="1869"/>
      <c r="BL279" s="1869"/>
      <c r="BM279" s="1869"/>
      <c r="BN279" s="1869"/>
      <c r="BO279" s="1869"/>
      <c r="BP279" s="1869"/>
      <c r="BQ279" s="1869"/>
      <c r="BR279" s="1869"/>
      <c r="BS279" s="1869"/>
      <c r="BT279" s="1869"/>
      <c r="BU279" s="1869"/>
      <c r="BV279" s="1869"/>
      <c r="BW279" s="1869"/>
      <c r="BX279" s="1869"/>
      <c r="BY279" s="1869"/>
    </row>
    <row r="280" spans="1:77" s="3" customFormat="1" ht="25.15" customHeight="1">
      <c r="A280" s="1921"/>
      <c r="B280" s="1922"/>
      <c r="C280" s="1850"/>
      <c r="D280" s="1851"/>
      <c r="E280" s="1852"/>
      <c r="F280" s="1853"/>
      <c r="G280" s="1853"/>
      <c r="H280" s="1853"/>
      <c r="I280" s="1854"/>
      <c r="J280" s="39"/>
      <c r="K280" s="40"/>
      <c r="L280" s="40"/>
      <c r="M280" s="1940"/>
      <c r="N280" s="1864"/>
      <c r="O280" s="1865"/>
      <c r="P280" s="1865"/>
      <c r="Q280" s="1865"/>
      <c r="R280" s="1867"/>
      <c r="S280" s="1869"/>
      <c r="T280" s="1869"/>
      <c r="U280" s="1869"/>
      <c r="V280" s="1869"/>
      <c r="W280" s="1869"/>
      <c r="X280" s="1869"/>
      <c r="Y280" s="1869"/>
      <c r="Z280" s="1869"/>
      <c r="AA280" s="1869"/>
      <c r="AB280" s="1869"/>
      <c r="AC280" s="1869"/>
      <c r="AD280" s="1869"/>
      <c r="AE280" s="1869"/>
      <c r="AF280" s="1869"/>
      <c r="AG280" s="1869"/>
      <c r="AH280" s="1869"/>
      <c r="AI280" s="1869"/>
      <c r="AJ280" s="1869"/>
      <c r="AK280" s="1869"/>
      <c r="AL280" s="1869"/>
      <c r="AM280" s="1869"/>
      <c r="AN280" s="1869"/>
      <c r="AO280" s="1869"/>
      <c r="AP280" s="1869"/>
      <c r="AQ280" s="1869"/>
      <c r="AR280" s="1869"/>
      <c r="AS280" s="1869"/>
      <c r="AT280" s="1869"/>
      <c r="AU280" s="1869"/>
      <c r="AV280" s="1869"/>
      <c r="AW280" s="1869"/>
      <c r="AX280" s="1869"/>
      <c r="AY280" s="1869"/>
      <c r="AZ280" s="1869"/>
      <c r="BA280" s="1869"/>
      <c r="BB280" s="1869"/>
      <c r="BC280" s="1869"/>
      <c r="BD280" s="1869"/>
      <c r="BE280" s="1869"/>
      <c r="BF280" s="1869"/>
      <c r="BG280" s="1869"/>
      <c r="BH280" s="1869"/>
      <c r="BI280" s="1869"/>
      <c r="BJ280" s="1869"/>
      <c r="BK280" s="1869"/>
      <c r="BL280" s="1869"/>
      <c r="BM280" s="1869"/>
      <c r="BN280" s="1869"/>
      <c r="BO280" s="1869"/>
      <c r="BP280" s="1869"/>
      <c r="BQ280" s="1869"/>
      <c r="BR280" s="1869"/>
      <c r="BS280" s="1869"/>
      <c r="BT280" s="1869"/>
      <c r="BU280" s="1869"/>
      <c r="BV280" s="1869"/>
      <c r="BW280" s="1869"/>
      <c r="BX280" s="1869"/>
      <c r="BY280" s="1869"/>
    </row>
    <row r="281" spans="1:77" s="3" customFormat="1" ht="25.15" customHeight="1">
      <c r="A281" s="1921"/>
      <c r="B281" s="1922"/>
      <c r="C281" s="1850"/>
      <c r="D281" s="1851"/>
      <c r="E281" s="1852"/>
      <c r="F281" s="1853"/>
      <c r="G281" s="1853"/>
      <c r="H281" s="1853"/>
      <c r="I281" s="1854"/>
      <c r="J281" s="39"/>
      <c r="K281" s="40"/>
      <c r="L281" s="40"/>
      <c r="M281" s="1940"/>
      <c r="N281" s="1864"/>
      <c r="O281" s="1865"/>
      <c r="P281" s="1865"/>
      <c r="Q281" s="1865"/>
      <c r="R281" s="1867"/>
      <c r="S281" s="1869"/>
      <c r="T281" s="1869"/>
      <c r="U281" s="1869"/>
      <c r="V281" s="1869"/>
      <c r="W281" s="1869"/>
      <c r="X281" s="1869"/>
      <c r="Y281" s="1869"/>
      <c r="Z281" s="1869"/>
      <c r="AA281" s="1869"/>
      <c r="AB281" s="1869"/>
      <c r="AC281" s="1869"/>
      <c r="AD281" s="1869"/>
      <c r="AE281" s="1869"/>
      <c r="AF281" s="1869"/>
      <c r="AG281" s="1869"/>
      <c r="AH281" s="1869"/>
      <c r="AI281" s="1869"/>
      <c r="AJ281" s="1869"/>
      <c r="AK281" s="1869"/>
      <c r="AL281" s="1869"/>
      <c r="AM281" s="1869"/>
      <c r="AN281" s="1869"/>
      <c r="AO281" s="1869"/>
      <c r="AP281" s="1869"/>
      <c r="AQ281" s="1869"/>
      <c r="AR281" s="1869"/>
      <c r="AS281" s="1869"/>
      <c r="AT281" s="1869"/>
      <c r="AU281" s="1869"/>
      <c r="AV281" s="1869"/>
      <c r="AW281" s="1869"/>
      <c r="AX281" s="1869"/>
      <c r="AY281" s="1869"/>
      <c r="AZ281" s="1869"/>
      <c r="BA281" s="1869"/>
      <c r="BB281" s="1869"/>
      <c r="BC281" s="1869"/>
      <c r="BD281" s="1869"/>
      <c r="BE281" s="1869"/>
      <c r="BF281" s="1869"/>
      <c r="BG281" s="1869"/>
      <c r="BH281" s="1869"/>
      <c r="BI281" s="1869"/>
      <c r="BJ281" s="1869"/>
      <c r="BK281" s="1869"/>
      <c r="BL281" s="1869"/>
      <c r="BM281" s="1869"/>
      <c r="BN281" s="1869"/>
      <c r="BO281" s="1869"/>
      <c r="BP281" s="1869"/>
      <c r="BQ281" s="1869"/>
      <c r="BR281" s="1869"/>
      <c r="BS281" s="1869"/>
      <c r="BT281" s="1869"/>
      <c r="BU281" s="1869"/>
      <c r="BV281" s="1869"/>
      <c r="BW281" s="1869"/>
      <c r="BX281" s="1869"/>
      <c r="BY281" s="1869"/>
    </row>
    <row r="282" spans="1:77" s="3" customFormat="1" ht="25.15" customHeight="1">
      <c r="A282" s="1921"/>
      <c r="B282" s="1922"/>
      <c r="C282" s="1850"/>
      <c r="D282" s="1851"/>
      <c r="E282" s="1852"/>
      <c r="F282" s="1853"/>
      <c r="G282" s="1853"/>
      <c r="H282" s="1853"/>
      <c r="I282" s="1854"/>
      <c r="J282" s="39"/>
      <c r="K282" s="40"/>
      <c r="L282" s="40"/>
      <c r="M282" s="1940"/>
      <c r="N282" s="1864"/>
      <c r="O282" s="1865"/>
      <c r="P282" s="1865"/>
      <c r="Q282" s="1865"/>
      <c r="R282" s="1867"/>
      <c r="S282" s="1869"/>
      <c r="T282" s="1869"/>
      <c r="U282" s="1869"/>
      <c r="V282" s="1869"/>
      <c r="W282" s="1869"/>
      <c r="X282" s="1869"/>
      <c r="Y282" s="1869"/>
      <c r="Z282" s="1869"/>
      <c r="AA282" s="1869"/>
      <c r="AB282" s="1869"/>
      <c r="AC282" s="1869"/>
      <c r="AD282" s="1869"/>
      <c r="AE282" s="1869"/>
      <c r="AF282" s="1869"/>
      <c r="AG282" s="1869"/>
      <c r="AH282" s="1869"/>
      <c r="AI282" s="1869"/>
      <c r="AJ282" s="1869"/>
      <c r="AK282" s="1869"/>
      <c r="AL282" s="1869"/>
      <c r="AM282" s="1869"/>
      <c r="AN282" s="1869"/>
      <c r="AO282" s="1869"/>
      <c r="AP282" s="1869"/>
      <c r="AQ282" s="1869"/>
      <c r="AR282" s="1869"/>
      <c r="AS282" s="1869"/>
      <c r="AT282" s="1869"/>
      <c r="AU282" s="1869"/>
      <c r="AV282" s="1869"/>
      <c r="AW282" s="1869"/>
      <c r="AX282" s="1869"/>
      <c r="AY282" s="1869"/>
      <c r="AZ282" s="1869"/>
      <c r="BA282" s="1869"/>
      <c r="BB282" s="1869"/>
      <c r="BC282" s="1869"/>
      <c r="BD282" s="1869"/>
      <c r="BE282" s="1869"/>
      <c r="BF282" s="1869"/>
      <c r="BG282" s="1869"/>
      <c r="BH282" s="1869"/>
      <c r="BI282" s="1869"/>
      <c r="BJ282" s="1869"/>
      <c r="BK282" s="1869"/>
      <c r="BL282" s="1869"/>
      <c r="BM282" s="1869"/>
      <c r="BN282" s="1869"/>
      <c r="BO282" s="1869"/>
      <c r="BP282" s="1869"/>
      <c r="BQ282" s="1869"/>
      <c r="BR282" s="1869"/>
      <c r="BS282" s="1869"/>
      <c r="BT282" s="1869"/>
      <c r="BU282" s="1869"/>
      <c r="BV282" s="1869"/>
      <c r="BW282" s="1869"/>
      <c r="BX282" s="1869"/>
      <c r="BY282" s="1869"/>
    </row>
    <row r="283" spans="1:77" s="3" customFormat="1" ht="25.15" customHeight="1">
      <c r="A283" s="1921"/>
      <c r="B283" s="1922"/>
      <c r="C283" s="1850"/>
      <c r="D283" s="1851"/>
      <c r="E283" s="1852"/>
      <c r="F283" s="1853"/>
      <c r="G283" s="1853"/>
      <c r="H283" s="1853"/>
      <c r="I283" s="1854"/>
      <c r="J283" s="39"/>
      <c r="K283" s="40"/>
      <c r="L283" s="40"/>
      <c r="M283" s="1940"/>
      <c r="N283" s="1864"/>
      <c r="O283" s="1865"/>
      <c r="P283" s="1865"/>
      <c r="Q283" s="1865"/>
      <c r="R283" s="1867"/>
      <c r="S283" s="1869"/>
      <c r="T283" s="1869"/>
      <c r="U283" s="1869"/>
      <c r="V283" s="1869"/>
      <c r="W283" s="1869"/>
      <c r="X283" s="1869"/>
      <c r="Y283" s="1869"/>
      <c r="Z283" s="1869"/>
      <c r="AA283" s="1869"/>
      <c r="AB283" s="1869"/>
      <c r="AC283" s="1869"/>
      <c r="AD283" s="1869"/>
      <c r="AE283" s="1869"/>
      <c r="AF283" s="1869"/>
      <c r="AG283" s="1869"/>
      <c r="AH283" s="1869"/>
      <c r="AI283" s="1869"/>
      <c r="AJ283" s="1869"/>
      <c r="AK283" s="1869"/>
      <c r="AL283" s="1869"/>
      <c r="AM283" s="1869"/>
      <c r="AN283" s="1869"/>
      <c r="AO283" s="1869"/>
      <c r="AP283" s="1869"/>
      <c r="AQ283" s="1869"/>
      <c r="AR283" s="1869"/>
      <c r="AS283" s="1869"/>
      <c r="AT283" s="1869"/>
      <c r="AU283" s="1869"/>
      <c r="AV283" s="1869"/>
      <c r="AW283" s="1869"/>
      <c r="AX283" s="1869"/>
      <c r="AY283" s="1869"/>
      <c r="AZ283" s="1869"/>
      <c r="BA283" s="1869"/>
      <c r="BB283" s="1869"/>
      <c r="BC283" s="1869"/>
      <c r="BD283" s="1869"/>
      <c r="BE283" s="1869"/>
      <c r="BF283" s="1869"/>
      <c r="BG283" s="1869"/>
      <c r="BH283" s="1869"/>
      <c r="BI283" s="1869"/>
      <c r="BJ283" s="1869"/>
      <c r="BK283" s="1869"/>
      <c r="BL283" s="1869"/>
      <c r="BM283" s="1869"/>
      <c r="BN283" s="1869"/>
      <c r="BO283" s="1869"/>
      <c r="BP283" s="1869"/>
      <c r="BQ283" s="1869"/>
      <c r="BR283" s="1869"/>
      <c r="BS283" s="1869"/>
      <c r="BT283" s="1869"/>
      <c r="BU283" s="1869"/>
      <c r="BV283" s="1869"/>
      <c r="BW283" s="1869"/>
      <c r="BX283" s="1869"/>
      <c r="BY283" s="1869"/>
    </row>
    <row r="284" spans="1:77" s="3" customFormat="1" ht="25.15" customHeight="1">
      <c r="A284" s="1921"/>
      <c r="B284" s="1922"/>
      <c r="C284" s="1850"/>
      <c r="D284" s="1851"/>
      <c r="E284" s="1852"/>
      <c r="F284" s="1853"/>
      <c r="G284" s="1853"/>
      <c r="H284" s="1853"/>
      <c r="I284" s="1854"/>
      <c r="J284" s="39"/>
      <c r="K284" s="40"/>
      <c r="L284" s="40"/>
      <c r="M284" s="1940"/>
      <c r="N284" s="1864"/>
      <c r="O284" s="1865"/>
      <c r="P284" s="1865"/>
      <c r="Q284" s="1865"/>
      <c r="R284" s="1867"/>
      <c r="S284" s="1869"/>
      <c r="T284" s="1869"/>
      <c r="U284" s="1869"/>
      <c r="V284" s="1869"/>
      <c r="W284" s="1869"/>
      <c r="X284" s="1869"/>
      <c r="Y284" s="1869"/>
      <c r="Z284" s="1869"/>
      <c r="AA284" s="1869"/>
      <c r="AB284" s="1869"/>
      <c r="AC284" s="1869"/>
      <c r="AD284" s="1869"/>
      <c r="AE284" s="1869"/>
      <c r="AF284" s="1869"/>
      <c r="AG284" s="1869"/>
      <c r="AH284" s="1869"/>
      <c r="AI284" s="1869"/>
      <c r="AJ284" s="1869"/>
      <c r="AK284" s="1869"/>
      <c r="AL284" s="1869"/>
      <c r="AM284" s="1869"/>
      <c r="AN284" s="1869"/>
      <c r="AO284" s="1869"/>
      <c r="AP284" s="1869"/>
      <c r="AQ284" s="1869"/>
      <c r="AR284" s="1869"/>
      <c r="AS284" s="1869"/>
      <c r="AT284" s="1869"/>
      <c r="AU284" s="1869"/>
      <c r="AV284" s="1869"/>
      <c r="AW284" s="1869"/>
      <c r="AX284" s="1869"/>
      <c r="AY284" s="1869"/>
      <c r="AZ284" s="1869"/>
      <c r="BA284" s="1869"/>
      <c r="BB284" s="1869"/>
      <c r="BC284" s="1869"/>
      <c r="BD284" s="1869"/>
      <c r="BE284" s="1869"/>
      <c r="BF284" s="1869"/>
      <c r="BG284" s="1869"/>
      <c r="BH284" s="1869"/>
      <c r="BI284" s="1869"/>
      <c r="BJ284" s="1869"/>
      <c r="BK284" s="1869"/>
      <c r="BL284" s="1869"/>
      <c r="BM284" s="1869"/>
      <c r="BN284" s="1869"/>
      <c r="BO284" s="1869"/>
      <c r="BP284" s="1869"/>
      <c r="BQ284" s="1869"/>
      <c r="BR284" s="1869"/>
      <c r="BS284" s="1869"/>
      <c r="BT284" s="1869"/>
      <c r="BU284" s="1869"/>
      <c r="BV284" s="1869"/>
      <c r="BW284" s="1869"/>
      <c r="BX284" s="1869"/>
      <c r="BY284" s="1869"/>
    </row>
    <row r="285" spans="1:77" s="3" customFormat="1" ht="25.15" customHeight="1">
      <c r="A285" s="1921"/>
      <c r="B285" s="1922"/>
      <c r="C285" s="1850"/>
      <c r="D285" s="1851"/>
      <c r="E285" s="1852"/>
      <c r="F285" s="1853"/>
      <c r="G285" s="1853"/>
      <c r="H285" s="1853"/>
      <c r="I285" s="1854"/>
      <c r="J285" s="39"/>
      <c r="K285" s="40"/>
      <c r="L285" s="40"/>
      <c r="M285" s="1940"/>
      <c r="N285" s="1864"/>
      <c r="O285" s="1865"/>
      <c r="P285" s="1865"/>
      <c r="Q285" s="1865"/>
      <c r="R285" s="1867"/>
      <c r="S285" s="1869"/>
      <c r="T285" s="1869"/>
      <c r="U285" s="1869"/>
      <c r="V285" s="1869"/>
      <c r="W285" s="1869"/>
      <c r="X285" s="1869"/>
      <c r="Y285" s="1869"/>
      <c r="Z285" s="1869"/>
      <c r="AA285" s="1869"/>
      <c r="AB285" s="1869"/>
      <c r="AC285" s="1869"/>
      <c r="AD285" s="1869"/>
      <c r="AE285" s="1869"/>
      <c r="AF285" s="1869"/>
      <c r="AG285" s="1869"/>
      <c r="AH285" s="1869"/>
      <c r="AI285" s="1869"/>
      <c r="AJ285" s="1869"/>
      <c r="AK285" s="1869"/>
      <c r="AL285" s="1869"/>
      <c r="AM285" s="1869"/>
      <c r="AN285" s="1869"/>
      <c r="AO285" s="1869"/>
      <c r="AP285" s="1869"/>
      <c r="AQ285" s="1869"/>
      <c r="AR285" s="1869"/>
      <c r="AS285" s="1869"/>
      <c r="AT285" s="1869"/>
      <c r="AU285" s="1869"/>
      <c r="AV285" s="1869"/>
      <c r="AW285" s="1869"/>
      <c r="AX285" s="1869"/>
      <c r="AY285" s="1869"/>
      <c r="AZ285" s="1869"/>
      <c r="BA285" s="1869"/>
      <c r="BB285" s="1869"/>
      <c r="BC285" s="1869"/>
      <c r="BD285" s="1869"/>
      <c r="BE285" s="1869"/>
      <c r="BF285" s="1869"/>
      <c r="BG285" s="1869"/>
      <c r="BH285" s="1869"/>
      <c r="BI285" s="1869"/>
      <c r="BJ285" s="1869"/>
      <c r="BK285" s="1869"/>
      <c r="BL285" s="1869"/>
      <c r="BM285" s="1869"/>
      <c r="BN285" s="1869"/>
      <c r="BO285" s="1869"/>
      <c r="BP285" s="1869"/>
      <c r="BQ285" s="1869"/>
      <c r="BR285" s="1869"/>
      <c r="BS285" s="1869"/>
      <c r="BT285" s="1869"/>
      <c r="BU285" s="1869"/>
      <c r="BV285" s="1869"/>
      <c r="BW285" s="1869"/>
      <c r="BX285" s="1869"/>
      <c r="BY285" s="1869"/>
    </row>
    <row r="286" spans="1:77" s="3" customFormat="1" ht="25.15" customHeight="1">
      <c r="A286" s="1921"/>
      <c r="B286" s="1922"/>
      <c r="C286" s="1850"/>
      <c r="D286" s="1851"/>
      <c r="E286" s="1852"/>
      <c r="F286" s="1853"/>
      <c r="G286" s="1853"/>
      <c r="H286" s="1853"/>
      <c r="I286" s="1854"/>
      <c r="J286" s="39"/>
      <c r="K286" s="40"/>
      <c r="L286" s="40"/>
      <c r="M286" s="1940"/>
      <c r="N286" s="1864"/>
      <c r="O286" s="1865"/>
      <c r="P286" s="1865"/>
      <c r="Q286" s="1865"/>
      <c r="R286" s="1867"/>
      <c r="S286" s="1869"/>
      <c r="T286" s="1869"/>
      <c r="U286" s="1869"/>
      <c r="V286" s="1869"/>
      <c r="W286" s="1869"/>
      <c r="X286" s="1869"/>
      <c r="Y286" s="1869"/>
      <c r="Z286" s="1869"/>
      <c r="AA286" s="1869"/>
      <c r="AB286" s="1869"/>
      <c r="AC286" s="1869"/>
      <c r="AD286" s="1869"/>
      <c r="AE286" s="1869"/>
      <c r="AF286" s="1869"/>
      <c r="AG286" s="1869"/>
      <c r="AH286" s="1869"/>
      <c r="AI286" s="1869"/>
      <c r="AJ286" s="1869"/>
      <c r="AK286" s="1869"/>
      <c r="AL286" s="1869"/>
      <c r="AM286" s="1869"/>
      <c r="AN286" s="1869"/>
      <c r="AO286" s="1869"/>
      <c r="AP286" s="1869"/>
      <c r="AQ286" s="1869"/>
      <c r="AR286" s="1869"/>
      <c r="AS286" s="1869"/>
      <c r="AT286" s="1869"/>
      <c r="AU286" s="1869"/>
      <c r="AV286" s="1869"/>
      <c r="AW286" s="1869"/>
      <c r="AX286" s="1869"/>
      <c r="AY286" s="1869"/>
      <c r="AZ286" s="1869"/>
      <c r="BA286" s="1869"/>
      <c r="BB286" s="1869"/>
      <c r="BC286" s="1869"/>
      <c r="BD286" s="1869"/>
      <c r="BE286" s="1869"/>
      <c r="BF286" s="1869"/>
      <c r="BG286" s="1869"/>
      <c r="BH286" s="1869"/>
      <c r="BI286" s="1869"/>
      <c r="BJ286" s="1869"/>
      <c r="BK286" s="1869"/>
      <c r="BL286" s="1869"/>
      <c r="BM286" s="1869"/>
      <c r="BN286" s="1869"/>
      <c r="BO286" s="1869"/>
      <c r="BP286" s="1869"/>
      <c r="BQ286" s="1869"/>
      <c r="BR286" s="1869"/>
      <c r="BS286" s="1869"/>
      <c r="BT286" s="1869"/>
      <c r="BU286" s="1869"/>
      <c r="BV286" s="1869"/>
      <c r="BW286" s="1869"/>
      <c r="BX286" s="1869"/>
      <c r="BY286" s="1869"/>
    </row>
    <row r="287" spans="1:77" s="3" customFormat="1" ht="25.15" customHeight="1">
      <c r="A287" s="1921"/>
      <c r="B287" s="1922"/>
      <c r="C287" s="1850"/>
      <c r="D287" s="1851"/>
      <c r="E287" s="1852"/>
      <c r="F287" s="1853"/>
      <c r="G287" s="1853"/>
      <c r="H287" s="1853"/>
      <c r="I287" s="1854"/>
      <c r="J287" s="39"/>
      <c r="K287" s="40"/>
      <c r="L287" s="40"/>
      <c r="M287" s="1940"/>
      <c r="N287" s="1864"/>
      <c r="O287" s="1865"/>
      <c r="P287" s="1865"/>
      <c r="Q287" s="1865"/>
      <c r="R287" s="1867"/>
      <c r="S287" s="1869"/>
      <c r="T287" s="1869"/>
      <c r="U287" s="1869"/>
      <c r="V287" s="1869"/>
      <c r="W287" s="1869"/>
      <c r="X287" s="1869"/>
      <c r="Y287" s="1869"/>
      <c r="Z287" s="1869"/>
      <c r="AA287" s="1869"/>
      <c r="AB287" s="1869"/>
      <c r="AC287" s="1869"/>
      <c r="AD287" s="1869"/>
      <c r="AE287" s="1869"/>
      <c r="AF287" s="1869"/>
      <c r="AG287" s="1869"/>
      <c r="AH287" s="1869"/>
      <c r="AI287" s="1869"/>
      <c r="AJ287" s="1869"/>
      <c r="AK287" s="1869"/>
      <c r="AL287" s="1869"/>
      <c r="AM287" s="1869"/>
      <c r="AN287" s="1869"/>
      <c r="AO287" s="1869"/>
      <c r="AP287" s="1869"/>
      <c r="AQ287" s="1869"/>
      <c r="AR287" s="1869"/>
      <c r="AS287" s="1869"/>
      <c r="AT287" s="1869"/>
      <c r="AU287" s="1869"/>
      <c r="AV287" s="1869"/>
      <c r="AW287" s="1869"/>
      <c r="AX287" s="1869"/>
      <c r="AY287" s="1869"/>
      <c r="AZ287" s="1869"/>
      <c r="BA287" s="1869"/>
      <c r="BB287" s="1869"/>
      <c r="BC287" s="1869"/>
      <c r="BD287" s="1869"/>
      <c r="BE287" s="1869"/>
      <c r="BF287" s="1869"/>
      <c r="BG287" s="1869"/>
      <c r="BH287" s="1869"/>
      <c r="BI287" s="1869"/>
      <c r="BJ287" s="1869"/>
      <c r="BK287" s="1869"/>
      <c r="BL287" s="1869"/>
      <c r="BM287" s="1869"/>
      <c r="BN287" s="1869"/>
      <c r="BO287" s="1869"/>
      <c r="BP287" s="1869"/>
      <c r="BQ287" s="1869"/>
      <c r="BR287" s="1869"/>
      <c r="BS287" s="1869"/>
      <c r="BT287" s="1869"/>
      <c r="BU287" s="1869"/>
      <c r="BV287" s="1869"/>
      <c r="BW287" s="1869"/>
      <c r="BX287" s="1869"/>
      <c r="BY287" s="1869"/>
    </row>
    <row r="288" spans="1:77" s="3" customFormat="1" ht="25.15" customHeight="1">
      <c r="A288" s="1921"/>
      <c r="B288" s="1922"/>
      <c r="C288" s="1850"/>
      <c r="D288" s="1851"/>
      <c r="E288" s="1852"/>
      <c r="F288" s="1853"/>
      <c r="G288" s="1853"/>
      <c r="H288" s="1853"/>
      <c r="I288" s="1854"/>
      <c r="J288" s="39"/>
      <c r="K288" s="40"/>
      <c r="L288" s="40"/>
      <c r="M288" s="1940"/>
      <c r="N288" s="1864"/>
      <c r="O288" s="1865"/>
      <c r="P288" s="1865"/>
      <c r="Q288" s="1865"/>
      <c r="R288" s="1867"/>
      <c r="S288" s="1869"/>
      <c r="T288" s="1869"/>
      <c r="U288" s="1869"/>
      <c r="V288" s="1869"/>
      <c r="W288" s="1869"/>
      <c r="X288" s="1869"/>
      <c r="Y288" s="1869"/>
      <c r="Z288" s="1869"/>
      <c r="AA288" s="1869"/>
      <c r="AB288" s="1869"/>
      <c r="AC288" s="1869"/>
      <c r="AD288" s="1869"/>
      <c r="AE288" s="1869"/>
      <c r="AF288" s="1869"/>
      <c r="AG288" s="1869"/>
      <c r="AH288" s="1869"/>
      <c r="AI288" s="1869"/>
      <c r="AJ288" s="1869"/>
      <c r="AK288" s="1869"/>
      <c r="AL288" s="1869"/>
      <c r="AM288" s="1869"/>
      <c r="AN288" s="1869"/>
      <c r="AO288" s="1869"/>
      <c r="AP288" s="1869"/>
      <c r="AQ288" s="1869"/>
      <c r="AR288" s="1869"/>
      <c r="AS288" s="1869"/>
      <c r="AT288" s="1869"/>
      <c r="AU288" s="1869"/>
      <c r="AV288" s="1869"/>
      <c r="AW288" s="1869"/>
      <c r="AX288" s="1869"/>
      <c r="AY288" s="1869"/>
      <c r="AZ288" s="1869"/>
      <c r="BA288" s="1869"/>
      <c r="BB288" s="1869"/>
      <c r="BC288" s="1869"/>
      <c r="BD288" s="1869"/>
      <c r="BE288" s="1869"/>
      <c r="BF288" s="1869"/>
      <c r="BG288" s="1869"/>
      <c r="BH288" s="1869"/>
      <c r="BI288" s="1869"/>
      <c r="BJ288" s="1869"/>
      <c r="BK288" s="1869"/>
      <c r="BL288" s="1869"/>
      <c r="BM288" s="1869"/>
      <c r="BN288" s="1869"/>
      <c r="BO288" s="1869"/>
      <c r="BP288" s="1869"/>
      <c r="BQ288" s="1869"/>
      <c r="BR288" s="1869"/>
      <c r="BS288" s="1869"/>
      <c r="BT288" s="1869"/>
      <c r="BU288" s="1869"/>
      <c r="BV288" s="1869"/>
      <c r="BW288" s="1869"/>
      <c r="BX288" s="1869"/>
      <c r="BY288" s="1869"/>
    </row>
    <row r="289" spans="1:77" s="3" customFormat="1" ht="25.15" customHeight="1">
      <c r="A289" s="1921"/>
      <c r="B289" s="1922"/>
      <c r="C289" s="1850"/>
      <c r="D289" s="1851"/>
      <c r="E289" s="1852"/>
      <c r="F289" s="1853"/>
      <c r="G289" s="1853"/>
      <c r="H289" s="1853"/>
      <c r="I289" s="1854"/>
      <c r="J289" s="39"/>
      <c r="K289" s="40"/>
      <c r="L289" s="40"/>
      <c r="M289" s="1940"/>
      <c r="N289" s="1864"/>
      <c r="O289" s="1865"/>
      <c r="P289" s="1865"/>
      <c r="Q289" s="1865"/>
      <c r="R289" s="1867"/>
      <c r="S289" s="1869"/>
      <c r="T289" s="1869"/>
      <c r="U289" s="1869"/>
      <c r="V289" s="1869"/>
      <c r="W289" s="1869"/>
      <c r="X289" s="1869"/>
      <c r="Y289" s="1869"/>
      <c r="Z289" s="1869"/>
      <c r="AA289" s="1869"/>
      <c r="AB289" s="1869"/>
      <c r="AC289" s="1869"/>
      <c r="AD289" s="1869"/>
      <c r="AE289" s="1869"/>
      <c r="AF289" s="1869"/>
      <c r="AG289" s="1869"/>
      <c r="AH289" s="1869"/>
      <c r="AI289" s="1869"/>
      <c r="AJ289" s="1869"/>
      <c r="AK289" s="1869"/>
      <c r="AL289" s="1869"/>
      <c r="AM289" s="1869"/>
      <c r="AN289" s="1869"/>
      <c r="AO289" s="1869"/>
      <c r="AP289" s="1869"/>
      <c r="AQ289" s="1869"/>
      <c r="AR289" s="1869"/>
      <c r="AS289" s="1869"/>
      <c r="AT289" s="1869"/>
      <c r="AU289" s="1869"/>
      <c r="AV289" s="1869"/>
      <c r="AW289" s="1869"/>
      <c r="AX289" s="1869"/>
      <c r="AY289" s="1869"/>
      <c r="AZ289" s="1869"/>
      <c r="BA289" s="1869"/>
      <c r="BB289" s="1869"/>
      <c r="BC289" s="1869"/>
      <c r="BD289" s="1869"/>
      <c r="BE289" s="1869"/>
      <c r="BF289" s="1869"/>
      <c r="BG289" s="1869"/>
      <c r="BH289" s="1869"/>
      <c r="BI289" s="1869"/>
      <c r="BJ289" s="1869"/>
      <c r="BK289" s="1869"/>
      <c r="BL289" s="1869"/>
      <c r="BM289" s="1869"/>
      <c r="BN289" s="1869"/>
      <c r="BO289" s="1869"/>
      <c r="BP289" s="1869"/>
      <c r="BQ289" s="1869"/>
      <c r="BR289" s="1869"/>
      <c r="BS289" s="1869"/>
      <c r="BT289" s="1869"/>
      <c r="BU289" s="1869"/>
      <c r="BV289" s="1869"/>
      <c r="BW289" s="1869"/>
      <c r="BX289" s="1869"/>
      <c r="BY289" s="1869"/>
    </row>
    <row r="290" spans="1:77" s="3" customFormat="1" ht="25.15" customHeight="1">
      <c r="A290" s="1921"/>
      <c r="B290" s="1922"/>
      <c r="C290" s="1850"/>
      <c r="D290" s="1851"/>
      <c r="E290" s="1852"/>
      <c r="F290" s="1853"/>
      <c r="G290" s="1853"/>
      <c r="H290" s="1853"/>
      <c r="I290" s="1854"/>
      <c r="J290" s="39"/>
      <c r="K290" s="40"/>
      <c r="L290" s="40"/>
      <c r="M290" s="1940"/>
      <c r="N290" s="1864"/>
      <c r="O290" s="1865"/>
      <c r="P290" s="1865"/>
      <c r="Q290" s="1865"/>
      <c r="R290" s="1867"/>
      <c r="S290" s="1869"/>
      <c r="T290" s="1869"/>
      <c r="U290" s="1869"/>
      <c r="V290" s="1869"/>
      <c r="W290" s="1869"/>
      <c r="X290" s="1869"/>
      <c r="Y290" s="1869"/>
      <c r="Z290" s="1869"/>
      <c r="AA290" s="1869"/>
      <c r="AB290" s="1869"/>
      <c r="AC290" s="1869"/>
      <c r="AD290" s="1869"/>
      <c r="AE290" s="1869"/>
      <c r="AF290" s="1869"/>
      <c r="AG290" s="1869"/>
      <c r="AH290" s="1869"/>
      <c r="AI290" s="1869"/>
      <c r="AJ290" s="1869"/>
      <c r="AK290" s="1869"/>
      <c r="AL290" s="1869"/>
      <c r="AM290" s="1869"/>
      <c r="AN290" s="1869"/>
      <c r="AO290" s="1869"/>
      <c r="AP290" s="1869"/>
      <c r="AQ290" s="1869"/>
      <c r="AR290" s="1869"/>
      <c r="AS290" s="1869"/>
      <c r="AT290" s="1869"/>
      <c r="AU290" s="1869"/>
      <c r="AV290" s="1869"/>
      <c r="AW290" s="1869"/>
      <c r="AX290" s="1869"/>
      <c r="AY290" s="1869"/>
      <c r="AZ290" s="1869"/>
      <c r="BA290" s="1869"/>
      <c r="BB290" s="1869"/>
      <c r="BC290" s="1869"/>
      <c r="BD290" s="1869"/>
      <c r="BE290" s="1869"/>
      <c r="BF290" s="1869"/>
      <c r="BG290" s="1869"/>
      <c r="BH290" s="1869"/>
      <c r="BI290" s="1869"/>
      <c r="BJ290" s="1869"/>
      <c r="BK290" s="1869"/>
      <c r="BL290" s="1869"/>
      <c r="BM290" s="1869"/>
      <c r="BN290" s="1869"/>
      <c r="BO290" s="1869"/>
      <c r="BP290" s="1869"/>
      <c r="BQ290" s="1869"/>
      <c r="BR290" s="1869"/>
      <c r="BS290" s="1869"/>
      <c r="BT290" s="1869"/>
      <c r="BU290" s="1869"/>
      <c r="BV290" s="1869"/>
      <c r="BW290" s="1869"/>
      <c r="BX290" s="1869"/>
      <c r="BY290" s="1869"/>
    </row>
    <row r="291" spans="1:77" s="3" customFormat="1" ht="25.15" customHeight="1">
      <c r="A291" s="1921"/>
      <c r="B291" s="1922"/>
      <c r="C291" s="1850"/>
      <c r="D291" s="1851"/>
      <c r="E291" s="1852"/>
      <c r="F291" s="1853"/>
      <c r="G291" s="1853"/>
      <c r="H291" s="1853"/>
      <c r="I291" s="1854"/>
      <c r="J291" s="39"/>
      <c r="K291" s="40"/>
      <c r="L291" s="40"/>
      <c r="M291" s="1940"/>
      <c r="N291" s="1864"/>
      <c r="O291" s="1865"/>
      <c r="P291" s="1865"/>
      <c r="Q291" s="1865"/>
      <c r="R291" s="1867"/>
      <c r="S291" s="1869"/>
      <c r="T291" s="1869"/>
      <c r="U291" s="1869"/>
      <c r="V291" s="1869"/>
      <c r="W291" s="1869"/>
      <c r="X291" s="1869"/>
      <c r="Y291" s="1869"/>
      <c r="Z291" s="1869"/>
      <c r="AA291" s="1869"/>
      <c r="AB291" s="1869"/>
      <c r="AC291" s="1869"/>
      <c r="AD291" s="1869"/>
      <c r="AE291" s="1869"/>
      <c r="AF291" s="1869"/>
      <c r="AG291" s="1869"/>
      <c r="AH291" s="1869"/>
      <c r="AI291" s="1869"/>
      <c r="AJ291" s="1869"/>
      <c r="AK291" s="1869"/>
      <c r="AL291" s="1869"/>
      <c r="AM291" s="1869"/>
      <c r="AN291" s="1869"/>
      <c r="AO291" s="1869"/>
      <c r="AP291" s="1869"/>
      <c r="AQ291" s="1869"/>
      <c r="AR291" s="1869"/>
      <c r="AS291" s="1869"/>
      <c r="AT291" s="1869"/>
      <c r="AU291" s="1869"/>
      <c r="AV291" s="1869"/>
      <c r="AW291" s="1869"/>
      <c r="AX291" s="1869"/>
      <c r="AY291" s="1869"/>
      <c r="AZ291" s="1869"/>
      <c r="BA291" s="1869"/>
      <c r="BB291" s="1869"/>
      <c r="BC291" s="1869"/>
      <c r="BD291" s="1869"/>
      <c r="BE291" s="1869"/>
      <c r="BF291" s="1869"/>
      <c r="BG291" s="1869"/>
      <c r="BH291" s="1869"/>
      <c r="BI291" s="1869"/>
      <c r="BJ291" s="1869"/>
      <c r="BK291" s="1869"/>
      <c r="BL291" s="1869"/>
      <c r="BM291" s="1869"/>
      <c r="BN291" s="1869"/>
      <c r="BO291" s="1869"/>
      <c r="BP291" s="1869"/>
      <c r="BQ291" s="1869"/>
      <c r="BR291" s="1869"/>
      <c r="BS291" s="1869"/>
      <c r="BT291" s="1869"/>
      <c r="BU291" s="1869"/>
      <c r="BV291" s="1869"/>
      <c r="BW291" s="1869"/>
      <c r="BX291" s="1869"/>
      <c r="BY291" s="1869"/>
    </row>
    <row r="292" spans="1:77" s="3" customFormat="1" ht="25.15" customHeight="1">
      <c r="A292" s="1921"/>
      <c r="B292" s="1922"/>
      <c r="C292" s="1850"/>
      <c r="D292" s="1851"/>
      <c r="E292" s="1852"/>
      <c r="F292" s="1853"/>
      <c r="G292" s="1853"/>
      <c r="H292" s="1853"/>
      <c r="I292" s="1854"/>
      <c r="J292" s="39"/>
      <c r="K292" s="40"/>
      <c r="L292" s="40"/>
      <c r="M292" s="1940"/>
      <c r="N292" s="1864"/>
      <c r="O292" s="1865"/>
      <c r="P292" s="1865"/>
      <c r="Q292" s="1865"/>
      <c r="R292" s="1867"/>
      <c r="S292" s="1869"/>
      <c r="T292" s="1869"/>
      <c r="U292" s="1869"/>
      <c r="V292" s="1869"/>
      <c r="W292" s="1869"/>
      <c r="X292" s="1869"/>
      <c r="Y292" s="1869"/>
      <c r="Z292" s="1869"/>
      <c r="AA292" s="1869"/>
      <c r="AB292" s="1869"/>
      <c r="AC292" s="1869"/>
      <c r="AD292" s="1869"/>
      <c r="AE292" s="1869"/>
      <c r="AF292" s="1869"/>
      <c r="AG292" s="1869"/>
      <c r="AH292" s="1869"/>
      <c r="AI292" s="1869"/>
      <c r="AJ292" s="1869"/>
      <c r="AK292" s="1869"/>
      <c r="AL292" s="1869"/>
      <c r="AM292" s="1869"/>
      <c r="AN292" s="1869"/>
      <c r="AO292" s="1869"/>
      <c r="AP292" s="1869"/>
      <c r="AQ292" s="1869"/>
      <c r="AR292" s="1869"/>
      <c r="AS292" s="1869"/>
      <c r="AT292" s="1869"/>
      <c r="AU292" s="1869"/>
      <c r="AV292" s="1869"/>
      <c r="AW292" s="1869"/>
      <c r="AX292" s="1869"/>
      <c r="AY292" s="1869"/>
      <c r="AZ292" s="1869"/>
      <c r="BA292" s="1869"/>
      <c r="BB292" s="1869"/>
      <c r="BC292" s="1869"/>
      <c r="BD292" s="1869"/>
      <c r="BE292" s="1869"/>
      <c r="BF292" s="1869"/>
      <c r="BG292" s="1869"/>
      <c r="BH292" s="1869"/>
      <c r="BI292" s="1869"/>
      <c r="BJ292" s="1869"/>
      <c r="BK292" s="1869"/>
      <c r="BL292" s="1869"/>
      <c r="BM292" s="1869"/>
      <c r="BN292" s="1869"/>
      <c r="BO292" s="1869"/>
      <c r="BP292" s="1869"/>
      <c r="BQ292" s="1869"/>
      <c r="BR292" s="1869"/>
      <c r="BS292" s="1869"/>
      <c r="BT292" s="1869"/>
      <c r="BU292" s="1869"/>
      <c r="BV292" s="1869"/>
      <c r="BW292" s="1869"/>
      <c r="BX292" s="1869"/>
      <c r="BY292" s="1869"/>
    </row>
    <row r="293" spans="1:77" s="3" customFormat="1" ht="25.15" customHeight="1">
      <c r="A293" s="1921"/>
      <c r="B293" s="1922"/>
      <c r="C293" s="1850"/>
      <c r="D293" s="1851"/>
      <c r="E293" s="1852"/>
      <c r="F293" s="1853"/>
      <c r="G293" s="1853"/>
      <c r="H293" s="1853"/>
      <c r="I293" s="1854"/>
      <c r="J293" s="39"/>
      <c r="K293" s="40"/>
      <c r="L293" s="40"/>
      <c r="M293" s="1940"/>
      <c r="N293" s="1864"/>
      <c r="O293" s="1865"/>
      <c r="P293" s="1865"/>
      <c r="Q293" s="1865"/>
      <c r="R293" s="1867"/>
      <c r="S293" s="1869"/>
      <c r="T293" s="1869"/>
      <c r="U293" s="1869"/>
      <c r="V293" s="1869"/>
      <c r="W293" s="1869"/>
      <c r="X293" s="1869"/>
      <c r="Y293" s="1869"/>
      <c r="Z293" s="1869"/>
      <c r="AA293" s="1869"/>
      <c r="AB293" s="1869"/>
      <c r="AC293" s="1869"/>
      <c r="AD293" s="1869"/>
      <c r="AE293" s="1869"/>
      <c r="AF293" s="1869"/>
      <c r="AG293" s="1869"/>
      <c r="AH293" s="1869"/>
      <c r="AI293" s="1869"/>
      <c r="AJ293" s="1869"/>
      <c r="AK293" s="1869"/>
      <c r="AL293" s="1869"/>
      <c r="AM293" s="1869"/>
      <c r="AN293" s="1869"/>
      <c r="AO293" s="1869"/>
      <c r="AP293" s="1869"/>
      <c r="AQ293" s="1869"/>
      <c r="AR293" s="1869"/>
      <c r="AS293" s="1869"/>
      <c r="AT293" s="1869"/>
      <c r="AU293" s="1869"/>
      <c r="AV293" s="1869"/>
      <c r="AW293" s="1869"/>
      <c r="AX293" s="1869"/>
      <c r="AY293" s="1869"/>
      <c r="AZ293" s="1869"/>
      <c r="BA293" s="1869"/>
      <c r="BB293" s="1869"/>
      <c r="BC293" s="1869"/>
      <c r="BD293" s="1869"/>
      <c r="BE293" s="1869"/>
      <c r="BF293" s="1869"/>
      <c r="BG293" s="1869"/>
      <c r="BH293" s="1869"/>
      <c r="BI293" s="1869"/>
      <c r="BJ293" s="1869"/>
      <c r="BK293" s="1869"/>
      <c r="BL293" s="1869"/>
      <c r="BM293" s="1869"/>
      <c r="BN293" s="1869"/>
      <c r="BO293" s="1869"/>
      <c r="BP293" s="1869"/>
      <c r="BQ293" s="1869"/>
      <c r="BR293" s="1869"/>
      <c r="BS293" s="1869"/>
      <c r="BT293" s="1869"/>
      <c r="BU293" s="1869"/>
      <c r="BV293" s="1869"/>
      <c r="BW293" s="1869"/>
      <c r="BX293" s="1869"/>
      <c r="BY293" s="1869"/>
    </row>
    <row r="294" spans="1:77" s="3" customFormat="1" ht="25.15" customHeight="1">
      <c r="A294" s="1921"/>
      <c r="B294" s="1922"/>
      <c r="C294" s="1850"/>
      <c r="D294" s="1851"/>
      <c r="E294" s="1852"/>
      <c r="F294" s="1853"/>
      <c r="G294" s="1853"/>
      <c r="H294" s="1853"/>
      <c r="I294" s="1854"/>
      <c r="J294" s="39"/>
      <c r="K294" s="40"/>
      <c r="L294" s="40"/>
      <c r="M294" s="1940"/>
      <c r="N294" s="1864"/>
      <c r="O294" s="1865"/>
      <c r="P294" s="1865"/>
      <c r="Q294" s="1865"/>
      <c r="R294" s="1867"/>
      <c r="S294" s="1869"/>
      <c r="T294" s="1869"/>
      <c r="U294" s="1869"/>
      <c r="V294" s="1869"/>
      <c r="W294" s="1869"/>
      <c r="X294" s="1869"/>
      <c r="Y294" s="1869"/>
      <c r="Z294" s="1869"/>
      <c r="AA294" s="1869"/>
      <c r="AB294" s="1869"/>
      <c r="AC294" s="1869"/>
      <c r="AD294" s="1869"/>
      <c r="AE294" s="1869"/>
      <c r="AF294" s="1869"/>
      <c r="AG294" s="1869"/>
      <c r="AH294" s="1869"/>
      <c r="AI294" s="1869"/>
      <c r="AJ294" s="1869"/>
      <c r="AK294" s="1869"/>
      <c r="AL294" s="1869"/>
      <c r="AM294" s="1869"/>
      <c r="AN294" s="1869"/>
      <c r="AO294" s="1869"/>
      <c r="AP294" s="1869"/>
      <c r="AQ294" s="1869"/>
      <c r="AR294" s="1869"/>
      <c r="AS294" s="1869"/>
      <c r="AT294" s="1869"/>
      <c r="AU294" s="1869"/>
      <c r="AV294" s="1869"/>
      <c r="AW294" s="1869"/>
      <c r="AX294" s="1869"/>
      <c r="AY294" s="1869"/>
      <c r="AZ294" s="1869"/>
      <c r="BA294" s="1869"/>
      <c r="BB294" s="1869"/>
      <c r="BC294" s="1869"/>
      <c r="BD294" s="1869"/>
      <c r="BE294" s="1869"/>
      <c r="BF294" s="1869"/>
      <c r="BG294" s="1869"/>
      <c r="BH294" s="1869"/>
      <c r="BI294" s="1869"/>
      <c r="BJ294" s="1869"/>
      <c r="BK294" s="1869"/>
      <c r="BL294" s="1869"/>
      <c r="BM294" s="1869"/>
      <c r="BN294" s="1869"/>
      <c r="BO294" s="1869"/>
      <c r="BP294" s="1869"/>
      <c r="BQ294" s="1869"/>
      <c r="BR294" s="1869"/>
      <c r="BS294" s="1869"/>
      <c r="BT294" s="1869"/>
      <c r="BU294" s="1869"/>
      <c r="BV294" s="1869"/>
      <c r="BW294" s="1869"/>
      <c r="BX294" s="1869"/>
      <c r="BY294" s="1869"/>
    </row>
    <row r="295" spans="1:77" s="3" customFormat="1" ht="25.15" customHeight="1">
      <c r="A295" s="1921"/>
      <c r="B295" s="1922"/>
      <c r="C295" s="1850"/>
      <c r="D295" s="1851"/>
      <c r="E295" s="1852"/>
      <c r="F295" s="1853"/>
      <c r="G295" s="1853"/>
      <c r="H295" s="1853"/>
      <c r="I295" s="1854"/>
      <c r="J295" s="39"/>
      <c r="K295" s="40"/>
      <c r="L295" s="40"/>
      <c r="M295" s="1940"/>
      <c r="N295" s="1864"/>
      <c r="O295" s="1865"/>
      <c r="P295" s="1865"/>
      <c r="Q295" s="1865"/>
      <c r="R295" s="1867"/>
      <c r="S295" s="1869"/>
      <c r="T295" s="1869"/>
      <c r="U295" s="1869"/>
      <c r="V295" s="1869"/>
      <c r="W295" s="1869"/>
      <c r="X295" s="1869"/>
      <c r="Y295" s="1869"/>
      <c r="Z295" s="1869"/>
      <c r="AA295" s="1869"/>
      <c r="AB295" s="1869"/>
      <c r="AC295" s="1869"/>
      <c r="AD295" s="1869"/>
      <c r="AE295" s="1869"/>
      <c r="AF295" s="1869"/>
      <c r="AG295" s="1869"/>
      <c r="AH295" s="1869"/>
      <c r="AI295" s="1869"/>
      <c r="AJ295" s="1869"/>
      <c r="AK295" s="1869"/>
      <c r="AL295" s="1869"/>
      <c r="AM295" s="1869"/>
      <c r="AN295" s="1869"/>
      <c r="AO295" s="1869"/>
      <c r="AP295" s="1869"/>
      <c r="AQ295" s="1869"/>
      <c r="AR295" s="1869"/>
      <c r="AS295" s="1869"/>
      <c r="AT295" s="1869"/>
      <c r="AU295" s="1869"/>
      <c r="AV295" s="1869"/>
      <c r="AW295" s="1869"/>
      <c r="AX295" s="1869"/>
      <c r="AY295" s="1869"/>
      <c r="AZ295" s="1869"/>
      <c r="BA295" s="1869"/>
      <c r="BB295" s="1869"/>
      <c r="BC295" s="1869"/>
      <c r="BD295" s="1869"/>
      <c r="BE295" s="1869"/>
      <c r="BF295" s="1869"/>
      <c r="BG295" s="1869"/>
      <c r="BH295" s="1869"/>
      <c r="BI295" s="1869"/>
      <c r="BJ295" s="1869"/>
      <c r="BK295" s="1869"/>
      <c r="BL295" s="1869"/>
      <c r="BM295" s="1869"/>
      <c r="BN295" s="1869"/>
      <c r="BO295" s="1869"/>
      <c r="BP295" s="1869"/>
      <c r="BQ295" s="1869"/>
      <c r="BR295" s="1869"/>
      <c r="BS295" s="1869"/>
      <c r="BT295" s="1869"/>
      <c r="BU295" s="1869"/>
      <c r="BV295" s="1869"/>
      <c r="BW295" s="1869"/>
      <c r="BX295" s="1869"/>
      <c r="BY295" s="1869"/>
    </row>
    <row r="296" spans="1:77" s="3" customFormat="1" ht="25.15" customHeight="1">
      <c r="A296" s="1921"/>
      <c r="B296" s="1922"/>
      <c r="C296" s="1850"/>
      <c r="D296" s="1851"/>
      <c r="E296" s="1852"/>
      <c r="F296" s="1853"/>
      <c r="G296" s="1853"/>
      <c r="H296" s="1853"/>
      <c r="I296" s="1854"/>
      <c r="J296" s="39"/>
      <c r="K296" s="40"/>
      <c r="L296" s="40"/>
      <c r="M296" s="1940"/>
      <c r="N296" s="1864"/>
      <c r="O296" s="1865"/>
      <c r="P296" s="1865"/>
      <c r="Q296" s="1865"/>
      <c r="R296" s="1867"/>
      <c r="S296" s="1869"/>
      <c r="T296" s="1869"/>
      <c r="U296" s="1869"/>
      <c r="V296" s="1869"/>
      <c r="W296" s="1869"/>
      <c r="X296" s="1869"/>
      <c r="Y296" s="1869"/>
      <c r="Z296" s="1869"/>
      <c r="AA296" s="1869"/>
      <c r="AB296" s="1869"/>
      <c r="AC296" s="1869"/>
      <c r="AD296" s="1869"/>
      <c r="AE296" s="1869"/>
      <c r="AF296" s="1869"/>
      <c r="AG296" s="1869"/>
      <c r="AH296" s="1869"/>
      <c r="AI296" s="1869"/>
      <c r="AJ296" s="1869"/>
      <c r="AK296" s="1869"/>
      <c r="AL296" s="1869"/>
      <c r="AM296" s="1869"/>
      <c r="AN296" s="1869"/>
      <c r="AO296" s="1869"/>
      <c r="AP296" s="1869"/>
      <c r="AQ296" s="1869"/>
      <c r="AR296" s="1869"/>
      <c r="AS296" s="1869"/>
      <c r="AT296" s="1869"/>
      <c r="AU296" s="1869"/>
      <c r="AV296" s="1869"/>
      <c r="AW296" s="1869"/>
      <c r="AX296" s="1869"/>
      <c r="AY296" s="1869"/>
      <c r="AZ296" s="1869"/>
      <c r="BA296" s="1869"/>
      <c r="BB296" s="1869"/>
      <c r="BC296" s="1869"/>
      <c r="BD296" s="1869"/>
      <c r="BE296" s="1869"/>
      <c r="BF296" s="1869"/>
      <c r="BG296" s="1869"/>
      <c r="BH296" s="1869"/>
      <c r="BI296" s="1869"/>
      <c r="BJ296" s="1869"/>
      <c r="BK296" s="1869"/>
      <c r="BL296" s="1869"/>
      <c r="BM296" s="1869"/>
      <c r="BN296" s="1869"/>
      <c r="BO296" s="1869"/>
      <c r="BP296" s="1869"/>
      <c r="BQ296" s="1869"/>
      <c r="BR296" s="1869"/>
      <c r="BS296" s="1869"/>
      <c r="BT296" s="1869"/>
      <c r="BU296" s="1869"/>
      <c r="BV296" s="1869"/>
      <c r="BW296" s="1869"/>
      <c r="BX296" s="1869"/>
      <c r="BY296" s="1869"/>
    </row>
    <row r="297" spans="1:77" s="3" customFormat="1" ht="25.15" customHeight="1">
      <c r="A297" s="1921"/>
      <c r="B297" s="1922"/>
      <c r="C297" s="1850"/>
      <c r="D297" s="1851"/>
      <c r="E297" s="1852"/>
      <c r="F297" s="1853"/>
      <c r="G297" s="1853"/>
      <c r="H297" s="1853"/>
      <c r="I297" s="1854"/>
      <c r="J297" s="39"/>
      <c r="K297" s="40"/>
      <c r="L297" s="40"/>
      <c r="M297" s="1940"/>
      <c r="N297" s="1864"/>
      <c r="O297" s="1865"/>
      <c r="P297" s="1865"/>
      <c r="Q297" s="1865"/>
      <c r="R297" s="1867"/>
      <c r="S297" s="1869"/>
      <c r="T297" s="1869"/>
      <c r="U297" s="1869"/>
      <c r="V297" s="1869"/>
      <c r="W297" s="1869"/>
      <c r="X297" s="1869"/>
      <c r="Y297" s="1869"/>
      <c r="Z297" s="1869"/>
      <c r="AA297" s="1869"/>
      <c r="AB297" s="1869"/>
      <c r="AC297" s="1869"/>
      <c r="AD297" s="1869"/>
      <c r="AE297" s="1869"/>
      <c r="AF297" s="1869"/>
      <c r="AG297" s="1869"/>
      <c r="AH297" s="1869"/>
      <c r="AI297" s="1869"/>
      <c r="AJ297" s="1869"/>
      <c r="AK297" s="1869"/>
      <c r="AL297" s="1869"/>
      <c r="AM297" s="1869"/>
      <c r="AN297" s="1869"/>
      <c r="AO297" s="1869"/>
      <c r="AP297" s="1869"/>
      <c r="AQ297" s="1869"/>
      <c r="AR297" s="1869"/>
      <c r="AS297" s="1869"/>
      <c r="AT297" s="1869"/>
      <c r="AU297" s="1869"/>
      <c r="AV297" s="1869"/>
      <c r="AW297" s="1869"/>
      <c r="AX297" s="1869"/>
      <c r="AY297" s="1869"/>
      <c r="AZ297" s="1869"/>
      <c r="BA297" s="1869"/>
      <c r="BB297" s="1869"/>
      <c r="BC297" s="1869"/>
      <c r="BD297" s="1869"/>
      <c r="BE297" s="1869"/>
      <c r="BF297" s="1869"/>
      <c r="BG297" s="1869"/>
      <c r="BH297" s="1869"/>
      <c r="BI297" s="1869"/>
      <c r="BJ297" s="1869"/>
      <c r="BK297" s="1869"/>
      <c r="BL297" s="1869"/>
      <c r="BM297" s="1869"/>
      <c r="BN297" s="1869"/>
      <c r="BO297" s="1869"/>
      <c r="BP297" s="1869"/>
      <c r="BQ297" s="1869"/>
      <c r="BR297" s="1869"/>
      <c r="BS297" s="1869"/>
      <c r="BT297" s="1869"/>
      <c r="BU297" s="1869"/>
      <c r="BV297" s="1869"/>
      <c r="BW297" s="1869"/>
      <c r="BX297" s="1869"/>
      <c r="BY297" s="1869"/>
    </row>
    <row r="298" spans="1:77" s="3" customFormat="1" ht="25.15" customHeight="1">
      <c r="A298" s="1921"/>
      <c r="B298" s="1922"/>
      <c r="C298" s="1850"/>
      <c r="D298" s="1851"/>
      <c r="E298" s="1852"/>
      <c r="F298" s="1853"/>
      <c r="G298" s="1853"/>
      <c r="H298" s="1853"/>
      <c r="I298" s="1854"/>
      <c r="J298" s="39"/>
      <c r="K298" s="40"/>
      <c r="L298" s="40"/>
      <c r="M298" s="1940"/>
      <c r="N298" s="1864"/>
      <c r="O298" s="1865"/>
      <c r="P298" s="1865"/>
      <c r="Q298" s="1865"/>
      <c r="R298" s="1867"/>
      <c r="S298" s="1869"/>
      <c r="T298" s="1869"/>
      <c r="U298" s="1869"/>
      <c r="V298" s="1869"/>
      <c r="W298" s="1869"/>
      <c r="X298" s="1869"/>
      <c r="Y298" s="1869"/>
      <c r="Z298" s="1869"/>
      <c r="AA298" s="1869"/>
      <c r="AB298" s="1869"/>
      <c r="AC298" s="1869"/>
      <c r="AD298" s="1869"/>
      <c r="AE298" s="1869"/>
      <c r="AF298" s="1869"/>
      <c r="AG298" s="1869"/>
      <c r="AH298" s="1869"/>
      <c r="AI298" s="1869"/>
      <c r="AJ298" s="1869"/>
      <c r="AK298" s="1869"/>
      <c r="AL298" s="1869"/>
      <c r="AM298" s="1869"/>
      <c r="AN298" s="1869"/>
      <c r="AO298" s="1869"/>
      <c r="AP298" s="1869"/>
      <c r="AQ298" s="1869"/>
      <c r="AR298" s="1869"/>
      <c r="AS298" s="1869"/>
      <c r="AT298" s="1869"/>
      <c r="AU298" s="1869"/>
      <c r="AV298" s="1869"/>
      <c r="AW298" s="1869"/>
      <c r="AX298" s="1869"/>
      <c r="AY298" s="1869"/>
      <c r="AZ298" s="1869"/>
      <c r="BA298" s="1869"/>
      <c r="BB298" s="1869"/>
      <c r="BC298" s="1869"/>
      <c r="BD298" s="1869"/>
      <c r="BE298" s="1869"/>
      <c r="BF298" s="1869"/>
      <c r="BG298" s="1869"/>
      <c r="BH298" s="1869"/>
      <c r="BI298" s="1869"/>
      <c r="BJ298" s="1869"/>
      <c r="BK298" s="1869"/>
      <c r="BL298" s="1869"/>
      <c r="BM298" s="1869"/>
      <c r="BN298" s="1869"/>
      <c r="BO298" s="1869"/>
      <c r="BP298" s="1869"/>
      <c r="BQ298" s="1869"/>
      <c r="BR298" s="1869"/>
      <c r="BS298" s="1869"/>
      <c r="BT298" s="1869"/>
      <c r="BU298" s="1869"/>
      <c r="BV298" s="1869"/>
      <c r="BW298" s="1869"/>
      <c r="BX298" s="1869"/>
      <c r="BY298" s="1869"/>
    </row>
    <row r="299" spans="1:77" s="3" customFormat="1" ht="25.15" customHeight="1">
      <c r="A299" s="1921"/>
      <c r="B299" s="1922"/>
      <c r="C299" s="1850"/>
      <c r="D299" s="1851"/>
      <c r="E299" s="1852"/>
      <c r="F299" s="1853"/>
      <c r="G299" s="1853"/>
      <c r="H299" s="1853"/>
      <c r="I299" s="1854"/>
      <c r="J299" s="39"/>
      <c r="K299" s="40"/>
      <c r="L299" s="40"/>
      <c r="M299" s="1940"/>
      <c r="N299" s="1864"/>
      <c r="O299" s="1865"/>
      <c r="P299" s="1865"/>
      <c r="Q299" s="1865"/>
      <c r="R299" s="1867"/>
      <c r="S299" s="1869"/>
      <c r="T299" s="1869"/>
      <c r="U299" s="1869"/>
      <c r="V299" s="1869"/>
      <c r="W299" s="1869"/>
      <c r="X299" s="1869"/>
      <c r="Y299" s="1869"/>
      <c r="Z299" s="1869"/>
      <c r="AA299" s="1869"/>
      <c r="AB299" s="1869"/>
      <c r="AC299" s="1869"/>
      <c r="AD299" s="1869"/>
      <c r="AE299" s="1869"/>
      <c r="AF299" s="1869"/>
      <c r="AG299" s="1869"/>
      <c r="AH299" s="1869"/>
      <c r="AI299" s="1869"/>
      <c r="AJ299" s="1869"/>
      <c r="AK299" s="1869"/>
      <c r="AL299" s="1869"/>
      <c r="AM299" s="1869"/>
      <c r="AN299" s="1869"/>
      <c r="AO299" s="1869"/>
      <c r="AP299" s="1869"/>
      <c r="AQ299" s="1869"/>
      <c r="AR299" s="1869"/>
      <c r="AS299" s="1869"/>
      <c r="AT299" s="1869"/>
      <c r="AU299" s="1869"/>
      <c r="AV299" s="1869"/>
      <c r="AW299" s="1869"/>
      <c r="AX299" s="1869"/>
      <c r="AY299" s="1869"/>
      <c r="AZ299" s="1869"/>
      <c r="BA299" s="1869"/>
      <c r="BB299" s="1869"/>
      <c r="BC299" s="1869"/>
      <c r="BD299" s="1869"/>
      <c r="BE299" s="1869"/>
      <c r="BF299" s="1869"/>
      <c r="BG299" s="1869"/>
      <c r="BH299" s="1869"/>
      <c r="BI299" s="1869"/>
      <c r="BJ299" s="1869"/>
      <c r="BK299" s="1869"/>
      <c r="BL299" s="1869"/>
      <c r="BM299" s="1869"/>
      <c r="BN299" s="1869"/>
      <c r="BO299" s="1869"/>
      <c r="BP299" s="1869"/>
      <c r="BQ299" s="1869"/>
      <c r="BR299" s="1869"/>
      <c r="BS299" s="1869"/>
      <c r="BT299" s="1869"/>
      <c r="BU299" s="1869"/>
      <c r="BV299" s="1869"/>
      <c r="BW299" s="1869"/>
      <c r="BX299" s="1869"/>
      <c r="BY299" s="1869"/>
    </row>
    <row r="300" spans="1:77" s="3" customFormat="1" ht="25.15" customHeight="1">
      <c r="A300" s="1921"/>
      <c r="B300" s="1922"/>
      <c r="C300" s="1850"/>
      <c r="D300" s="1851"/>
      <c r="E300" s="1852"/>
      <c r="F300" s="1853"/>
      <c r="G300" s="1853"/>
      <c r="H300" s="1853"/>
      <c r="I300" s="1854"/>
      <c r="J300" s="39"/>
      <c r="K300" s="40"/>
      <c r="L300" s="40"/>
      <c r="M300" s="1940"/>
      <c r="N300" s="1864"/>
      <c r="O300" s="1865"/>
      <c r="P300" s="1865"/>
      <c r="Q300" s="1865"/>
      <c r="R300" s="1867"/>
      <c r="S300" s="1869"/>
      <c r="T300" s="1869"/>
      <c r="U300" s="1869"/>
      <c r="V300" s="1869"/>
      <c r="W300" s="1869"/>
      <c r="X300" s="1869"/>
      <c r="Y300" s="1869"/>
      <c r="Z300" s="1869"/>
      <c r="AA300" s="1869"/>
      <c r="AB300" s="1869"/>
      <c r="AC300" s="1869"/>
      <c r="AD300" s="1869"/>
      <c r="AE300" s="1869"/>
      <c r="AF300" s="1869"/>
      <c r="AG300" s="1869"/>
      <c r="AH300" s="1869"/>
      <c r="AI300" s="1869"/>
      <c r="AJ300" s="1869"/>
      <c r="AK300" s="1869"/>
      <c r="AL300" s="1869"/>
      <c r="AM300" s="1869"/>
      <c r="AN300" s="1869"/>
      <c r="AO300" s="1869"/>
      <c r="AP300" s="1869"/>
      <c r="AQ300" s="1869"/>
      <c r="AR300" s="1869"/>
      <c r="AS300" s="1869"/>
      <c r="AT300" s="1869"/>
      <c r="AU300" s="1869"/>
      <c r="AV300" s="1869"/>
      <c r="AW300" s="1869"/>
      <c r="AX300" s="1869"/>
      <c r="AY300" s="1869"/>
      <c r="AZ300" s="1869"/>
      <c r="BA300" s="1869"/>
      <c r="BB300" s="1869"/>
      <c r="BC300" s="1869"/>
      <c r="BD300" s="1869"/>
      <c r="BE300" s="1869"/>
      <c r="BF300" s="1869"/>
      <c r="BG300" s="1869"/>
      <c r="BH300" s="1869"/>
      <c r="BI300" s="1869"/>
      <c r="BJ300" s="1869"/>
      <c r="BK300" s="1869"/>
      <c r="BL300" s="1869"/>
      <c r="BM300" s="1869"/>
      <c r="BN300" s="1869"/>
      <c r="BO300" s="1869"/>
      <c r="BP300" s="1869"/>
      <c r="BQ300" s="1869"/>
      <c r="BR300" s="1869"/>
      <c r="BS300" s="1869"/>
      <c r="BT300" s="1869"/>
      <c r="BU300" s="1869"/>
      <c r="BV300" s="1869"/>
      <c r="BW300" s="1869"/>
      <c r="BX300" s="1869"/>
      <c r="BY300" s="1869"/>
    </row>
    <row r="301" spans="1:77" s="3" customFormat="1" ht="25.15" customHeight="1">
      <c r="A301" s="1921"/>
      <c r="B301" s="1922"/>
      <c r="C301" s="1850"/>
      <c r="D301" s="1851"/>
      <c r="E301" s="1852"/>
      <c r="F301" s="1853"/>
      <c r="G301" s="1853"/>
      <c r="H301" s="1853"/>
      <c r="I301" s="1854"/>
      <c r="J301" s="39"/>
      <c r="K301" s="40"/>
      <c r="L301" s="40"/>
      <c r="M301" s="1940"/>
      <c r="N301" s="1864"/>
      <c r="O301" s="1865"/>
      <c r="P301" s="1865"/>
      <c r="Q301" s="1865"/>
      <c r="R301" s="1867"/>
      <c r="S301" s="1869"/>
      <c r="T301" s="1869"/>
      <c r="U301" s="1869"/>
      <c r="V301" s="1869"/>
      <c r="W301" s="1869"/>
      <c r="X301" s="1869"/>
      <c r="Y301" s="1869"/>
      <c r="Z301" s="1869"/>
      <c r="AA301" s="1869"/>
      <c r="AB301" s="1869"/>
      <c r="AC301" s="1869"/>
      <c r="AD301" s="1869"/>
      <c r="AE301" s="1869"/>
      <c r="AF301" s="1869"/>
      <c r="AG301" s="1869"/>
      <c r="AH301" s="1869"/>
      <c r="AI301" s="1869"/>
      <c r="AJ301" s="1869"/>
      <c r="AK301" s="1869"/>
      <c r="AL301" s="1869"/>
      <c r="AM301" s="1869"/>
      <c r="AN301" s="1869"/>
      <c r="AO301" s="1869"/>
      <c r="AP301" s="1869"/>
      <c r="AQ301" s="1869"/>
      <c r="AR301" s="1869"/>
      <c r="AS301" s="1869"/>
      <c r="AT301" s="1869"/>
      <c r="AU301" s="1869"/>
      <c r="AV301" s="1869"/>
      <c r="AW301" s="1869"/>
      <c r="AX301" s="1869"/>
      <c r="AY301" s="1869"/>
      <c r="AZ301" s="1869"/>
      <c r="BA301" s="1869"/>
      <c r="BB301" s="1869"/>
      <c r="BC301" s="1869"/>
      <c r="BD301" s="1869"/>
      <c r="BE301" s="1869"/>
      <c r="BF301" s="1869"/>
      <c r="BG301" s="1869"/>
      <c r="BH301" s="1869"/>
      <c r="BI301" s="1869"/>
      <c r="BJ301" s="1869"/>
      <c r="BK301" s="1869"/>
      <c r="BL301" s="1869"/>
      <c r="BM301" s="1869"/>
      <c r="BN301" s="1869"/>
      <c r="BO301" s="1869"/>
      <c r="BP301" s="1869"/>
      <c r="BQ301" s="1869"/>
      <c r="BR301" s="1869"/>
      <c r="BS301" s="1869"/>
      <c r="BT301" s="1869"/>
      <c r="BU301" s="1869"/>
      <c r="BV301" s="1869"/>
      <c r="BW301" s="1869"/>
      <c r="BX301" s="1869"/>
      <c r="BY301" s="1869"/>
    </row>
    <row r="302" spans="1:77" s="3" customFormat="1" ht="25.15" customHeight="1">
      <c r="A302" s="1921"/>
      <c r="B302" s="1922"/>
      <c r="C302" s="1850"/>
      <c r="D302" s="1851"/>
      <c r="E302" s="1852"/>
      <c r="F302" s="1853"/>
      <c r="G302" s="1853"/>
      <c r="H302" s="1853"/>
      <c r="I302" s="1854"/>
      <c r="J302" s="39"/>
      <c r="K302" s="40"/>
      <c r="L302" s="40"/>
      <c r="M302" s="1940"/>
      <c r="N302" s="1864"/>
      <c r="O302" s="1865"/>
      <c r="P302" s="1865"/>
      <c r="Q302" s="1865"/>
      <c r="R302" s="1867"/>
      <c r="S302" s="1869"/>
      <c r="T302" s="1869"/>
      <c r="U302" s="1869"/>
      <c r="V302" s="1869"/>
      <c r="W302" s="1869"/>
      <c r="X302" s="1869"/>
      <c r="Y302" s="1869"/>
      <c r="Z302" s="1869"/>
      <c r="AA302" s="1869"/>
      <c r="AB302" s="1869"/>
      <c r="AC302" s="1869"/>
      <c r="AD302" s="1869"/>
      <c r="AE302" s="1869"/>
      <c r="AF302" s="1869"/>
      <c r="AG302" s="1869"/>
      <c r="AH302" s="1869"/>
      <c r="AI302" s="1869"/>
      <c r="AJ302" s="1869"/>
      <c r="AK302" s="1869"/>
      <c r="AL302" s="1869"/>
      <c r="AM302" s="1869"/>
      <c r="AN302" s="1869"/>
      <c r="AO302" s="1869"/>
      <c r="AP302" s="1869"/>
      <c r="AQ302" s="1869"/>
      <c r="AR302" s="1869"/>
      <c r="AS302" s="1869"/>
      <c r="AT302" s="1869"/>
      <c r="AU302" s="1869"/>
      <c r="AV302" s="1869"/>
      <c r="AW302" s="1869"/>
      <c r="AX302" s="1869"/>
      <c r="AY302" s="1869"/>
      <c r="AZ302" s="1869"/>
      <c r="BA302" s="1869"/>
      <c r="BB302" s="1869"/>
      <c r="BC302" s="1869"/>
      <c r="BD302" s="1869"/>
      <c r="BE302" s="1869"/>
      <c r="BF302" s="1869"/>
      <c r="BG302" s="1869"/>
      <c r="BH302" s="1869"/>
      <c r="BI302" s="1869"/>
      <c r="BJ302" s="1869"/>
      <c r="BK302" s="1869"/>
      <c r="BL302" s="1869"/>
      <c r="BM302" s="1869"/>
      <c r="BN302" s="1869"/>
      <c r="BO302" s="1869"/>
      <c r="BP302" s="1869"/>
      <c r="BQ302" s="1869"/>
      <c r="BR302" s="1869"/>
      <c r="BS302" s="1869"/>
      <c r="BT302" s="1869"/>
      <c r="BU302" s="1869"/>
      <c r="BV302" s="1869"/>
      <c r="BW302" s="1869"/>
      <c r="BX302" s="1869"/>
      <c r="BY302" s="1869"/>
    </row>
    <row r="303" spans="1:77" s="3" customFormat="1" ht="25.15" customHeight="1">
      <c r="A303" s="1921"/>
      <c r="B303" s="1922"/>
      <c r="C303" s="1850"/>
      <c r="D303" s="1851"/>
      <c r="E303" s="1852"/>
      <c r="F303" s="1853"/>
      <c r="G303" s="1853"/>
      <c r="H303" s="1853"/>
      <c r="I303" s="1854"/>
      <c r="J303" s="39"/>
      <c r="K303" s="40"/>
      <c r="L303" s="40"/>
      <c r="M303" s="1940"/>
      <c r="N303" s="1864"/>
      <c r="O303" s="1865"/>
      <c r="P303" s="1865"/>
      <c r="Q303" s="1865"/>
      <c r="R303" s="1867"/>
      <c r="S303" s="1869"/>
      <c r="T303" s="1869"/>
      <c r="U303" s="1869"/>
      <c r="V303" s="1869"/>
      <c r="W303" s="1869"/>
      <c r="X303" s="1869"/>
      <c r="Y303" s="1869"/>
      <c r="Z303" s="1869"/>
      <c r="AA303" s="1869"/>
      <c r="AB303" s="1869"/>
      <c r="AC303" s="1869"/>
      <c r="AD303" s="1869"/>
      <c r="AE303" s="1869"/>
      <c r="AF303" s="1869"/>
      <c r="AG303" s="1869"/>
      <c r="AH303" s="1869"/>
      <c r="AI303" s="1869"/>
      <c r="AJ303" s="1869"/>
      <c r="AK303" s="1869"/>
      <c r="AL303" s="1869"/>
      <c r="AM303" s="1869"/>
      <c r="AN303" s="1869"/>
      <c r="AO303" s="1869"/>
      <c r="AP303" s="1869"/>
      <c r="AQ303" s="1869"/>
      <c r="AR303" s="1869"/>
      <c r="AS303" s="1869"/>
      <c r="AT303" s="1869"/>
      <c r="AU303" s="1869"/>
      <c r="AV303" s="1869"/>
      <c r="AW303" s="1869"/>
      <c r="AX303" s="1869"/>
      <c r="AY303" s="1869"/>
      <c r="AZ303" s="1869"/>
      <c r="BA303" s="1869"/>
      <c r="BB303" s="1869"/>
      <c r="BC303" s="1869"/>
      <c r="BD303" s="1869"/>
      <c r="BE303" s="1869"/>
      <c r="BF303" s="1869"/>
      <c r="BG303" s="1869"/>
      <c r="BH303" s="1869"/>
      <c r="BI303" s="1869"/>
      <c r="BJ303" s="1869"/>
      <c r="BK303" s="1869"/>
      <c r="BL303" s="1869"/>
      <c r="BM303" s="1869"/>
      <c r="BN303" s="1869"/>
      <c r="BO303" s="1869"/>
      <c r="BP303" s="1869"/>
      <c r="BQ303" s="1869"/>
      <c r="BR303" s="1869"/>
      <c r="BS303" s="1869"/>
      <c r="BT303" s="1869"/>
      <c r="BU303" s="1869"/>
      <c r="BV303" s="1869"/>
      <c r="BW303" s="1869"/>
      <c r="BX303" s="1869"/>
      <c r="BY303" s="1869"/>
    </row>
    <row r="304" spans="1:77" s="3" customFormat="1" ht="25.15" customHeight="1">
      <c r="A304" s="1921"/>
      <c r="B304" s="1922"/>
      <c r="C304" s="1850"/>
      <c r="D304" s="1851"/>
      <c r="E304" s="1852"/>
      <c r="F304" s="1853"/>
      <c r="G304" s="1853"/>
      <c r="H304" s="1853"/>
      <c r="I304" s="1854"/>
      <c r="J304" s="39"/>
      <c r="K304" s="40"/>
      <c r="L304" s="40"/>
      <c r="M304" s="1940"/>
      <c r="N304" s="1864"/>
      <c r="O304" s="1865"/>
      <c r="P304" s="1865"/>
      <c r="Q304" s="1865"/>
      <c r="R304" s="1867"/>
      <c r="S304" s="1869"/>
      <c r="T304" s="1869"/>
      <c r="U304" s="1869"/>
      <c r="V304" s="1869"/>
      <c r="W304" s="1869"/>
      <c r="X304" s="1869"/>
      <c r="Y304" s="1869"/>
      <c r="Z304" s="1869"/>
      <c r="AA304" s="1869"/>
      <c r="AB304" s="1869"/>
      <c r="AC304" s="1869"/>
      <c r="AD304" s="1869"/>
      <c r="AE304" s="1869"/>
      <c r="AF304" s="1869"/>
      <c r="AG304" s="1869"/>
      <c r="AH304" s="1869"/>
      <c r="AI304" s="1869"/>
      <c r="AJ304" s="1869"/>
      <c r="AK304" s="1869"/>
      <c r="AL304" s="1869"/>
      <c r="AM304" s="1869"/>
      <c r="AN304" s="1869"/>
      <c r="AO304" s="1869"/>
      <c r="AP304" s="1869"/>
      <c r="AQ304" s="1869"/>
      <c r="AR304" s="1869"/>
      <c r="AS304" s="1869"/>
      <c r="AT304" s="1869"/>
      <c r="AU304" s="1869"/>
      <c r="AV304" s="1869"/>
      <c r="AW304" s="1869"/>
      <c r="AX304" s="1869"/>
      <c r="AY304" s="1869"/>
      <c r="AZ304" s="1869"/>
      <c r="BA304" s="1869"/>
      <c r="BB304" s="1869"/>
      <c r="BC304" s="1869"/>
      <c r="BD304" s="1869"/>
      <c r="BE304" s="1869"/>
      <c r="BF304" s="1869"/>
      <c r="BG304" s="1869"/>
      <c r="BH304" s="1869"/>
      <c r="BI304" s="1869"/>
      <c r="BJ304" s="1869"/>
      <c r="BK304" s="1869"/>
      <c r="BL304" s="1869"/>
      <c r="BM304" s="1869"/>
      <c r="BN304" s="1869"/>
      <c r="BO304" s="1869"/>
      <c r="BP304" s="1869"/>
      <c r="BQ304" s="1869"/>
      <c r="BR304" s="1869"/>
      <c r="BS304" s="1869"/>
      <c r="BT304" s="1869"/>
      <c r="BU304" s="1869"/>
      <c r="BV304" s="1869"/>
      <c r="BW304" s="1869"/>
      <c r="BX304" s="1869"/>
      <c r="BY304" s="1869"/>
    </row>
    <row r="305" spans="1:77" s="3" customFormat="1" ht="25.15" customHeight="1">
      <c r="A305" s="1921"/>
      <c r="B305" s="1922"/>
      <c r="C305" s="1850"/>
      <c r="D305" s="1851"/>
      <c r="E305" s="1852"/>
      <c r="F305" s="1853"/>
      <c r="G305" s="1853"/>
      <c r="H305" s="1853"/>
      <c r="I305" s="1854"/>
      <c r="J305" s="39"/>
      <c r="K305" s="40"/>
      <c r="L305" s="40"/>
      <c r="M305" s="1940"/>
      <c r="N305" s="1864"/>
      <c r="O305" s="1865"/>
      <c r="P305" s="1865"/>
      <c r="Q305" s="1865"/>
      <c r="R305" s="1867"/>
      <c r="S305" s="1869"/>
      <c r="T305" s="1869"/>
      <c r="U305" s="1869"/>
      <c r="V305" s="1869"/>
      <c r="W305" s="1869"/>
      <c r="X305" s="1869"/>
      <c r="Y305" s="1869"/>
      <c r="Z305" s="1869"/>
      <c r="AA305" s="1869"/>
      <c r="AB305" s="1869"/>
      <c r="AC305" s="1869"/>
      <c r="AD305" s="1869"/>
      <c r="AE305" s="1869"/>
      <c r="AF305" s="1869"/>
      <c r="AG305" s="1869"/>
      <c r="AH305" s="1869"/>
      <c r="AI305" s="1869"/>
      <c r="AJ305" s="1869"/>
      <c r="AK305" s="1869"/>
      <c r="AL305" s="1869"/>
      <c r="AM305" s="1869"/>
      <c r="AN305" s="1869"/>
      <c r="AO305" s="1869"/>
      <c r="AP305" s="1869"/>
      <c r="AQ305" s="1869"/>
      <c r="AR305" s="1869"/>
      <c r="AS305" s="1869"/>
      <c r="AT305" s="1869"/>
      <c r="AU305" s="1869"/>
      <c r="AV305" s="1869"/>
      <c r="AW305" s="1869"/>
      <c r="AX305" s="1869"/>
      <c r="AY305" s="1869"/>
      <c r="AZ305" s="1869"/>
      <c r="BA305" s="1869"/>
      <c r="BB305" s="1869"/>
      <c r="BC305" s="1869"/>
      <c r="BD305" s="1869"/>
      <c r="BE305" s="1869"/>
      <c r="BF305" s="1869"/>
      <c r="BG305" s="1869"/>
      <c r="BH305" s="1869"/>
      <c r="BI305" s="1869"/>
      <c r="BJ305" s="1869"/>
      <c r="BK305" s="1869"/>
      <c r="BL305" s="1869"/>
      <c r="BM305" s="1869"/>
      <c r="BN305" s="1869"/>
      <c r="BO305" s="1869"/>
      <c r="BP305" s="1869"/>
      <c r="BQ305" s="1869"/>
      <c r="BR305" s="1869"/>
      <c r="BS305" s="1869"/>
      <c r="BT305" s="1869"/>
      <c r="BU305" s="1869"/>
      <c r="BV305" s="1869"/>
      <c r="BW305" s="1869"/>
      <c r="BX305" s="1869"/>
      <c r="BY305" s="1869"/>
    </row>
    <row r="306" spans="1:77" s="3" customFormat="1" ht="25.15" customHeight="1">
      <c r="A306" s="1921"/>
      <c r="B306" s="1922"/>
      <c r="C306" s="1850"/>
      <c r="D306" s="1851"/>
      <c r="E306" s="1852"/>
      <c r="F306" s="1853"/>
      <c r="G306" s="1853"/>
      <c r="H306" s="1853"/>
      <c r="I306" s="1854"/>
      <c r="J306" s="39"/>
      <c r="K306" s="40"/>
      <c r="L306" s="40"/>
      <c r="M306" s="1940"/>
      <c r="N306" s="1864"/>
      <c r="O306" s="1865"/>
      <c r="P306" s="1865"/>
      <c r="Q306" s="1865"/>
      <c r="R306" s="1867"/>
      <c r="S306" s="1869"/>
      <c r="T306" s="1869"/>
      <c r="U306" s="1869"/>
      <c r="V306" s="1869"/>
      <c r="W306" s="1869"/>
      <c r="X306" s="1869"/>
      <c r="Y306" s="1869"/>
      <c r="Z306" s="1869"/>
      <c r="AA306" s="1869"/>
      <c r="AB306" s="1869"/>
      <c r="AC306" s="1869"/>
      <c r="AD306" s="1869"/>
      <c r="AE306" s="1869"/>
      <c r="AF306" s="1869"/>
      <c r="AG306" s="1869"/>
      <c r="AH306" s="1869"/>
      <c r="AI306" s="1869"/>
      <c r="AJ306" s="1869"/>
      <c r="AK306" s="1869"/>
      <c r="AL306" s="1869"/>
      <c r="AM306" s="1869"/>
      <c r="AN306" s="1869"/>
      <c r="AO306" s="1869"/>
      <c r="AP306" s="1869"/>
      <c r="AQ306" s="1869"/>
      <c r="AR306" s="1869"/>
      <c r="AS306" s="1869"/>
      <c r="AT306" s="1869"/>
      <c r="AU306" s="1869"/>
      <c r="AV306" s="1869"/>
      <c r="AW306" s="1869"/>
      <c r="AX306" s="1869"/>
      <c r="AY306" s="1869"/>
      <c r="AZ306" s="1869"/>
      <c r="BA306" s="1869"/>
      <c r="BB306" s="1869"/>
      <c r="BC306" s="1869"/>
      <c r="BD306" s="1869"/>
      <c r="BE306" s="1869"/>
      <c r="BF306" s="1869"/>
      <c r="BG306" s="1869"/>
      <c r="BH306" s="1869"/>
      <c r="BI306" s="1869"/>
      <c r="BJ306" s="1869"/>
      <c r="BK306" s="1869"/>
      <c r="BL306" s="1869"/>
      <c r="BM306" s="1869"/>
      <c r="BN306" s="1869"/>
      <c r="BO306" s="1869"/>
      <c r="BP306" s="1869"/>
      <c r="BQ306" s="1869"/>
      <c r="BR306" s="1869"/>
      <c r="BS306" s="1869"/>
      <c r="BT306" s="1869"/>
      <c r="BU306" s="1869"/>
      <c r="BV306" s="1869"/>
      <c r="BW306" s="1869"/>
      <c r="BX306" s="1869"/>
      <c r="BY306" s="1869"/>
    </row>
    <row r="307" spans="1:77" s="3" customFormat="1" ht="25.15" customHeight="1">
      <c r="A307" s="1921"/>
      <c r="B307" s="1922"/>
      <c r="C307" s="1850"/>
      <c r="D307" s="1851"/>
      <c r="E307" s="1852"/>
      <c r="F307" s="1853"/>
      <c r="G307" s="1853"/>
      <c r="H307" s="1853"/>
      <c r="I307" s="1854"/>
      <c r="J307" s="39"/>
      <c r="K307" s="40"/>
      <c r="L307" s="40"/>
      <c r="M307" s="1851"/>
      <c r="N307" s="1864"/>
      <c r="O307" s="1865"/>
      <c r="P307" s="1865"/>
      <c r="Q307" s="1865"/>
      <c r="R307" s="1867"/>
      <c r="S307" s="1869"/>
      <c r="T307" s="1869"/>
      <c r="U307" s="1869"/>
      <c r="V307" s="1869"/>
      <c r="W307" s="1869"/>
      <c r="X307" s="1869"/>
      <c r="Y307" s="1869"/>
      <c r="Z307" s="1869"/>
      <c r="AA307" s="1869"/>
      <c r="AB307" s="1869"/>
      <c r="AC307" s="1869"/>
      <c r="AD307" s="1869"/>
      <c r="AE307" s="1869"/>
      <c r="AF307" s="1869"/>
      <c r="AG307" s="1869"/>
      <c r="AH307" s="1869"/>
      <c r="AI307" s="1869"/>
      <c r="AJ307" s="1869"/>
      <c r="AK307" s="1869"/>
      <c r="AL307" s="1869"/>
      <c r="AM307" s="1869"/>
      <c r="AN307" s="1869"/>
      <c r="AO307" s="1869"/>
      <c r="AP307" s="1869"/>
      <c r="AQ307" s="1869"/>
      <c r="AR307" s="1869"/>
      <c r="AS307" s="1869"/>
      <c r="AT307" s="1869"/>
      <c r="AU307" s="1869"/>
      <c r="AV307" s="1869"/>
      <c r="AW307" s="1869"/>
      <c r="AX307" s="1869"/>
      <c r="AY307" s="1869"/>
      <c r="AZ307" s="1869"/>
      <c r="BA307" s="1869"/>
      <c r="BB307" s="1869"/>
      <c r="BC307" s="1869"/>
      <c r="BD307" s="1869"/>
      <c r="BE307" s="1869"/>
      <c r="BF307" s="1869"/>
      <c r="BG307" s="1869"/>
      <c r="BH307" s="1869"/>
      <c r="BI307" s="1869"/>
      <c r="BJ307" s="1869"/>
      <c r="BK307" s="1869"/>
      <c r="BL307" s="1869"/>
      <c r="BM307" s="1869"/>
      <c r="BN307" s="1869"/>
      <c r="BO307" s="1869"/>
      <c r="BP307" s="1869"/>
      <c r="BQ307" s="1869"/>
      <c r="BR307" s="1869"/>
      <c r="BS307" s="1869"/>
      <c r="BT307" s="1869"/>
      <c r="BU307" s="1869"/>
      <c r="BV307" s="1869"/>
      <c r="BW307" s="1869"/>
      <c r="BX307" s="1869"/>
      <c r="BY307" s="1869"/>
    </row>
    <row r="308" spans="1:77" s="3" customFormat="1" ht="25.15" customHeight="1">
      <c r="A308" s="1921"/>
      <c r="B308" s="1922"/>
      <c r="C308" s="1850"/>
      <c r="D308" s="1851"/>
      <c r="E308" s="1852"/>
      <c r="F308" s="1853"/>
      <c r="G308" s="1853"/>
      <c r="H308" s="1853"/>
      <c r="I308" s="1854"/>
      <c r="J308" s="39"/>
      <c r="K308" s="40"/>
      <c r="L308" s="40"/>
      <c r="M308" s="1851"/>
      <c r="N308" s="1864"/>
      <c r="O308" s="1865"/>
      <c r="P308" s="1865"/>
      <c r="Q308" s="1865"/>
      <c r="R308" s="1867"/>
      <c r="S308" s="1869"/>
      <c r="T308" s="1869"/>
      <c r="U308" s="1869"/>
      <c r="V308" s="1869"/>
      <c r="W308" s="1869"/>
      <c r="X308" s="1869"/>
      <c r="Y308" s="1869"/>
      <c r="Z308" s="1869"/>
      <c r="AA308" s="1869"/>
      <c r="AB308" s="1869"/>
      <c r="AC308" s="1869"/>
      <c r="AD308" s="1869"/>
      <c r="AE308" s="1869"/>
      <c r="AF308" s="1869"/>
      <c r="AG308" s="1869"/>
      <c r="AH308" s="1869"/>
      <c r="AI308" s="1869"/>
      <c r="AJ308" s="1869"/>
      <c r="AK308" s="1869"/>
      <c r="AL308" s="1869"/>
      <c r="AM308" s="1869"/>
      <c r="AN308" s="1869"/>
      <c r="AO308" s="1869"/>
      <c r="AP308" s="1869"/>
      <c r="AQ308" s="1869"/>
      <c r="AR308" s="1869"/>
      <c r="AS308" s="1869"/>
      <c r="AT308" s="1869"/>
      <c r="AU308" s="1869"/>
      <c r="AV308" s="1869"/>
      <c r="AW308" s="1869"/>
      <c r="AX308" s="1869"/>
      <c r="AY308" s="1869"/>
      <c r="AZ308" s="1869"/>
      <c r="BA308" s="1869"/>
      <c r="BB308" s="1869"/>
      <c r="BC308" s="1869"/>
      <c r="BD308" s="1869"/>
      <c r="BE308" s="1869"/>
      <c r="BF308" s="1869"/>
      <c r="BG308" s="1869"/>
      <c r="BH308" s="1869"/>
      <c r="BI308" s="1869"/>
      <c r="BJ308" s="1869"/>
      <c r="BK308" s="1869"/>
      <c r="BL308" s="1869"/>
      <c r="BM308" s="1869"/>
      <c r="BN308" s="1869"/>
      <c r="BO308" s="1869"/>
      <c r="BP308" s="1869"/>
      <c r="BQ308" s="1869"/>
      <c r="BR308" s="1869"/>
      <c r="BS308" s="1869"/>
      <c r="BT308" s="1869"/>
      <c r="BU308" s="1869"/>
      <c r="BV308" s="1869"/>
      <c r="BW308" s="1869"/>
      <c r="BX308" s="1869"/>
      <c r="BY308" s="1869"/>
    </row>
    <row r="309" spans="1:77" s="3" customFormat="1" ht="25.15" customHeight="1">
      <c r="A309" s="1921"/>
      <c r="B309" s="1922"/>
      <c r="C309" s="1850"/>
      <c r="D309" s="1851"/>
      <c r="E309" s="1852"/>
      <c r="F309" s="1853"/>
      <c r="G309" s="1853"/>
      <c r="H309" s="1853"/>
      <c r="I309" s="1854"/>
      <c r="J309" s="39"/>
      <c r="K309" s="40"/>
      <c r="L309" s="40"/>
      <c r="M309" s="1851"/>
      <c r="N309" s="1864"/>
      <c r="O309" s="1865"/>
      <c r="P309" s="1865"/>
      <c r="Q309" s="1865"/>
      <c r="R309" s="1867"/>
      <c r="S309" s="1869"/>
      <c r="T309" s="1869"/>
      <c r="U309" s="1869"/>
      <c r="V309" s="1869"/>
      <c r="W309" s="1869"/>
      <c r="X309" s="1869"/>
      <c r="Y309" s="1869"/>
      <c r="Z309" s="1869"/>
      <c r="AA309" s="1869"/>
      <c r="AB309" s="1869"/>
      <c r="AC309" s="1869"/>
      <c r="AD309" s="1869"/>
      <c r="AE309" s="1869"/>
      <c r="AF309" s="1869"/>
      <c r="AG309" s="1869"/>
      <c r="AH309" s="1869"/>
      <c r="AI309" s="1869"/>
      <c r="AJ309" s="1869"/>
      <c r="AK309" s="1869"/>
      <c r="AL309" s="1869"/>
      <c r="AM309" s="1869"/>
      <c r="AN309" s="1869"/>
      <c r="AO309" s="1869"/>
      <c r="AP309" s="1869"/>
      <c r="AQ309" s="1869"/>
      <c r="AR309" s="1869"/>
      <c r="AS309" s="1869"/>
      <c r="AT309" s="1869"/>
      <c r="AU309" s="1869"/>
      <c r="AV309" s="1869"/>
      <c r="AW309" s="1869"/>
      <c r="AX309" s="1869"/>
      <c r="AY309" s="1869"/>
      <c r="AZ309" s="1869"/>
      <c r="BA309" s="1869"/>
      <c r="BB309" s="1869"/>
      <c r="BC309" s="1869"/>
      <c r="BD309" s="1869"/>
      <c r="BE309" s="1869"/>
      <c r="BF309" s="1869"/>
      <c r="BG309" s="1869"/>
      <c r="BH309" s="1869"/>
      <c r="BI309" s="1869"/>
      <c r="BJ309" s="1869"/>
      <c r="BK309" s="1869"/>
      <c r="BL309" s="1869"/>
      <c r="BM309" s="1869"/>
      <c r="BN309" s="1869"/>
      <c r="BO309" s="1869"/>
      <c r="BP309" s="1869"/>
      <c r="BQ309" s="1869"/>
      <c r="BR309" s="1869"/>
      <c r="BS309" s="1869"/>
      <c r="BT309" s="1869"/>
      <c r="BU309" s="1869"/>
      <c r="BV309" s="1869"/>
      <c r="BW309" s="1869"/>
      <c r="BX309" s="1869"/>
      <c r="BY309" s="1869"/>
    </row>
    <row r="310" spans="1:77" s="3" customFormat="1" ht="25.15" customHeight="1">
      <c r="A310" s="1921"/>
      <c r="B310" s="1922"/>
      <c r="C310" s="1850"/>
      <c r="D310" s="1851"/>
      <c r="E310" s="1852"/>
      <c r="F310" s="1853"/>
      <c r="G310" s="1853"/>
      <c r="H310" s="1853"/>
      <c r="I310" s="1854"/>
      <c r="J310" s="39"/>
      <c r="K310" s="40"/>
      <c r="L310" s="40"/>
      <c r="M310" s="1851"/>
      <c r="N310" s="1864"/>
      <c r="O310" s="1865"/>
      <c r="P310" s="1865"/>
      <c r="Q310" s="1865"/>
      <c r="R310" s="1867"/>
      <c r="S310" s="1869"/>
      <c r="T310" s="1869"/>
      <c r="U310" s="1869"/>
      <c r="V310" s="1869"/>
      <c r="W310" s="1869"/>
      <c r="X310" s="1869"/>
      <c r="Y310" s="1869"/>
      <c r="Z310" s="1869"/>
      <c r="AA310" s="1869"/>
      <c r="AB310" s="1869"/>
      <c r="AC310" s="1869"/>
      <c r="AD310" s="1869"/>
      <c r="AE310" s="1869"/>
      <c r="AF310" s="1869"/>
      <c r="AG310" s="1869"/>
      <c r="AH310" s="1869"/>
      <c r="AI310" s="1869"/>
      <c r="AJ310" s="1869"/>
      <c r="AK310" s="1869"/>
      <c r="AL310" s="1869"/>
      <c r="AM310" s="1869"/>
      <c r="AN310" s="1869"/>
      <c r="AO310" s="1869"/>
      <c r="AP310" s="1869"/>
      <c r="AQ310" s="1869"/>
      <c r="AR310" s="1869"/>
      <c r="AS310" s="1869"/>
      <c r="AT310" s="1869"/>
      <c r="AU310" s="1869"/>
      <c r="AV310" s="1869"/>
      <c r="AW310" s="1869"/>
      <c r="AX310" s="1869"/>
      <c r="AY310" s="1869"/>
      <c r="AZ310" s="1869"/>
      <c r="BA310" s="1869"/>
      <c r="BB310" s="1869"/>
      <c r="BC310" s="1869"/>
      <c r="BD310" s="1869"/>
      <c r="BE310" s="1869"/>
      <c r="BF310" s="1869"/>
      <c r="BG310" s="1869"/>
      <c r="BH310" s="1869"/>
      <c r="BI310" s="1869"/>
      <c r="BJ310" s="1869"/>
      <c r="BK310" s="1869"/>
      <c r="BL310" s="1869"/>
      <c r="BM310" s="1869"/>
      <c r="BN310" s="1869"/>
      <c r="BO310" s="1869"/>
      <c r="BP310" s="1869"/>
      <c r="BQ310" s="1869"/>
      <c r="BR310" s="1869"/>
      <c r="BS310" s="1869"/>
      <c r="BT310" s="1869"/>
      <c r="BU310" s="1869"/>
      <c r="BV310" s="1869"/>
      <c r="BW310" s="1869"/>
      <c r="BX310" s="1869"/>
      <c r="BY310" s="1869"/>
    </row>
    <row r="311" spans="1:77" s="3" customFormat="1" ht="25.15" customHeight="1">
      <c r="A311" s="1921"/>
      <c r="B311" s="1922"/>
      <c r="C311" s="1850"/>
      <c r="D311" s="1851"/>
      <c r="E311" s="1852"/>
      <c r="F311" s="1853"/>
      <c r="G311" s="1853"/>
      <c r="H311" s="1853"/>
      <c r="I311" s="1854"/>
      <c r="J311" s="39"/>
      <c r="K311" s="40"/>
      <c r="L311" s="40"/>
      <c r="M311" s="1851"/>
      <c r="N311" s="1864"/>
      <c r="O311" s="1865"/>
      <c r="P311" s="1865"/>
      <c r="Q311" s="1865"/>
      <c r="R311" s="1867"/>
      <c r="S311" s="1869"/>
      <c r="T311" s="1869"/>
      <c r="U311" s="1869"/>
      <c r="V311" s="1869"/>
      <c r="W311" s="1869"/>
      <c r="X311" s="1869"/>
      <c r="Y311" s="1869"/>
      <c r="Z311" s="1869"/>
      <c r="AA311" s="1869"/>
      <c r="AB311" s="1869"/>
      <c r="AC311" s="1869"/>
      <c r="AD311" s="1869"/>
      <c r="AE311" s="1869"/>
      <c r="AF311" s="1869"/>
      <c r="AG311" s="1869"/>
      <c r="AH311" s="1869"/>
      <c r="AI311" s="1869"/>
      <c r="AJ311" s="1869"/>
      <c r="AK311" s="1869"/>
      <c r="AL311" s="1869"/>
      <c r="AM311" s="1869"/>
      <c r="AN311" s="1869"/>
      <c r="AO311" s="1869"/>
      <c r="AP311" s="1869"/>
      <c r="AQ311" s="1869"/>
      <c r="AR311" s="1869"/>
      <c r="AS311" s="1869"/>
      <c r="AT311" s="1869"/>
      <c r="AU311" s="1869"/>
      <c r="AV311" s="1869"/>
      <c r="AW311" s="1869"/>
      <c r="AX311" s="1869"/>
      <c r="AY311" s="1869"/>
      <c r="AZ311" s="1869"/>
      <c r="BA311" s="1869"/>
      <c r="BB311" s="1869"/>
      <c r="BC311" s="1869"/>
      <c r="BD311" s="1869"/>
      <c r="BE311" s="1869"/>
      <c r="BF311" s="1869"/>
      <c r="BG311" s="1869"/>
      <c r="BH311" s="1869"/>
      <c r="BI311" s="1869"/>
      <c r="BJ311" s="1869"/>
      <c r="BK311" s="1869"/>
      <c r="BL311" s="1869"/>
      <c r="BM311" s="1869"/>
      <c r="BN311" s="1869"/>
      <c r="BO311" s="1869"/>
      <c r="BP311" s="1869"/>
      <c r="BQ311" s="1869"/>
      <c r="BR311" s="1869"/>
      <c r="BS311" s="1869"/>
      <c r="BT311" s="1869"/>
      <c r="BU311" s="1869"/>
      <c r="BV311" s="1869"/>
      <c r="BW311" s="1869"/>
      <c r="BX311" s="1869"/>
      <c r="BY311" s="1869"/>
    </row>
    <row r="312" spans="1:77" s="3" customFormat="1" ht="25.15" customHeight="1">
      <c r="A312" s="1921"/>
      <c r="B312" s="1922"/>
      <c r="C312" s="1850"/>
      <c r="D312" s="1851"/>
      <c r="E312" s="1852"/>
      <c r="F312" s="1853"/>
      <c r="G312" s="1853"/>
      <c r="H312" s="1853"/>
      <c r="I312" s="1854"/>
      <c r="J312" s="39"/>
      <c r="K312" s="40"/>
      <c r="L312" s="40"/>
      <c r="M312" s="1851"/>
      <c r="N312" s="1864"/>
      <c r="O312" s="1865"/>
      <c r="P312" s="1865"/>
      <c r="Q312" s="1865"/>
      <c r="R312" s="1867"/>
      <c r="S312" s="1869"/>
      <c r="T312" s="1869"/>
      <c r="U312" s="1869"/>
      <c r="V312" s="1869"/>
      <c r="W312" s="1869"/>
      <c r="X312" s="1869"/>
      <c r="Y312" s="1869"/>
      <c r="Z312" s="1869"/>
      <c r="AA312" s="1869"/>
      <c r="AB312" s="1869"/>
      <c r="AC312" s="1869"/>
      <c r="AD312" s="1869"/>
      <c r="AE312" s="1869"/>
      <c r="AF312" s="1869"/>
      <c r="AG312" s="1869"/>
      <c r="AH312" s="1869"/>
      <c r="AI312" s="1869"/>
      <c r="AJ312" s="1869"/>
      <c r="AK312" s="1869"/>
      <c r="AL312" s="1869"/>
      <c r="AM312" s="1869"/>
      <c r="AN312" s="1869"/>
      <c r="AO312" s="1869"/>
      <c r="AP312" s="1869"/>
      <c r="AQ312" s="1869"/>
      <c r="AR312" s="1869"/>
      <c r="AS312" s="1869"/>
      <c r="AT312" s="1869"/>
      <c r="AU312" s="1869"/>
      <c r="AV312" s="1869"/>
      <c r="AW312" s="1869"/>
      <c r="AX312" s="1869"/>
      <c r="AY312" s="1869"/>
      <c r="AZ312" s="1869"/>
      <c r="BA312" s="1869"/>
      <c r="BB312" s="1869"/>
      <c r="BC312" s="1869"/>
      <c r="BD312" s="1869"/>
      <c r="BE312" s="1869"/>
      <c r="BF312" s="1869"/>
      <c r="BG312" s="1869"/>
      <c r="BH312" s="1869"/>
      <c r="BI312" s="1869"/>
      <c r="BJ312" s="1869"/>
      <c r="BK312" s="1869"/>
      <c r="BL312" s="1869"/>
      <c r="BM312" s="1869"/>
      <c r="BN312" s="1869"/>
      <c r="BO312" s="1869"/>
      <c r="BP312" s="1869"/>
      <c r="BQ312" s="1869"/>
      <c r="BR312" s="1869"/>
      <c r="BS312" s="1869"/>
      <c r="BT312" s="1869"/>
      <c r="BU312" s="1869"/>
      <c r="BV312" s="1869"/>
      <c r="BW312" s="1869"/>
      <c r="BX312" s="1869"/>
      <c r="BY312" s="1869"/>
    </row>
    <row r="313" spans="1:77" s="3" customFormat="1" ht="25.15" customHeight="1">
      <c r="A313" s="1921"/>
      <c r="B313" s="1922"/>
      <c r="C313" s="1850"/>
      <c r="D313" s="1851"/>
      <c r="E313" s="1852"/>
      <c r="F313" s="1853"/>
      <c r="G313" s="1853"/>
      <c r="H313" s="1853"/>
      <c r="I313" s="1854"/>
      <c r="J313" s="39"/>
      <c r="K313" s="40"/>
      <c r="L313" s="40"/>
      <c r="M313" s="1851"/>
      <c r="N313" s="1864"/>
      <c r="O313" s="1865"/>
      <c r="P313" s="1865"/>
      <c r="Q313" s="1865"/>
      <c r="R313" s="1867"/>
      <c r="S313" s="1869"/>
      <c r="T313" s="1869"/>
      <c r="U313" s="1869"/>
      <c r="V313" s="1869"/>
      <c r="W313" s="1869"/>
      <c r="X313" s="1869"/>
      <c r="Y313" s="1869"/>
      <c r="Z313" s="1869"/>
      <c r="AA313" s="1869"/>
      <c r="AB313" s="1869"/>
      <c r="AC313" s="1869"/>
      <c r="AD313" s="1869"/>
      <c r="AE313" s="1869"/>
      <c r="AF313" s="1869"/>
      <c r="AG313" s="1869"/>
      <c r="AH313" s="1869"/>
      <c r="AI313" s="1869"/>
      <c r="AJ313" s="1869"/>
      <c r="AK313" s="1869"/>
      <c r="AL313" s="1869"/>
      <c r="AM313" s="1869"/>
      <c r="AN313" s="1869"/>
      <c r="AO313" s="1869"/>
      <c r="AP313" s="1869"/>
      <c r="AQ313" s="1869"/>
      <c r="AR313" s="1869"/>
      <c r="AS313" s="1869"/>
      <c r="AT313" s="1869"/>
      <c r="AU313" s="1869"/>
      <c r="AV313" s="1869"/>
      <c r="AW313" s="1869"/>
      <c r="AX313" s="1869"/>
      <c r="AY313" s="1869"/>
      <c r="AZ313" s="1869"/>
      <c r="BA313" s="1869"/>
      <c r="BB313" s="1869"/>
      <c r="BC313" s="1869"/>
      <c r="BD313" s="1869"/>
      <c r="BE313" s="1869"/>
      <c r="BF313" s="1869"/>
      <c r="BG313" s="1869"/>
      <c r="BH313" s="1869"/>
      <c r="BI313" s="1869"/>
      <c r="BJ313" s="1869"/>
      <c r="BK313" s="1869"/>
      <c r="BL313" s="1869"/>
      <c r="BM313" s="1869"/>
      <c r="BN313" s="1869"/>
      <c r="BO313" s="1869"/>
      <c r="BP313" s="1869"/>
      <c r="BQ313" s="1869"/>
      <c r="BR313" s="1869"/>
      <c r="BS313" s="1869"/>
      <c r="BT313" s="1869"/>
      <c r="BU313" s="1869"/>
      <c r="BV313" s="1869"/>
      <c r="BW313" s="1869"/>
      <c r="BX313" s="1869"/>
      <c r="BY313" s="1869"/>
    </row>
    <row r="314" spans="1:77" s="3" customFormat="1" ht="25.15" customHeight="1">
      <c r="A314" s="1921"/>
      <c r="B314" s="1922"/>
      <c r="C314" s="1850"/>
      <c r="D314" s="1851"/>
      <c r="E314" s="1852"/>
      <c r="F314" s="1853"/>
      <c r="G314" s="1853"/>
      <c r="H314" s="1853"/>
      <c r="I314" s="1854"/>
      <c r="J314" s="39"/>
      <c r="K314" s="40"/>
      <c r="L314" s="40"/>
      <c r="M314" s="1851"/>
      <c r="N314" s="1864"/>
      <c r="O314" s="1865"/>
      <c r="P314" s="1865"/>
      <c r="Q314" s="1865"/>
      <c r="R314" s="1867"/>
      <c r="S314" s="1869"/>
      <c r="T314" s="1869"/>
      <c r="U314" s="1869"/>
      <c r="V314" s="1869"/>
      <c r="W314" s="1869"/>
      <c r="X314" s="1869"/>
      <c r="Y314" s="1869"/>
      <c r="Z314" s="1869"/>
      <c r="AA314" s="1869"/>
      <c r="AB314" s="1869"/>
      <c r="AC314" s="1869"/>
      <c r="AD314" s="1869"/>
      <c r="AE314" s="1869"/>
      <c r="AF314" s="1869"/>
      <c r="AG314" s="1869"/>
      <c r="AH314" s="1869"/>
      <c r="AI314" s="1869"/>
      <c r="AJ314" s="1869"/>
      <c r="AK314" s="1869"/>
      <c r="AL314" s="1869"/>
      <c r="AM314" s="1869"/>
      <c r="AN314" s="1869"/>
      <c r="AO314" s="1869"/>
      <c r="AP314" s="1869"/>
      <c r="AQ314" s="1869"/>
      <c r="AR314" s="1869"/>
      <c r="AS314" s="1869"/>
      <c r="AT314" s="1869"/>
      <c r="AU314" s="1869"/>
      <c r="AV314" s="1869"/>
      <c r="AW314" s="1869"/>
      <c r="AX314" s="1869"/>
      <c r="AY314" s="1869"/>
      <c r="AZ314" s="1869"/>
      <c r="BA314" s="1869"/>
      <c r="BB314" s="1869"/>
      <c r="BC314" s="1869"/>
      <c r="BD314" s="1869"/>
      <c r="BE314" s="1869"/>
      <c r="BF314" s="1869"/>
      <c r="BG314" s="1869"/>
      <c r="BH314" s="1869"/>
      <c r="BI314" s="1869"/>
      <c r="BJ314" s="1869"/>
      <c r="BK314" s="1869"/>
      <c r="BL314" s="1869"/>
      <c r="BM314" s="1869"/>
      <c r="BN314" s="1869"/>
      <c r="BO314" s="1869"/>
      <c r="BP314" s="1869"/>
      <c r="BQ314" s="1869"/>
      <c r="BR314" s="1869"/>
      <c r="BS314" s="1869"/>
      <c r="BT314" s="1869"/>
      <c r="BU314" s="1869"/>
      <c r="BV314" s="1869"/>
      <c r="BW314" s="1869"/>
      <c r="BX314" s="1869"/>
      <c r="BY314" s="1869"/>
    </row>
    <row r="315" spans="1:77" s="3" customFormat="1" ht="25.15" customHeight="1">
      <c r="A315" s="1921"/>
      <c r="B315" s="1922"/>
      <c r="C315" s="1850"/>
      <c r="D315" s="1851"/>
      <c r="E315" s="1852"/>
      <c r="F315" s="1853"/>
      <c r="G315" s="1853"/>
      <c r="H315" s="1853"/>
      <c r="I315" s="1854"/>
      <c r="J315" s="39"/>
      <c r="K315" s="40"/>
      <c r="L315" s="40"/>
      <c r="M315" s="1851"/>
      <c r="N315" s="1864"/>
      <c r="O315" s="1865"/>
      <c r="P315" s="1865"/>
      <c r="Q315" s="1865"/>
      <c r="R315" s="1867"/>
      <c r="S315" s="1869"/>
      <c r="T315" s="1869"/>
      <c r="U315" s="1869"/>
      <c r="V315" s="1869"/>
      <c r="W315" s="1869"/>
      <c r="X315" s="1869"/>
      <c r="Y315" s="1869"/>
      <c r="Z315" s="1869"/>
      <c r="AA315" s="1869"/>
      <c r="AB315" s="1869"/>
      <c r="AC315" s="1869"/>
      <c r="AD315" s="1869"/>
      <c r="AE315" s="1869"/>
      <c r="AF315" s="1869"/>
      <c r="AG315" s="1869"/>
      <c r="AH315" s="1869"/>
      <c r="AI315" s="1869"/>
      <c r="AJ315" s="1869"/>
      <c r="AK315" s="1869"/>
      <c r="AL315" s="1869"/>
      <c r="AM315" s="1869"/>
      <c r="AN315" s="1869"/>
      <c r="AO315" s="1869"/>
      <c r="AP315" s="1869"/>
      <c r="AQ315" s="1869"/>
      <c r="AR315" s="1869"/>
      <c r="AS315" s="1869"/>
      <c r="AT315" s="1869"/>
      <c r="AU315" s="1869"/>
      <c r="AV315" s="1869"/>
      <c r="AW315" s="1869"/>
      <c r="AX315" s="1869"/>
      <c r="AY315" s="1869"/>
      <c r="AZ315" s="1869"/>
      <c r="BA315" s="1869"/>
      <c r="BB315" s="1869"/>
      <c r="BC315" s="1869"/>
      <c r="BD315" s="1869"/>
      <c r="BE315" s="1869"/>
      <c r="BF315" s="1869"/>
      <c r="BG315" s="1869"/>
      <c r="BH315" s="1869"/>
      <c r="BI315" s="1869"/>
      <c r="BJ315" s="1869"/>
      <c r="BK315" s="1869"/>
      <c r="BL315" s="1869"/>
      <c r="BM315" s="1869"/>
      <c r="BN315" s="1869"/>
      <c r="BO315" s="1869"/>
      <c r="BP315" s="1869"/>
      <c r="BQ315" s="1869"/>
      <c r="BR315" s="1869"/>
      <c r="BS315" s="1869"/>
      <c r="BT315" s="1869"/>
      <c r="BU315" s="1869"/>
      <c r="BV315" s="1869"/>
      <c r="BW315" s="1869"/>
      <c r="BX315" s="1869"/>
      <c r="BY315" s="1869"/>
    </row>
    <row r="316" spans="1:77" s="3" customFormat="1" ht="25.15" customHeight="1">
      <c r="A316" s="1921"/>
      <c r="B316" s="1922"/>
      <c r="C316" s="1850"/>
      <c r="D316" s="1851"/>
      <c r="E316" s="1852"/>
      <c r="F316" s="1853"/>
      <c r="G316" s="1853"/>
      <c r="H316" s="1853"/>
      <c r="I316" s="1854"/>
      <c r="J316" s="39"/>
      <c r="K316" s="40"/>
      <c r="L316" s="40"/>
      <c r="M316" s="1851"/>
      <c r="N316" s="1864"/>
      <c r="O316" s="1865"/>
      <c r="P316" s="1865"/>
      <c r="Q316" s="1865"/>
      <c r="R316" s="1867"/>
      <c r="S316" s="1869"/>
      <c r="T316" s="1869"/>
      <c r="U316" s="1869"/>
      <c r="V316" s="1869"/>
      <c r="W316" s="1869"/>
      <c r="X316" s="1869"/>
      <c r="Y316" s="1869"/>
      <c r="Z316" s="1869"/>
      <c r="AA316" s="1869"/>
      <c r="AB316" s="1869"/>
      <c r="AC316" s="1869"/>
      <c r="AD316" s="1869"/>
      <c r="AE316" s="1869"/>
      <c r="AF316" s="1869"/>
      <c r="AG316" s="1869"/>
      <c r="AH316" s="1869"/>
      <c r="AI316" s="1869"/>
      <c r="AJ316" s="1869"/>
      <c r="AK316" s="1869"/>
      <c r="AL316" s="1869"/>
      <c r="AM316" s="1869"/>
      <c r="AN316" s="1869"/>
      <c r="AO316" s="1869"/>
      <c r="AP316" s="1869"/>
      <c r="AQ316" s="1869"/>
      <c r="AR316" s="1869"/>
      <c r="AS316" s="1869"/>
      <c r="AT316" s="1869"/>
      <c r="AU316" s="1869"/>
      <c r="AV316" s="1869"/>
      <c r="AW316" s="1869"/>
      <c r="AX316" s="1869"/>
      <c r="AY316" s="1869"/>
      <c r="AZ316" s="1869"/>
      <c r="BA316" s="1869"/>
      <c r="BB316" s="1869"/>
      <c r="BC316" s="1869"/>
      <c r="BD316" s="1869"/>
      <c r="BE316" s="1869"/>
      <c r="BF316" s="1869"/>
      <c r="BG316" s="1869"/>
      <c r="BH316" s="1869"/>
      <c r="BI316" s="1869"/>
      <c r="BJ316" s="1869"/>
      <c r="BK316" s="1869"/>
      <c r="BL316" s="1869"/>
      <c r="BM316" s="1869"/>
      <c r="BN316" s="1869"/>
      <c r="BO316" s="1869"/>
      <c r="BP316" s="1869"/>
      <c r="BQ316" s="1869"/>
      <c r="BR316" s="1869"/>
      <c r="BS316" s="1869"/>
      <c r="BT316" s="1869"/>
      <c r="BU316" s="1869"/>
      <c r="BV316" s="1869"/>
      <c r="BW316" s="1869"/>
      <c r="BX316" s="1869"/>
      <c r="BY316" s="1869"/>
    </row>
    <row r="317" spans="1:77" s="3" customFormat="1" ht="25.15" customHeight="1">
      <c r="A317" s="1921"/>
      <c r="B317" s="1922"/>
      <c r="C317" s="1850"/>
      <c r="D317" s="1851"/>
      <c r="E317" s="1852"/>
      <c r="F317" s="1853"/>
      <c r="G317" s="1853"/>
      <c r="H317" s="1853"/>
      <c r="I317" s="1854"/>
      <c r="J317" s="39"/>
      <c r="K317" s="40"/>
      <c r="L317" s="40"/>
      <c r="M317" s="1851"/>
      <c r="N317" s="1864"/>
      <c r="O317" s="1865"/>
      <c r="P317" s="1865"/>
      <c r="Q317" s="1865"/>
      <c r="R317" s="1867"/>
      <c r="S317" s="1869"/>
      <c r="T317" s="1869"/>
      <c r="U317" s="1869"/>
      <c r="V317" s="1869"/>
      <c r="W317" s="1869"/>
      <c r="X317" s="1869"/>
      <c r="Y317" s="1869"/>
      <c r="Z317" s="1869"/>
      <c r="AA317" s="1869"/>
      <c r="AB317" s="1869"/>
      <c r="AC317" s="1869"/>
      <c r="AD317" s="1869"/>
      <c r="AE317" s="1869"/>
      <c r="AF317" s="1869"/>
      <c r="AG317" s="1869"/>
      <c r="AH317" s="1869"/>
      <c r="AI317" s="1869"/>
      <c r="AJ317" s="1869"/>
      <c r="AK317" s="1869"/>
      <c r="AL317" s="1869"/>
      <c r="AM317" s="1869"/>
      <c r="AN317" s="1869"/>
      <c r="AO317" s="1869"/>
      <c r="AP317" s="1869"/>
      <c r="AQ317" s="1869"/>
      <c r="AR317" s="1869"/>
      <c r="AS317" s="1869"/>
      <c r="AT317" s="1869"/>
      <c r="AU317" s="1869"/>
      <c r="AV317" s="1869"/>
      <c r="AW317" s="1869"/>
      <c r="AX317" s="1869"/>
      <c r="AY317" s="1869"/>
      <c r="AZ317" s="1869"/>
      <c r="BA317" s="1869"/>
      <c r="BB317" s="1869"/>
      <c r="BC317" s="1869"/>
      <c r="BD317" s="1869"/>
      <c r="BE317" s="1869"/>
      <c r="BF317" s="1869"/>
      <c r="BG317" s="1869"/>
      <c r="BH317" s="1869"/>
      <c r="BI317" s="1869"/>
      <c r="BJ317" s="1869"/>
      <c r="BK317" s="1869"/>
      <c r="BL317" s="1869"/>
      <c r="BM317" s="1869"/>
      <c r="BN317" s="1869"/>
      <c r="BO317" s="1869"/>
      <c r="BP317" s="1869"/>
      <c r="BQ317" s="1869"/>
      <c r="BR317" s="1869"/>
      <c r="BS317" s="1869"/>
      <c r="BT317" s="1869"/>
      <c r="BU317" s="1869"/>
      <c r="BV317" s="1869"/>
      <c r="BW317" s="1869"/>
      <c r="BX317" s="1869"/>
      <c r="BY317" s="1869"/>
    </row>
    <row r="318" spans="1:77" s="3" customFormat="1" ht="25.15" customHeight="1">
      <c r="A318" s="1921"/>
      <c r="B318" s="1922"/>
      <c r="C318" s="1850"/>
      <c r="D318" s="1851"/>
      <c r="E318" s="1852"/>
      <c r="F318" s="1853"/>
      <c r="G318" s="1853"/>
      <c r="H318" s="1853"/>
      <c r="I318" s="1854"/>
      <c r="J318" s="39"/>
      <c r="K318" s="40"/>
      <c r="L318" s="40"/>
      <c r="M318" s="1851"/>
      <c r="N318" s="1864"/>
      <c r="O318" s="1865"/>
      <c r="P318" s="1865"/>
      <c r="Q318" s="1865"/>
      <c r="R318" s="1867"/>
      <c r="S318" s="1869"/>
      <c r="T318" s="1869"/>
      <c r="U318" s="1869"/>
      <c r="V318" s="1869"/>
      <c r="W318" s="1869"/>
      <c r="X318" s="1869"/>
      <c r="Y318" s="1869"/>
      <c r="Z318" s="1869"/>
      <c r="AA318" s="1869"/>
      <c r="AB318" s="1869"/>
      <c r="AC318" s="1869"/>
      <c r="AD318" s="1869"/>
      <c r="AE318" s="1869"/>
      <c r="AF318" s="1869"/>
      <c r="AG318" s="1869"/>
      <c r="AH318" s="1869"/>
      <c r="AI318" s="1869"/>
      <c r="AJ318" s="1869"/>
      <c r="AK318" s="1869"/>
      <c r="AL318" s="1869"/>
      <c r="AM318" s="1869"/>
      <c r="AN318" s="1869"/>
      <c r="AO318" s="1869"/>
      <c r="AP318" s="1869"/>
      <c r="AQ318" s="1869"/>
      <c r="AR318" s="1869"/>
      <c r="AS318" s="1869"/>
      <c r="AT318" s="1869"/>
      <c r="AU318" s="1869"/>
      <c r="AV318" s="1869"/>
      <c r="AW318" s="1869"/>
      <c r="AX318" s="1869"/>
      <c r="AY318" s="1869"/>
      <c r="AZ318" s="1869"/>
      <c r="BA318" s="1869"/>
      <c r="BB318" s="1869"/>
      <c r="BC318" s="1869"/>
      <c r="BD318" s="1869"/>
      <c r="BE318" s="1869"/>
      <c r="BF318" s="1869"/>
      <c r="BG318" s="1869"/>
      <c r="BH318" s="1869"/>
      <c r="BI318" s="1869"/>
      <c r="BJ318" s="1869"/>
      <c r="BK318" s="1869"/>
      <c r="BL318" s="1869"/>
      <c r="BM318" s="1869"/>
      <c r="BN318" s="1869"/>
      <c r="BO318" s="1869"/>
      <c r="BP318" s="1869"/>
      <c r="BQ318" s="1869"/>
      <c r="BR318" s="1869"/>
      <c r="BS318" s="1869"/>
      <c r="BT318" s="1869"/>
      <c r="BU318" s="1869"/>
      <c r="BV318" s="1869"/>
      <c r="BW318" s="1869"/>
      <c r="BX318" s="1869"/>
      <c r="BY318" s="1869"/>
    </row>
    <row r="319" spans="1:77" s="3" customFormat="1" ht="25.15" customHeight="1">
      <c r="A319" s="1921"/>
      <c r="B319" s="1922"/>
      <c r="C319" s="1850"/>
      <c r="D319" s="1851"/>
      <c r="E319" s="1852"/>
      <c r="F319" s="1853"/>
      <c r="G319" s="1853"/>
      <c r="H319" s="1853"/>
      <c r="I319" s="1854"/>
      <c r="J319" s="39"/>
      <c r="K319" s="40"/>
      <c r="L319" s="40"/>
      <c r="M319" s="1851"/>
      <c r="N319" s="1864"/>
      <c r="O319" s="1865"/>
      <c r="P319" s="1865"/>
      <c r="Q319" s="1865"/>
      <c r="R319" s="1867"/>
      <c r="S319" s="1869"/>
      <c r="T319" s="1869"/>
      <c r="U319" s="1869"/>
      <c r="V319" s="1869"/>
      <c r="W319" s="1869"/>
      <c r="X319" s="1869"/>
      <c r="Y319" s="1869"/>
      <c r="Z319" s="1869"/>
      <c r="AA319" s="1869"/>
      <c r="AB319" s="1869"/>
      <c r="AC319" s="1869"/>
      <c r="AD319" s="1869"/>
      <c r="AE319" s="1869"/>
      <c r="AF319" s="1869"/>
      <c r="AG319" s="1869"/>
      <c r="AH319" s="1869"/>
      <c r="AI319" s="1869"/>
      <c r="AJ319" s="1869"/>
      <c r="AK319" s="1869"/>
      <c r="AL319" s="1869"/>
      <c r="AM319" s="1869"/>
      <c r="AN319" s="1869"/>
      <c r="AO319" s="1869"/>
      <c r="AP319" s="1869"/>
      <c r="AQ319" s="1869"/>
      <c r="AR319" s="1869"/>
      <c r="AS319" s="1869"/>
      <c r="AT319" s="1869"/>
      <c r="AU319" s="1869"/>
      <c r="AV319" s="1869"/>
      <c r="AW319" s="1869"/>
      <c r="AX319" s="1869"/>
      <c r="AY319" s="1869"/>
      <c r="AZ319" s="1869"/>
      <c r="BA319" s="1869"/>
      <c r="BB319" s="1869"/>
      <c r="BC319" s="1869"/>
      <c r="BD319" s="1869"/>
      <c r="BE319" s="1869"/>
      <c r="BF319" s="1869"/>
      <c r="BG319" s="1869"/>
      <c r="BH319" s="1869"/>
      <c r="BI319" s="1869"/>
      <c r="BJ319" s="1869"/>
      <c r="BK319" s="1869"/>
      <c r="BL319" s="1869"/>
      <c r="BM319" s="1869"/>
      <c r="BN319" s="1869"/>
      <c r="BO319" s="1869"/>
      <c r="BP319" s="1869"/>
      <c r="BQ319" s="1869"/>
      <c r="BR319" s="1869"/>
      <c r="BS319" s="1869"/>
      <c r="BT319" s="1869"/>
      <c r="BU319" s="1869"/>
      <c r="BV319" s="1869"/>
      <c r="BW319" s="1869"/>
      <c r="BX319" s="1869"/>
      <c r="BY319" s="1869"/>
    </row>
    <row r="320" spans="1:77" s="3" customFormat="1" ht="25.15" customHeight="1">
      <c r="A320" s="1921"/>
      <c r="B320" s="1922"/>
      <c r="C320" s="1850"/>
      <c r="D320" s="1851"/>
      <c r="E320" s="1852"/>
      <c r="F320" s="1853"/>
      <c r="G320" s="1853"/>
      <c r="H320" s="1853"/>
      <c r="I320" s="1854"/>
      <c r="J320" s="39"/>
      <c r="K320" s="40"/>
      <c r="L320" s="40"/>
      <c r="M320" s="1851"/>
      <c r="N320" s="1864"/>
      <c r="O320" s="1865"/>
      <c r="P320" s="1865"/>
      <c r="Q320" s="1865"/>
      <c r="R320" s="1867"/>
      <c r="S320" s="1869"/>
      <c r="T320" s="1869"/>
      <c r="U320" s="1869"/>
      <c r="V320" s="1869"/>
      <c r="W320" s="1869"/>
      <c r="X320" s="1869"/>
      <c r="Y320" s="1869"/>
      <c r="Z320" s="1869"/>
      <c r="AA320" s="1869"/>
      <c r="AB320" s="1869"/>
      <c r="AC320" s="1869"/>
      <c r="AD320" s="1869"/>
      <c r="AE320" s="1869"/>
      <c r="AF320" s="1869"/>
      <c r="AG320" s="1869"/>
      <c r="AH320" s="1869"/>
      <c r="AI320" s="1869"/>
      <c r="AJ320" s="1869"/>
      <c r="AK320" s="1869"/>
      <c r="AL320" s="1869"/>
      <c r="AM320" s="1869"/>
      <c r="AN320" s="1869"/>
      <c r="AO320" s="1869"/>
      <c r="AP320" s="1869"/>
      <c r="AQ320" s="1869"/>
      <c r="AR320" s="1869"/>
      <c r="AS320" s="1869"/>
      <c r="AT320" s="1869"/>
      <c r="AU320" s="1869"/>
      <c r="AV320" s="1869"/>
      <c r="AW320" s="1869"/>
      <c r="AX320" s="1869"/>
      <c r="AY320" s="1869"/>
      <c r="AZ320" s="1869"/>
      <c r="BA320" s="1869"/>
      <c r="BB320" s="1869"/>
      <c r="BC320" s="1869"/>
      <c r="BD320" s="1869"/>
      <c r="BE320" s="1869"/>
      <c r="BF320" s="1869"/>
      <c r="BG320" s="1869"/>
      <c r="BH320" s="1869"/>
      <c r="BI320" s="1869"/>
      <c r="BJ320" s="1869"/>
      <c r="BK320" s="1869"/>
      <c r="BL320" s="1869"/>
      <c r="BM320" s="1869"/>
      <c r="BN320" s="1869"/>
      <c r="BO320" s="1869"/>
      <c r="BP320" s="1869"/>
      <c r="BQ320" s="1869"/>
      <c r="BR320" s="1869"/>
      <c r="BS320" s="1869"/>
      <c r="BT320" s="1869"/>
      <c r="BU320" s="1869"/>
      <c r="BV320" s="1869"/>
      <c r="BW320" s="1869"/>
      <c r="BX320" s="1869"/>
      <c r="BY320" s="1869"/>
    </row>
    <row r="321" spans="1:77" s="3" customFormat="1" ht="25.15" customHeight="1">
      <c r="A321" s="1921"/>
      <c r="B321" s="1922"/>
      <c r="C321" s="1850"/>
      <c r="D321" s="1851"/>
      <c r="E321" s="1852"/>
      <c r="F321" s="1853"/>
      <c r="G321" s="1853"/>
      <c r="H321" s="1853"/>
      <c r="I321" s="1854"/>
      <c r="J321" s="39"/>
      <c r="K321" s="40"/>
      <c r="L321" s="40"/>
      <c r="M321" s="1851"/>
      <c r="N321" s="1864"/>
      <c r="O321" s="1865"/>
      <c r="P321" s="1865"/>
      <c r="Q321" s="1865"/>
      <c r="R321" s="1867"/>
      <c r="S321" s="1869"/>
      <c r="T321" s="1869"/>
      <c r="U321" s="1869"/>
      <c r="V321" s="1869"/>
      <c r="W321" s="1869"/>
      <c r="X321" s="1869"/>
      <c r="Y321" s="1869"/>
      <c r="Z321" s="1869"/>
      <c r="AA321" s="1869"/>
      <c r="AB321" s="1869"/>
      <c r="AC321" s="1869"/>
      <c r="AD321" s="1869"/>
      <c r="AE321" s="1869"/>
      <c r="AF321" s="1869"/>
      <c r="AG321" s="1869"/>
      <c r="AH321" s="1869"/>
      <c r="AI321" s="1869"/>
      <c r="AJ321" s="1869"/>
      <c r="AK321" s="1869"/>
      <c r="AL321" s="1869"/>
      <c r="AM321" s="1869"/>
      <c r="AN321" s="1869"/>
      <c r="AO321" s="1869"/>
      <c r="AP321" s="1869"/>
      <c r="AQ321" s="1869"/>
      <c r="AR321" s="1869"/>
      <c r="AS321" s="1869"/>
      <c r="AT321" s="1869"/>
      <c r="AU321" s="1869"/>
      <c r="AV321" s="1869"/>
      <c r="AW321" s="1869"/>
      <c r="AX321" s="1869"/>
      <c r="AY321" s="1869"/>
      <c r="AZ321" s="1869"/>
      <c r="BA321" s="1869"/>
      <c r="BB321" s="1869"/>
      <c r="BC321" s="1869"/>
      <c r="BD321" s="1869"/>
      <c r="BE321" s="1869"/>
      <c r="BF321" s="1869"/>
      <c r="BG321" s="1869"/>
      <c r="BH321" s="1869"/>
      <c r="BI321" s="1869"/>
      <c r="BJ321" s="1869"/>
      <c r="BK321" s="1869"/>
      <c r="BL321" s="1869"/>
      <c r="BM321" s="1869"/>
      <c r="BN321" s="1869"/>
      <c r="BO321" s="1869"/>
      <c r="BP321" s="1869"/>
      <c r="BQ321" s="1869"/>
      <c r="BR321" s="1869"/>
      <c r="BS321" s="1869"/>
      <c r="BT321" s="1869"/>
      <c r="BU321" s="1869"/>
      <c r="BV321" s="1869"/>
      <c r="BW321" s="1869"/>
      <c r="BX321" s="1869"/>
      <c r="BY321" s="1869"/>
    </row>
    <row r="322" spans="1:77" s="3" customFormat="1" ht="25.15" customHeight="1">
      <c r="A322" s="1921"/>
      <c r="B322" s="1922"/>
      <c r="C322" s="1850"/>
      <c r="D322" s="1851"/>
      <c r="E322" s="1852"/>
      <c r="F322" s="1853"/>
      <c r="G322" s="1853"/>
      <c r="H322" s="1853"/>
      <c r="I322" s="1854"/>
      <c r="J322" s="39"/>
      <c r="K322" s="40"/>
      <c r="L322" s="40"/>
      <c r="M322" s="1851"/>
      <c r="N322" s="1864"/>
      <c r="O322" s="1865"/>
      <c r="P322" s="1865"/>
      <c r="Q322" s="1865"/>
      <c r="R322" s="1867"/>
      <c r="S322" s="1869"/>
      <c r="T322" s="1869"/>
      <c r="U322" s="1869"/>
      <c r="V322" s="1869"/>
      <c r="W322" s="1869"/>
      <c r="X322" s="1869"/>
      <c r="Y322" s="1869"/>
      <c r="Z322" s="1869"/>
      <c r="AA322" s="1869"/>
      <c r="AB322" s="1869"/>
      <c r="AC322" s="1869"/>
      <c r="AD322" s="1869"/>
      <c r="AE322" s="1869"/>
      <c r="AF322" s="1869"/>
      <c r="AG322" s="1869"/>
      <c r="AH322" s="1869"/>
      <c r="AI322" s="1869"/>
      <c r="AJ322" s="1869"/>
      <c r="AK322" s="1869"/>
      <c r="AL322" s="1869"/>
      <c r="AM322" s="1869"/>
      <c r="AN322" s="1869"/>
      <c r="AO322" s="1869"/>
      <c r="AP322" s="1869"/>
      <c r="AQ322" s="1869"/>
      <c r="AR322" s="1869"/>
      <c r="AS322" s="1869"/>
      <c r="AT322" s="1869"/>
      <c r="AU322" s="1869"/>
      <c r="AV322" s="1869"/>
      <c r="AW322" s="1869"/>
      <c r="AX322" s="1869"/>
      <c r="AY322" s="1869"/>
      <c r="AZ322" s="1869"/>
      <c r="BA322" s="1869"/>
      <c r="BB322" s="1869"/>
      <c r="BC322" s="1869"/>
      <c r="BD322" s="1869"/>
      <c r="BE322" s="1869"/>
      <c r="BF322" s="1869"/>
      <c r="BG322" s="1869"/>
      <c r="BH322" s="1869"/>
      <c r="BI322" s="1869"/>
      <c r="BJ322" s="1869"/>
      <c r="BK322" s="1869"/>
      <c r="BL322" s="1869"/>
      <c r="BM322" s="1869"/>
      <c r="BN322" s="1869"/>
      <c r="BO322" s="1869"/>
      <c r="BP322" s="1869"/>
      <c r="BQ322" s="1869"/>
      <c r="BR322" s="1869"/>
      <c r="BS322" s="1869"/>
      <c r="BT322" s="1869"/>
      <c r="BU322" s="1869"/>
      <c r="BV322" s="1869"/>
      <c r="BW322" s="1869"/>
      <c r="BX322" s="1869"/>
      <c r="BY322" s="1869"/>
    </row>
    <row r="323" spans="1:77" s="3" customFormat="1" ht="25.15" customHeight="1">
      <c r="A323" s="1921"/>
      <c r="B323" s="1922"/>
      <c r="C323" s="1850"/>
      <c r="D323" s="1851"/>
      <c r="E323" s="1852"/>
      <c r="F323" s="1853"/>
      <c r="G323" s="1853"/>
      <c r="H323" s="1853"/>
      <c r="I323" s="1854"/>
      <c r="J323" s="39"/>
      <c r="K323" s="40"/>
      <c r="L323" s="40"/>
      <c r="M323" s="1851"/>
      <c r="N323" s="1864"/>
      <c r="O323" s="1865"/>
      <c r="P323" s="1865"/>
      <c r="Q323" s="1865"/>
      <c r="R323" s="1867"/>
      <c r="S323" s="1869"/>
      <c r="T323" s="1869"/>
      <c r="U323" s="1869"/>
      <c r="V323" s="1869"/>
      <c r="W323" s="1869"/>
      <c r="X323" s="1869"/>
      <c r="Y323" s="1869"/>
      <c r="Z323" s="1869"/>
      <c r="AA323" s="1869"/>
      <c r="AB323" s="1869"/>
      <c r="AC323" s="1869"/>
      <c r="AD323" s="1869"/>
      <c r="AE323" s="1869"/>
      <c r="AF323" s="1869"/>
      <c r="AG323" s="1869"/>
      <c r="AH323" s="1869"/>
      <c r="AI323" s="1869"/>
      <c r="AJ323" s="1869"/>
      <c r="AK323" s="1869"/>
      <c r="AL323" s="1869"/>
      <c r="AM323" s="1869"/>
      <c r="AN323" s="1869"/>
      <c r="AO323" s="1869"/>
      <c r="AP323" s="1869"/>
      <c r="AQ323" s="1869"/>
      <c r="AR323" s="1869"/>
      <c r="AS323" s="1869"/>
      <c r="AT323" s="1869"/>
      <c r="AU323" s="1869"/>
      <c r="AV323" s="1869"/>
      <c r="AW323" s="1869"/>
      <c r="AX323" s="1869"/>
      <c r="AY323" s="1869"/>
      <c r="AZ323" s="1869"/>
      <c r="BA323" s="1869"/>
      <c r="BB323" s="1869"/>
      <c r="BC323" s="1869"/>
      <c r="BD323" s="1869"/>
      <c r="BE323" s="1869"/>
      <c r="BF323" s="1869"/>
      <c r="BG323" s="1869"/>
      <c r="BH323" s="1869"/>
      <c r="BI323" s="1869"/>
      <c r="BJ323" s="1869"/>
      <c r="BK323" s="1869"/>
      <c r="BL323" s="1869"/>
      <c r="BM323" s="1869"/>
      <c r="BN323" s="1869"/>
      <c r="BO323" s="1869"/>
      <c r="BP323" s="1869"/>
      <c r="BQ323" s="1869"/>
      <c r="BR323" s="1869"/>
      <c r="BS323" s="1869"/>
      <c r="BT323" s="1869"/>
      <c r="BU323" s="1869"/>
      <c r="BV323" s="1869"/>
      <c r="BW323" s="1869"/>
      <c r="BX323" s="1869"/>
      <c r="BY323" s="1869"/>
    </row>
    <row r="324" spans="1:77" s="3" customFormat="1" ht="25.15" customHeight="1">
      <c r="A324" s="1921"/>
      <c r="B324" s="1922"/>
      <c r="C324" s="1850"/>
      <c r="D324" s="1851"/>
      <c r="E324" s="1852"/>
      <c r="F324" s="1853"/>
      <c r="G324" s="1853"/>
      <c r="H324" s="1853"/>
      <c r="I324" s="1854"/>
      <c r="J324" s="39"/>
      <c r="K324" s="40"/>
      <c r="L324" s="40"/>
      <c r="M324" s="1851"/>
      <c r="N324" s="1864"/>
      <c r="O324" s="1865"/>
      <c r="P324" s="1865"/>
      <c r="Q324" s="1865"/>
      <c r="R324" s="1867"/>
      <c r="S324" s="1869"/>
      <c r="T324" s="1869"/>
      <c r="U324" s="1869"/>
      <c r="V324" s="1869"/>
      <c r="W324" s="1869"/>
      <c r="X324" s="1869"/>
      <c r="Y324" s="1869"/>
      <c r="Z324" s="1869"/>
      <c r="AA324" s="1869"/>
      <c r="AB324" s="1869"/>
      <c r="AC324" s="1869"/>
      <c r="AD324" s="1869"/>
      <c r="AE324" s="1869"/>
      <c r="AF324" s="1869"/>
      <c r="AG324" s="1869"/>
      <c r="AH324" s="1869"/>
      <c r="AI324" s="1869"/>
      <c r="AJ324" s="1869"/>
      <c r="AK324" s="1869"/>
      <c r="AL324" s="1869"/>
      <c r="AM324" s="1869"/>
      <c r="AN324" s="1869"/>
      <c r="AO324" s="1869"/>
      <c r="AP324" s="1869"/>
      <c r="AQ324" s="1869"/>
      <c r="AR324" s="1869"/>
      <c r="AS324" s="1869"/>
      <c r="AT324" s="1869"/>
      <c r="AU324" s="1869"/>
      <c r="AV324" s="1869"/>
      <c r="AW324" s="1869"/>
      <c r="AX324" s="1869"/>
      <c r="AY324" s="1869"/>
      <c r="AZ324" s="1869"/>
      <c r="BA324" s="1869"/>
      <c r="BB324" s="1869"/>
      <c r="BC324" s="1869"/>
      <c r="BD324" s="1869"/>
      <c r="BE324" s="1869"/>
      <c r="BF324" s="1869"/>
      <c r="BG324" s="1869"/>
      <c r="BH324" s="1869"/>
      <c r="BI324" s="1869"/>
      <c r="BJ324" s="1869"/>
      <c r="BK324" s="1869"/>
      <c r="BL324" s="1869"/>
      <c r="BM324" s="1869"/>
      <c r="BN324" s="1869"/>
      <c r="BO324" s="1869"/>
      <c r="BP324" s="1869"/>
      <c r="BQ324" s="1869"/>
      <c r="BR324" s="1869"/>
      <c r="BS324" s="1869"/>
      <c r="BT324" s="1869"/>
      <c r="BU324" s="1869"/>
      <c r="BV324" s="1869"/>
      <c r="BW324" s="1869"/>
      <c r="BX324" s="1869"/>
      <c r="BY324" s="1869"/>
    </row>
    <row r="325" spans="1:77" s="3" customFormat="1" ht="25.15" customHeight="1">
      <c r="A325" s="1921"/>
      <c r="B325" s="1922"/>
      <c r="C325" s="1850"/>
      <c r="D325" s="1851"/>
      <c r="E325" s="1852"/>
      <c r="F325" s="1853"/>
      <c r="G325" s="1853"/>
      <c r="H325" s="1853"/>
      <c r="I325" s="1854"/>
      <c r="J325" s="39"/>
      <c r="K325" s="40"/>
      <c r="L325" s="40"/>
      <c r="M325" s="1851"/>
      <c r="N325" s="1864"/>
      <c r="O325" s="1865"/>
      <c r="P325" s="1865"/>
      <c r="Q325" s="1865"/>
      <c r="R325" s="1867"/>
      <c r="S325" s="1869"/>
      <c r="T325" s="1869"/>
      <c r="U325" s="1869"/>
      <c r="V325" s="1869"/>
      <c r="W325" s="1869"/>
      <c r="X325" s="1869"/>
      <c r="Y325" s="1869"/>
      <c r="Z325" s="1869"/>
      <c r="AA325" s="1869"/>
      <c r="AB325" s="1869"/>
      <c r="AC325" s="1869"/>
      <c r="AD325" s="1869"/>
      <c r="AE325" s="1869"/>
      <c r="AF325" s="1869"/>
      <c r="AG325" s="1869"/>
      <c r="AH325" s="1869"/>
      <c r="AI325" s="1869"/>
      <c r="AJ325" s="1869"/>
      <c r="AK325" s="1869"/>
      <c r="AL325" s="1869"/>
      <c r="AM325" s="1869"/>
      <c r="AN325" s="1869"/>
      <c r="AO325" s="1869"/>
      <c r="AP325" s="1869"/>
      <c r="AQ325" s="1869"/>
      <c r="AR325" s="1869"/>
      <c r="AS325" s="1869"/>
      <c r="AT325" s="1869"/>
      <c r="AU325" s="1869"/>
      <c r="AV325" s="1869"/>
      <c r="AW325" s="1869"/>
      <c r="AX325" s="1869"/>
      <c r="AY325" s="1869"/>
      <c r="AZ325" s="1869"/>
      <c r="BA325" s="1869"/>
      <c r="BB325" s="1869"/>
      <c r="BC325" s="1869"/>
      <c r="BD325" s="1869"/>
      <c r="BE325" s="1869"/>
      <c r="BF325" s="1869"/>
      <c r="BG325" s="1869"/>
      <c r="BH325" s="1869"/>
      <c r="BI325" s="1869"/>
      <c r="BJ325" s="1869"/>
      <c r="BK325" s="1869"/>
      <c r="BL325" s="1869"/>
      <c r="BM325" s="1869"/>
      <c r="BN325" s="1869"/>
      <c r="BO325" s="1869"/>
      <c r="BP325" s="1869"/>
      <c r="BQ325" s="1869"/>
      <c r="BR325" s="1869"/>
      <c r="BS325" s="1869"/>
      <c r="BT325" s="1869"/>
      <c r="BU325" s="1869"/>
      <c r="BV325" s="1869"/>
      <c r="BW325" s="1869"/>
      <c r="BX325" s="1869"/>
      <c r="BY325" s="1869"/>
    </row>
    <row r="326" spans="1:77" s="3" customFormat="1" ht="25.15" customHeight="1">
      <c r="A326" s="1921"/>
      <c r="B326" s="1922"/>
      <c r="C326" s="1850"/>
      <c r="D326" s="1851"/>
      <c r="E326" s="1852"/>
      <c r="F326" s="1853"/>
      <c r="G326" s="1853"/>
      <c r="H326" s="1853"/>
      <c r="I326" s="1854"/>
      <c r="J326" s="39"/>
      <c r="K326" s="40"/>
      <c r="L326" s="40"/>
      <c r="M326" s="1851"/>
      <c r="N326" s="1864"/>
      <c r="O326" s="1865"/>
      <c r="P326" s="1865"/>
      <c r="Q326" s="1865"/>
      <c r="R326" s="1867"/>
      <c r="S326" s="1869"/>
      <c r="T326" s="1869"/>
      <c r="U326" s="1869"/>
      <c r="V326" s="1869"/>
      <c r="W326" s="1869"/>
      <c r="X326" s="1869"/>
      <c r="Y326" s="1869"/>
      <c r="Z326" s="1869"/>
      <c r="AA326" s="1869"/>
      <c r="AB326" s="1869"/>
      <c r="AC326" s="1869"/>
      <c r="AD326" s="1869"/>
      <c r="AE326" s="1869"/>
      <c r="AF326" s="1869"/>
      <c r="AG326" s="1869"/>
      <c r="AH326" s="1869"/>
      <c r="AI326" s="1869"/>
      <c r="AJ326" s="1869"/>
      <c r="AK326" s="1869"/>
      <c r="AL326" s="1869"/>
      <c r="AM326" s="1869"/>
      <c r="AN326" s="1869"/>
      <c r="AO326" s="1869"/>
      <c r="AP326" s="1869"/>
      <c r="AQ326" s="1869"/>
      <c r="AR326" s="1869"/>
      <c r="AS326" s="1869"/>
      <c r="AT326" s="1869"/>
      <c r="AU326" s="1869"/>
      <c r="AV326" s="1869"/>
      <c r="AW326" s="1869"/>
      <c r="AX326" s="1869"/>
      <c r="AY326" s="1869"/>
      <c r="AZ326" s="1869"/>
      <c r="BA326" s="1869"/>
      <c r="BB326" s="1869"/>
      <c r="BC326" s="1869"/>
      <c r="BD326" s="1869"/>
      <c r="BE326" s="1869"/>
      <c r="BF326" s="1869"/>
      <c r="BG326" s="1869"/>
      <c r="BH326" s="1869"/>
      <c r="BI326" s="1869"/>
      <c r="BJ326" s="1869"/>
      <c r="BK326" s="1869"/>
      <c r="BL326" s="1869"/>
      <c r="BM326" s="1869"/>
      <c r="BN326" s="1869"/>
      <c r="BO326" s="1869"/>
      <c r="BP326" s="1869"/>
      <c r="BQ326" s="1869"/>
      <c r="BR326" s="1869"/>
      <c r="BS326" s="1869"/>
      <c r="BT326" s="1869"/>
      <c r="BU326" s="1869"/>
      <c r="BV326" s="1869"/>
      <c r="BW326" s="1869"/>
      <c r="BX326" s="1869"/>
      <c r="BY326" s="1869"/>
    </row>
    <row r="327" spans="1:77" s="3" customFormat="1" ht="25.15" customHeight="1">
      <c r="A327" s="1921"/>
      <c r="B327" s="1922"/>
      <c r="C327" s="1850"/>
      <c r="D327" s="1851"/>
      <c r="E327" s="1852"/>
      <c r="F327" s="1853"/>
      <c r="G327" s="1853"/>
      <c r="H327" s="1853"/>
      <c r="I327" s="1854"/>
      <c r="J327" s="39"/>
      <c r="K327" s="40"/>
      <c r="L327" s="40"/>
      <c r="M327" s="1851"/>
      <c r="N327" s="1864"/>
      <c r="O327" s="1865"/>
      <c r="P327" s="1865"/>
      <c r="Q327" s="1865"/>
      <c r="R327" s="1867"/>
      <c r="S327" s="1869"/>
      <c r="T327" s="1869"/>
      <c r="U327" s="1869"/>
      <c r="V327" s="1869"/>
      <c r="W327" s="1869"/>
      <c r="X327" s="1869"/>
      <c r="Y327" s="1869"/>
      <c r="Z327" s="1869"/>
      <c r="AA327" s="1869"/>
      <c r="AB327" s="1869"/>
      <c r="AC327" s="1869"/>
      <c r="AD327" s="1869"/>
      <c r="AE327" s="1869"/>
      <c r="AF327" s="1869"/>
      <c r="AG327" s="1869"/>
      <c r="AH327" s="1869"/>
      <c r="AI327" s="1869"/>
      <c r="AJ327" s="1869"/>
      <c r="AK327" s="1869"/>
      <c r="AL327" s="1869"/>
      <c r="AM327" s="1869"/>
      <c r="AN327" s="1869"/>
      <c r="AO327" s="1869"/>
      <c r="AP327" s="1869"/>
      <c r="AQ327" s="1869"/>
      <c r="AR327" s="1869"/>
      <c r="AS327" s="1869"/>
      <c r="AT327" s="1869"/>
      <c r="AU327" s="1869"/>
      <c r="AV327" s="1869"/>
      <c r="AW327" s="1869"/>
      <c r="AX327" s="1869"/>
      <c r="AY327" s="1869"/>
      <c r="AZ327" s="1869"/>
      <c r="BA327" s="1869"/>
      <c r="BB327" s="1869"/>
      <c r="BC327" s="1869"/>
      <c r="BD327" s="1869"/>
      <c r="BE327" s="1869"/>
      <c r="BF327" s="1869"/>
      <c r="BG327" s="1869"/>
      <c r="BH327" s="1869"/>
      <c r="BI327" s="1869"/>
      <c r="BJ327" s="1869"/>
      <c r="BK327" s="1869"/>
      <c r="BL327" s="1869"/>
      <c r="BM327" s="1869"/>
      <c r="BN327" s="1869"/>
      <c r="BO327" s="1869"/>
      <c r="BP327" s="1869"/>
      <c r="BQ327" s="1869"/>
      <c r="BR327" s="1869"/>
      <c r="BS327" s="1869"/>
      <c r="BT327" s="1869"/>
      <c r="BU327" s="1869"/>
      <c r="BV327" s="1869"/>
      <c r="BW327" s="1869"/>
      <c r="BX327" s="1869"/>
      <c r="BY327" s="1869"/>
    </row>
    <row r="328" spans="1:77" s="3" customFormat="1" ht="25.15" customHeight="1">
      <c r="A328" s="1921"/>
      <c r="B328" s="1922"/>
      <c r="C328" s="1850"/>
      <c r="D328" s="1851"/>
      <c r="E328" s="1852"/>
      <c r="F328" s="1853"/>
      <c r="G328" s="1853"/>
      <c r="H328" s="1853"/>
      <c r="I328" s="1854"/>
      <c r="J328" s="39"/>
      <c r="K328" s="40"/>
      <c r="L328" s="40"/>
      <c r="M328" s="1851"/>
      <c r="N328" s="1864"/>
      <c r="O328" s="1865"/>
      <c r="P328" s="1865"/>
      <c r="Q328" s="1865"/>
      <c r="R328" s="1867"/>
      <c r="S328" s="1869"/>
      <c r="T328" s="1869"/>
      <c r="U328" s="1869"/>
      <c r="V328" s="1869"/>
      <c r="W328" s="1869"/>
      <c r="X328" s="1869"/>
      <c r="Y328" s="1869"/>
      <c r="Z328" s="1869"/>
      <c r="AA328" s="1869"/>
      <c r="AB328" s="1869"/>
      <c r="AC328" s="1869"/>
      <c r="AD328" s="1869"/>
      <c r="AE328" s="1869"/>
      <c r="AF328" s="1869"/>
      <c r="AG328" s="1869"/>
      <c r="AH328" s="1869"/>
      <c r="AI328" s="1869"/>
      <c r="AJ328" s="1869"/>
      <c r="AK328" s="1869"/>
      <c r="AL328" s="1869"/>
      <c r="AM328" s="1869"/>
      <c r="AN328" s="1869"/>
      <c r="AO328" s="1869"/>
      <c r="AP328" s="1869"/>
      <c r="AQ328" s="1869"/>
      <c r="AR328" s="1869"/>
      <c r="AS328" s="1869"/>
      <c r="AT328" s="1869"/>
      <c r="AU328" s="1869"/>
      <c r="AV328" s="1869"/>
      <c r="AW328" s="1869"/>
      <c r="AX328" s="1869"/>
      <c r="AY328" s="1869"/>
      <c r="AZ328" s="1869"/>
      <c r="BA328" s="1869"/>
      <c r="BB328" s="1869"/>
      <c r="BC328" s="1869"/>
      <c r="BD328" s="1869"/>
      <c r="BE328" s="1869"/>
      <c r="BF328" s="1869"/>
      <c r="BG328" s="1869"/>
      <c r="BH328" s="1869"/>
      <c r="BI328" s="1869"/>
      <c r="BJ328" s="1869"/>
      <c r="BK328" s="1869"/>
      <c r="BL328" s="1869"/>
      <c r="BM328" s="1869"/>
      <c r="BN328" s="1869"/>
      <c r="BO328" s="1869"/>
      <c r="BP328" s="1869"/>
      <c r="BQ328" s="1869"/>
      <c r="BR328" s="1869"/>
      <c r="BS328" s="1869"/>
      <c r="BT328" s="1869"/>
      <c r="BU328" s="1869"/>
      <c r="BV328" s="1869"/>
      <c r="BW328" s="1869"/>
      <c r="BX328" s="1869"/>
      <c r="BY328" s="1869"/>
    </row>
    <row r="329" spans="1:77" s="3" customFormat="1" ht="25.15" customHeight="1">
      <c r="A329" s="1921"/>
      <c r="B329" s="1922"/>
      <c r="C329" s="1850"/>
      <c r="D329" s="1851"/>
      <c r="E329" s="1852"/>
      <c r="F329" s="1853"/>
      <c r="G329" s="1853"/>
      <c r="H329" s="1853"/>
      <c r="I329" s="1854"/>
      <c r="J329" s="39"/>
      <c r="K329" s="40"/>
      <c r="L329" s="40"/>
      <c r="M329" s="1851"/>
      <c r="N329" s="1864"/>
      <c r="O329" s="1865"/>
      <c r="P329" s="1865"/>
      <c r="Q329" s="1865"/>
      <c r="R329" s="1867"/>
      <c r="S329" s="1869"/>
      <c r="T329" s="1869"/>
      <c r="U329" s="1869"/>
      <c r="V329" s="1869"/>
      <c r="W329" s="1869"/>
      <c r="X329" s="1869"/>
      <c r="Y329" s="1869"/>
      <c r="Z329" s="1869"/>
      <c r="AA329" s="1869"/>
      <c r="AB329" s="1869"/>
      <c r="AC329" s="1869"/>
      <c r="AD329" s="1869"/>
      <c r="AE329" s="1869"/>
      <c r="AF329" s="1869"/>
      <c r="AG329" s="1869"/>
      <c r="AH329" s="1869"/>
      <c r="AI329" s="1869"/>
      <c r="AJ329" s="1869"/>
      <c r="AK329" s="1869"/>
      <c r="AL329" s="1869"/>
      <c r="AM329" s="1869"/>
      <c r="AN329" s="1869"/>
      <c r="AO329" s="1869"/>
      <c r="AP329" s="1869"/>
      <c r="AQ329" s="1869"/>
      <c r="AR329" s="1869"/>
      <c r="AS329" s="1869"/>
      <c r="AT329" s="1869"/>
      <c r="AU329" s="1869"/>
      <c r="AV329" s="1869"/>
      <c r="AW329" s="1869"/>
      <c r="AX329" s="1869"/>
      <c r="AY329" s="1869"/>
      <c r="AZ329" s="1869"/>
      <c r="BA329" s="1869"/>
      <c r="BB329" s="1869"/>
      <c r="BC329" s="1869"/>
      <c r="BD329" s="1869"/>
      <c r="BE329" s="1869"/>
      <c r="BF329" s="1869"/>
      <c r="BG329" s="1869"/>
      <c r="BH329" s="1869"/>
      <c r="BI329" s="1869"/>
      <c r="BJ329" s="1869"/>
      <c r="BK329" s="1869"/>
      <c r="BL329" s="1869"/>
      <c r="BM329" s="1869"/>
      <c r="BN329" s="1869"/>
      <c r="BO329" s="1869"/>
      <c r="BP329" s="1869"/>
      <c r="BQ329" s="1869"/>
      <c r="BR329" s="1869"/>
      <c r="BS329" s="1869"/>
      <c r="BT329" s="1869"/>
      <c r="BU329" s="1869"/>
      <c r="BV329" s="1869"/>
      <c r="BW329" s="1869"/>
      <c r="BX329" s="1869"/>
      <c r="BY329" s="1869"/>
    </row>
    <row r="330" spans="1:77" s="3" customFormat="1" ht="25.15" customHeight="1">
      <c r="A330" s="1921"/>
      <c r="B330" s="1922"/>
      <c r="C330" s="1850"/>
      <c r="D330" s="1851"/>
      <c r="E330" s="1852"/>
      <c r="F330" s="1853"/>
      <c r="G330" s="1853"/>
      <c r="H330" s="1853"/>
      <c r="I330" s="1854"/>
      <c r="J330" s="39"/>
      <c r="K330" s="40"/>
      <c r="L330" s="40"/>
      <c r="M330" s="1851"/>
      <c r="N330" s="1864"/>
      <c r="O330" s="1865"/>
      <c r="P330" s="1865"/>
      <c r="Q330" s="1865"/>
      <c r="R330" s="1867"/>
      <c r="S330" s="1869"/>
      <c r="T330" s="1869"/>
      <c r="U330" s="1869"/>
      <c r="V330" s="1869"/>
      <c r="W330" s="1869"/>
      <c r="X330" s="1869"/>
      <c r="Y330" s="1869"/>
      <c r="Z330" s="1869"/>
      <c r="AA330" s="1869"/>
      <c r="AB330" s="1869"/>
      <c r="AC330" s="1869"/>
      <c r="AD330" s="1869"/>
      <c r="AE330" s="1869"/>
      <c r="AF330" s="1869"/>
      <c r="AG330" s="1869"/>
      <c r="AH330" s="1869"/>
      <c r="AI330" s="1869"/>
      <c r="AJ330" s="1869"/>
      <c r="AK330" s="1869"/>
      <c r="AL330" s="1869"/>
      <c r="AM330" s="1869"/>
      <c r="AN330" s="1869"/>
      <c r="AO330" s="1869"/>
      <c r="AP330" s="1869"/>
      <c r="AQ330" s="1869"/>
      <c r="AR330" s="1869"/>
      <c r="AS330" s="1869"/>
      <c r="AT330" s="1869"/>
      <c r="AU330" s="1869"/>
      <c r="AV330" s="1869"/>
      <c r="AW330" s="1869"/>
      <c r="AX330" s="1869"/>
      <c r="AY330" s="1869"/>
      <c r="AZ330" s="1869"/>
      <c r="BA330" s="1869"/>
      <c r="BB330" s="1869"/>
      <c r="BC330" s="1869"/>
      <c r="BD330" s="1869"/>
      <c r="BE330" s="1869"/>
      <c r="BF330" s="1869"/>
      <c r="BG330" s="1869"/>
      <c r="BH330" s="1869"/>
      <c r="BI330" s="1869"/>
      <c r="BJ330" s="1869"/>
      <c r="BK330" s="1869"/>
      <c r="BL330" s="1869"/>
      <c r="BM330" s="1869"/>
      <c r="BN330" s="1869"/>
      <c r="BO330" s="1869"/>
      <c r="BP330" s="1869"/>
      <c r="BQ330" s="1869"/>
      <c r="BR330" s="1869"/>
      <c r="BS330" s="1869"/>
      <c r="BT330" s="1869"/>
      <c r="BU330" s="1869"/>
      <c r="BV330" s="1869"/>
      <c r="BW330" s="1869"/>
      <c r="BX330" s="1869"/>
      <c r="BY330" s="1869"/>
    </row>
    <row r="331" spans="1:77" s="3" customFormat="1" ht="25.15" customHeight="1">
      <c r="A331" s="1921"/>
      <c r="B331" s="1922"/>
      <c r="C331" s="1850"/>
      <c r="D331" s="1851"/>
      <c r="E331" s="1852"/>
      <c r="F331" s="1853"/>
      <c r="G331" s="1853"/>
      <c r="H331" s="1853"/>
      <c r="I331" s="1854"/>
      <c r="J331" s="39"/>
      <c r="K331" s="40"/>
      <c r="L331" s="40"/>
      <c r="M331" s="1851"/>
      <c r="N331" s="1864"/>
      <c r="O331" s="1865"/>
      <c r="P331" s="1865"/>
      <c r="Q331" s="1865"/>
      <c r="R331" s="1867"/>
      <c r="S331" s="1869"/>
      <c r="T331" s="1869"/>
      <c r="U331" s="1869"/>
      <c r="V331" s="1869"/>
      <c r="W331" s="1869"/>
      <c r="X331" s="1869"/>
      <c r="Y331" s="1869"/>
      <c r="Z331" s="1869"/>
      <c r="AA331" s="1869"/>
      <c r="AB331" s="1869"/>
      <c r="AC331" s="1869"/>
      <c r="AD331" s="1869"/>
      <c r="AE331" s="1869"/>
      <c r="AF331" s="1869"/>
      <c r="AG331" s="1869"/>
      <c r="AH331" s="1869"/>
      <c r="AI331" s="1869"/>
      <c r="AJ331" s="1869"/>
      <c r="AK331" s="1869"/>
      <c r="AL331" s="1869"/>
      <c r="AM331" s="1869"/>
      <c r="AN331" s="1869"/>
      <c r="AO331" s="1869"/>
      <c r="AP331" s="1869"/>
      <c r="AQ331" s="1869"/>
      <c r="AR331" s="1869"/>
      <c r="AS331" s="1869"/>
      <c r="AT331" s="1869"/>
      <c r="AU331" s="1869"/>
      <c r="AV331" s="1869"/>
      <c r="AW331" s="1869"/>
      <c r="AX331" s="1869"/>
      <c r="AY331" s="1869"/>
      <c r="AZ331" s="1869"/>
      <c r="BA331" s="1869"/>
      <c r="BB331" s="1869"/>
      <c r="BC331" s="1869"/>
      <c r="BD331" s="1869"/>
      <c r="BE331" s="1869"/>
      <c r="BF331" s="1869"/>
      <c r="BG331" s="1869"/>
      <c r="BH331" s="1869"/>
      <c r="BI331" s="1869"/>
      <c r="BJ331" s="1869"/>
      <c r="BK331" s="1869"/>
      <c r="BL331" s="1869"/>
      <c r="BM331" s="1869"/>
      <c r="BN331" s="1869"/>
      <c r="BO331" s="1869"/>
      <c r="BP331" s="1869"/>
      <c r="BQ331" s="1869"/>
      <c r="BR331" s="1869"/>
      <c r="BS331" s="1869"/>
      <c r="BT331" s="1869"/>
      <c r="BU331" s="1869"/>
      <c r="BV331" s="1869"/>
      <c r="BW331" s="1869"/>
      <c r="BX331" s="1869"/>
      <c r="BY331" s="1869"/>
    </row>
    <row r="332" spans="1:77" s="3" customFormat="1" ht="25.15" customHeight="1">
      <c r="A332" s="1921"/>
      <c r="B332" s="1922"/>
      <c r="C332" s="1850"/>
      <c r="D332" s="1851"/>
      <c r="E332" s="1852"/>
      <c r="F332" s="1853"/>
      <c r="G332" s="1853"/>
      <c r="H332" s="1853"/>
      <c r="I332" s="1854"/>
      <c r="J332" s="39"/>
      <c r="K332" s="40"/>
      <c r="L332" s="40"/>
      <c r="M332" s="1851"/>
      <c r="N332" s="1864"/>
      <c r="O332" s="1865"/>
      <c r="P332" s="1865"/>
      <c r="Q332" s="1865"/>
      <c r="R332" s="1867"/>
      <c r="S332" s="1869"/>
      <c r="T332" s="1869"/>
      <c r="U332" s="1869"/>
      <c r="V332" s="1869"/>
      <c r="W332" s="1869"/>
      <c r="X332" s="1869"/>
      <c r="Y332" s="1869"/>
      <c r="Z332" s="1869"/>
      <c r="AA332" s="1869"/>
      <c r="AB332" s="1869"/>
      <c r="AC332" s="1869"/>
      <c r="AD332" s="1869"/>
      <c r="AE332" s="1869"/>
      <c r="AF332" s="1869"/>
      <c r="AG332" s="1869"/>
      <c r="AH332" s="1869"/>
      <c r="AI332" s="1869"/>
      <c r="AJ332" s="1869"/>
      <c r="AK332" s="1869"/>
      <c r="AL332" s="1869"/>
      <c r="AM332" s="1869"/>
      <c r="AN332" s="1869"/>
      <c r="AO332" s="1869"/>
      <c r="AP332" s="1869"/>
      <c r="AQ332" s="1869"/>
      <c r="AR332" s="1869"/>
      <c r="AS332" s="1869"/>
      <c r="AT332" s="1869"/>
      <c r="AU332" s="1869"/>
      <c r="AV332" s="1869"/>
      <c r="AW332" s="1869"/>
      <c r="AX332" s="1869"/>
      <c r="AY332" s="1869"/>
      <c r="AZ332" s="1869"/>
      <c r="BA332" s="1869"/>
      <c r="BB332" s="1869"/>
      <c r="BC332" s="1869"/>
      <c r="BD332" s="1869"/>
      <c r="BE332" s="1869"/>
      <c r="BF332" s="1869"/>
      <c r="BG332" s="1869"/>
      <c r="BH332" s="1869"/>
      <c r="BI332" s="1869"/>
      <c r="BJ332" s="1869"/>
      <c r="BK332" s="1869"/>
      <c r="BL332" s="1869"/>
      <c r="BM332" s="1869"/>
      <c r="BN332" s="1869"/>
      <c r="BO332" s="1869"/>
      <c r="BP332" s="1869"/>
      <c r="BQ332" s="1869"/>
      <c r="BR332" s="1869"/>
      <c r="BS332" s="1869"/>
      <c r="BT332" s="1869"/>
      <c r="BU332" s="1869"/>
      <c r="BV332" s="1869"/>
      <c r="BW332" s="1869"/>
      <c r="BX332" s="1869"/>
      <c r="BY332" s="1869"/>
    </row>
    <row r="333" spans="1:77" s="3" customFormat="1" ht="25.15" customHeight="1">
      <c r="A333" s="1921"/>
      <c r="B333" s="1922"/>
      <c r="C333" s="1850"/>
      <c r="D333" s="1851"/>
      <c r="E333" s="1852"/>
      <c r="F333" s="1853"/>
      <c r="G333" s="1853"/>
      <c r="H333" s="1853"/>
      <c r="I333" s="1854"/>
      <c r="J333" s="39"/>
      <c r="K333" s="40"/>
      <c r="L333" s="40"/>
      <c r="M333" s="1851"/>
      <c r="N333" s="1864"/>
      <c r="O333" s="1865"/>
      <c r="P333" s="1865"/>
      <c r="Q333" s="1865"/>
      <c r="R333" s="1867"/>
      <c r="S333" s="1869"/>
      <c r="T333" s="1869"/>
      <c r="U333" s="1869"/>
      <c r="V333" s="1869"/>
      <c r="W333" s="1869"/>
      <c r="X333" s="1869"/>
      <c r="Y333" s="1869"/>
      <c r="Z333" s="1869"/>
      <c r="AA333" s="1869"/>
      <c r="AB333" s="1869"/>
      <c r="AC333" s="1869"/>
      <c r="AD333" s="1869"/>
      <c r="AE333" s="1869"/>
      <c r="AF333" s="1869"/>
      <c r="AG333" s="1869"/>
      <c r="AH333" s="1869"/>
      <c r="AI333" s="1869"/>
      <c r="AJ333" s="1869"/>
      <c r="AK333" s="1869"/>
      <c r="AL333" s="1869"/>
      <c r="AM333" s="1869"/>
      <c r="AN333" s="1869"/>
      <c r="AO333" s="1869"/>
      <c r="AP333" s="1869"/>
      <c r="AQ333" s="1869"/>
      <c r="AR333" s="1869"/>
      <c r="AS333" s="1869"/>
      <c r="AT333" s="1869"/>
      <c r="AU333" s="1869"/>
      <c r="AV333" s="1869"/>
      <c r="AW333" s="1869"/>
      <c r="AX333" s="1869"/>
      <c r="AY333" s="1869"/>
      <c r="AZ333" s="1869"/>
      <c r="BA333" s="1869"/>
      <c r="BB333" s="1869"/>
      <c r="BC333" s="1869"/>
      <c r="BD333" s="1869"/>
      <c r="BE333" s="1869"/>
      <c r="BF333" s="1869"/>
      <c r="BG333" s="1869"/>
      <c r="BH333" s="1869"/>
      <c r="BI333" s="1869"/>
      <c r="BJ333" s="1869"/>
      <c r="BK333" s="1869"/>
      <c r="BL333" s="1869"/>
      <c r="BM333" s="1869"/>
      <c r="BN333" s="1869"/>
      <c r="BO333" s="1869"/>
      <c r="BP333" s="1869"/>
      <c r="BQ333" s="1869"/>
      <c r="BR333" s="1869"/>
      <c r="BS333" s="1869"/>
      <c r="BT333" s="1869"/>
      <c r="BU333" s="1869"/>
      <c r="BV333" s="1869"/>
      <c r="BW333" s="1869"/>
      <c r="BX333" s="1869"/>
      <c r="BY333" s="1869"/>
    </row>
    <row r="334" spans="1:77" s="3" customFormat="1" ht="25.15" customHeight="1">
      <c r="A334" s="1921"/>
      <c r="B334" s="1922"/>
      <c r="C334" s="1850"/>
      <c r="D334" s="1851"/>
      <c r="E334" s="1852"/>
      <c r="F334" s="1853"/>
      <c r="G334" s="1853"/>
      <c r="H334" s="1853"/>
      <c r="I334" s="1854"/>
      <c r="J334" s="39"/>
      <c r="K334" s="40"/>
      <c r="L334" s="40"/>
      <c r="M334" s="1851"/>
      <c r="N334" s="1864"/>
      <c r="O334" s="1865"/>
      <c r="P334" s="1865"/>
      <c r="Q334" s="1865"/>
      <c r="R334" s="1867"/>
      <c r="S334" s="1869"/>
      <c r="T334" s="1869"/>
      <c r="U334" s="1869"/>
      <c r="V334" s="1869"/>
      <c r="W334" s="1869"/>
      <c r="X334" s="1869"/>
      <c r="Y334" s="1869"/>
      <c r="Z334" s="1869"/>
      <c r="AA334" s="1869"/>
      <c r="AB334" s="1869"/>
      <c r="AC334" s="1869"/>
      <c r="AD334" s="1869"/>
      <c r="AE334" s="1869"/>
      <c r="AF334" s="1869"/>
      <c r="AG334" s="1869"/>
      <c r="AH334" s="1869"/>
      <c r="AI334" s="1869"/>
      <c r="AJ334" s="1869"/>
      <c r="AK334" s="1869"/>
      <c r="AL334" s="1869"/>
      <c r="AM334" s="1869"/>
      <c r="AN334" s="1869"/>
      <c r="AO334" s="1869"/>
      <c r="AP334" s="1869"/>
      <c r="AQ334" s="1869"/>
      <c r="AR334" s="1869"/>
      <c r="AS334" s="1869"/>
      <c r="AT334" s="1869"/>
      <c r="AU334" s="1869"/>
      <c r="AV334" s="1869"/>
      <c r="AW334" s="1869"/>
      <c r="AX334" s="1869"/>
      <c r="AY334" s="1869"/>
      <c r="AZ334" s="1869"/>
      <c r="BA334" s="1869"/>
      <c r="BB334" s="1869"/>
      <c r="BC334" s="1869"/>
      <c r="BD334" s="1869"/>
      <c r="BE334" s="1869"/>
      <c r="BF334" s="1869"/>
      <c r="BG334" s="1869"/>
      <c r="BH334" s="1869"/>
      <c r="BI334" s="1869"/>
      <c r="BJ334" s="1869"/>
      <c r="BK334" s="1869"/>
      <c r="BL334" s="1869"/>
      <c r="BM334" s="1869"/>
      <c r="BN334" s="1869"/>
      <c r="BO334" s="1869"/>
      <c r="BP334" s="1869"/>
      <c r="BQ334" s="1869"/>
      <c r="BR334" s="1869"/>
      <c r="BS334" s="1869"/>
      <c r="BT334" s="1869"/>
      <c r="BU334" s="1869"/>
      <c r="BV334" s="1869"/>
      <c r="BW334" s="1869"/>
      <c r="BX334" s="1869"/>
      <c r="BY334" s="1869"/>
    </row>
    <row r="335" spans="1:77" s="3" customFormat="1" ht="25.15" customHeight="1">
      <c r="A335" s="1921"/>
      <c r="B335" s="1922"/>
      <c r="C335" s="1850"/>
      <c r="D335" s="1851"/>
      <c r="E335" s="1852"/>
      <c r="F335" s="1853"/>
      <c r="G335" s="1853"/>
      <c r="H335" s="1853"/>
      <c r="I335" s="1854"/>
      <c r="J335" s="39"/>
      <c r="K335" s="40"/>
      <c r="L335" s="40"/>
      <c r="M335" s="1851"/>
      <c r="N335" s="1864"/>
      <c r="O335" s="1865"/>
      <c r="P335" s="1865"/>
      <c r="Q335" s="1865"/>
      <c r="R335" s="1867"/>
      <c r="S335" s="1869"/>
      <c r="T335" s="1869"/>
      <c r="U335" s="1869"/>
      <c r="V335" s="1869"/>
      <c r="W335" s="1869"/>
      <c r="X335" s="1869"/>
      <c r="Y335" s="1869"/>
      <c r="Z335" s="1869"/>
      <c r="AA335" s="1869"/>
      <c r="AB335" s="1869"/>
      <c r="AC335" s="1869"/>
      <c r="AD335" s="1869"/>
      <c r="AE335" s="1869"/>
      <c r="AF335" s="1869"/>
      <c r="AG335" s="1869"/>
      <c r="AH335" s="1869"/>
      <c r="AI335" s="1869"/>
      <c r="AJ335" s="1869"/>
      <c r="AK335" s="1869"/>
      <c r="AL335" s="1869"/>
      <c r="AM335" s="1869"/>
      <c r="AN335" s="1869"/>
      <c r="AO335" s="1869"/>
      <c r="AP335" s="1869"/>
      <c r="AQ335" s="1869"/>
      <c r="AR335" s="1869"/>
      <c r="AS335" s="1869"/>
      <c r="AT335" s="1869"/>
      <c r="AU335" s="1869"/>
      <c r="AV335" s="1869"/>
      <c r="AW335" s="1869"/>
      <c r="AX335" s="1869"/>
      <c r="AY335" s="1869"/>
      <c r="AZ335" s="1869"/>
      <c r="BA335" s="1869"/>
      <c r="BB335" s="1869"/>
      <c r="BC335" s="1869"/>
      <c r="BD335" s="1869"/>
      <c r="BE335" s="1869"/>
      <c r="BF335" s="1869"/>
      <c r="BG335" s="1869"/>
      <c r="BH335" s="1869"/>
      <c r="BI335" s="1869"/>
      <c r="BJ335" s="1869"/>
      <c r="BK335" s="1869"/>
      <c r="BL335" s="1869"/>
      <c r="BM335" s="1869"/>
      <c r="BN335" s="1869"/>
      <c r="BO335" s="1869"/>
      <c r="BP335" s="1869"/>
      <c r="BQ335" s="1869"/>
      <c r="BR335" s="1869"/>
      <c r="BS335" s="1869"/>
      <c r="BT335" s="1869"/>
      <c r="BU335" s="1869"/>
      <c r="BV335" s="1869"/>
      <c r="BW335" s="1869"/>
      <c r="BX335" s="1869"/>
      <c r="BY335" s="1869"/>
    </row>
    <row r="336" spans="1:77" s="3" customFormat="1" ht="25.15" customHeight="1" thickBot="1">
      <c r="A336" s="1928"/>
      <c r="B336" s="1929"/>
      <c r="C336" s="1859"/>
      <c r="D336" s="1860"/>
      <c r="E336" s="1861"/>
      <c r="F336" s="1862"/>
      <c r="G336" s="1862"/>
      <c r="H336" s="1862"/>
      <c r="I336" s="1863"/>
      <c r="J336" s="43"/>
      <c r="K336" s="44"/>
      <c r="L336" s="44"/>
      <c r="M336" s="1860"/>
      <c r="N336" s="1962"/>
      <c r="O336" s="1963"/>
      <c r="P336" s="1963"/>
      <c r="Q336" s="1963"/>
      <c r="R336" s="1964"/>
      <c r="S336" s="1869"/>
      <c r="T336" s="1869"/>
      <c r="U336" s="1869"/>
      <c r="V336" s="1869"/>
      <c r="W336" s="1869"/>
      <c r="X336" s="1869"/>
      <c r="Y336" s="1869"/>
      <c r="Z336" s="1869"/>
      <c r="AA336" s="1869"/>
      <c r="AB336" s="1869"/>
      <c r="AC336" s="1869"/>
      <c r="AD336" s="1869"/>
      <c r="AE336" s="1869"/>
      <c r="AF336" s="1869"/>
      <c r="AG336" s="1869"/>
      <c r="AH336" s="1869"/>
      <c r="AI336" s="1869"/>
      <c r="AJ336" s="1869"/>
      <c r="AK336" s="1869"/>
      <c r="AL336" s="1869"/>
      <c r="AM336" s="1869"/>
      <c r="AN336" s="1869"/>
      <c r="AO336" s="1869"/>
      <c r="AP336" s="1869"/>
      <c r="AQ336" s="1869"/>
      <c r="AR336" s="1869"/>
      <c r="AS336" s="1869"/>
      <c r="AT336" s="1869"/>
      <c r="AU336" s="1869"/>
      <c r="AV336" s="1869"/>
      <c r="AW336" s="1869"/>
      <c r="AX336" s="1869"/>
      <c r="AY336" s="1869"/>
      <c r="AZ336" s="1869"/>
      <c r="BA336" s="1869"/>
      <c r="BB336" s="1869"/>
      <c r="BC336" s="1869"/>
      <c r="BD336" s="1869"/>
      <c r="BE336" s="1869"/>
      <c r="BF336" s="1869"/>
      <c r="BG336" s="1869"/>
      <c r="BH336" s="1869"/>
      <c r="BI336" s="1869"/>
      <c r="BJ336" s="1869"/>
      <c r="BK336" s="1869"/>
      <c r="BL336" s="1869"/>
      <c r="BM336" s="1869"/>
      <c r="BN336" s="1869"/>
      <c r="BO336" s="1869"/>
      <c r="BP336" s="1869"/>
      <c r="BQ336" s="1869"/>
      <c r="BR336" s="1869"/>
      <c r="BS336" s="1869"/>
      <c r="BT336" s="1869"/>
      <c r="BU336" s="1869"/>
      <c r="BV336" s="1869"/>
      <c r="BW336" s="1869"/>
      <c r="BX336" s="1869"/>
      <c r="BY336" s="1869"/>
    </row>
    <row r="337" spans="1:77" s="18" customFormat="1">
      <c r="A337" s="1930"/>
      <c r="B337" s="1930"/>
      <c r="C337" s="1832"/>
      <c r="D337" s="1832"/>
      <c r="E337" s="1742"/>
      <c r="F337" s="46"/>
      <c r="G337" s="46"/>
      <c r="H337" s="46"/>
      <c r="I337" s="46"/>
      <c r="J337" s="45"/>
      <c r="K337" s="45"/>
      <c r="L337" s="45"/>
      <c r="M337" s="47"/>
      <c r="N337" s="1965"/>
      <c r="O337" s="1965"/>
      <c r="P337" s="1965"/>
      <c r="Q337" s="1965"/>
      <c r="R337" s="1965"/>
      <c r="S337" s="1966"/>
      <c r="T337" s="1966"/>
      <c r="U337" s="1966"/>
      <c r="V337" s="1966"/>
      <c r="W337" s="1966"/>
      <c r="X337" s="1966"/>
      <c r="Y337" s="1966"/>
      <c r="Z337" s="1966"/>
      <c r="AA337" s="1966"/>
      <c r="AB337" s="1966"/>
      <c r="AC337" s="1966"/>
      <c r="AD337" s="1966"/>
      <c r="AE337" s="1966"/>
      <c r="AF337" s="1966"/>
      <c r="AG337" s="1966"/>
      <c r="AH337" s="1966"/>
      <c r="AI337" s="1966"/>
      <c r="AJ337" s="1966"/>
      <c r="AK337" s="1966"/>
      <c r="AL337" s="1966"/>
      <c r="AM337" s="1966"/>
      <c r="AN337" s="1966"/>
      <c r="AO337" s="1966"/>
      <c r="AP337" s="1966"/>
      <c r="AQ337" s="1966"/>
      <c r="AR337" s="1966"/>
      <c r="AS337" s="1966"/>
      <c r="AT337" s="1966"/>
      <c r="AU337" s="1966"/>
      <c r="AV337" s="1966"/>
      <c r="AW337" s="1966"/>
      <c r="AX337" s="1966"/>
      <c r="AY337" s="1966"/>
      <c r="AZ337" s="1966"/>
      <c r="BA337" s="1966"/>
      <c r="BB337" s="1966"/>
      <c r="BC337" s="1966"/>
      <c r="BD337" s="1966"/>
      <c r="BE337" s="1966"/>
      <c r="BF337" s="1966"/>
      <c r="BG337" s="1966"/>
      <c r="BH337" s="1966"/>
      <c r="BI337" s="1966"/>
      <c r="BJ337" s="1966"/>
      <c r="BK337" s="1966"/>
      <c r="BL337" s="1966"/>
      <c r="BM337" s="1966"/>
      <c r="BN337" s="1966"/>
      <c r="BO337" s="1966"/>
      <c r="BP337" s="1966"/>
      <c r="BQ337" s="1966"/>
      <c r="BR337" s="1966"/>
      <c r="BS337" s="1966"/>
      <c r="BT337" s="1966"/>
      <c r="BU337" s="1966"/>
      <c r="BV337" s="1966"/>
      <c r="BW337" s="1966"/>
      <c r="BX337" s="1966"/>
      <c r="BY337" s="1966"/>
    </row>
    <row r="338" spans="1:77">
      <c r="A338" s="1931"/>
      <c r="B338" s="1931"/>
      <c r="C338" s="1833"/>
      <c r="D338" s="1833"/>
      <c r="E338" s="1743"/>
      <c r="F338" s="49"/>
      <c r="G338" s="49"/>
      <c r="H338" s="49"/>
      <c r="I338" s="49"/>
      <c r="J338" s="48"/>
      <c r="K338" s="48"/>
      <c r="L338" s="48"/>
      <c r="M338" s="48"/>
      <c r="N338" s="1965"/>
      <c r="O338" s="1965"/>
      <c r="P338" s="1965"/>
      <c r="Q338" s="1965"/>
      <c r="R338" s="1965"/>
      <c r="S338" s="1966"/>
      <c r="T338" s="1966"/>
      <c r="U338" s="1966"/>
      <c r="V338" s="1966"/>
      <c r="W338" s="1966"/>
      <c r="X338" s="1966"/>
      <c r="Y338" s="1966"/>
      <c r="Z338" s="1966"/>
      <c r="AA338" s="1966"/>
      <c r="AB338" s="1966"/>
      <c r="AC338" s="1966"/>
      <c r="AD338" s="1966"/>
      <c r="AE338" s="1966"/>
      <c r="AF338" s="1966"/>
      <c r="AG338" s="1966"/>
      <c r="AH338" s="1966"/>
      <c r="AI338" s="1966"/>
      <c r="AJ338" s="1966"/>
      <c r="AK338" s="1966"/>
      <c r="AL338" s="1966"/>
      <c r="AM338" s="1966"/>
      <c r="AN338" s="1966"/>
      <c r="AO338" s="1966"/>
      <c r="AP338" s="1966"/>
      <c r="AQ338" s="1966"/>
      <c r="AR338" s="1966"/>
      <c r="AS338" s="1966"/>
      <c r="AT338" s="1966"/>
      <c r="AU338" s="1966"/>
      <c r="AV338" s="1966"/>
      <c r="AW338" s="1966"/>
      <c r="AX338" s="1966"/>
      <c r="AY338" s="1966"/>
      <c r="AZ338" s="1966"/>
      <c r="BA338" s="1966"/>
      <c r="BB338" s="1966"/>
      <c r="BC338" s="1966"/>
      <c r="BD338" s="1966"/>
      <c r="BE338" s="1966"/>
      <c r="BF338" s="1966"/>
      <c r="BG338" s="1966"/>
      <c r="BH338" s="1966"/>
      <c r="BI338" s="1966"/>
      <c r="BJ338" s="1966"/>
      <c r="BK338" s="1966"/>
      <c r="BL338" s="1966"/>
      <c r="BM338" s="1966"/>
      <c r="BN338" s="1966"/>
      <c r="BO338" s="1966"/>
      <c r="BP338" s="1966"/>
      <c r="BQ338" s="1966"/>
      <c r="BR338" s="1966"/>
      <c r="BS338" s="1966"/>
      <c r="BT338" s="1966"/>
      <c r="BU338" s="1966"/>
      <c r="BV338" s="1966"/>
      <c r="BW338" s="1966"/>
      <c r="BX338" s="1966"/>
      <c r="BY338" s="1966"/>
    </row>
    <row r="339" spans="1:77">
      <c r="A339" s="1931"/>
      <c r="B339" s="1931"/>
      <c r="C339" s="1833"/>
      <c r="D339" s="1833"/>
      <c r="E339" s="1743"/>
      <c r="F339" s="49"/>
      <c r="G339" s="49"/>
      <c r="H339" s="49"/>
      <c r="I339" s="49"/>
      <c r="J339" s="48"/>
      <c r="K339" s="48"/>
      <c r="L339" s="48"/>
      <c r="M339" s="48"/>
      <c r="N339" s="1965"/>
      <c r="O339" s="1965"/>
      <c r="P339" s="1965"/>
      <c r="Q339" s="1965"/>
      <c r="R339" s="1965"/>
      <c r="S339" s="1966"/>
      <c r="T339" s="1966"/>
      <c r="U339" s="1966"/>
      <c r="V339" s="1966"/>
      <c r="W339" s="1966"/>
      <c r="X339" s="1966"/>
      <c r="Y339" s="1966"/>
      <c r="Z339" s="1966"/>
      <c r="AA339" s="1966"/>
      <c r="AB339" s="1966"/>
      <c r="AC339" s="1966"/>
      <c r="AD339" s="1966"/>
      <c r="AE339" s="1966"/>
      <c r="AF339" s="1966"/>
      <c r="AG339" s="1966"/>
      <c r="AH339" s="1966"/>
      <c r="AI339" s="1966"/>
      <c r="AJ339" s="1966"/>
      <c r="AK339" s="1966"/>
      <c r="AL339" s="1966"/>
      <c r="AM339" s="1966"/>
      <c r="AN339" s="1966"/>
      <c r="AO339" s="1966"/>
      <c r="AP339" s="1966"/>
      <c r="AQ339" s="1966"/>
      <c r="AR339" s="1966"/>
      <c r="AS339" s="1966"/>
      <c r="AT339" s="1966"/>
      <c r="AU339" s="1966"/>
      <c r="AV339" s="1966"/>
      <c r="AW339" s="1966"/>
      <c r="AX339" s="1966"/>
      <c r="AY339" s="1966"/>
      <c r="AZ339" s="1966"/>
      <c r="BA339" s="1966"/>
      <c r="BB339" s="1966"/>
      <c r="BC339" s="1966"/>
      <c r="BD339" s="1966"/>
      <c r="BE339" s="1966"/>
      <c r="BF339" s="1966"/>
      <c r="BG339" s="1966"/>
      <c r="BH339" s="1966"/>
      <c r="BI339" s="1966"/>
      <c r="BJ339" s="1966"/>
      <c r="BK339" s="1966"/>
      <c r="BL339" s="1966"/>
      <c r="BM339" s="1966"/>
      <c r="BN339" s="1966"/>
      <c r="BO339" s="1966"/>
      <c r="BP339" s="1966"/>
      <c r="BQ339" s="1966"/>
      <c r="BR339" s="1966"/>
      <c r="BS339" s="1966"/>
      <c r="BT339" s="1966"/>
      <c r="BU339" s="1966"/>
      <c r="BV339" s="1966"/>
      <c r="BW339" s="1966"/>
      <c r="BX339" s="1966"/>
      <c r="BY339" s="1966"/>
    </row>
    <row r="340" spans="1:77">
      <c r="A340" s="1931"/>
      <c r="B340" s="1931"/>
      <c r="C340" s="1833"/>
      <c r="D340" s="1833"/>
      <c r="E340" s="1743"/>
      <c r="F340" s="49"/>
      <c r="G340" s="49"/>
      <c r="H340" s="49"/>
      <c r="I340" s="49"/>
      <c r="J340" s="48"/>
      <c r="K340" s="48"/>
      <c r="L340" s="48"/>
      <c r="M340" s="48"/>
      <c r="N340" s="1965"/>
      <c r="O340" s="1965"/>
      <c r="P340" s="1965"/>
      <c r="Q340" s="1965"/>
      <c r="R340" s="1965"/>
      <c r="S340" s="1966"/>
      <c r="T340" s="1966"/>
      <c r="U340" s="1966"/>
      <c r="V340" s="1966"/>
      <c r="W340" s="1966"/>
      <c r="X340" s="1966"/>
      <c r="Y340" s="1966"/>
      <c r="Z340" s="1966"/>
      <c r="AA340" s="1966"/>
      <c r="AB340" s="1966"/>
      <c r="AC340" s="1966"/>
      <c r="AD340" s="1966"/>
      <c r="AE340" s="1966"/>
      <c r="AF340" s="1966"/>
      <c r="AG340" s="1966"/>
      <c r="AH340" s="1966"/>
      <c r="AI340" s="1966"/>
      <c r="AJ340" s="1966"/>
      <c r="AK340" s="1966"/>
      <c r="AL340" s="1966"/>
      <c r="AM340" s="1966"/>
      <c r="AN340" s="1966"/>
      <c r="AO340" s="1966"/>
      <c r="AP340" s="1966"/>
      <c r="AQ340" s="1966"/>
      <c r="AR340" s="1966"/>
      <c r="AS340" s="1966"/>
      <c r="AT340" s="1966"/>
      <c r="AU340" s="1966"/>
      <c r="AV340" s="1966"/>
      <c r="AW340" s="1966"/>
      <c r="AX340" s="1966"/>
      <c r="AY340" s="1966"/>
      <c r="AZ340" s="1966"/>
      <c r="BA340" s="1966"/>
      <c r="BB340" s="1966"/>
      <c r="BC340" s="1966"/>
      <c r="BD340" s="1966"/>
      <c r="BE340" s="1966"/>
      <c r="BF340" s="1966"/>
      <c r="BG340" s="1966"/>
      <c r="BH340" s="1966"/>
      <c r="BI340" s="1966"/>
      <c r="BJ340" s="1966"/>
      <c r="BK340" s="1966"/>
      <c r="BL340" s="1966"/>
      <c r="BM340" s="1966"/>
      <c r="BN340" s="1966"/>
      <c r="BO340" s="1966"/>
      <c r="BP340" s="1966"/>
      <c r="BQ340" s="1966"/>
      <c r="BR340" s="1966"/>
      <c r="BS340" s="1966"/>
      <c r="BT340" s="1966"/>
      <c r="BU340" s="1966"/>
      <c r="BV340" s="1966"/>
      <c r="BW340" s="1966"/>
      <c r="BX340" s="1966"/>
      <c r="BY340" s="1966"/>
    </row>
    <row r="341" spans="1:77">
      <c r="A341" s="1931"/>
      <c r="B341" s="1931"/>
      <c r="C341" s="1833"/>
      <c r="D341" s="1833"/>
      <c r="E341" s="1743"/>
      <c r="F341" s="49"/>
      <c r="G341" s="49"/>
      <c r="H341" s="49"/>
      <c r="I341" s="49"/>
      <c r="J341" s="48"/>
      <c r="K341" s="48"/>
      <c r="L341" s="48"/>
      <c r="M341" s="48"/>
      <c r="N341" s="1965"/>
      <c r="O341" s="1965"/>
      <c r="P341" s="1965"/>
      <c r="Q341" s="1965"/>
      <c r="R341" s="1965"/>
      <c r="S341" s="1966"/>
      <c r="T341" s="1966"/>
      <c r="U341" s="1966"/>
      <c r="V341" s="1966"/>
      <c r="W341" s="1966"/>
      <c r="X341" s="1966"/>
      <c r="Y341" s="1966"/>
      <c r="Z341" s="1966"/>
      <c r="AA341" s="1966"/>
      <c r="AB341" s="1966"/>
      <c r="AC341" s="1966"/>
      <c r="AD341" s="1966"/>
      <c r="AE341" s="1966"/>
      <c r="AF341" s="1966"/>
      <c r="AG341" s="1966"/>
      <c r="AH341" s="1966"/>
      <c r="AI341" s="1966"/>
      <c r="AJ341" s="1966"/>
      <c r="AK341" s="1966"/>
      <c r="AL341" s="1966"/>
      <c r="AM341" s="1966"/>
      <c r="AN341" s="1966"/>
      <c r="AO341" s="1966"/>
      <c r="AP341" s="1966"/>
      <c r="AQ341" s="1966"/>
      <c r="AR341" s="1966"/>
      <c r="AS341" s="1966"/>
      <c r="AT341" s="1966"/>
      <c r="AU341" s="1966"/>
      <c r="AV341" s="1966"/>
      <c r="AW341" s="1966"/>
      <c r="AX341" s="1966"/>
      <c r="AY341" s="1966"/>
      <c r="AZ341" s="1966"/>
      <c r="BA341" s="1966"/>
      <c r="BB341" s="1966"/>
      <c r="BC341" s="1966"/>
      <c r="BD341" s="1966"/>
      <c r="BE341" s="1966"/>
      <c r="BF341" s="1966"/>
      <c r="BG341" s="1966"/>
      <c r="BH341" s="1966"/>
      <c r="BI341" s="1966"/>
      <c r="BJ341" s="1966"/>
      <c r="BK341" s="1966"/>
      <c r="BL341" s="1966"/>
      <c r="BM341" s="1966"/>
      <c r="BN341" s="1966"/>
      <c r="BO341" s="1966"/>
      <c r="BP341" s="1966"/>
      <c r="BQ341" s="1966"/>
      <c r="BR341" s="1966"/>
      <c r="BS341" s="1966"/>
      <c r="BT341" s="1966"/>
      <c r="BU341" s="1966"/>
      <c r="BV341" s="1966"/>
      <c r="BW341" s="1966"/>
      <c r="BX341" s="1966"/>
      <c r="BY341" s="1966"/>
    </row>
    <row r="342" spans="1:77">
      <c r="A342" s="1931"/>
      <c r="B342" s="1931"/>
      <c r="C342" s="1833"/>
      <c r="D342" s="1833"/>
      <c r="E342" s="1743"/>
      <c r="F342" s="49"/>
      <c r="G342" s="49"/>
      <c r="H342" s="49"/>
      <c r="I342" s="49"/>
      <c r="J342" s="48"/>
      <c r="K342" s="48"/>
      <c r="L342" s="48"/>
      <c r="M342" s="48"/>
      <c r="N342" s="1965"/>
      <c r="O342" s="1965"/>
      <c r="P342" s="1965"/>
      <c r="Q342" s="1965"/>
      <c r="R342" s="1965"/>
      <c r="S342" s="1966"/>
      <c r="T342" s="1966"/>
      <c r="U342" s="1966"/>
      <c r="V342" s="1966"/>
      <c r="W342" s="1966"/>
      <c r="X342" s="1966"/>
      <c r="Y342" s="1966"/>
      <c r="Z342" s="1966"/>
      <c r="AA342" s="1966"/>
      <c r="AB342" s="1966"/>
      <c r="AC342" s="1966"/>
      <c r="AD342" s="1966"/>
      <c r="AE342" s="1966"/>
      <c r="AF342" s="1966"/>
      <c r="AG342" s="1966"/>
      <c r="AH342" s="1966"/>
      <c r="AI342" s="1966"/>
      <c r="AJ342" s="1966"/>
      <c r="AK342" s="1966"/>
      <c r="AL342" s="1966"/>
      <c r="AM342" s="1966"/>
      <c r="AN342" s="1966"/>
      <c r="AO342" s="1966"/>
      <c r="AP342" s="1966"/>
      <c r="AQ342" s="1966"/>
      <c r="AR342" s="1966"/>
      <c r="AS342" s="1966"/>
      <c r="AT342" s="1966"/>
      <c r="AU342" s="1966"/>
      <c r="AV342" s="1966"/>
      <c r="AW342" s="1966"/>
      <c r="AX342" s="1966"/>
      <c r="AY342" s="1966"/>
      <c r="AZ342" s="1966"/>
      <c r="BA342" s="1966"/>
      <c r="BB342" s="1966"/>
      <c r="BC342" s="1966"/>
      <c r="BD342" s="1966"/>
      <c r="BE342" s="1966"/>
      <c r="BF342" s="1966"/>
      <c r="BG342" s="1966"/>
      <c r="BH342" s="1966"/>
      <c r="BI342" s="1966"/>
      <c r="BJ342" s="1966"/>
      <c r="BK342" s="1966"/>
      <c r="BL342" s="1966"/>
      <c r="BM342" s="1966"/>
      <c r="BN342" s="1966"/>
      <c r="BO342" s="1966"/>
      <c r="BP342" s="1966"/>
      <c r="BQ342" s="1966"/>
      <c r="BR342" s="1966"/>
      <c r="BS342" s="1966"/>
      <c r="BT342" s="1966"/>
      <c r="BU342" s="1966"/>
      <c r="BV342" s="1966"/>
      <c r="BW342" s="1966"/>
      <c r="BX342" s="1966"/>
      <c r="BY342" s="1966"/>
    </row>
    <row r="343" spans="1:77">
      <c r="A343" s="1931"/>
      <c r="B343" s="1931"/>
      <c r="C343" s="1833"/>
      <c r="D343" s="1833"/>
      <c r="E343" s="1743"/>
      <c r="F343" s="49"/>
      <c r="G343" s="49"/>
      <c r="H343" s="49"/>
      <c r="I343" s="49"/>
      <c r="J343" s="48"/>
      <c r="K343" s="48"/>
      <c r="L343" s="48"/>
      <c r="M343" s="48"/>
      <c r="N343" s="1965"/>
      <c r="O343" s="1965"/>
      <c r="P343" s="1965"/>
      <c r="Q343" s="1965"/>
      <c r="R343" s="1965"/>
      <c r="S343" s="1966"/>
      <c r="T343" s="1966"/>
      <c r="U343" s="1966"/>
      <c r="V343" s="1966"/>
      <c r="W343" s="1966"/>
      <c r="X343" s="1966"/>
      <c r="Y343" s="1966"/>
      <c r="Z343" s="1966"/>
      <c r="AA343" s="1966"/>
      <c r="AB343" s="1966"/>
      <c r="AC343" s="1966"/>
      <c r="AD343" s="1966"/>
      <c r="AE343" s="1966"/>
      <c r="AF343" s="1966"/>
      <c r="AG343" s="1966"/>
      <c r="AH343" s="1966"/>
      <c r="AI343" s="1966"/>
      <c r="AJ343" s="1966"/>
      <c r="AK343" s="1966"/>
      <c r="AL343" s="1966"/>
      <c r="AM343" s="1966"/>
      <c r="AN343" s="1966"/>
      <c r="AO343" s="1966"/>
      <c r="AP343" s="1966"/>
      <c r="AQ343" s="1966"/>
      <c r="AR343" s="1966"/>
      <c r="AS343" s="1966"/>
      <c r="AT343" s="1966"/>
      <c r="AU343" s="1966"/>
      <c r="AV343" s="1966"/>
      <c r="AW343" s="1966"/>
      <c r="AX343" s="1966"/>
      <c r="AY343" s="1966"/>
      <c r="AZ343" s="1966"/>
      <c r="BA343" s="1966"/>
      <c r="BB343" s="1966"/>
      <c r="BC343" s="1966"/>
      <c r="BD343" s="1966"/>
      <c r="BE343" s="1966"/>
      <c r="BF343" s="1966"/>
      <c r="BG343" s="1966"/>
      <c r="BH343" s="1966"/>
      <c r="BI343" s="1966"/>
      <c r="BJ343" s="1966"/>
      <c r="BK343" s="1966"/>
      <c r="BL343" s="1966"/>
      <c r="BM343" s="1966"/>
      <c r="BN343" s="1966"/>
      <c r="BO343" s="1966"/>
      <c r="BP343" s="1966"/>
      <c r="BQ343" s="1966"/>
      <c r="BR343" s="1966"/>
      <c r="BS343" s="1966"/>
      <c r="BT343" s="1966"/>
      <c r="BU343" s="1966"/>
      <c r="BV343" s="1966"/>
      <c r="BW343" s="1966"/>
      <c r="BX343" s="1966"/>
      <c r="BY343" s="1966"/>
    </row>
    <row r="344" spans="1:77">
      <c r="A344" s="1931"/>
      <c r="B344" s="1931"/>
      <c r="C344" s="1833"/>
      <c r="D344" s="1833"/>
      <c r="E344" s="1743"/>
      <c r="F344" s="49"/>
      <c r="G344" s="49"/>
      <c r="H344" s="49"/>
      <c r="I344" s="49"/>
      <c r="J344" s="48"/>
      <c r="K344" s="48"/>
      <c r="L344" s="48"/>
      <c r="M344" s="48"/>
      <c r="N344" s="1965"/>
      <c r="O344" s="1965"/>
      <c r="P344" s="1965"/>
      <c r="Q344" s="1965"/>
      <c r="R344" s="1965"/>
      <c r="S344" s="1966"/>
      <c r="T344" s="1966"/>
      <c r="U344" s="1966"/>
      <c r="V344" s="1966"/>
      <c r="W344" s="1966"/>
      <c r="X344" s="1966"/>
      <c r="Y344" s="1966"/>
      <c r="Z344" s="1966"/>
      <c r="AA344" s="1966"/>
      <c r="AB344" s="1966"/>
      <c r="AC344" s="1966"/>
      <c r="AD344" s="1966"/>
      <c r="AE344" s="1966"/>
      <c r="AF344" s="1966"/>
      <c r="AG344" s="1966"/>
      <c r="AH344" s="1966"/>
      <c r="AI344" s="1966"/>
      <c r="AJ344" s="1966"/>
      <c r="AK344" s="1966"/>
      <c r="AL344" s="1966"/>
      <c r="AM344" s="1966"/>
      <c r="AN344" s="1966"/>
      <c r="AO344" s="1966"/>
      <c r="AP344" s="1966"/>
      <c r="AQ344" s="1966"/>
      <c r="AR344" s="1966"/>
      <c r="AS344" s="1966"/>
      <c r="AT344" s="1966"/>
      <c r="AU344" s="1966"/>
      <c r="AV344" s="1966"/>
      <c r="AW344" s="1966"/>
      <c r="AX344" s="1966"/>
      <c r="AY344" s="1966"/>
      <c r="AZ344" s="1966"/>
      <c r="BA344" s="1966"/>
      <c r="BB344" s="1966"/>
      <c r="BC344" s="1966"/>
      <c r="BD344" s="1966"/>
      <c r="BE344" s="1966"/>
      <c r="BF344" s="1966"/>
      <c r="BG344" s="1966"/>
      <c r="BH344" s="1966"/>
      <c r="BI344" s="1966"/>
      <c r="BJ344" s="1966"/>
      <c r="BK344" s="1966"/>
      <c r="BL344" s="1966"/>
      <c r="BM344" s="1966"/>
      <c r="BN344" s="1966"/>
      <c r="BO344" s="1966"/>
      <c r="BP344" s="1966"/>
      <c r="BQ344" s="1966"/>
      <c r="BR344" s="1966"/>
      <c r="BS344" s="1966"/>
      <c r="BT344" s="1966"/>
      <c r="BU344" s="1966"/>
      <c r="BV344" s="1966"/>
      <c r="BW344" s="1966"/>
      <c r="BX344" s="1966"/>
      <c r="BY344" s="1966"/>
    </row>
    <row r="345" spans="1:77">
      <c r="A345" s="1931"/>
      <c r="B345" s="1931"/>
      <c r="C345" s="1833"/>
      <c r="D345" s="1833"/>
      <c r="E345" s="1743"/>
      <c r="F345" s="49"/>
      <c r="G345" s="49"/>
      <c r="H345" s="49"/>
      <c r="I345" s="49"/>
      <c r="J345" s="48"/>
      <c r="K345" s="48"/>
      <c r="L345" s="48"/>
      <c r="M345" s="48"/>
      <c r="N345" s="1965"/>
      <c r="O345" s="1965"/>
      <c r="P345" s="1965"/>
      <c r="Q345" s="1965"/>
      <c r="R345" s="1965"/>
      <c r="S345" s="1966"/>
      <c r="T345" s="1966"/>
      <c r="U345" s="1966"/>
      <c r="V345" s="1966"/>
      <c r="W345" s="1966"/>
      <c r="X345" s="1966"/>
      <c r="Y345" s="1966"/>
      <c r="Z345" s="1966"/>
      <c r="AA345" s="1966"/>
      <c r="AB345" s="1966"/>
      <c r="AC345" s="1966"/>
      <c r="AD345" s="1966"/>
      <c r="AE345" s="1966"/>
      <c r="AF345" s="1966"/>
      <c r="AG345" s="1966"/>
      <c r="AH345" s="1966"/>
      <c r="AI345" s="1966"/>
      <c r="AJ345" s="1966"/>
      <c r="AK345" s="1966"/>
      <c r="AL345" s="1966"/>
      <c r="AM345" s="1966"/>
      <c r="AN345" s="1966"/>
      <c r="AO345" s="1966"/>
      <c r="AP345" s="1966"/>
      <c r="AQ345" s="1966"/>
      <c r="AR345" s="1966"/>
      <c r="AS345" s="1966"/>
      <c r="AT345" s="1966"/>
      <c r="AU345" s="1966"/>
      <c r="AV345" s="1966"/>
      <c r="AW345" s="1966"/>
      <c r="AX345" s="1966"/>
      <c r="AY345" s="1966"/>
      <c r="AZ345" s="1966"/>
      <c r="BA345" s="1966"/>
      <c r="BB345" s="1966"/>
      <c r="BC345" s="1966"/>
      <c r="BD345" s="1966"/>
      <c r="BE345" s="1966"/>
      <c r="BF345" s="1966"/>
      <c r="BG345" s="1966"/>
      <c r="BH345" s="1966"/>
      <c r="BI345" s="1966"/>
      <c r="BJ345" s="1966"/>
      <c r="BK345" s="1966"/>
      <c r="BL345" s="1966"/>
      <c r="BM345" s="1966"/>
      <c r="BN345" s="1966"/>
      <c r="BO345" s="1966"/>
      <c r="BP345" s="1966"/>
      <c r="BQ345" s="1966"/>
      <c r="BR345" s="1966"/>
      <c r="BS345" s="1966"/>
      <c r="BT345" s="1966"/>
      <c r="BU345" s="1966"/>
      <c r="BV345" s="1966"/>
      <c r="BW345" s="1966"/>
      <c r="BX345" s="1966"/>
      <c r="BY345" s="1966"/>
    </row>
    <row r="346" spans="1:77">
      <c r="A346" s="1931"/>
      <c r="B346" s="1931"/>
      <c r="C346" s="1833"/>
      <c r="D346" s="1833"/>
      <c r="E346" s="1743"/>
      <c r="F346" s="49"/>
      <c r="G346" s="49"/>
      <c r="H346" s="49"/>
      <c r="I346" s="49"/>
      <c r="J346" s="48"/>
      <c r="K346" s="48"/>
      <c r="L346" s="48"/>
      <c r="M346" s="48"/>
      <c r="N346" s="1965"/>
      <c r="O346" s="1965"/>
      <c r="P346" s="1965"/>
      <c r="Q346" s="1965"/>
      <c r="R346" s="1965"/>
      <c r="S346" s="1966"/>
      <c r="T346" s="1966"/>
      <c r="U346" s="1966"/>
      <c r="V346" s="1966"/>
      <c r="W346" s="1966"/>
      <c r="X346" s="1966"/>
      <c r="Y346" s="1966"/>
      <c r="Z346" s="1966"/>
      <c r="AA346" s="1966"/>
      <c r="AB346" s="1966"/>
      <c r="AC346" s="1966"/>
      <c r="AD346" s="1966"/>
      <c r="AE346" s="1966"/>
      <c r="AF346" s="1966"/>
      <c r="AG346" s="1966"/>
      <c r="AH346" s="1966"/>
      <c r="AI346" s="1966"/>
      <c r="AJ346" s="1966"/>
      <c r="AK346" s="1966"/>
      <c r="AL346" s="1966"/>
      <c r="AM346" s="1966"/>
      <c r="AN346" s="1966"/>
      <c r="AO346" s="1966"/>
      <c r="AP346" s="1966"/>
      <c r="AQ346" s="1966"/>
      <c r="AR346" s="1966"/>
      <c r="AS346" s="1966"/>
      <c r="AT346" s="1966"/>
      <c r="AU346" s="1966"/>
      <c r="AV346" s="1966"/>
      <c r="AW346" s="1966"/>
      <c r="AX346" s="1966"/>
      <c r="AY346" s="1966"/>
      <c r="AZ346" s="1966"/>
      <c r="BA346" s="1966"/>
      <c r="BB346" s="1966"/>
      <c r="BC346" s="1966"/>
      <c r="BD346" s="1966"/>
      <c r="BE346" s="1966"/>
      <c r="BF346" s="1966"/>
      <c r="BG346" s="1966"/>
      <c r="BH346" s="1966"/>
      <c r="BI346" s="1966"/>
      <c r="BJ346" s="1966"/>
      <c r="BK346" s="1966"/>
      <c r="BL346" s="1966"/>
      <c r="BM346" s="1966"/>
      <c r="BN346" s="1966"/>
      <c r="BO346" s="1966"/>
      <c r="BP346" s="1966"/>
      <c r="BQ346" s="1966"/>
      <c r="BR346" s="1966"/>
      <c r="BS346" s="1966"/>
      <c r="BT346" s="1966"/>
      <c r="BU346" s="1966"/>
      <c r="BV346" s="1966"/>
      <c r="BW346" s="1966"/>
      <c r="BX346" s="1966"/>
      <c r="BY346" s="1966"/>
    </row>
    <row r="347" spans="1:77">
      <c r="A347" s="1931"/>
      <c r="B347" s="1931"/>
      <c r="C347" s="1833"/>
      <c r="D347" s="1833"/>
      <c r="E347" s="1743"/>
      <c r="F347" s="49"/>
      <c r="G347" s="49"/>
      <c r="H347" s="49"/>
      <c r="I347" s="49"/>
      <c r="J347" s="48"/>
      <c r="K347" s="48"/>
      <c r="L347" s="48"/>
      <c r="M347" s="48"/>
      <c r="N347" s="1965"/>
      <c r="O347" s="1965"/>
      <c r="P347" s="1965"/>
      <c r="Q347" s="1965"/>
      <c r="R347" s="1965"/>
      <c r="S347" s="1966"/>
      <c r="T347" s="1966"/>
      <c r="U347" s="1966"/>
      <c r="V347" s="1966"/>
      <c r="W347" s="1966"/>
      <c r="X347" s="1966"/>
      <c r="Y347" s="1966"/>
      <c r="Z347" s="1966"/>
      <c r="AA347" s="1966"/>
      <c r="AB347" s="1966"/>
      <c r="AC347" s="1966"/>
      <c r="AD347" s="1966"/>
      <c r="AE347" s="1966"/>
      <c r="AF347" s="1966"/>
      <c r="AG347" s="1966"/>
      <c r="AH347" s="1966"/>
      <c r="AI347" s="1966"/>
      <c r="AJ347" s="1966"/>
      <c r="AK347" s="1966"/>
      <c r="AL347" s="1966"/>
      <c r="AM347" s="1966"/>
      <c r="AN347" s="1966"/>
      <c r="AO347" s="1966"/>
      <c r="AP347" s="1966"/>
      <c r="AQ347" s="1966"/>
      <c r="AR347" s="1966"/>
      <c r="AS347" s="1966"/>
      <c r="AT347" s="1966"/>
      <c r="AU347" s="1966"/>
      <c r="AV347" s="1966"/>
      <c r="AW347" s="1966"/>
      <c r="AX347" s="1966"/>
      <c r="AY347" s="1966"/>
      <c r="AZ347" s="1966"/>
      <c r="BA347" s="1966"/>
      <c r="BB347" s="1966"/>
      <c r="BC347" s="1966"/>
      <c r="BD347" s="1966"/>
      <c r="BE347" s="1966"/>
      <c r="BF347" s="1966"/>
      <c r="BG347" s="1966"/>
      <c r="BH347" s="1966"/>
      <c r="BI347" s="1966"/>
      <c r="BJ347" s="1966"/>
      <c r="BK347" s="1966"/>
      <c r="BL347" s="1966"/>
      <c r="BM347" s="1966"/>
      <c r="BN347" s="1966"/>
      <c r="BO347" s="1966"/>
      <c r="BP347" s="1966"/>
      <c r="BQ347" s="1966"/>
      <c r="BR347" s="1966"/>
      <c r="BS347" s="1966"/>
      <c r="BT347" s="1966"/>
      <c r="BU347" s="1966"/>
      <c r="BV347" s="1966"/>
      <c r="BW347" s="1966"/>
      <c r="BX347" s="1966"/>
      <c r="BY347" s="1966"/>
    </row>
    <row r="348" spans="1:77">
      <c r="A348" s="1931"/>
      <c r="B348" s="1931"/>
      <c r="C348" s="1833"/>
      <c r="D348" s="1833"/>
      <c r="E348" s="1743"/>
      <c r="F348" s="49"/>
      <c r="G348" s="49"/>
      <c r="H348" s="49"/>
      <c r="I348" s="49"/>
      <c r="J348" s="48"/>
      <c r="K348" s="48"/>
      <c r="L348" s="48"/>
      <c r="M348" s="48"/>
      <c r="N348" s="1965"/>
      <c r="O348" s="1965"/>
      <c r="P348" s="1965"/>
      <c r="Q348" s="1965"/>
      <c r="R348" s="1965"/>
      <c r="S348" s="1966"/>
      <c r="T348" s="1966"/>
      <c r="U348" s="1966"/>
      <c r="V348" s="1966"/>
      <c r="W348" s="1966"/>
      <c r="X348" s="1966"/>
      <c r="Y348" s="1966"/>
      <c r="Z348" s="1966"/>
      <c r="AA348" s="1966"/>
      <c r="AB348" s="1966"/>
      <c r="AC348" s="1966"/>
      <c r="AD348" s="1966"/>
      <c r="AE348" s="1966"/>
      <c r="AF348" s="1966"/>
      <c r="AG348" s="1966"/>
      <c r="AH348" s="1966"/>
      <c r="AI348" s="1966"/>
      <c r="AJ348" s="1966"/>
      <c r="AK348" s="1966"/>
      <c r="AL348" s="1966"/>
      <c r="AM348" s="1966"/>
      <c r="AN348" s="1966"/>
      <c r="AO348" s="1966"/>
      <c r="AP348" s="1966"/>
      <c r="AQ348" s="1966"/>
      <c r="AR348" s="1966"/>
      <c r="AS348" s="1966"/>
      <c r="AT348" s="1966"/>
      <c r="AU348" s="1966"/>
      <c r="AV348" s="1966"/>
      <c r="AW348" s="1966"/>
      <c r="AX348" s="1966"/>
      <c r="AY348" s="1966"/>
      <c r="AZ348" s="1966"/>
      <c r="BA348" s="1966"/>
      <c r="BB348" s="1966"/>
      <c r="BC348" s="1966"/>
      <c r="BD348" s="1966"/>
      <c r="BE348" s="1966"/>
      <c r="BF348" s="1966"/>
      <c r="BG348" s="1966"/>
      <c r="BH348" s="1966"/>
      <c r="BI348" s="1966"/>
      <c r="BJ348" s="1966"/>
      <c r="BK348" s="1966"/>
      <c r="BL348" s="1966"/>
      <c r="BM348" s="1966"/>
      <c r="BN348" s="1966"/>
      <c r="BO348" s="1966"/>
      <c r="BP348" s="1966"/>
      <c r="BQ348" s="1966"/>
      <c r="BR348" s="1966"/>
      <c r="BS348" s="1966"/>
      <c r="BT348" s="1966"/>
      <c r="BU348" s="1966"/>
      <c r="BV348" s="1966"/>
      <c r="BW348" s="1966"/>
      <c r="BX348" s="1966"/>
      <c r="BY348" s="1966"/>
    </row>
    <row r="349" spans="1:77">
      <c r="A349" s="1931"/>
      <c r="B349" s="1931"/>
      <c r="C349" s="1833"/>
      <c r="D349" s="1833"/>
      <c r="E349" s="1743"/>
      <c r="F349" s="49"/>
      <c r="G349" s="49"/>
      <c r="H349" s="49"/>
      <c r="I349" s="49"/>
      <c r="J349" s="48"/>
      <c r="K349" s="48"/>
      <c r="L349" s="48"/>
      <c r="M349" s="48"/>
      <c r="N349" s="1965"/>
      <c r="O349" s="1965"/>
      <c r="P349" s="1965"/>
      <c r="Q349" s="1965"/>
      <c r="R349" s="1965"/>
      <c r="S349" s="1966"/>
      <c r="T349" s="1966"/>
      <c r="U349" s="1966"/>
      <c r="V349" s="1966"/>
      <c r="W349" s="1966"/>
      <c r="X349" s="1966"/>
      <c r="Y349" s="1966"/>
      <c r="Z349" s="1966"/>
      <c r="AA349" s="1966"/>
      <c r="AB349" s="1966"/>
      <c r="AC349" s="1966"/>
      <c r="AD349" s="1966"/>
      <c r="AE349" s="1966"/>
      <c r="AF349" s="1966"/>
      <c r="AG349" s="1966"/>
      <c r="AH349" s="1966"/>
      <c r="AI349" s="1966"/>
      <c r="AJ349" s="1966"/>
      <c r="AK349" s="1966"/>
      <c r="AL349" s="1966"/>
      <c r="AM349" s="1966"/>
      <c r="AN349" s="1966"/>
      <c r="AO349" s="1966"/>
      <c r="AP349" s="1966"/>
      <c r="AQ349" s="1966"/>
      <c r="AR349" s="1966"/>
      <c r="AS349" s="1966"/>
      <c r="AT349" s="1966"/>
      <c r="AU349" s="1966"/>
      <c r="AV349" s="1966"/>
      <c r="AW349" s="1966"/>
      <c r="AX349" s="1966"/>
      <c r="AY349" s="1966"/>
      <c r="AZ349" s="1966"/>
      <c r="BA349" s="1966"/>
      <c r="BB349" s="1966"/>
      <c r="BC349" s="1966"/>
      <c r="BD349" s="1966"/>
      <c r="BE349" s="1966"/>
      <c r="BF349" s="1966"/>
      <c r="BG349" s="1966"/>
      <c r="BH349" s="1966"/>
      <c r="BI349" s="1966"/>
      <c r="BJ349" s="1966"/>
      <c r="BK349" s="1966"/>
      <c r="BL349" s="1966"/>
      <c r="BM349" s="1966"/>
      <c r="BN349" s="1966"/>
      <c r="BO349" s="1966"/>
      <c r="BP349" s="1966"/>
      <c r="BQ349" s="1966"/>
      <c r="BR349" s="1966"/>
      <c r="BS349" s="1966"/>
      <c r="BT349" s="1966"/>
      <c r="BU349" s="1966"/>
      <c r="BV349" s="1966"/>
      <c r="BW349" s="1966"/>
      <c r="BX349" s="1966"/>
      <c r="BY349" s="1966"/>
    </row>
    <row r="350" spans="1:77">
      <c r="A350" s="1931"/>
      <c r="B350" s="1931"/>
      <c r="C350" s="1833"/>
      <c r="D350" s="1833"/>
      <c r="E350" s="1743"/>
      <c r="F350" s="49"/>
      <c r="G350" s="49"/>
      <c r="H350" s="49"/>
      <c r="I350" s="49"/>
      <c r="J350" s="48"/>
      <c r="K350" s="48"/>
      <c r="L350" s="48"/>
      <c r="M350" s="48"/>
      <c r="N350" s="1965"/>
      <c r="O350" s="1965"/>
      <c r="P350" s="1965"/>
      <c r="Q350" s="1965"/>
      <c r="R350" s="1965"/>
      <c r="S350" s="1966"/>
      <c r="T350" s="1966"/>
      <c r="U350" s="1966"/>
      <c r="V350" s="1966"/>
      <c r="W350" s="1966"/>
      <c r="X350" s="1966"/>
      <c r="Y350" s="1966"/>
      <c r="Z350" s="1966"/>
      <c r="AA350" s="1966"/>
      <c r="AB350" s="1966"/>
      <c r="AC350" s="1966"/>
      <c r="AD350" s="1966"/>
      <c r="AE350" s="1966"/>
      <c r="AF350" s="1966"/>
      <c r="AG350" s="1966"/>
      <c r="AH350" s="1966"/>
      <c r="AI350" s="1966"/>
      <c r="AJ350" s="1966"/>
      <c r="AK350" s="1966"/>
      <c r="AL350" s="1966"/>
      <c r="AM350" s="1966"/>
      <c r="AN350" s="1966"/>
      <c r="AO350" s="1966"/>
      <c r="AP350" s="1966"/>
      <c r="AQ350" s="1966"/>
      <c r="AR350" s="1966"/>
      <c r="AS350" s="1966"/>
      <c r="AT350" s="1966"/>
      <c r="AU350" s="1966"/>
      <c r="AV350" s="1966"/>
      <c r="AW350" s="1966"/>
      <c r="AX350" s="1966"/>
      <c r="AY350" s="1966"/>
      <c r="AZ350" s="1966"/>
      <c r="BA350" s="1966"/>
      <c r="BB350" s="1966"/>
      <c r="BC350" s="1966"/>
      <c r="BD350" s="1966"/>
      <c r="BE350" s="1966"/>
      <c r="BF350" s="1966"/>
      <c r="BG350" s="1966"/>
      <c r="BH350" s="1966"/>
      <c r="BI350" s="1966"/>
      <c r="BJ350" s="1966"/>
      <c r="BK350" s="1966"/>
      <c r="BL350" s="1966"/>
      <c r="BM350" s="1966"/>
      <c r="BN350" s="1966"/>
      <c r="BO350" s="1966"/>
      <c r="BP350" s="1966"/>
      <c r="BQ350" s="1966"/>
      <c r="BR350" s="1966"/>
      <c r="BS350" s="1966"/>
      <c r="BT350" s="1966"/>
      <c r="BU350" s="1966"/>
      <c r="BV350" s="1966"/>
      <c r="BW350" s="1966"/>
      <c r="BX350" s="1966"/>
      <c r="BY350" s="1966"/>
    </row>
    <row r="351" spans="1:77">
      <c r="A351" s="1931"/>
      <c r="B351" s="1931"/>
      <c r="C351" s="1833"/>
      <c r="D351" s="1833"/>
      <c r="E351" s="1743"/>
      <c r="F351" s="49"/>
      <c r="G351" s="49"/>
      <c r="H351" s="49"/>
      <c r="I351" s="49"/>
      <c r="J351" s="48"/>
      <c r="K351" s="48"/>
      <c r="L351" s="48"/>
      <c r="M351" s="48"/>
      <c r="N351" s="1965"/>
      <c r="O351" s="1965"/>
      <c r="P351" s="1965"/>
      <c r="Q351" s="1965"/>
      <c r="R351" s="1965"/>
      <c r="S351" s="1966"/>
      <c r="T351" s="1966"/>
      <c r="U351" s="1966"/>
      <c r="V351" s="1966"/>
      <c r="W351" s="1966"/>
      <c r="X351" s="1966"/>
      <c r="Y351" s="1966"/>
      <c r="Z351" s="1966"/>
      <c r="AA351" s="1966"/>
      <c r="AB351" s="1966"/>
      <c r="AC351" s="1966"/>
      <c r="AD351" s="1966"/>
      <c r="AE351" s="1966"/>
      <c r="AF351" s="1966"/>
      <c r="AG351" s="1966"/>
      <c r="AH351" s="1966"/>
      <c r="AI351" s="1966"/>
      <c r="AJ351" s="1966"/>
      <c r="AK351" s="1966"/>
      <c r="AL351" s="1966"/>
      <c r="AM351" s="1966"/>
      <c r="AN351" s="1966"/>
      <c r="AO351" s="1966"/>
      <c r="AP351" s="1966"/>
      <c r="AQ351" s="1966"/>
      <c r="AR351" s="1966"/>
      <c r="AS351" s="1966"/>
      <c r="AT351" s="1966"/>
      <c r="AU351" s="1966"/>
      <c r="AV351" s="1966"/>
      <c r="AW351" s="1966"/>
      <c r="AX351" s="1966"/>
      <c r="AY351" s="1966"/>
      <c r="AZ351" s="1966"/>
      <c r="BA351" s="1966"/>
      <c r="BB351" s="1966"/>
      <c r="BC351" s="1966"/>
      <c r="BD351" s="1966"/>
      <c r="BE351" s="1966"/>
      <c r="BF351" s="1966"/>
      <c r="BG351" s="1966"/>
      <c r="BH351" s="1966"/>
      <c r="BI351" s="1966"/>
      <c r="BJ351" s="1966"/>
      <c r="BK351" s="1966"/>
      <c r="BL351" s="1966"/>
      <c r="BM351" s="1966"/>
      <c r="BN351" s="1966"/>
      <c r="BO351" s="1966"/>
      <c r="BP351" s="1966"/>
      <c r="BQ351" s="1966"/>
      <c r="BR351" s="1966"/>
      <c r="BS351" s="1966"/>
      <c r="BT351" s="1966"/>
      <c r="BU351" s="1966"/>
      <c r="BV351" s="1966"/>
      <c r="BW351" s="1966"/>
      <c r="BX351" s="1966"/>
      <c r="BY351" s="1966"/>
    </row>
    <row r="352" spans="1:77">
      <c r="A352" s="1931"/>
      <c r="B352" s="1931"/>
      <c r="C352" s="1833"/>
      <c r="D352" s="1833"/>
      <c r="E352" s="1743"/>
      <c r="F352" s="49"/>
      <c r="G352" s="49"/>
      <c r="H352" s="49"/>
      <c r="I352" s="49"/>
      <c r="J352" s="48"/>
      <c r="K352" s="48"/>
      <c r="L352" s="48"/>
      <c r="M352" s="48"/>
      <c r="N352" s="1965"/>
      <c r="O352" s="1965"/>
      <c r="P352" s="1965"/>
      <c r="Q352" s="1965"/>
      <c r="R352" s="1965"/>
      <c r="S352" s="1966"/>
      <c r="T352" s="1966"/>
      <c r="U352" s="1966"/>
      <c r="V352" s="1966"/>
      <c r="W352" s="1966"/>
      <c r="X352" s="1966"/>
      <c r="Y352" s="1966"/>
      <c r="Z352" s="1966"/>
      <c r="AA352" s="1966"/>
      <c r="AB352" s="1966"/>
      <c r="AC352" s="1966"/>
      <c r="AD352" s="1966"/>
      <c r="AE352" s="1966"/>
      <c r="AF352" s="1966"/>
      <c r="AG352" s="1966"/>
      <c r="AH352" s="1966"/>
      <c r="AI352" s="1966"/>
      <c r="AJ352" s="1966"/>
      <c r="AK352" s="1966"/>
      <c r="AL352" s="1966"/>
      <c r="AM352" s="1966"/>
      <c r="AN352" s="1966"/>
      <c r="AO352" s="1966"/>
      <c r="AP352" s="1966"/>
      <c r="AQ352" s="1966"/>
      <c r="AR352" s="1966"/>
      <c r="AS352" s="1966"/>
      <c r="AT352" s="1966"/>
      <c r="AU352" s="1966"/>
      <c r="AV352" s="1966"/>
      <c r="AW352" s="1966"/>
      <c r="AX352" s="1966"/>
      <c r="AY352" s="1966"/>
      <c r="AZ352" s="1966"/>
      <c r="BA352" s="1966"/>
      <c r="BB352" s="1966"/>
      <c r="BC352" s="1966"/>
      <c r="BD352" s="1966"/>
      <c r="BE352" s="1966"/>
      <c r="BF352" s="1966"/>
      <c r="BG352" s="1966"/>
      <c r="BH352" s="1966"/>
      <c r="BI352" s="1966"/>
      <c r="BJ352" s="1966"/>
      <c r="BK352" s="1966"/>
      <c r="BL352" s="1966"/>
      <c r="BM352" s="1966"/>
      <c r="BN352" s="1966"/>
      <c r="BO352" s="1966"/>
      <c r="BP352" s="1966"/>
      <c r="BQ352" s="1966"/>
      <c r="BR352" s="1966"/>
      <c r="BS352" s="1966"/>
      <c r="BT352" s="1966"/>
      <c r="BU352" s="1966"/>
      <c r="BV352" s="1966"/>
      <c r="BW352" s="1966"/>
      <c r="BX352" s="1966"/>
      <c r="BY352" s="1966"/>
    </row>
    <row r="353" spans="1:77">
      <c r="A353" s="1931"/>
      <c r="B353" s="1931"/>
      <c r="C353" s="1833"/>
      <c r="D353" s="1833"/>
      <c r="E353" s="1743"/>
      <c r="F353" s="49"/>
      <c r="G353" s="49"/>
      <c r="H353" s="49"/>
      <c r="I353" s="49"/>
      <c r="J353" s="48"/>
      <c r="K353" s="48"/>
      <c r="L353" s="48"/>
      <c r="M353" s="48"/>
      <c r="N353" s="1965"/>
      <c r="O353" s="1965"/>
      <c r="P353" s="1965"/>
      <c r="Q353" s="1965"/>
      <c r="R353" s="1965"/>
      <c r="S353" s="1966"/>
      <c r="T353" s="1966"/>
      <c r="U353" s="1966"/>
      <c r="V353" s="1966"/>
      <c r="W353" s="1966"/>
      <c r="X353" s="1966"/>
      <c r="Y353" s="1966"/>
      <c r="Z353" s="1966"/>
      <c r="AA353" s="1966"/>
      <c r="AB353" s="1966"/>
      <c r="AC353" s="1966"/>
      <c r="AD353" s="1966"/>
      <c r="AE353" s="1966"/>
      <c r="AF353" s="1966"/>
      <c r="AG353" s="1966"/>
      <c r="AH353" s="1966"/>
      <c r="AI353" s="1966"/>
      <c r="AJ353" s="1966"/>
      <c r="AK353" s="1966"/>
      <c r="AL353" s="1966"/>
      <c r="AM353" s="1966"/>
      <c r="AN353" s="1966"/>
      <c r="AO353" s="1966"/>
      <c r="AP353" s="1966"/>
      <c r="AQ353" s="1966"/>
      <c r="AR353" s="1966"/>
      <c r="AS353" s="1966"/>
      <c r="AT353" s="1966"/>
      <c r="AU353" s="1966"/>
      <c r="AV353" s="1966"/>
      <c r="AW353" s="1966"/>
      <c r="AX353" s="1966"/>
      <c r="AY353" s="1966"/>
      <c r="AZ353" s="1966"/>
      <c r="BA353" s="1966"/>
      <c r="BB353" s="1966"/>
      <c r="BC353" s="1966"/>
      <c r="BD353" s="1966"/>
      <c r="BE353" s="1966"/>
      <c r="BF353" s="1966"/>
      <c r="BG353" s="1966"/>
      <c r="BH353" s="1966"/>
      <c r="BI353" s="1966"/>
      <c r="BJ353" s="1966"/>
      <c r="BK353" s="1966"/>
      <c r="BL353" s="1966"/>
      <c r="BM353" s="1966"/>
      <c r="BN353" s="1966"/>
      <c r="BO353" s="1966"/>
      <c r="BP353" s="1966"/>
      <c r="BQ353" s="1966"/>
      <c r="BR353" s="1966"/>
      <c r="BS353" s="1966"/>
      <c r="BT353" s="1966"/>
      <c r="BU353" s="1966"/>
      <c r="BV353" s="1966"/>
      <c r="BW353" s="1966"/>
      <c r="BX353" s="1966"/>
      <c r="BY353" s="1966"/>
    </row>
    <row r="354" spans="1:77">
      <c r="A354" s="1931"/>
      <c r="B354" s="1931"/>
      <c r="C354" s="1833"/>
      <c r="D354" s="1833"/>
      <c r="E354" s="1743"/>
      <c r="F354" s="49"/>
      <c r="G354" s="49"/>
      <c r="H354" s="49"/>
      <c r="I354" s="49"/>
      <c r="J354" s="48"/>
      <c r="K354" s="48"/>
      <c r="L354" s="48"/>
      <c r="M354" s="48"/>
      <c r="N354" s="1965"/>
      <c r="O354" s="1965"/>
      <c r="P354" s="1965"/>
      <c r="Q354" s="1965"/>
      <c r="R354" s="1965"/>
      <c r="S354" s="1966"/>
      <c r="T354" s="1966"/>
      <c r="U354" s="1966"/>
      <c r="V354" s="1966"/>
      <c r="W354" s="1966"/>
      <c r="X354" s="1966"/>
      <c r="Y354" s="1966"/>
      <c r="Z354" s="1966"/>
      <c r="AA354" s="1966"/>
      <c r="AB354" s="1966"/>
      <c r="AC354" s="1966"/>
      <c r="AD354" s="1966"/>
      <c r="AE354" s="1966"/>
      <c r="AF354" s="1966"/>
      <c r="AG354" s="1966"/>
      <c r="AH354" s="1966"/>
      <c r="AI354" s="1966"/>
      <c r="AJ354" s="1966"/>
      <c r="AK354" s="1966"/>
      <c r="AL354" s="1966"/>
      <c r="AM354" s="1966"/>
      <c r="AN354" s="1966"/>
      <c r="AO354" s="1966"/>
      <c r="AP354" s="1966"/>
      <c r="AQ354" s="1966"/>
      <c r="AR354" s="1966"/>
      <c r="AS354" s="1966"/>
      <c r="AT354" s="1966"/>
      <c r="AU354" s="1966"/>
      <c r="AV354" s="1966"/>
      <c r="AW354" s="1966"/>
      <c r="AX354" s="1966"/>
      <c r="AY354" s="1966"/>
      <c r="AZ354" s="1966"/>
      <c r="BA354" s="1966"/>
      <c r="BB354" s="1966"/>
      <c r="BC354" s="1966"/>
      <c r="BD354" s="1966"/>
      <c r="BE354" s="1966"/>
      <c r="BF354" s="1966"/>
      <c r="BG354" s="1966"/>
      <c r="BH354" s="1966"/>
      <c r="BI354" s="1966"/>
      <c r="BJ354" s="1966"/>
      <c r="BK354" s="1966"/>
      <c r="BL354" s="1966"/>
      <c r="BM354" s="1966"/>
      <c r="BN354" s="1966"/>
      <c r="BO354" s="1966"/>
      <c r="BP354" s="1966"/>
      <c r="BQ354" s="1966"/>
      <c r="BR354" s="1966"/>
      <c r="BS354" s="1966"/>
      <c r="BT354" s="1966"/>
      <c r="BU354" s="1966"/>
      <c r="BV354" s="1966"/>
      <c r="BW354" s="1966"/>
      <c r="BX354" s="1966"/>
      <c r="BY354" s="1966"/>
    </row>
    <row r="355" spans="1:77">
      <c r="A355" s="1931"/>
      <c r="B355" s="1931"/>
      <c r="C355" s="1833"/>
      <c r="D355" s="1833"/>
      <c r="E355" s="1743"/>
      <c r="F355" s="49"/>
      <c r="G355" s="49"/>
      <c r="H355" s="49"/>
      <c r="I355" s="49"/>
      <c r="J355" s="48"/>
      <c r="K355" s="48"/>
      <c r="L355" s="48"/>
      <c r="M355" s="48"/>
      <c r="N355" s="1965"/>
      <c r="O355" s="1965"/>
      <c r="P355" s="1965"/>
      <c r="Q355" s="1965"/>
      <c r="R355" s="1965"/>
      <c r="S355" s="1966"/>
      <c r="T355" s="1966"/>
      <c r="U355" s="1966"/>
      <c r="V355" s="1966"/>
      <c r="W355" s="1966"/>
      <c r="X355" s="1966"/>
      <c r="Y355" s="1966"/>
      <c r="Z355" s="1966"/>
      <c r="AA355" s="1966"/>
      <c r="AB355" s="1966"/>
      <c r="AC355" s="1966"/>
      <c r="AD355" s="1966"/>
      <c r="AE355" s="1966"/>
      <c r="AF355" s="1966"/>
      <c r="AG355" s="1966"/>
      <c r="AH355" s="1966"/>
      <c r="AI355" s="1966"/>
      <c r="AJ355" s="1966"/>
      <c r="AK355" s="1966"/>
      <c r="AL355" s="1966"/>
      <c r="AM355" s="1966"/>
      <c r="AN355" s="1966"/>
      <c r="AO355" s="1966"/>
      <c r="AP355" s="1966"/>
      <c r="AQ355" s="1966"/>
      <c r="AR355" s="1966"/>
      <c r="AS355" s="1966"/>
      <c r="AT355" s="1966"/>
      <c r="AU355" s="1966"/>
      <c r="AV355" s="1966"/>
      <c r="AW355" s="1966"/>
      <c r="AX355" s="1966"/>
      <c r="AY355" s="1966"/>
      <c r="AZ355" s="1966"/>
      <c r="BA355" s="1966"/>
      <c r="BB355" s="1966"/>
      <c r="BC355" s="1966"/>
      <c r="BD355" s="1966"/>
      <c r="BE355" s="1966"/>
      <c r="BF355" s="1966"/>
      <c r="BG355" s="1966"/>
      <c r="BH355" s="1966"/>
      <c r="BI355" s="1966"/>
      <c r="BJ355" s="1966"/>
      <c r="BK355" s="1966"/>
      <c r="BL355" s="1966"/>
      <c r="BM355" s="1966"/>
      <c r="BN355" s="1966"/>
      <c r="BO355" s="1966"/>
      <c r="BP355" s="1966"/>
      <c r="BQ355" s="1966"/>
      <c r="BR355" s="1966"/>
      <c r="BS355" s="1966"/>
      <c r="BT355" s="1966"/>
      <c r="BU355" s="1966"/>
      <c r="BV355" s="1966"/>
      <c r="BW355" s="1966"/>
      <c r="BX355" s="1966"/>
      <c r="BY355" s="1966"/>
    </row>
    <row r="356" spans="1:77">
      <c r="A356" s="1931"/>
      <c r="B356" s="1931"/>
      <c r="C356" s="1833"/>
      <c r="D356" s="1833"/>
      <c r="E356" s="1743"/>
      <c r="F356" s="49"/>
      <c r="G356" s="49"/>
      <c r="H356" s="49"/>
      <c r="I356" s="49"/>
      <c r="J356" s="48"/>
      <c r="K356" s="48"/>
      <c r="L356" s="48"/>
      <c r="M356" s="48"/>
      <c r="N356" s="1965"/>
      <c r="O356" s="1965"/>
      <c r="P356" s="1965"/>
      <c r="Q356" s="1965"/>
      <c r="R356" s="1965"/>
      <c r="S356" s="1966"/>
      <c r="T356" s="1966"/>
      <c r="U356" s="1966"/>
      <c r="V356" s="1966"/>
      <c r="W356" s="1966"/>
      <c r="X356" s="1966"/>
      <c r="Y356" s="1966"/>
      <c r="Z356" s="1966"/>
      <c r="AA356" s="1966"/>
      <c r="AB356" s="1966"/>
      <c r="AC356" s="1966"/>
      <c r="AD356" s="1966"/>
      <c r="AE356" s="1966"/>
      <c r="AF356" s="1966"/>
      <c r="AG356" s="1966"/>
      <c r="AH356" s="1966"/>
      <c r="AI356" s="1966"/>
      <c r="AJ356" s="1966"/>
      <c r="AK356" s="1966"/>
      <c r="AL356" s="1966"/>
      <c r="AM356" s="1966"/>
      <c r="AN356" s="1966"/>
      <c r="AO356" s="1966"/>
      <c r="AP356" s="1966"/>
      <c r="AQ356" s="1966"/>
      <c r="AR356" s="1966"/>
      <c r="AS356" s="1966"/>
      <c r="AT356" s="1966"/>
      <c r="AU356" s="1966"/>
      <c r="AV356" s="1966"/>
      <c r="AW356" s="1966"/>
      <c r="AX356" s="1966"/>
      <c r="AY356" s="1966"/>
      <c r="AZ356" s="1966"/>
      <c r="BA356" s="1966"/>
      <c r="BB356" s="1966"/>
      <c r="BC356" s="1966"/>
      <c r="BD356" s="1966"/>
      <c r="BE356" s="1966"/>
      <c r="BF356" s="1966"/>
      <c r="BG356" s="1966"/>
      <c r="BH356" s="1966"/>
      <c r="BI356" s="1966"/>
      <c r="BJ356" s="1966"/>
      <c r="BK356" s="1966"/>
      <c r="BL356" s="1966"/>
      <c r="BM356" s="1966"/>
      <c r="BN356" s="1966"/>
      <c r="BO356" s="1966"/>
      <c r="BP356" s="1966"/>
      <c r="BQ356" s="1966"/>
      <c r="BR356" s="1966"/>
      <c r="BS356" s="1966"/>
      <c r="BT356" s="1966"/>
      <c r="BU356" s="1966"/>
      <c r="BV356" s="1966"/>
      <c r="BW356" s="1966"/>
      <c r="BX356" s="1966"/>
      <c r="BY356" s="1966"/>
    </row>
    <row r="357" spans="1:77">
      <c r="A357" s="1931"/>
      <c r="B357" s="1931"/>
      <c r="C357" s="1833"/>
      <c r="D357" s="1833"/>
      <c r="E357" s="1743"/>
      <c r="F357" s="49"/>
      <c r="G357" s="49"/>
      <c r="H357" s="49"/>
      <c r="I357" s="49"/>
      <c r="J357" s="48"/>
      <c r="K357" s="48"/>
      <c r="L357" s="48"/>
      <c r="M357" s="48"/>
      <c r="N357" s="1965"/>
      <c r="O357" s="1965"/>
      <c r="P357" s="1965"/>
      <c r="Q357" s="1965"/>
      <c r="R357" s="1965"/>
      <c r="S357" s="1966"/>
      <c r="T357" s="1966"/>
      <c r="U357" s="1966"/>
      <c r="V357" s="1966"/>
      <c r="W357" s="1966"/>
      <c r="X357" s="1966"/>
      <c r="Y357" s="1966"/>
      <c r="Z357" s="1966"/>
      <c r="AA357" s="1966"/>
      <c r="AB357" s="1966"/>
      <c r="AC357" s="1966"/>
      <c r="AD357" s="1966"/>
      <c r="AE357" s="1966"/>
      <c r="AF357" s="1966"/>
      <c r="AG357" s="1966"/>
      <c r="AH357" s="1966"/>
      <c r="AI357" s="1966"/>
      <c r="AJ357" s="1966"/>
      <c r="AK357" s="1966"/>
      <c r="AL357" s="1966"/>
      <c r="AM357" s="1966"/>
      <c r="AN357" s="1966"/>
      <c r="AO357" s="1966"/>
      <c r="AP357" s="1966"/>
      <c r="AQ357" s="1966"/>
      <c r="AR357" s="1966"/>
      <c r="AS357" s="1966"/>
      <c r="AT357" s="1966"/>
      <c r="AU357" s="1966"/>
      <c r="AV357" s="1966"/>
      <c r="AW357" s="1966"/>
      <c r="AX357" s="1966"/>
      <c r="AY357" s="1966"/>
      <c r="AZ357" s="1966"/>
      <c r="BA357" s="1966"/>
      <c r="BB357" s="1966"/>
      <c r="BC357" s="1966"/>
      <c r="BD357" s="1966"/>
      <c r="BE357" s="1966"/>
      <c r="BF357" s="1966"/>
      <c r="BG357" s="1966"/>
      <c r="BH357" s="1966"/>
      <c r="BI357" s="1966"/>
      <c r="BJ357" s="1966"/>
      <c r="BK357" s="1966"/>
      <c r="BL357" s="1966"/>
      <c r="BM357" s="1966"/>
      <c r="BN357" s="1966"/>
      <c r="BO357" s="1966"/>
      <c r="BP357" s="1966"/>
      <c r="BQ357" s="1966"/>
      <c r="BR357" s="1966"/>
      <c r="BS357" s="1966"/>
      <c r="BT357" s="1966"/>
      <c r="BU357" s="1966"/>
      <c r="BV357" s="1966"/>
      <c r="BW357" s="1966"/>
      <c r="BX357" s="1966"/>
      <c r="BY357" s="1966"/>
    </row>
    <row r="358" spans="1:77">
      <c r="A358" s="1931"/>
      <c r="B358" s="1931"/>
      <c r="C358" s="1833"/>
      <c r="D358" s="1833"/>
      <c r="E358" s="1743"/>
      <c r="F358" s="49"/>
      <c r="G358" s="49"/>
      <c r="H358" s="49"/>
      <c r="I358" s="49"/>
      <c r="J358" s="48"/>
      <c r="K358" s="48"/>
      <c r="L358" s="48"/>
      <c r="M358" s="48"/>
      <c r="N358" s="1965"/>
      <c r="O358" s="1965"/>
      <c r="P358" s="1965"/>
      <c r="Q358" s="1965"/>
      <c r="R358" s="1965"/>
      <c r="S358" s="1966"/>
      <c r="T358" s="1966"/>
      <c r="U358" s="1966"/>
      <c r="V358" s="1966"/>
      <c r="W358" s="1966"/>
      <c r="X358" s="1966"/>
      <c r="Y358" s="1966"/>
      <c r="Z358" s="1966"/>
      <c r="AA358" s="1966"/>
      <c r="AB358" s="1966"/>
      <c r="AC358" s="1966"/>
      <c r="AD358" s="1966"/>
      <c r="AE358" s="1966"/>
      <c r="AF358" s="1966"/>
      <c r="AG358" s="1966"/>
      <c r="AH358" s="1966"/>
      <c r="AI358" s="1966"/>
      <c r="AJ358" s="1966"/>
      <c r="AK358" s="1966"/>
      <c r="AL358" s="1966"/>
      <c r="AM358" s="1966"/>
      <c r="AN358" s="1966"/>
      <c r="AO358" s="1966"/>
      <c r="AP358" s="1966"/>
      <c r="AQ358" s="1966"/>
      <c r="AR358" s="1966"/>
      <c r="AS358" s="1966"/>
      <c r="AT358" s="1966"/>
      <c r="AU358" s="1966"/>
      <c r="AV358" s="1966"/>
      <c r="AW358" s="1966"/>
      <c r="AX358" s="1966"/>
      <c r="AY358" s="1966"/>
      <c r="AZ358" s="1966"/>
      <c r="BA358" s="1966"/>
      <c r="BB358" s="1966"/>
      <c r="BC358" s="1966"/>
      <c r="BD358" s="1966"/>
      <c r="BE358" s="1966"/>
      <c r="BF358" s="1966"/>
      <c r="BG358" s="1966"/>
      <c r="BH358" s="1966"/>
      <c r="BI358" s="1966"/>
      <c r="BJ358" s="1966"/>
      <c r="BK358" s="1966"/>
      <c r="BL358" s="1966"/>
      <c r="BM358" s="1966"/>
      <c r="BN358" s="1966"/>
      <c r="BO358" s="1966"/>
      <c r="BP358" s="1966"/>
      <c r="BQ358" s="1966"/>
      <c r="BR358" s="1966"/>
      <c r="BS358" s="1966"/>
      <c r="BT358" s="1966"/>
      <c r="BU358" s="1966"/>
      <c r="BV358" s="1966"/>
      <c r="BW358" s="1966"/>
      <c r="BX358" s="1966"/>
      <c r="BY358" s="1966"/>
    </row>
    <row r="359" spans="1:77">
      <c r="A359" s="1931"/>
      <c r="B359" s="1931"/>
      <c r="C359" s="1833"/>
      <c r="D359" s="1833"/>
      <c r="E359" s="1743"/>
      <c r="F359" s="49"/>
      <c r="G359" s="49"/>
      <c r="H359" s="49"/>
      <c r="I359" s="49"/>
      <c r="J359" s="48"/>
      <c r="K359" s="48"/>
      <c r="L359" s="48"/>
      <c r="M359" s="48"/>
      <c r="N359" s="1965"/>
      <c r="O359" s="1965"/>
      <c r="P359" s="1965"/>
      <c r="Q359" s="1965"/>
      <c r="R359" s="1965"/>
      <c r="S359" s="1966"/>
      <c r="T359" s="1966"/>
      <c r="U359" s="1966"/>
      <c r="V359" s="1966"/>
      <c r="W359" s="1966"/>
      <c r="X359" s="1966"/>
      <c r="Y359" s="1966"/>
      <c r="Z359" s="1966"/>
      <c r="AA359" s="1966"/>
      <c r="AB359" s="1966"/>
      <c r="AC359" s="1966"/>
      <c r="AD359" s="1966"/>
      <c r="AE359" s="1966"/>
      <c r="AF359" s="1966"/>
      <c r="AG359" s="1966"/>
      <c r="AH359" s="1966"/>
      <c r="AI359" s="1966"/>
      <c r="AJ359" s="1966"/>
      <c r="AK359" s="1966"/>
      <c r="AL359" s="1966"/>
      <c r="AM359" s="1966"/>
      <c r="AN359" s="1966"/>
      <c r="AO359" s="1966"/>
      <c r="AP359" s="1966"/>
      <c r="AQ359" s="1966"/>
      <c r="AR359" s="1966"/>
      <c r="AS359" s="1966"/>
      <c r="AT359" s="1966"/>
      <c r="AU359" s="1966"/>
      <c r="AV359" s="1966"/>
      <c r="AW359" s="1966"/>
      <c r="AX359" s="1966"/>
      <c r="AY359" s="1966"/>
      <c r="AZ359" s="1966"/>
      <c r="BA359" s="1966"/>
      <c r="BB359" s="1966"/>
      <c r="BC359" s="1966"/>
      <c r="BD359" s="1966"/>
      <c r="BE359" s="1966"/>
      <c r="BF359" s="1966"/>
      <c r="BG359" s="1966"/>
      <c r="BH359" s="1966"/>
      <c r="BI359" s="1966"/>
      <c r="BJ359" s="1966"/>
      <c r="BK359" s="1966"/>
      <c r="BL359" s="1966"/>
      <c r="BM359" s="1966"/>
      <c r="BN359" s="1966"/>
      <c r="BO359" s="1966"/>
      <c r="BP359" s="1966"/>
      <c r="BQ359" s="1966"/>
      <c r="BR359" s="1966"/>
      <c r="BS359" s="1966"/>
      <c r="BT359" s="1966"/>
      <c r="BU359" s="1966"/>
      <c r="BV359" s="1966"/>
      <c r="BW359" s="1966"/>
      <c r="BX359" s="1966"/>
      <c r="BY359" s="1966"/>
    </row>
    <row r="360" spans="1:77">
      <c r="A360" s="1931"/>
      <c r="B360" s="1931"/>
      <c r="C360" s="1833"/>
      <c r="D360" s="1833"/>
      <c r="E360" s="1743"/>
      <c r="F360" s="49"/>
      <c r="G360" s="49"/>
      <c r="H360" s="49"/>
      <c r="I360" s="49"/>
      <c r="J360" s="48"/>
      <c r="K360" s="48"/>
      <c r="L360" s="48"/>
      <c r="M360" s="48"/>
      <c r="N360" s="1965"/>
      <c r="O360" s="1965"/>
      <c r="P360" s="1965"/>
      <c r="Q360" s="1965"/>
      <c r="R360" s="1965"/>
      <c r="S360" s="1966"/>
      <c r="T360" s="1966"/>
      <c r="U360" s="1966"/>
      <c r="V360" s="1966"/>
      <c r="W360" s="1966"/>
      <c r="X360" s="1966"/>
      <c r="Y360" s="1966"/>
      <c r="Z360" s="1966"/>
      <c r="AA360" s="1966"/>
      <c r="AB360" s="1966"/>
      <c r="AC360" s="1966"/>
      <c r="AD360" s="1966"/>
      <c r="AE360" s="1966"/>
      <c r="AF360" s="1966"/>
      <c r="AG360" s="1966"/>
      <c r="AH360" s="1966"/>
      <c r="AI360" s="1966"/>
      <c r="AJ360" s="1966"/>
      <c r="AK360" s="1966"/>
      <c r="AL360" s="1966"/>
      <c r="AM360" s="1966"/>
      <c r="AN360" s="1966"/>
      <c r="AO360" s="1966"/>
      <c r="AP360" s="1966"/>
      <c r="AQ360" s="1966"/>
      <c r="AR360" s="1966"/>
      <c r="AS360" s="1966"/>
      <c r="AT360" s="1966"/>
      <c r="AU360" s="1966"/>
      <c r="AV360" s="1966"/>
      <c r="AW360" s="1966"/>
      <c r="AX360" s="1966"/>
      <c r="AY360" s="1966"/>
      <c r="AZ360" s="1966"/>
      <c r="BA360" s="1966"/>
      <c r="BB360" s="1966"/>
      <c r="BC360" s="1966"/>
      <c r="BD360" s="1966"/>
      <c r="BE360" s="1966"/>
      <c r="BF360" s="1966"/>
      <c r="BG360" s="1966"/>
      <c r="BH360" s="1966"/>
      <c r="BI360" s="1966"/>
      <c r="BJ360" s="1966"/>
      <c r="BK360" s="1966"/>
      <c r="BL360" s="1966"/>
      <c r="BM360" s="1966"/>
      <c r="BN360" s="1966"/>
      <c r="BO360" s="1966"/>
      <c r="BP360" s="1966"/>
      <c r="BQ360" s="1966"/>
      <c r="BR360" s="1966"/>
      <c r="BS360" s="1966"/>
      <c r="BT360" s="1966"/>
      <c r="BU360" s="1966"/>
      <c r="BV360" s="1966"/>
      <c r="BW360" s="1966"/>
      <c r="BX360" s="1966"/>
      <c r="BY360" s="1966"/>
    </row>
    <row r="361" spans="1:77">
      <c r="A361" s="1931"/>
      <c r="B361" s="1931"/>
      <c r="C361" s="1833"/>
      <c r="D361" s="1833"/>
      <c r="E361" s="1743"/>
      <c r="F361" s="49"/>
      <c r="G361" s="49"/>
      <c r="H361" s="49"/>
      <c r="I361" s="49"/>
      <c r="J361" s="48"/>
      <c r="K361" s="48"/>
      <c r="L361" s="48"/>
      <c r="M361" s="48"/>
      <c r="N361" s="1965"/>
      <c r="O361" s="1965"/>
      <c r="P361" s="1965"/>
      <c r="Q361" s="1965"/>
      <c r="R361" s="1965"/>
      <c r="S361" s="1966"/>
      <c r="T361" s="1966"/>
      <c r="U361" s="1966"/>
      <c r="V361" s="1966"/>
      <c r="W361" s="1966"/>
      <c r="X361" s="1966"/>
      <c r="Y361" s="1966"/>
      <c r="Z361" s="1966"/>
      <c r="AA361" s="1966"/>
      <c r="AB361" s="1966"/>
      <c r="AC361" s="1966"/>
      <c r="AD361" s="1966"/>
      <c r="AE361" s="1966"/>
      <c r="AF361" s="1966"/>
      <c r="AG361" s="1966"/>
      <c r="AH361" s="1966"/>
      <c r="AI361" s="1966"/>
      <c r="AJ361" s="1966"/>
      <c r="AK361" s="1966"/>
      <c r="AL361" s="1966"/>
      <c r="AM361" s="1966"/>
      <c r="AN361" s="1966"/>
      <c r="AO361" s="1966"/>
      <c r="AP361" s="1966"/>
      <c r="AQ361" s="1966"/>
      <c r="AR361" s="1966"/>
      <c r="AS361" s="1966"/>
      <c r="AT361" s="1966"/>
      <c r="AU361" s="1966"/>
      <c r="AV361" s="1966"/>
      <c r="AW361" s="1966"/>
      <c r="AX361" s="1966"/>
      <c r="AY361" s="1966"/>
      <c r="AZ361" s="1966"/>
      <c r="BA361" s="1966"/>
      <c r="BB361" s="1966"/>
      <c r="BC361" s="1966"/>
      <c r="BD361" s="1966"/>
      <c r="BE361" s="1966"/>
      <c r="BF361" s="1966"/>
      <c r="BG361" s="1966"/>
      <c r="BH361" s="1966"/>
      <c r="BI361" s="1966"/>
      <c r="BJ361" s="1966"/>
      <c r="BK361" s="1966"/>
      <c r="BL361" s="1966"/>
      <c r="BM361" s="1966"/>
      <c r="BN361" s="1966"/>
      <c r="BO361" s="1966"/>
      <c r="BP361" s="1966"/>
      <c r="BQ361" s="1966"/>
      <c r="BR361" s="1966"/>
      <c r="BS361" s="1966"/>
      <c r="BT361" s="1966"/>
      <c r="BU361" s="1966"/>
      <c r="BV361" s="1966"/>
      <c r="BW361" s="1966"/>
      <c r="BX361" s="1966"/>
      <c r="BY361" s="1966"/>
    </row>
    <row r="362" spans="1:77">
      <c r="A362" s="1931"/>
      <c r="B362" s="1931"/>
      <c r="C362" s="1833"/>
      <c r="D362" s="1833"/>
      <c r="E362" s="1743"/>
      <c r="F362" s="49"/>
      <c r="G362" s="49"/>
      <c r="H362" s="49"/>
      <c r="I362" s="49"/>
      <c r="J362" s="48"/>
      <c r="K362" s="48"/>
      <c r="L362" s="48"/>
      <c r="M362" s="48"/>
      <c r="N362" s="1965"/>
      <c r="O362" s="1965"/>
      <c r="P362" s="1965"/>
      <c r="Q362" s="1965"/>
      <c r="R362" s="1965"/>
      <c r="S362" s="1966"/>
      <c r="T362" s="1966"/>
      <c r="U362" s="1966"/>
      <c r="V362" s="1966"/>
      <c r="W362" s="1966"/>
      <c r="X362" s="1966"/>
      <c r="Y362" s="1966"/>
      <c r="Z362" s="1966"/>
      <c r="AA362" s="1966"/>
      <c r="AB362" s="1966"/>
      <c r="AC362" s="1966"/>
      <c r="AD362" s="1966"/>
      <c r="AE362" s="1966"/>
      <c r="AF362" s="1966"/>
      <c r="AG362" s="1966"/>
      <c r="AH362" s="1966"/>
      <c r="AI362" s="1966"/>
      <c r="AJ362" s="1966"/>
      <c r="AK362" s="1966"/>
      <c r="AL362" s="1966"/>
      <c r="AM362" s="1966"/>
      <c r="AN362" s="1966"/>
      <c r="AO362" s="1966"/>
      <c r="AP362" s="1966"/>
      <c r="AQ362" s="1966"/>
      <c r="AR362" s="1966"/>
      <c r="AS362" s="1966"/>
      <c r="AT362" s="1966"/>
      <c r="AU362" s="1966"/>
      <c r="AV362" s="1966"/>
      <c r="AW362" s="1966"/>
      <c r="AX362" s="1966"/>
      <c r="AY362" s="1966"/>
      <c r="AZ362" s="1966"/>
      <c r="BA362" s="1966"/>
      <c r="BB362" s="1966"/>
      <c r="BC362" s="1966"/>
      <c r="BD362" s="1966"/>
      <c r="BE362" s="1966"/>
      <c r="BF362" s="1966"/>
      <c r="BG362" s="1966"/>
      <c r="BH362" s="1966"/>
      <c r="BI362" s="1966"/>
      <c r="BJ362" s="1966"/>
      <c r="BK362" s="1966"/>
      <c r="BL362" s="1966"/>
      <c r="BM362" s="1966"/>
      <c r="BN362" s="1966"/>
      <c r="BO362" s="1966"/>
      <c r="BP362" s="1966"/>
      <c r="BQ362" s="1966"/>
      <c r="BR362" s="1966"/>
      <c r="BS362" s="1966"/>
      <c r="BT362" s="1966"/>
      <c r="BU362" s="1966"/>
      <c r="BV362" s="1966"/>
      <c r="BW362" s="1966"/>
      <c r="BX362" s="1966"/>
      <c r="BY362" s="1966"/>
    </row>
    <row r="363" spans="1:77">
      <c r="A363" s="1931"/>
      <c r="B363" s="1931"/>
      <c r="C363" s="1833"/>
      <c r="D363" s="1833"/>
      <c r="E363" s="1743"/>
      <c r="F363" s="49"/>
      <c r="G363" s="49"/>
      <c r="H363" s="49"/>
      <c r="I363" s="49"/>
      <c r="J363" s="48"/>
      <c r="K363" s="48"/>
      <c r="L363" s="48"/>
      <c r="M363" s="48"/>
      <c r="N363" s="1965"/>
      <c r="O363" s="1965"/>
      <c r="P363" s="1965"/>
      <c r="Q363" s="1965"/>
      <c r="R363" s="1965"/>
      <c r="S363" s="1966"/>
      <c r="T363" s="1966"/>
      <c r="U363" s="1966"/>
      <c r="V363" s="1966"/>
      <c r="W363" s="1966"/>
      <c r="X363" s="1966"/>
      <c r="Y363" s="1966"/>
      <c r="Z363" s="1966"/>
      <c r="AA363" s="1966"/>
      <c r="AB363" s="1966"/>
      <c r="AC363" s="1966"/>
      <c r="AD363" s="1966"/>
      <c r="AE363" s="1966"/>
      <c r="AF363" s="1966"/>
      <c r="AG363" s="1966"/>
      <c r="AH363" s="1966"/>
      <c r="AI363" s="1966"/>
      <c r="AJ363" s="1966"/>
      <c r="AK363" s="1966"/>
      <c r="AL363" s="1966"/>
      <c r="AM363" s="1966"/>
      <c r="AN363" s="1966"/>
      <c r="AO363" s="1966"/>
      <c r="AP363" s="1966"/>
      <c r="AQ363" s="1966"/>
      <c r="AR363" s="1966"/>
      <c r="AS363" s="1966"/>
      <c r="AT363" s="1966"/>
      <c r="AU363" s="1966"/>
      <c r="AV363" s="1966"/>
      <c r="AW363" s="1966"/>
      <c r="AX363" s="1966"/>
      <c r="AY363" s="1966"/>
      <c r="AZ363" s="1966"/>
      <c r="BA363" s="1966"/>
      <c r="BB363" s="1966"/>
      <c r="BC363" s="1966"/>
      <c r="BD363" s="1966"/>
      <c r="BE363" s="1966"/>
      <c r="BF363" s="1966"/>
      <c r="BG363" s="1966"/>
      <c r="BH363" s="1966"/>
      <c r="BI363" s="1966"/>
      <c r="BJ363" s="1966"/>
      <c r="BK363" s="1966"/>
      <c r="BL363" s="1966"/>
      <c r="BM363" s="1966"/>
      <c r="BN363" s="1966"/>
      <c r="BO363" s="1966"/>
      <c r="BP363" s="1966"/>
      <c r="BQ363" s="1966"/>
      <c r="BR363" s="1966"/>
      <c r="BS363" s="1966"/>
      <c r="BT363" s="1966"/>
      <c r="BU363" s="1966"/>
      <c r="BV363" s="1966"/>
      <c r="BW363" s="1966"/>
      <c r="BX363" s="1966"/>
      <c r="BY363" s="1966"/>
    </row>
    <row r="364" spans="1:77">
      <c r="A364" s="1931"/>
      <c r="B364" s="1931"/>
      <c r="C364" s="1833"/>
      <c r="D364" s="1833"/>
      <c r="E364" s="1743"/>
      <c r="F364" s="49"/>
      <c r="G364" s="49"/>
      <c r="H364" s="49"/>
      <c r="I364" s="49"/>
      <c r="J364" s="48"/>
      <c r="K364" s="48"/>
      <c r="L364" s="48"/>
      <c r="M364" s="48"/>
      <c r="N364" s="1965"/>
      <c r="O364" s="1965"/>
      <c r="P364" s="1965"/>
      <c r="Q364" s="1965"/>
      <c r="R364" s="1965"/>
      <c r="S364" s="1966"/>
      <c r="T364" s="1966"/>
      <c r="U364" s="1966"/>
      <c r="V364" s="1966"/>
      <c r="W364" s="1966"/>
      <c r="X364" s="1966"/>
      <c r="Y364" s="1966"/>
      <c r="Z364" s="1966"/>
      <c r="AA364" s="1966"/>
      <c r="AB364" s="1966"/>
      <c r="AC364" s="1966"/>
      <c r="AD364" s="1966"/>
      <c r="AE364" s="1966"/>
      <c r="AF364" s="1966"/>
      <c r="AG364" s="1966"/>
      <c r="AH364" s="1966"/>
      <c r="AI364" s="1966"/>
      <c r="AJ364" s="1966"/>
      <c r="AK364" s="1966"/>
      <c r="AL364" s="1966"/>
      <c r="AM364" s="1966"/>
      <c r="AN364" s="1966"/>
      <c r="AO364" s="1966"/>
      <c r="AP364" s="1966"/>
      <c r="AQ364" s="1966"/>
      <c r="AR364" s="1966"/>
      <c r="AS364" s="1966"/>
      <c r="AT364" s="1966"/>
      <c r="AU364" s="1966"/>
      <c r="AV364" s="1966"/>
      <c r="AW364" s="1966"/>
      <c r="AX364" s="1966"/>
      <c r="AY364" s="1966"/>
      <c r="AZ364" s="1966"/>
      <c r="BA364" s="1966"/>
      <c r="BB364" s="1966"/>
      <c r="BC364" s="1966"/>
      <c r="BD364" s="1966"/>
      <c r="BE364" s="1966"/>
      <c r="BF364" s="1966"/>
      <c r="BG364" s="1966"/>
      <c r="BH364" s="1966"/>
      <c r="BI364" s="1966"/>
      <c r="BJ364" s="1966"/>
      <c r="BK364" s="1966"/>
      <c r="BL364" s="1966"/>
      <c r="BM364" s="1966"/>
      <c r="BN364" s="1966"/>
      <c r="BO364" s="1966"/>
      <c r="BP364" s="1966"/>
      <c r="BQ364" s="1966"/>
      <c r="BR364" s="1966"/>
      <c r="BS364" s="1966"/>
      <c r="BT364" s="1966"/>
      <c r="BU364" s="1966"/>
      <c r="BV364" s="1966"/>
      <c r="BW364" s="1966"/>
      <c r="BX364" s="1966"/>
      <c r="BY364" s="1966"/>
    </row>
    <row r="365" spans="1:77">
      <c r="A365" s="1931"/>
      <c r="B365" s="1931"/>
      <c r="C365" s="1833"/>
      <c r="D365" s="1833"/>
      <c r="E365" s="1743"/>
      <c r="F365" s="49"/>
      <c r="G365" s="49"/>
      <c r="H365" s="49"/>
      <c r="I365" s="49"/>
      <c r="J365" s="48"/>
      <c r="K365" s="48"/>
      <c r="L365" s="48"/>
      <c r="M365" s="48"/>
      <c r="N365" s="1965"/>
      <c r="O365" s="1965"/>
      <c r="P365" s="1965"/>
      <c r="Q365" s="1965"/>
      <c r="R365" s="1965"/>
      <c r="S365" s="1966"/>
      <c r="T365" s="1966"/>
      <c r="U365" s="1966"/>
      <c r="V365" s="1966"/>
      <c r="W365" s="1966"/>
      <c r="X365" s="1966"/>
      <c r="Y365" s="1966"/>
      <c r="Z365" s="1966"/>
      <c r="AA365" s="1966"/>
      <c r="AB365" s="1966"/>
      <c r="AC365" s="1966"/>
      <c r="AD365" s="1966"/>
      <c r="AE365" s="1966"/>
      <c r="AF365" s="1966"/>
      <c r="AG365" s="1966"/>
      <c r="AH365" s="1966"/>
      <c r="AI365" s="1966"/>
      <c r="AJ365" s="1966"/>
      <c r="AK365" s="1966"/>
      <c r="AL365" s="1966"/>
      <c r="AM365" s="1966"/>
      <c r="AN365" s="1966"/>
      <c r="AO365" s="1966"/>
      <c r="AP365" s="1966"/>
      <c r="AQ365" s="1966"/>
      <c r="AR365" s="1966"/>
      <c r="AS365" s="1966"/>
      <c r="AT365" s="1966"/>
      <c r="AU365" s="1966"/>
      <c r="AV365" s="1966"/>
      <c r="AW365" s="1966"/>
      <c r="AX365" s="1966"/>
      <c r="AY365" s="1966"/>
      <c r="AZ365" s="1966"/>
      <c r="BA365" s="1966"/>
      <c r="BB365" s="1966"/>
      <c r="BC365" s="1966"/>
      <c r="BD365" s="1966"/>
      <c r="BE365" s="1966"/>
      <c r="BF365" s="1966"/>
      <c r="BG365" s="1966"/>
      <c r="BH365" s="1966"/>
      <c r="BI365" s="1966"/>
      <c r="BJ365" s="1966"/>
      <c r="BK365" s="1966"/>
      <c r="BL365" s="1966"/>
      <c r="BM365" s="1966"/>
      <c r="BN365" s="1966"/>
      <c r="BO365" s="1966"/>
      <c r="BP365" s="1966"/>
      <c r="BQ365" s="1966"/>
      <c r="BR365" s="1966"/>
      <c r="BS365" s="1966"/>
      <c r="BT365" s="1966"/>
      <c r="BU365" s="1966"/>
      <c r="BV365" s="1966"/>
      <c r="BW365" s="1966"/>
      <c r="BX365" s="1966"/>
      <c r="BY365" s="1966"/>
    </row>
    <row r="366" spans="1:77">
      <c r="A366" s="1931"/>
      <c r="B366" s="1931"/>
      <c r="C366" s="1833"/>
      <c r="D366" s="1833"/>
      <c r="E366" s="1743"/>
      <c r="F366" s="49"/>
      <c r="G366" s="49"/>
      <c r="H366" s="49"/>
      <c r="I366" s="49"/>
      <c r="J366" s="48"/>
      <c r="K366" s="48"/>
      <c r="L366" s="48"/>
      <c r="M366" s="48"/>
      <c r="N366" s="1965"/>
      <c r="O366" s="1965"/>
      <c r="P366" s="1965"/>
      <c r="Q366" s="1965"/>
      <c r="R366" s="1965"/>
      <c r="S366" s="1966"/>
      <c r="T366" s="1966"/>
      <c r="U366" s="1966"/>
      <c r="V366" s="1966"/>
      <c r="W366" s="1966"/>
      <c r="X366" s="1966"/>
      <c r="Y366" s="1966"/>
      <c r="Z366" s="1966"/>
      <c r="AA366" s="1966"/>
      <c r="AB366" s="1966"/>
      <c r="AC366" s="1966"/>
      <c r="AD366" s="1966"/>
      <c r="AE366" s="1966"/>
      <c r="AF366" s="1966"/>
      <c r="AG366" s="1966"/>
      <c r="AH366" s="1966"/>
      <c r="AI366" s="1966"/>
      <c r="AJ366" s="1966"/>
      <c r="AK366" s="1966"/>
      <c r="AL366" s="1966"/>
      <c r="AM366" s="1966"/>
      <c r="AN366" s="1966"/>
      <c r="AO366" s="1966"/>
      <c r="AP366" s="1966"/>
      <c r="AQ366" s="1966"/>
      <c r="AR366" s="1966"/>
      <c r="AS366" s="1966"/>
      <c r="AT366" s="1966"/>
      <c r="AU366" s="1966"/>
      <c r="AV366" s="1966"/>
      <c r="AW366" s="1966"/>
      <c r="AX366" s="1966"/>
      <c r="AY366" s="1966"/>
      <c r="AZ366" s="1966"/>
      <c r="BA366" s="1966"/>
      <c r="BB366" s="1966"/>
      <c r="BC366" s="1966"/>
      <c r="BD366" s="1966"/>
      <c r="BE366" s="1966"/>
      <c r="BF366" s="1966"/>
      <c r="BG366" s="1966"/>
      <c r="BH366" s="1966"/>
      <c r="BI366" s="1966"/>
      <c r="BJ366" s="1966"/>
      <c r="BK366" s="1966"/>
      <c r="BL366" s="1966"/>
      <c r="BM366" s="1966"/>
      <c r="BN366" s="1966"/>
      <c r="BO366" s="1966"/>
      <c r="BP366" s="1966"/>
      <c r="BQ366" s="1966"/>
      <c r="BR366" s="1966"/>
      <c r="BS366" s="1966"/>
      <c r="BT366" s="1966"/>
      <c r="BU366" s="1966"/>
      <c r="BV366" s="1966"/>
      <c r="BW366" s="1966"/>
      <c r="BX366" s="1966"/>
      <c r="BY366" s="1966"/>
    </row>
    <row r="367" spans="1:77">
      <c r="A367" s="1931"/>
      <c r="B367" s="1931"/>
      <c r="C367" s="1833"/>
      <c r="D367" s="1833"/>
      <c r="E367" s="1743"/>
      <c r="F367" s="49"/>
      <c r="G367" s="49"/>
      <c r="H367" s="49"/>
      <c r="I367" s="49"/>
      <c r="J367" s="48"/>
      <c r="K367" s="48"/>
      <c r="L367" s="48"/>
      <c r="M367" s="48"/>
      <c r="N367" s="1965"/>
      <c r="O367" s="1965"/>
      <c r="P367" s="1965"/>
      <c r="Q367" s="1965"/>
      <c r="R367" s="1965"/>
      <c r="S367" s="1966"/>
      <c r="T367" s="1966"/>
      <c r="U367" s="1966"/>
      <c r="V367" s="1966"/>
      <c r="W367" s="1966"/>
      <c r="X367" s="1966"/>
      <c r="Y367" s="1966"/>
      <c r="Z367" s="1966"/>
      <c r="AA367" s="1966"/>
      <c r="AB367" s="1966"/>
      <c r="AC367" s="1966"/>
      <c r="AD367" s="1966"/>
      <c r="AE367" s="1966"/>
      <c r="AF367" s="1966"/>
      <c r="AG367" s="1966"/>
      <c r="AH367" s="1966"/>
      <c r="AI367" s="1966"/>
      <c r="AJ367" s="1966"/>
      <c r="AK367" s="1966"/>
      <c r="AL367" s="1966"/>
      <c r="AM367" s="1966"/>
      <c r="AN367" s="1966"/>
      <c r="AO367" s="1966"/>
      <c r="AP367" s="1966"/>
      <c r="AQ367" s="1966"/>
      <c r="AR367" s="1966"/>
      <c r="AS367" s="1966"/>
      <c r="AT367" s="1966"/>
      <c r="AU367" s="1966"/>
      <c r="AV367" s="1966"/>
      <c r="AW367" s="1966"/>
      <c r="AX367" s="1966"/>
      <c r="AY367" s="1966"/>
      <c r="AZ367" s="1966"/>
      <c r="BA367" s="1966"/>
      <c r="BB367" s="1966"/>
      <c r="BC367" s="1966"/>
      <c r="BD367" s="1966"/>
      <c r="BE367" s="1966"/>
      <c r="BF367" s="1966"/>
      <c r="BG367" s="1966"/>
      <c r="BH367" s="1966"/>
      <c r="BI367" s="1966"/>
      <c r="BJ367" s="1966"/>
      <c r="BK367" s="1966"/>
      <c r="BL367" s="1966"/>
      <c r="BM367" s="1966"/>
      <c r="BN367" s="1966"/>
      <c r="BO367" s="1966"/>
      <c r="BP367" s="1966"/>
      <c r="BQ367" s="1966"/>
      <c r="BR367" s="1966"/>
      <c r="BS367" s="1966"/>
      <c r="BT367" s="1966"/>
      <c r="BU367" s="1966"/>
      <c r="BV367" s="1966"/>
      <c r="BW367" s="1966"/>
      <c r="BX367" s="1966"/>
      <c r="BY367" s="1966"/>
    </row>
    <row r="368" spans="1:77">
      <c r="A368" s="1931"/>
      <c r="B368" s="1931"/>
      <c r="C368" s="1833"/>
      <c r="D368" s="1833"/>
      <c r="E368" s="1743"/>
      <c r="F368" s="49"/>
      <c r="G368" s="49"/>
      <c r="H368" s="49"/>
      <c r="I368" s="49"/>
      <c r="J368" s="48"/>
      <c r="K368" s="48"/>
      <c r="L368" s="48"/>
      <c r="M368" s="48"/>
      <c r="N368" s="1965"/>
      <c r="O368" s="1965"/>
      <c r="P368" s="1965"/>
      <c r="Q368" s="1965"/>
      <c r="R368" s="1965"/>
      <c r="S368" s="1966"/>
      <c r="T368" s="1966"/>
      <c r="U368" s="1966"/>
      <c r="V368" s="1966"/>
      <c r="W368" s="1966"/>
      <c r="X368" s="1966"/>
      <c r="Y368" s="1966"/>
      <c r="Z368" s="1966"/>
      <c r="AA368" s="1966"/>
      <c r="AB368" s="1966"/>
      <c r="AC368" s="1966"/>
      <c r="AD368" s="1966"/>
      <c r="AE368" s="1966"/>
      <c r="AF368" s="1966"/>
      <c r="AG368" s="1966"/>
      <c r="AH368" s="1966"/>
      <c r="AI368" s="1966"/>
      <c r="AJ368" s="1966"/>
      <c r="AK368" s="1966"/>
      <c r="AL368" s="1966"/>
      <c r="AM368" s="1966"/>
      <c r="AN368" s="1966"/>
      <c r="AO368" s="1966"/>
      <c r="AP368" s="1966"/>
      <c r="AQ368" s="1966"/>
      <c r="AR368" s="1966"/>
      <c r="AS368" s="1966"/>
      <c r="AT368" s="1966"/>
      <c r="AU368" s="1966"/>
      <c r="AV368" s="1966"/>
      <c r="AW368" s="1966"/>
      <c r="AX368" s="1966"/>
      <c r="AY368" s="1966"/>
      <c r="AZ368" s="1966"/>
      <c r="BA368" s="1966"/>
      <c r="BB368" s="1966"/>
      <c r="BC368" s="1966"/>
      <c r="BD368" s="1966"/>
      <c r="BE368" s="1966"/>
      <c r="BF368" s="1966"/>
      <c r="BG368" s="1966"/>
      <c r="BH368" s="1966"/>
      <c r="BI368" s="1966"/>
      <c r="BJ368" s="1966"/>
      <c r="BK368" s="1966"/>
      <c r="BL368" s="1966"/>
      <c r="BM368" s="1966"/>
      <c r="BN368" s="1966"/>
      <c r="BO368" s="1966"/>
      <c r="BP368" s="1966"/>
      <c r="BQ368" s="1966"/>
      <c r="BR368" s="1966"/>
      <c r="BS368" s="1966"/>
      <c r="BT368" s="1966"/>
      <c r="BU368" s="1966"/>
      <c r="BV368" s="1966"/>
      <c r="BW368" s="1966"/>
      <c r="BX368" s="1966"/>
      <c r="BY368" s="1966"/>
    </row>
    <row r="369" spans="1:77">
      <c r="A369" s="1931"/>
      <c r="B369" s="1931"/>
      <c r="C369" s="1833"/>
      <c r="D369" s="1833"/>
      <c r="E369" s="1743"/>
      <c r="F369" s="49"/>
      <c r="G369" s="49"/>
      <c r="H369" s="49"/>
      <c r="I369" s="49"/>
      <c r="J369" s="48"/>
      <c r="K369" s="48"/>
      <c r="L369" s="48"/>
      <c r="M369" s="48"/>
      <c r="N369" s="1965"/>
      <c r="O369" s="1965"/>
      <c r="P369" s="1965"/>
      <c r="Q369" s="1965"/>
      <c r="R369" s="1965"/>
      <c r="S369" s="1966"/>
      <c r="T369" s="1966"/>
      <c r="U369" s="1966"/>
      <c r="V369" s="1966"/>
      <c r="W369" s="1966"/>
      <c r="X369" s="1966"/>
      <c r="Y369" s="1966"/>
      <c r="Z369" s="1966"/>
      <c r="AA369" s="1966"/>
      <c r="AB369" s="1966"/>
      <c r="AC369" s="1966"/>
      <c r="AD369" s="1966"/>
      <c r="AE369" s="1966"/>
      <c r="AF369" s="1966"/>
      <c r="AG369" s="1966"/>
      <c r="AH369" s="1966"/>
      <c r="AI369" s="1966"/>
      <c r="AJ369" s="1966"/>
      <c r="AK369" s="1966"/>
      <c r="AL369" s="1966"/>
      <c r="AM369" s="1966"/>
      <c r="AN369" s="1966"/>
      <c r="AO369" s="1966"/>
      <c r="AP369" s="1966"/>
      <c r="AQ369" s="1966"/>
      <c r="AR369" s="1966"/>
      <c r="AS369" s="1966"/>
      <c r="AT369" s="1966"/>
      <c r="AU369" s="1966"/>
      <c r="AV369" s="1966"/>
      <c r="AW369" s="1966"/>
      <c r="AX369" s="1966"/>
      <c r="AY369" s="1966"/>
      <c r="AZ369" s="1966"/>
      <c r="BA369" s="1966"/>
      <c r="BB369" s="1966"/>
      <c r="BC369" s="1966"/>
      <c r="BD369" s="1966"/>
      <c r="BE369" s="1966"/>
      <c r="BF369" s="1966"/>
      <c r="BG369" s="1966"/>
      <c r="BH369" s="1966"/>
      <c r="BI369" s="1966"/>
      <c r="BJ369" s="1966"/>
      <c r="BK369" s="1966"/>
      <c r="BL369" s="1966"/>
      <c r="BM369" s="1966"/>
      <c r="BN369" s="1966"/>
      <c r="BO369" s="1966"/>
      <c r="BP369" s="1966"/>
      <c r="BQ369" s="1966"/>
      <c r="BR369" s="1966"/>
      <c r="BS369" s="1966"/>
      <c r="BT369" s="1966"/>
      <c r="BU369" s="1966"/>
      <c r="BV369" s="1966"/>
      <c r="BW369" s="1966"/>
      <c r="BX369" s="1966"/>
      <c r="BY369" s="1966"/>
    </row>
    <row r="370" spans="1:77">
      <c r="A370" s="1931"/>
      <c r="B370" s="1931"/>
      <c r="C370" s="1833"/>
      <c r="D370" s="1833"/>
      <c r="E370" s="1743"/>
      <c r="F370" s="49"/>
      <c r="G370" s="49"/>
      <c r="H370" s="49"/>
      <c r="I370" s="49"/>
      <c r="J370" s="48"/>
      <c r="K370" s="48"/>
      <c r="L370" s="48"/>
      <c r="M370" s="48"/>
      <c r="N370" s="1965"/>
      <c r="O370" s="1965"/>
      <c r="P370" s="1965"/>
      <c r="Q370" s="1965"/>
      <c r="R370" s="1965"/>
      <c r="S370" s="1966"/>
      <c r="T370" s="1966"/>
      <c r="U370" s="1966"/>
      <c r="V370" s="1966"/>
      <c r="W370" s="1966"/>
      <c r="X370" s="1966"/>
      <c r="Y370" s="1966"/>
      <c r="Z370" s="1966"/>
      <c r="AA370" s="1966"/>
      <c r="AB370" s="1966"/>
      <c r="AC370" s="1966"/>
      <c r="AD370" s="1966"/>
      <c r="AE370" s="1966"/>
      <c r="AF370" s="1966"/>
      <c r="AG370" s="1966"/>
      <c r="AH370" s="1966"/>
      <c r="AI370" s="1966"/>
      <c r="AJ370" s="1966"/>
      <c r="AK370" s="1966"/>
      <c r="AL370" s="1966"/>
      <c r="AM370" s="1966"/>
      <c r="AN370" s="1966"/>
      <c r="AO370" s="1966"/>
      <c r="AP370" s="1966"/>
      <c r="AQ370" s="1966"/>
      <c r="AR370" s="1966"/>
      <c r="AS370" s="1966"/>
      <c r="AT370" s="1966"/>
      <c r="AU370" s="1966"/>
      <c r="AV370" s="1966"/>
      <c r="AW370" s="1966"/>
      <c r="AX370" s="1966"/>
      <c r="AY370" s="1966"/>
      <c r="AZ370" s="1966"/>
      <c r="BA370" s="1966"/>
      <c r="BB370" s="1966"/>
      <c r="BC370" s="1966"/>
      <c r="BD370" s="1966"/>
      <c r="BE370" s="1966"/>
      <c r="BF370" s="1966"/>
      <c r="BG370" s="1966"/>
      <c r="BH370" s="1966"/>
      <c r="BI370" s="1966"/>
      <c r="BJ370" s="1966"/>
      <c r="BK370" s="1966"/>
      <c r="BL370" s="1966"/>
      <c r="BM370" s="1966"/>
      <c r="BN370" s="1966"/>
      <c r="BO370" s="1966"/>
      <c r="BP370" s="1966"/>
      <c r="BQ370" s="1966"/>
      <c r="BR370" s="1966"/>
      <c r="BS370" s="1966"/>
      <c r="BT370" s="1966"/>
      <c r="BU370" s="1966"/>
      <c r="BV370" s="1966"/>
      <c r="BW370" s="1966"/>
      <c r="BX370" s="1966"/>
      <c r="BY370" s="1966"/>
    </row>
    <row r="371" spans="1:77">
      <c r="A371" s="1931"/>
      <c r="B371" s="1931"/>
      <c r="C371" s="1833"/>
      <c r="D371" s="1833"/>
      <c r="E371" s="1743"/>
      <c r="F371" s="49"/>
      <c r="G371" s="49"/>
      <c r="H371" s="49"/>
      <c r="I371" s="49"/>
      <c r="J371" s="48"/>
      <c r="K371" s="48"/>
      <c r="L371" s="48"/>
      <c r="M371" s="48"/>
      <c r="N371" s="1965"/>
      <c r="O371" s="1965"/>
      <c r="P371" s="1965"/>
      <c r="Q371" s="1965"/>
      <c r="R371" s="1965"/>
      <c r="S371" s="1966"/>
      <c r="T371" s="1966"/>
      <c r="U371" s="1966"/>
      <c r="V371" s="1966"/>
      <c r="W371" s="1966"/>
      <c r="X371" s="1966"/>
      <c r="Y371" s="1966"/>
      <c r="Z371" s="1966"/>
      <c r="AA371" s="1966"/>
      <c r="AB371" s="1966"/>
      <c r="AC371" s="1966"/>
      <c r="AD371" s="1966"/>
      <c r="AE371" s="1966"/>
      <c r="AF371" s="1966"/>
      <c r="AG371" s="1966"/>
      <c r="AH371" s="1966"/>
      <c r="AI371" s="1966"/>
      <c r="AJ371" s="1966"/>
      <c r="AK371" s="1966"/>
      <c r="AL371" s="1966"/>
      <c r="AM371" s="1966"/>
      <c r="AN371" s="1966"/>
      <c r="AO371" s="1966"/>
      <c r="AP371" s="1966"/>
      <c r="AQ371" s="1966"/>
      <c r="AR371" s="1966"/>
      <c r="AS371" s="1966"/>
      <c r="AT371" s="1966"/>
      <c r="AU371" s="1966"/>
      <c r="AV371" s="1966"/>
      <c r="AW371" s="1966"/>
      <c r="AX371" s="1966"/>
      <c r="AY371" s="1966"/>
      <c r="AZ371" s="1966"/>
      <c r="BA371" s="1966"/>
      <c r="BB371" s="1966"/>
      <c r="BC371" s="1966"/>
      <c r="BD371" s="1966"/>
      <c r="BE371" s="1966"/>
      <c r="BF371" s="1966"/>
      <c r="BG371" s="1966"/>
      <c r="BH371" s="1966"/>
      <c r="BI371" s="1966"/>
      <c r="BJ371" s="1966"/>
      <c r="BK371" s="1966"/>
      <c r="BL371" s="1966"/>
      <c r="BM371" s="1966"/>
      <c r="BN371" s="1966"/>
      <c r="BO371" s="1966"/>
      <c r="BP371" s="1966"/>
      <c r="BQ371" s="1966"/>
      <c r="BR371" s="1966"/>
      <c r="BS371" s="1966"/>
      <c r="BT371" s="1966"/>
      <c r="BU371" s="1966"/>
      <c r="BV371" s="1966"/>
      <c r="BW371" s="1966"/>
      <c r="BX371" s="1966"/>
      <c r="BY371" s="1966"/>
    </row>
    <row r="372" spans="1:77">
      <c r="A372" s="1931"/>
      <c r="B372" s="1931"/>
      <c r="C372" s="1833"/>
      <c r="D372" s="1833"/>
      <c r="E372" s="1743"/>
      <c r="F372" s="49"/>
      <c r="G372" s="49"/>
      <c r="H372" s="49"/>
      <c r="I372" s="49"/>
      <c r="J372" s="48"/>
      <c r="K372" s="48"/>
      <c r="L372" s="48"/>
      <c r="M372" s="48"/>
      <c r="N372" s="1965"/>
      <c r="O372" s="1965"/>
      <c r="P372" s="1965"/>
      <c r="Q372" s="1965"/>
      <c r="R372" s="1965"/>
      <c r="S372" s="1966"/>
      <c r="T372" s="1966"/>
      <c r="U372" s="1966"/>
      <c r="V372" s="1966"/>
      <c r="W372" s="1966"/>
      <c r="X372" s="1966"/>
      <c r="Y372" s="1966"/>
      <c r="Z372" s="1966"/>
      <c r="AA372" s="1966"/>
      <c r="AB372" s="1966"/>
      <c r="AC372" s="1966"/>
      <c r="AD372" s="1966"/>
      <c r="AE372" s="1966"/>
      <c r="AF372" s="1966"/>
      <c r="AG372" s="1966"/>
      <c r="AH372" s="1966"/>
      <c r="AI372" s="1966"/>
      <c r="AJ372" s="1966"/>
      <c r="AK372" s="1966"/>
      <c r="AL372" s="1966"/>
      <c r="AM372" s="1966"/>
      <c r="AN372" s="1966"/>
      <c r="AO372" s="1966"/>
      <c r="AP372" s="1966"/>
      <c r="AQ372" s="1966"/>
      <c r="AR372" s="1966"/>
      <c r="AS372" s="1966"/>
      <c r="AT372" s="1966"/>
      <c r="AU372" s="1966"/>
      <c r="AV372" s="1966"/>
      <c r="AW372" s="1966"/>
      <c r="AX372" s="1966"/>
      <c r="AY372" s="1966"/>
      <c r="AZ372" s="1966"/>
      <c r="BA372" s="1966"/>
      <c r="BB372" s="1966"/>
      <c r="BC372" s="1966"/>
      <c r="BD372" s="1966"/>
      <c r="BE372" s="1966"/>
      <c r="BF372" s="1966"/>
      <c r="BG372" s="1966"/>
      <c r="BH372" s="1966"/>
      <c r="BI372" s="1966"/>
      <c r="BJ372" s="1966"/>
      <c r="BK372" s="1966"/>
      <c r="BL372" s="1966"/>
      <c r="BM372" s="1966"/>
      <c r="BN372" s="1966"/>
      <c r="BO372" s="1966"/>
      <c r="BP372" s="1966"/>
      <c r="BQ372" s="1966"/>
      <c r="BR372" s="1966"/>
      <c r="BS372" s="1966"/>
      <c r="BT372" s="1966"/>
      <c r="BU372" s="1966"/>
      <c r="BV372" s="1966"/>
      <c r="BW372" s="1966"/>
      <c r="BX372" s="1966"/>
      <c r="BY372" s="1966"/>
    </row>
    <row r="373" spans="1:77">
      <c r="A373" s="1931"/>
      <c r="B373" s="1931"/>
      <c r="C373" s="1833"/>
      <c r="D373" s="1833"/>
      <c r="E373" s="1743"/>
      <c r="F373" s="49"/>
      <c r="G373" s="49"/>
      <c r="H373" s="49"/>
      <c r="I373" s="49"/>
      <c r="J373" s="48"/>
      <c r="K373" s="48"/>
      <c r="L373" s="48"/>
      <c r="M373" s="48"/>
      <c r="N373" s="1965"/>
      <c r="O373" s="1965"/>
      <c r="P373" s="1965"/>
      <c r="Q373" s="1965"/>
      <c r="R373" s="1965"/>
      <c r="S373" s="1966"/>
      <c r="T373" s="1966"/>
      <c r="U373" s="1966"/>
      <c r="V373" s="1966"/>
      <c r="W373" s="1966"/>
      <c r="X373" s="1966"/>
      <c r="Y373" s="1966"/>
      <c r="Z373" s="1966"/>
      <c r="AA373" s="1966"/>
      <c r="AB373" s="1966"/>
      <c r="AC373" s="1966"/>
      <c r="AD373" s="1966"/>
      <c r="AE373" s="1966"/>
      <c r="AF373" s="1966"/>
      <c r="AG373" s="1966"/>
      <c r="AH373" s="1966"/>
      <c r="AI373" s="1966"/>
      <c r="AJ373" s="1966"/>
      <c r="AK373" s="1966"/>
      <c r="AL373" s="1966"/>
      <c r="AM373" s="1966"/>
      <c r="AN373" s="1966"/>
      <c r="AO373" s="1966"/>
      <c r="AP373" s="1966"/>
      <c r="AQ373" s="1966"/>
      <c r="AR373" s="1966"/>
      <c r="AS373" s="1966"/>
      <c r="AT373" s="1966"/>
      <c r="AU373" s="1966"/>
      <c r="AV373" s="1966"/>
      <c r="AW373" s="1966"/>
      <c r="AX373" s="1966"/>
      <c r="AY373" s="1966"/>
      <c r="AZ373" s="1966"/>
      <c r="BA373" s="1966"/>
      <c r="BB373" s="1966"/>
      <c r="BC373" s="1966"/>
      <c r="BD373" s="1966"/>
      <c r="BE373" s="1966"/>
      <c r="BF373" s="1966"/>
      <c r="BG373" s="1966"/>
      <c r="BH373" s="1966"/>
      <c r="BI373" s="1966"/>
      <c r="BJ373" s="1966"/>
      <c r="BK373" s="1966"/>
      <c r="BL373" s="1966"/>
      <c r="BM373" s="1966"/>
      <c r="BN373" s="1966"/>
      <c r="BO373" s="1966"/>
      <c r="BP373" s="1966"/>
      <c r="BQ373" s="1966"/>
      <c r="BR373" s="1966"/>
      <c r="BS373" s="1966"/>
      <c r="BT373" s="1966"/>
      <c r="BU373" s="1966"/>
      <c r="BV373" s="1966"/>
      <c r="BW373" s="1966"/>
      <c r="BX373" s="1966"/>
      <c r="BY373" s="1966"/>
    </row>
    <row r="374" spans="1:77">
      <c r="A374" s="1931"/>
      <c r="B374" s="1931"/>
      <c r="C374" s="1833"/>
      <c r="D374" s="1833"/>
      <c r="E374" s="1743"/>
      <c r="F374" s="49"/>
      <c r="G374" s="49"/>
      <c r="H374" s="49"/>
      <c r="I374" s="49"/>
      <c r="J374" s="48"/>
      <c r="K374" s="48"/>
      <c r="L374" s="48"/>
      <c r="M374" s="48"/>
      <c r="N374" s="1965"/>
      <c r="O374" s="1965"/>
      <c r="P374" s="1965"/>
      <c r="Q374" s="1965"/>
      <c r="R374" s="1965"/>
      <c r="S374" s="1966"/>
      <c r="T374" s="1966"/>
      <c r="U374" s="1966"/>
      <c r="V374" s="1966"/>
      <c r="W374" s="1966"/>
      <c r="X374" s="1966"/>
      <c r="Y374" s="1966"/>
      <c r="Z374" s="1966"/>
      <c r="AA374" s="1966"/>
      <c r="AB374" s="1966"/>
      <c r="AC374" s="1966"/>
      <c r="AD374" s="1966"/>
      <c r="AE374" s="1966"/>
      <c r="AF374" s="1966"/>
      <c r="AG374" s="1966"/>
      <c r="AH374" s="1966"/>
      <c r="AI374" s="1966"/>
      <c r="AJ374" s="1966"/>
      <c r="AK374" s="1966"/>
      <c r="AL374" s="1966"/>
      <c r="AM374" s="1966"/>
      <c r="AN374" s="1966"/>
      <c r="AO374" s="1966"/>
      <c r="AP374" s="1966"/>
      <c r="AQ374" s="1966"/>
      <c r="AR374" s="1966"/>
      <c r="AS374" s="1966"/>
      <c r="AT374" s="1966"/>
      <c r="AU374" s="1966"/>
      <c r="AV374" s="1966"/>
      <c r="AW374" s="1966"/>
      <c r="AX374" s="1966"/>
      <c r="AY374" s="1966"/>
      <c r="AZ374" s="1966"/>
      <c r="BA374" s="1966"/>
      <c r="BB374" s="1966"/>
      <c r="BC374" s="1966"/>
      <c r="BD374" s="1966"/>
      <c r="BE374" s="1966"/>
      <c r="BF374" s="1966"/>
      <c r="BG374" s="1966"/>
      <c r="BH374" s="1966"/>
      <c r="BI374" s="1966"/>
      <c r="BJ374" s="1966"/>
      <c r="BK374" s="1966"/>
      <c r="BL374" s="1966"/>
      <c r="BM374" s="1966"/>
      <c r="BN374" s="1966"/>
      <c r="BO374" s="1966"/>
      <c r="BP374" s="1966"/>
      <c r="BQ374" s="1966"/>
      <c r="BR374" s="1966"/>
      <c r="BS374" s="1966"/>
      <c r="BT374" s="1966"/>
      <c r="BU374" s="1966"/>
      <c r="BV374" s="1966"/>
      <c r="BW374" s="1966"/>
      <c r="BX374" s="1966"/>
      <c r="BY374" s="1966"/>
    </row>
    <row r="375" spans="1:77">
      <c r="A375" s="1931"/>
      <c r="B375" s="1931"/>
      <c r="C375" s="1833"/>
      <c r="D375" s="1833"/>
      <c r="E375" s="1743"/>
      <c r="F375" s="49"/>
      <c r="G375" s="49"/>
      <c r="H375" s="49"/>
      <c r="I375" s="49"/>
      <c r="J375" s="48"/>
      <c r="K375" s="48"/>
      <c r="L375" s="48"/>
      <c r="M375" s="48"/>
      <c r="N375" s="1965"/>
      <c r="O375" s="1965"/>
      <c r="P375" s="1965"/>
      <c r="Q375" s="1965"/>
      <c r="R375" s="1965"/>
      <c r="S375" s="1966"/>
      <c r="T375" s="1966"/>
      <c r="U375" s="1966"/>
      <c r="V375" s="1966"/>
      <c r="W375" s="1966"/>
      <c r="X375" s="1966"/>
      <c r="Y375" s="1966"/>
      <c r="Z375" s="1966"/>
      <c r="AA375" s="1966"/>
      <c r="AB375" s="1966"/>
      <c r="AC375" s="1966"/>
      <c r="AD375" s="1966"/>
      <c r="AE375" s="1966"/>
      <c r="AF375" s="1966"/>
      <c r="AG375" s="1966"/>
      <c r="AH375" s="1966"/>
      <c r="AI375" s="1966"/>
      <c r="AJ375" s="1966"/>
      <c r="AK375" s="1966"/>
      <c r="AL375" s="1966"/>
      <c r="AM375" s="1966"/>
      <c r="AN375" s="1966"/>
      <c r="AO375" s="1966"/>
      <c r="AP375" s="1966"/>
      <c r="AQ375" s="1966"/>
      <c r="AR375" s="1966"/>
      <c r="AS375" s="1966"/>
      <c r="AT375" s="1966"/>
      <c r="AU375" s="1966"/>
      <c r="AV375" s="1966"/>
      <c r="AW375" s="1966"/>
      <c r="AX375" s="1966"/>
      <c r="AY375" s="1966"/>
      <c r="AZ375" s="1966"/>
      <c r="BA375" s="1966"/>
      <c r="BB375" s="1966"/>
      <c r="BC375" s="1966"/>
      <c r="BD375" s="1966"/>
      <c r="BE375" s="1966"/>
      <c r="BF375" s="1966"/>
      <c r="BG375" s="1966"/>
      <c r="BH375" s="1966"/>
      <c r="BI375" s="1966"/>
      <c r="BJ375" s="1966"/>
      <c r="BK375" s="1966"/>
      <c r="BL375" s="1966"/>
      <c r="BM375" s="1966"/>
      <c r="BN375" s="1966"/>
      <c r="BO375" s="1966"/>
      <c r="BP375" s="1966"/>
      <c r="BQ375" s="1966"/>
      <c r="BR375" s="1966"/>
      <c r="BS375" s="1966"/>
      <c r="BT375" s="1966"/>
      <c r="BU375" s="1966"/>
      <c r="BV375" s="1966"/>
      <c r="BW375" s="1966"/>
      <c r="BX375" s="1966"/>
      <c r="BY375" s="1966"/>
    </row>
    <row r="376" spans="1:77">
      <c r="A376" s="1931"/>
      <c r="B376" s="1931"/>
      <c r="C376" s="1833"/>
      <c r="D376" s="1833"/>
      <c r="E376" s="1743"/>
      <c r="F376" s="49"/>
      <c r="G376" s="49"/>
      <c r="H376" s="49"/>
      <c r="I376" s="49"/>
      <c r="J376" s="48"/>
      <c r="K376" s="48"/>
      <c r="L376" s="48"/>
      <c r="M376" s="48"/>
      <c r="N376" s="1965"/>
      <c r="O376" s="1965"/>
      <c r="P376" s="1965"/>
      <c r="Q376" s="1965"/>
      <c r="R376" s="1965"/>
      <c r="S376" s="1966"/>
      <c r="T376" s="1966"/>
      <c r="U376" s="1966"/>
      <c r="V376" s="1966"/>
      <c r="W376" s="1966"/>
      <c r="X376" s="1966"/>
      <c r="Y376" s="1966"/>
      <c r="Z376" s="1966"/>
      <c r="AA376" s="1966"/>
      <c r="AB376" s="1966"/>
      <c r="AC376" s="1966"/>
      <c r="AD376" s="1966"/>
      <c r="AE376" s="1966"/>
      <c r="AF376" s="1966"/>
      <c r="AG376" s="1966"/>
      <c r="AH376" s="1966"/>
      <c r="AI376" s="1966"/>
      <c r="AJ376" s="1966"/>
      <c r="AK376" s="1966"/>
      <c r="AL376" s="1966"/>
      <c r="AM376" s="1966"/>
      <c r="AN376" s="1966"/>
      <c r="AO376" s="1966"/>
      <c r="AP376" s="1966"/>
      <c r="AQ376" s="1966"/>
      <c r="AR376" s="1966"/>
      <c r="AS376" s="1966"/>
      <c r="AT376" s="1966"/>
      <c r="AU376" s="1966"/>
      <c r="AV376" s="1966"/>
      <c r="AW376" s="1966"/>
      <c r="AX376" s="1966"/>
      <c r="AY376" s="1966"/>
      <c r="AZ376" s="1966"/>
      <c r="BA376" s="1966"/>
      <c r="BB376" s="1966"/>
      <c r="BC376" s="1966"/>
      <c r="BD376" s="1966"/>
      <c r="BE376" s="1966"/>
      <c r="BF376" s="1966"/>
      <c r="BG376" s="1966"/>
      <c r="BH376" s="1966"/>
      <c r="BI376" s="1966"/>
      <c r="BJ376" s="1966"/>
      <c r="BK376" s="1966"/>
      <c r="BL376" s="1966"/>
      <c r="BM376" s="1966"/>
      <c r="BN376" s="1966"/>
      <c r="BO376" s="1966"/>
      <c r="BP376" s="1966"/>
      <c r="BQ376" s="1966"/>
      <c r="BR376" s="1966"/>
      <c r="BS376" s="1966"/>
      <c r="BT376" s="1966"/>
      <c r="BU376" s="1966"/>
      <c r="BV376" s="1966"/>
      <c r="BW376" s="1966"/>
      <c r="BX376" s="1966"/>
      <c r="BY376" s="1966"/>
    </row>
    <row r="377" spans="1:77">
      <c r="A377" s="1931"/>
      <c r="B377" s="1931"/>
      <c r="C377" s="1833"/>
      <c r="D377" s="1833"/>
      <c r="E377" s="1743"/>
      <c r="F377" s="49"/>
      <c r="G377" s="49"/>
      <c r="H377" s="49"/>
      <c r="I377" s="49"/>
      <c r="J377" s="48"/>
      <c r="K377" s="48"/>
      <c r="L377" s="48"/>
      <c r="M377" s="48"/>
      <c r="N377" s="1965"/>
      <c r="O377" s="1965"/>
      <c r="P377" s="1965"/>
      <c r="Q377" s="1965"/>
      <c r="R377" s="1965"/>
      <c r="S377" s="1966"/>
      <c r="T377" s="1966"/>
      <c r="U377" s="1966"/>
      <c r="V377" s="1966"/>
      <c r="W377" s="1966"/>
      <c r="X377" s="1966"/>
      <c r="Y377" s="1966"/>
      <c r="Z377" s="1966"/>
      <c r="AA377" s="1966"/>
      <c r="AB377" s="1966"/>
      <c r="AC377" s="1966"/>
      <c r="AD377" s="1966"/>
      <c r="AE377" s="1966"/>
      <c r="AF377" s="1966"/>
      <c r="AG377" s="1966"/>
      <c r="AH377" s="1966"/>
      <c r="AI377" s="1966"/>
      <c r="AJ377" s="1966"/>
      <c r="AK377" s="1966"/>
      <c r="AL377" s="1966"/>
      <c r="AM377" s="1966"/>
      <c r="AN377" s="1966"/>
      <c r="AO377" s="1966"/>
      <c r="AP377" s="1966"/>
      <c r="AQ377" s="1966"/>
      <c r="AR377" s="1966"/>
      <c r="AS377" s="1966"/>
      <c r="AT377" s="1966"/>
      <c r="AU377" s="1966"/>
      <c r="AV377" s="1966"/>
      <c r="AW377" s="1966"/>
      <c r="AX377" s="1966"/>
      <c r="AY377" s="1966"/>
      <c r="AZ377" s="1966"/>
      <c r="BA377" s="1966"/>
      <c r="BB377" s="1966"/>
      <c r="BC377" s="1966"/>
      <c r="BD377" s="1966"/>
      <c r="BE377" s="1966"/>
      <c r="BF377" s="1966"/>
      <c r="BG377" s="1966"/>
      <c r="BH377" s="1966"/>
      <c r="BI377" s="1966"/>
      <c r="BJ377" s="1966"/>
      <c r="BK377" s="1966"/>
      <c r="BL377" s="1966"/>
      <c r="BM377" s="1966"/>
      <c r="BN377" s="1966"/>
      <c r="BO377" s="1966"/>
      <c r="BP377" s="1966"/>
      <c r="BQ377" s="1966"/>
      <c r="BR377" s="1966"/>
      <c r="BS377" s="1966"/>
      <c r="BT377" s="1966"/>
      <c r="BU377" s="1966"/>
      <c r="BV377" s="1966"/>
      <c r="BW377" s="1966"/>
      <c r="BX377" s="1966"/>
      <c r="BY377" s="1966"/>
    </row>
    <row r="378" spans="1:77">
      <c r="A378" s="1931"/>
      <c r="B378" s="1931"/>
      <c r="C378" s="1833"/>
      <c r="D378" s="1833"/>
      <c r="E378" s="1743"/>
      <c r="F378" s="49"/>
      <c r="G378" s="49"/>
      <c r="H378" s="49"/>
      <c r="I378" s="49"/>
      <c r="J378" s="48"/>
      <c r="K378" s="48"/>
      <c r="L378" s="48"/>
      <c r="M378" s="48"/>
      <c r="N378" s="1965"/>
      <c r="O378" s="1965"/>
      <c r="P378" s="1965"/>
      <c r="Q378" s="1965"/>
      <c r="R378" s="1965"/>
      <c r="S378" s="1966"/>
      <c r="T378" s="1966"/>
      <c r="U378" s="1966"/>
      <c r="V378" s="1966"/>
      <c r="W378" s="1966"/>
      <c r="X378" s="1966"/>
      <c r="Y378" s="1966"/>
      <c r="Z378" s="1966"/>
      <c r="AA378" s="1966"/>
      <c r="AB378" s="1966"/>
      <c r="AC378" s="1966"/>
      <c r="AD378" s="1966"/>
      <c r="AE378" s="1966"/>
      <c r="AF378" s="1966"/>
      <c r="AG378" s="1966"/>
      <c r="AH378" s="1966"/>
      <c r="AI378" s="1966"/>
      <c r="AJ378" s="1966"/>
      <c r="AK378" s="1966"/>
      <c r="AL378" s="1966"/>
      <c r="AM378" s="1966"/>
      <c r="AN378" s="1966"/>
      <c r="AO378" s="1966"/>
      <c r="AP378" s="1966"/>
      <c r="AQ378" s="1966"/>
      <c r="AR378" s="1966"/>
      <c r="AS378" s="1966"/>
      <c r="AT378" s="1966"/>
      <c r="AU378" s="1966"/>
      <c r="AV378" s="1966"/>
      <c r="AW378" s="1966"/>
      <c r="AX378" s="1966"/>
      <c r="AY378" s="1966"/>
      <c r="AZ378" s="1966"/>
      <c r="BA378" s="1966"/>
      <c r="BB378" s="1966"/>
      <c r="BC378" s="1966"/>
      <c r="BD378" s="1966"/>
      <c r="BE378" s="1966"/>
      <c r="BF378" s="1966"/>
      <c r="BG378" s="1966"/>
      <c r="BH378" s="1966"/>
      <c r="BI378" s="1966"/>
      <c r="BJ378" s="1966"/>
      <c r="BK378" s="1966"/>
      <c r="BL378" s="1966"/>
      <c r="BM378" s="1966"/>
      <c r="BN378" s="1966"/>
      <c r="BO378" s="1966"/>
      <c r="BP378" s="1966"/>
      <c r="BQ378" s="1966"/>
      <c r="BR378" s="1966"/>
      <c r="BS378" s="1966"/>
      <c r="BT378" s="1966"/>
      <c r="BU378" s="1966"/>
      <c r="BV378" s="1966"/>
      <c r="BW378" s="1966"/>
      <c r="BX378" s="1966"/>
      <c r="BY378" s="1966"/>
    </row>
    <row r="379" spans="1:77">
      <c r="A379" s="1931"/>
      <c r="B379" s="1931"/>
      <c r="C379" s="1833"/>
      <c r="D379" s="1833"/>
      <c r="E379" s="1743"/>
      <c r="F379" s="49"/>
      <c r="G379" s="49"/>
      <c r="H379" s="49"/>
      <c r="I379" s="49"/>
      <c r="J379" s="48"/>
      <c r="K379" s="48"/>
      <c r="L379" s="48"/>
      <c r="M379" s="48"/>
      <c r="N379" s="1965"/>
      <c r="O379" s="1965"/>
      <c r="P379" s="1965"/>
      <c r="Q379" s="1965"/>
      <c r="R379" s="1965"/>
      <c r="S379" s="1966"/>
      <c r="T379" s="1966"/>
      <c r="U379" s="1966"/>
      <c r="V379" s="1966"/>
      <c r="W379" s="1966"/>
      <c r="X379" s="1966"/>
      <c r="Y379" s="1966"/>
      <c r="Z379" s="1966"/>
      <c r="AA379" s="1966"/>
      <c r="AB379" s="1966"/>
      <c r="AC379" s="1966"/>
      <c r="AD379" s="1966"/>
      <c r="AE379" s="1966"/>
      <c r="AF379" s="1966"/>
      <c r="AG379" s="1966"/>
      <c r="AH379" s="1966"/>
      <c r="AI379" s="1966"/>
      <c r="AJ379" s="1966"/>
      <c r="AK379" s="1966"/>
      <c r="AL379" s="1966"/>
      <c r="AM379" s="1966"/>
      <c r="AN379" s="1966"/>
      <c r="AO379" s="1966"/>
      <c r="AP379" s="1966"/>
      <c r="AQ379" s="1966"/>
      <c r="AR379" s="1966"/>
      <c r="AS379" s="1966"/>
      <c r="AT379" s="1966"/>
      <c r="AU379" s="1966"/>
      <c r="AV379" s="1966"/>
      <c r="AW379" s="1966"/>
      <c r="AX379" s="1966"/>
      <c r="AY379" s="1966"/>
      <c r="AZ379" s="1966"/>
      <c r="BA379" s="1966"/>
      <c r="BB379" s="1966"/>
      <c r="BC379" s="1966"/>
      <c r="BD379" s="1966"/>
      <c r="BE379" s="1966"/>
      <c r="BF379" s="1966"/>
      <c r="BG379" s="1966"/>
      <c r="BH379" s="1966"/>
      <c r="BI379" s="1966"/>
      <c r="BJ379" s="1966"/>
      <c r="BK379" s="1966"/>
      <c r="BL379" s="1966"/>
      <c r="BM379" s="1966"/>
      <c r="BN379" s="1966"/>
      <c r="BO379" s="1966"/>
      <c r="BP379" s="1966"/>
      <c r="BQ379" s="1966"/>
      <c r="BR379" s="1966"/>
      <c r="BS379" s="1966"/>
      <c r="BT379" s="1966"/>
      <c r="BU379" s="1966"/>
      <c r="BV379" s="1966"/>
      <c r="BW379" s="1966"/>
      <c r="BX379" s="1966"/>
      <c r="BY379" s="1966"/>
    </row>
    <row r="380" spans="1:77">
      <c r="A380" s="1931"/>
      <c r="B380" s="1931"/>
      <c r="C380" s="1833"/>
      <c r="D380" s="1833"/>
      <c r="E380" s="1743"/>
      <c r="F380" s="49"/>
      <c r="G380" s="49"/>
      <c r="H380" s="49"/>
      <c r="I380" s="49"/>
      <c r="J380" s="48"/>
      <c r="K380" s="48"/>
      <c r="L380" s="48"/>
      <c r="M380" s="48"/>
      <c r="N380" s="1965"/>
      <c r="O380" s="1965"/>
      <c r="P380" s="1965"/>
      <c r="Q380" s="1965"/>
      <c r="R380" s="1965"/>
      <c r="S380" s="1966"/>
      <c r="T380" s="1966"/>
      <c r="U380" s="1966"/>
      <c r="V380" s="1966"/>
      <c r="W380" s="1966"/>
      <c r="X380" s="1966"/>
      <c r="Y380" s="1966"/>
      <c r="Z380" s="1966"/>
      <c r="AA380" s="1966"/>
      <c r="AB380" s="1966"/>
      <c r="AC380" s="1966"/>
      <c r="AD380" s="1966"/>
      <c r="AE380" s="1966"/>
      <c r="AF380" s="1966"/>
      <c r="AG380" s="1966"/>
      <c r="AH380" s="1966"/>
      <c r="AI380" s="1966"/>
      <c r="AJ380" s="1966"/>
      <c r="AK380" s="1966"/>
      <c r="AL380" s="1966"/>
      <c r="AM380" s="1966"/>
      <c r="AN380" s="1966"/>
      <c r="AO380" s="1966"/>
      <c r="AP380" s="1966"/>
      <c r="AQ380" s="1966"/>
      <c r="AR380" s="1966"/>
      <c r="AS380" s="1966"/>
      <c r="AT380" s="1966"/>
      <c r="AU380" s="1966"/>
      <c r="AV380" s="1966"/>
      <c r="AW380" s="1966"/>
      <c r="AX380" s="1966"/>
      <c r="AY380" s="1966"/>
      <c r="AZ380" s="1966"/>
      <c r="BA380" s="1966"/>
      <c r="BB380" s="1966"/>
      <c r="BC380" s="1966"/>
      <c r="BD380" s="1966"/>
      <c r="BE380" s="1966"/>
      <c r="BF380" s="1966"/>
      <c r="BG380" s="1966"/>
      <c r="BH380" s="1966"/>
      <c r="BI380" s="1966"/>
      <c r="BJ380" s="1966"/>
      <c r="BK380" s="1966"/>
      <c r="BL380" s="1966"/>
      <c r="BM380" s="1966"/>
      <c r="BN380" s="1966"/>
      <c r="BO380" s="1966"/>
      <c r="BP380" s="1966"/>
      <c r="BQ380" s="1966"/>
      <c r="BR380" s="1966"/>
      <c r="BS380" s="1966"/>
      <c r="BT380" s="1966"/>
      <c r="BU380" s="1966"/>
      <c r="BV380" s="1966"/>
      <c r="BW380" s="1966"/>
      <c r="BX380" s="1966"/>
      <c r="BY380" s="1966"/>
    </row>
    <row r="381" spans="1:77">
      <c r="A381" s="1931"/>
      <c r="B381" s="1931"/>
      <c r="C381" s="1833"/>
      <c r="D381" s="1833"/>
      <c r="E381" s="1743"/>
      <c r="F381" s="49"/>
      <c r="G381" s="49"/>
      <c r="H381" s="49"/>
      <c r="I381" s="49"/>
      <c r="J381" s="48"/>
      <c r="K381" s="48"/>
      <c r="L381" s="48"/>
      <c r="M381" s="48"/>
      <c r="N381" s="1965"/>
      <c r="O381" s="1965"/>
      <c r="P381" s="1965"/>
      <c r="Q381" s="1965"/>
      <c r="R381" s="1965"/>
      <c r="S381" s="1966"/>
      <c r="T381" s="1966"/>
      <c r="U381" s="1966"/>
      <c r="V381" s="1966"/>
      <c r="W381" s="1966"/>
      <c r="X381" s="1966"/>
      <c r="Y381" s="1966"/>
      <c r="Z381" s="1966"/>
      <c r="AA381" s="1966"/>
      <c r="AB381" s="1966"/>
      <c r="AC381" s="1966"/>
      <c r="AD381" s="1966"/>
      <c r="AE381" s="1966"/>
      <c r="AF381" s="1966"/>
      <c r="AG381" s="1966"/>
      <c r="AH381" s="1966"/>
      <c r="AI381" s="1966"/>
      <c r="AJ381" s="1966"/>
      <c r="AK381" s="1966"/>
      <c r="AL381" s="1966"/>
      <c r="AM381" s="1966"/>
      <c r="AN381" s="1966"/>
      <c r="AO381" s="1966"/>
      <c r="AP381" s="1966"/>
      <c r="AQ381" s="1966"/>
      <c r="AR381" s="1966"/>
      <c r="AS381" s="1966"/>
      <c r="AT381" s="1966"/>
      <c r="AU381" s="1966"/>
      <c r="AV381" s="1966"/>
      <c r="AW381" s="1966"/>
      <c r="AX381" s="1966"/>
      <c r="AY381" s="1966"/>
      <c r="AZ381" s="1966"/>
      <c r="BA381" s="1966"/>
      <c r="BB381" s="1966"/>
      <c r="BC381" s="1966"/>
      <c r="BD381" s="1966"/>
      <c r="BE381" s="1966"/>
      <c r="BF381" s="1966"/>
      <c r="BG381" s="1966"/>
      <c r="BH381" s="1966"/>
      <c r="BI381" s="1966"/>
      <c r="BJ381" s="1966"/>
      <c r="BK381" s="1966"/>
      <c r="BL381" s="1966"/>
      <c r="BM381" s="1966"/>
      <c r="BN381" s="1966"/>
      <c r="BO381" s="1966"/>
      <c r="BP381" s="1966"/>
      <c r="BQ381" s="1966"/>
      <c r="BR381" s="1966"/>
      <c r="BS381" s="1966"/>
      <c r="BT381" s="1966"/>
      <c r="BU381" s="1966"/>
      <c r="BV381" s="1966"/>
      <c r="BW381" s="1966"/>
      <c r="BX381" s="1966"/>
      <c r="BY381" s="1966"/>
    </row>
    <row r="382" spans="1:77">
      <c r="A382" s="1931"/>
      <c r="B382" s="1931"/>
      <c r="C382" s="1833"/>
      <c r="D382" s="1833"/>
      <c r="E382" s="1743"/>
      <c r="F382" s="49"/>
      <c r="G382" s="49"/>
      <c r="H382" s="49"/>
      <c r="I382" s="49"/>
      <c r="J382" s="48"/>
      <c r="K382" s="48"/>
      <c r="L382" s="48"/>
      <c r="M382" s="48"/>
      <c r="N382" s="1965"/>
      <c r="O382" s="1965"/>
      <c r="P382" s="1965"/>
      <c r="Q382" s="1965"/>
      <c r="R382" s="1965"/>
      <c r="S382" s="1966"/>
      <c r="T382" s="1966"/>
      <c r="U382" s="1966"/>
      <c r="V382" s="1966"/>
      <c r="W382" s="1966"/>
      <c r="X382" s="1966"/>
      <c r="Y382" s="1966"/>
      <c r="Z382" s="1966"/>
      <c r="AA382" s="1966"/>
      <c r="AB382" s="1966"/>
      <c r="AC382" s="1966"/>
      <c r="AD382" s="1966"/>
      <c r="AE382" s="1966"/>
      <c r="AF382" s="1966"/>
      <c r="AG382" s="1966"/>
      <c r="AH382" s="1966"/>
      <c r="AI382" s="1966"/>
      <c r="AJ382" s="1966"/>
      <c r="AK382" s="1966"/>
      <c r="AL382" s="1966"/>
      <c r="AM382" s="1966"/>
      <c r="AN382" s="1966"/>
      <c r="AO382" s="1966"/>
      <c r="AP382" s="1966"/>
      <c r="AQ382" s="1966"/>
      <c r="AR382" s="1966"/>
      <c r="AS382" s="1966"/>
      <c r="AT382" s="1966"/>
      <c r="AU382" s="1966"/>
      <c r="AV382" s="1966"/>
      <c r="AW382" s="1966"/>
      <c r="AX382" s="1966"/>
      <c r="AY382" s="1966"/>
      <c r="AZ382" s="1966"/>
      <c r="BA382" s="1966"/>
      <c r="BB382" s="1966"/>
      <c r="BC382" s="1966"/>
      <c r="BD382" s="1966"/>
      <c r="BE382" s="1966"/>
      <c r="BF382" s="1966"/>
      <c r="BG382" s="1966"/>
      <c r="BH382" s="1966"/>
      <c r="BI382" s="1966"/>
      <c r="BJ382" s="1966"/>
      <c r="BK382" s="1966"/>
      <c r="BL382" s="1966"/>
      <c r="BM382" s="1966"/>
      <c r="BN382" s="1966"/>
      <c r="BO382" s="1966"/>
      <c r="BP382" s="1966"/>
      <c r="BQ382" s="1966"/>
      <c r="BR382" s="1966"/>
      <c r="BS382" s="1966"/>
      <c r="BT382" s="1966"/>
      <c r="BU382" s="1966"/>
      <c r="BV382" s="1966"/>
      <c r="BW382" s="1966"/>
      <c r="BX382" s="1966"/>
      <c r="BY382" s="1966"/>
    </row>
    <row r="383" spans="1:77">
      <c r="A383" s="1931"/>
      <c r="B383" s="1931"/>
      <c r="C383" s="1833"/>
      <c r="D383" s="1833"/>
      <c r="E383" s="1743"/>
      <c r="F383" s="49"/>
      <c r="G383" s="49"/>
      <c r="H383" s="49"/>
      <c r="I383" s="49"/>
      <c r="J383" s="48"/>
      <c r="K383" s="48"/>
      <c r="L383" s="48"/>
      <c r="M383" s="48"/>
      <c r="N383" s="1965"/>
      <c r="O383" s="1965"/>
      <c r="P383" s="1965"/>
      <c r="Q383" s="1965"/>
      <c r="R383" s="1965"/>
      <c r="S383" s="1966"/>
      <c r="T383" s="1966"/>
      <c r="U383" s="1966"/>
      <c r="V383" s="1966"/>
      <c r="W383" s="1966"/>
      <c r="X383" s="1966"/>
      <c r="Y383" s="1966"/>
      <c r="Z383" s="1966"/>
      <c r="AA383" s="1966"/>
      <c r="AB383" s="1966"/>
      <c r="AC383" s="1966"/>
      <c r="AD383" s="1966"/>
      <c r="AE383" s="1966"/>
      <c r="AF383" s="1966"/>
      <c r="AG383" s="1966"/>
      <c r="AH383" s="1966"/>
      <c r="AI383" s="1966"/>
      <c r="AJ383" s="1966"/>
      <c r="AK383" s="1966"/>
      <c r="AL383" s="1966"/>
      <c r="AM383" s="1966"/>
      <c r="AN383" s="1966"/>
      <c r="AO383" s="1966"/>
      <c r="AP383" s="1966"/>
      <c r="AQ383" s="1966"/>
      <c r="AR383" s="1966"/>
      <c r="AS383" s="1966"/>
      <c r="AT383" s="1966"/>
      <c r="AU383" s="1966"/>
      <c r="AV383" s="1966"/>
      <c r="AW383" s="1966"/>
      <c r="AX383" s="1966"/>
      <c r="AY383" s="1966"/>
      <c r="AZ383" s="1966"/>
      <c r="BA383" s="1966"/>
      <c r="BB383" s="1966"/>
      <c r="BC383" s="1966"/>
      <c r="BD383" s="1966"/>
      <c r="BE383" s="1966"/>
      <c r="BF383" s="1966"/>
      <c r="BG383" s="1966"/>
      <c r="BH383" s="1966"/>
      <c r="BI383" s="1966"/>
      <c r="BJ383" s="1966"/>
      <c r="BK383" s="1966"/>
      <c r="BL383" s="1966"/>
      <c r="BM383" s="1966"/>
      <c r="BN383" s="1966"/>
      <c r="BO383" s="1966"/>
      <c r="BP383" s="1966"/>
      <c r="BQ383" s="1966"/>
      <c r="BR383" s="1966"/>
      <c r="BS383" s="1966"/>
      <c r="BT383" s="1966"/>
      <c r="BU383" s="1966"/>
      <c r="BV383" s="1966"/>
      <c r="BW383" s="1966"/>
      <c r="BX383" s="1966"/>
      <c r="BY383" s="1966"/>
    </row>
    <row r="384" spans="1:77">
      <c r="A384" s="1931"/>
      <c r="B384" s="1931"/>
      <c r="C384" s="1833"/>
      <c r="D384" s="1833"/>
      <c r="E384" s="1743"/>
      <c r="F384" s="49"/>
      <c r="G384" s="49"/>
      <c r="H384" s="49"/>
      <c r="I384" s="49"/>
      <c r="J384" s="48"/>
      <c r="K384" s="48"/>
      <c r="L384" s="48"/>
      <c r="M384" s="48"/>
      <c r="N384" s="1965"/>
      <c r="O384" s="1965"/>
      <c r="P384" s="1965"/>
      <c r="Q384" s="1965"/>
      <c r="R384" s="1965"/>
      <c r="S384" s="1966"/>
      <c r="T384" s="1966"/>
      <c r="U384" s="1966"/>
      <c r="V384" s="1966"/>
      <c r="W384" s="1966"/>
      <c r="X384" s="1966"/>
      <c r="Y384" s="1966"/>
      <c r="Z384" s="1966"/>
      <c r="AA384" s="1966"/>
      <c r="AB384" s="1966"/>
      <c r="AC384" s="1966"/>
      <c r="AD384" s="1966"/>
      <c r="AE384" s="1966"/>
      <c r="AF384" s="1966"/>
      <c r="AG384" s="1966"/>
      <c r="AH384" s="1966"/>
      <c r="AI384" s="1966"/>
      <c r="AJ384" s="1966"/>
      <c r="AK384" s="1966"/>
      <c r="AL384" s="1966"/>
      <c r="AM384" s="1966"/>
      <c r="AN384" s="1966"/>
      <c r="AO384" s="1966"/>
      <c r="AP384" s="1966"/>
      <c r="AQ384" s="1966"/>
      <c r="AR384" s="1966"/>
      <c r="AS384" s="1966"/>
      <c r="AT384" s="1966"/>
      <c r="AU384" s="1966"/>
      <c r="AV384" s="1966"/>
      <c r="AW384" s="1966"/>
      <c r="AX384" s="1966"/>
      <c r="AY384" s="1966"/>
      <c r="AZ384" s="1966"/>
      <c r="BA384" s="1966"/>
      <c r="BB384" s="1966"/>
      <c r="BC384" s="1966"/>
      <c r="BD384" s="1966"/>
      <c r="BE384" s="1966"/>
      <c r="BF384" s="1966"/>
      <c r="BG384" s="1966"/>
      <c r="BH384" s="1966"/>
      <c r="BI384" s="1966"/>
      <c r="BJ384" s="1966"/>
      <c r="BK384" s="1966"/>
      <c r="BL384" s="1966"/>
      <c r="BM384" s="1966"/>
      <c r="BN384" s="1966"/>
      <c r="BO384" s="1966"/>
      <c r="BP384" s="1966"/>
      <c r="BQ384" s="1966"/>
      <c r="BR384" s="1966"/>
      <c r="BS384" s="1966"/>
      <c r="BT384" s="1966"/>
      <c r="BU384" s="1966"/>
      <c r="BV384" s="1966"/>
      <c r="BW384" s="1966"/>
      <c r="BX384" s="1966"/>
      <c r="BY384" s="1966"/>
    </row>
    <row r="385" spans="1:77">
      <c r="A385" s="1931"/>
      <c r="B385" s="1931"/>
      <c r="C385" s="1833"/>
      <c r="D385" s="1833"/>
      <c r="E385" s="1743"/>
      <c r="F385" s="49"/>
      <c r="G385" s="49"/>
      <c r="H385" s="49"/>
      <c r="I385" s="49"/>
      <c r="J385" s="48"/>
      <c r="K385" s="48"/>
      <c r="L385" s="48"/>
      <c r="M385" s="48"/>
      <c r="N385" s="1965"/>
      <c r="O385" s="1965"/>
      <c r="P385" s="1965"/>
      <c r="Q385" s="1965"/>
      <c r="R385" s="1965"/>
      <c r="S385" s="1966"/>
      <c r="T385" s="1966"/>
      <c r="U385" s="1966"/>
      <c r="V385" s="1966"/>
      <c r="W385" s="1966"/>
      <c r="X385" s="1966"/>
      <c r="Y385" s="1966"/>
      <c r="Z385" s="1966"/>
      <c r="AA385" s="1966"/>
      <c r="AB385" s="1966"/>
      <c r="AC385" s="1966"/>
      <c r="AD385" s="1966"/>
      <c r="AE385" s="1966"/>
      <c r="AF385" s="1966"/>
      <c r="AG385" s="1966"/>
      <c r="AH385" s="1966"/>
      <c r="AI385" s="1966"/>
      <c r="AJ385" s="1966"/>
      <c r="AK385" s="1966"/>
      <c r="AL385" s="1966"/>
      <c r="AM385" s="1966"/>
      <c r="AN385" s="1966"/>
      <c r="AO385" s="1966"/>
      <c r="AP385" s="1966"/>
      <c r="AQ385" s="1966"/>
      <c r="AR385" s="1966"/>
      <c r="AS385" s="1966"/>
      <c r="AT385" s="1966"/>
      <c r="AU385" s="1966"/>
      <c r="AV385" s="1966"/>
      <c r="AW385" s="1966"/>
      <c r="AX385" s="1966"/>
      <c r="AY385" s="1966"/>
      <c r="AZ385" s="1966"/>
      <c r="BA385" s="1966"/>
      <c r="BB385" s="1966"/>
      <c r="BC385" s="1966"/>
      <c r="BD385" s="1966"/>
      <c r="BE385" s="1966"/>
      <c r="BF385" s="1966"/>
      <c r="BG385" s="1966"/>
      <c r="BH385" s="1966"/>
      <c r="BI385" s="1966"/>
      <c r="BJ385" s="1966"/>
      <c r="BK385" s="1966"/>
      <c r="BL385" s="1966"/>
      <c r="BM385" s="1966"/>
      <c r="BN385" s="1966"/>
      <c r="BO385" s="1966"/>
      <c r="BP385" s="1966"/>
      <c r="BQ385" s="1966"/>
      <c r="BR385" s="1966"/>
      <c r="BS385" s="1966"/>
      <c r="BT385" s="1966"/>
      <c r="BU385" s="1966"/>
      <c r="BV385" s="1966"/>
      <c r="BW385" s="1966"/>
      <c r="BX385" s="1966"/>
      <c r="BY385" s="1966"/>
    </row>
    <row r="386" spans="1:77">
      <c r="A386" s="1931"/>
      <c r="B386" s="1931"/>
      <c r="C386" s="1833"/>
      <c r="D386" s="1833"/>
      <c r="E386" s="1743"/>
      <c r="F386" s="49"/>
      <c r="G386" s="49"/>
      <c r="H386" s="49"/>
      <c r="I386" s="49"/>
      <c r="J386" s="48"/>
      <c r="K386" s="48"/>
      <c r="L386" s="48"/>
      <c r="M386" s="48"/>
      <c r="N386" s="1965"/>
      <c r="O386" s="1965"/>
      <c r="P386" s="1965"/>
      <c r="Q386" s="1965"/>
      <c r="R386" s="1965"/>
      <c r="S386" s="1966"/>
      <c r="T386" s="1966"/>
      <c r="U386" s="1966"/>
      <c r="V386" s="1966"/>
      <c r="W386" s="1966"/>
      <c r="X386" s="1966"/>
      <c r="Y386" s="1966"/>
      <c r="Z386" s="1966"/>
      <c r="AA386" s="1966"/>
      <c r="AB386" s="1966"/>
      <c r="AC386" s="1966"/>
      <c r="AD386" s="1966"/>
      <c r="AE386" s="1966"/>
      <c r="AF386" s="1966"/>
      <c r="AG386" s="1966"/>
      <c r="AH386" s="1966"/>
      <c r="AI386" s="1966"/>
      <c r="AJ386" s="1966"/>
      <c r="AK386" s="1966"/>
      <c r="AL386" s="1966"/>
      <c r="AM386" s="1966"/>
      <c r="AN386" s="1966"/>
      <c r="AO386" s="1966"/>
      <c r="AP386" s="1966"/>
      <c r="AQ386" s="1966"/>
      <c r="AR386" s="1966"/>
      <c r="AS386" s="1966"/>
      <c r="AT386" s="1966"/>
      <c r="AU386" s="1966"/>
      <c r="AV386" s="1966"/>
      <c r="AW386" s="1966"/>
      <c r="AX386" s="1966"/>
      <c r="AY386" s="1966"/>
      <c r="AZ386" s="1966"/>
      <c r="BA386" s="1966"/>
      <c r="BB386" s="1966"/>
      <c r="BC386" s="1966"/>
      <c r="BD386" s="1966"/>
      <c r="BE386" s="1966"/>
      <c r="BF386" s="1966"/>
      <c r="BG386" s="1966"/>
      <c r="BH386" s="1966"/>
      <c r="BI386" s="1966"/>
      <c r="BJ386" s="1966"/>
      <c r="BK386" s="1966"/>
      <c r="BL386" s="1966"/>
      <c r="BM386" s="1966"/>
      <c r="BN386" s="1966"/>
      <c r="BO386" s="1966"/>
      <c r="BP386" s="1966"/>
      <c r="BQ386" s="1966"/>
      <c r="BR386" s="1966"/>
      <c r="BS386" s="1966"/>
      <c r="BT386" s="1966"/>
      <c r="BU386" s="1966"/>
      <c r="BV386" s="1966"/>
      <c r="BW386" s="1966"/>
      <c r="BX386" s="1966"/>
      <c r="BY386" s="1966"/>
    </row>
    <row r="387" spans="1:77">
      <c r="A387" s="1931"/>
      <c r="B387" s="1931"/>
      <c r="C387" s="1833"/>
      <c r="D387" s="1833"/>
      <c r="E387" s="1743"/>
      <c r="F387" s="49"/>
      <c r="G387" s="49"/>
      <c r="H387" s="49"/>
      <c r="I387" s="49"/>
      <c r="J387" s="48"/>
      <c r="K387" s="48"/>
      <c r="L387" s="48"/>
      <c r="M387" s="48"/>
      <c r="N387" s="1965"/>
      <c r="O387" s="1965"/>
      <c r="P387" s="1965"/>
      <c r="Q387" s="1965"/>
      <c r="R387" s="1965"/>
      <c r="S387" s="1966"/>
      <c r="T387" s="1966"/>
      <c r="U387" s="1966"/>
      <c r="V387" s="1966"/>
      <c r="W387" s="1966"/>
      <c r="X387" s="1966"/>
      <c r="Y387" s="1966"/>
      <c r="Z387" s="1966"/>
      <c r="AA387" s="1966"/>
      <c r="AB387" s="1966"/>
      <c r="AC387" s="1966"/>
      <c r="AD387" s="1966"/>
      <c r="AE387" s="1966"/>
      <c r="AF387" s="1966"/>
      <c r="AG387" s="1966"/>
      <c r="AH387" s="1966"/>
      <c r="AI387" s="1966"/>
      <c r="AJ387" s="1966"/>
      <c r="AK387" s="1966"/>
      <c r="AL387" s="1966"/>
      <c r="AM387" s="1966"/>
      <c r="AN387" s="1966"/>
      <c r="AO387" s="1966"/>
      <c r="AP387" s="1966"/>
      <c r="AQ387" s="1966"/>
      <c r="AR387" s="1966"/>
      <c r="AS387" s="1966"/>
      <c r="AT387" s="1966"/>
      <c r="AU387" s="1966"/>
      <c r="AV387" s="1966"/>
      <c r="AW387" s="1966"/>
      <c r="AX387" s="1966"/>
      <c r="AY387" s="1966"/>
      <c r="AZ387" s="1966"/>
      <c r="BA387" s="1966"/>
      <c r="BB387" s="1966"/>
      <c r="BC387" s="1966"/>
      <c r="BD387" s="1966"/>
      <c r="BE387" s="1966"/>
      <c r="BF387" s="1966"/>
      <c r="BG387" s="1966"/>
      <c r="BH387" s="1966"/>
      <c r="BI387" s="1966"/>
      <c r="BJ387" s="1966"/>
      <c r="BK387" s="1966"/>
      <c r="BL387" s="1966"/>
      <c r="BM387" s="1966"/>
      <c r="BN387" s="1966"/>
      <c r="BO387" s="1966"/>
      <c r="BP387" s="1966"/>
      <c r="BQ387" s="1966"/>
      <c r="BR387" s="1966"/>
      <c r="BS387" s="1966"/>
      <c r="BT387" s="1966"/>
      <c r="BU387" s="1966"/>
      <c r="BV387" s="1966"/>
      <c r="BW387" s="1966"/>
      <c r="BX387" s="1966"/>
      <c r="BY387" s="1966"/>
    </row>
    <row r="388" spans="1:77">
      <c r="A388" s="1931"/>
      <c r="B388" s="1931"/>
      <c r="C388" s="1833"/>
      <c r="D388" s="1833"/>
      <c r="E388" s="1743"/>
      <c r="F388" s="49"/>
      <c r="G388" s="49"/>
      <c r="H388" s="49"/>
      <c r="I388" s="49"/>
      <c r="J388" s="48"/>
      <c r="K388" s="48"/>
      <c r="L388" s="48"/>
      <c r="M388" s="48"/>
      <c r="N388" s="1965"/>
      <c r="O388" s="1965"/>
      <c r="P388" s="1965"/>
      <c r="Q388" s="1965"/>
      <c r="R388" s="1965"/>
      <c r="S388" s="1966"/>
      <c r="T388" s="1966"/>
      <c r="U388" s="1966"/>
      <c r="V388" s="1966"/>
      <c r="W388" s="1966"/>
      <c r="X388" s="1966"/>
      <c r="Y388" s="1966"/>
      <c r="Z388" s="1966"/>
      <c r="AA388" s="1966"/>
      <c r="AB388" s="1966"/>
      <c r="AC388" s="1966"/>
      <c r="AD388" s="1966"/>
      <c r="AE388" s="1966"/>
      <c r="AF388" s="1966"/>
      <c r="AG388" s="1966"/>
      <c r="AH388" s="1966"/>
      <c r="AI388" s="1966"/>
      <c r="AJ388" s="1966"/>
      <c r="AK388" s="1966"/>
      <c r="AL388" s="1966"/>
      <c r="AM388" s="1966"/>
      <c r="AN388" s="1966"/>
      <c r="AO388" s="1966"/>
      <c r="AP388" s="1966"/>
      <c r="AQ388" s="1966"/>
      <c r="AR388" s="1966"/>
      <c r="AS388" s="1966"/>
      <c r="AT388" s="1966"/>
      <c r="AU388" s="1966"/>
      <c r="AV388" s="1966"/>
      <c r="AW388" s="1966"/>
      <c r="AX388" s="1966"/>
      <c r="AY388" s="1966"/>
      <c r="AZ388" s="1966"/>
      <c r="BA388" s="1966"/>
      <c r="BB388" s="1966"/>
      <c r="BC388" s="1966"/>
      <c r="BD388" s="1966"/>
      <c r="BE388" s="1966"/>
      <c r="BF388" s="1966"/>
      <c r="BG388" s="1966"/>
      <c r="BH388" s="1966"/>
      <c r="BI388" s="1966"/>
      <c r="BJ388" s="1966"/>
      <c r="BK388" s="1966"/>
      <c r="BL388" s="1966"/>
      <c r="BM388" s="1966"/>
      <c r="BN388" s="1966"/>
      <c r="BO388" s="1966"/>
      <c r="BP388" s="1966"/>
      <c r="BQ388" s="1966"/>
      <c r="BR388" s="1966"/>
      <c r="BS388" s="1966"/>
      <c r="BT388" s="1966"/>
      <c r="BU388" s="1966"/>
      <c r="BV388" s="1966"/>
      <c r="BW388" s="1966"/>
      <c r="BX388" s="1966"/>
      <c r="BY388" s="1966"/>
    </row>
    <row r="389" spans="1:77">
      <c r="A389" s="1931"/>
      <c r="B389" s="1931"/>
      <c r="C389" s="1833"/>
      <c r="D389" s="1833"/>
      <c r="E389" s="1743"/>
      <c r="F389" s="49"/>
      <c r="G389" s="49"/>
      <c r="H389" s="49"/>
      <c r="I389" s="49"/>
      <c r="J389" s="48"/>
      <c r="K389" s="48"/>
      <c r="L389" s="48"/>
      <c r="M389" s="48"/>
      <c r="N389" s="1965"/>
      <c r="O389" s="1965"/>
      <c r="P389" s="1965"/>
      <c r="Q389" s="1965"/>
      <c r="R389" s="1965"/>
      <c r="S389" s="1966"/>
      <c r="T389" s="1966"/>
      <c r="U389" s="1966"/>
      <c r="V389" s="1966"/>
      <c r="W389" s="1966"/>
      <c r="X389" s="1966"/>
      <c r="Y389" s="1966"/>
      <c r="Z389" s="1966"/>
      <c r="AA389" s="1966"/>
      <c r="AB389" s="1966"/>
      <c r="AC389" s="1966"/>
      <c r="AD389" s="1966"/>
      <c r="AE389" s="1966"/>
      <c r="AF389" s="1966"/>
      <c r="AG389" s="1966"/>
      <c r="AH389" s="1966"/>
      <c r="AI389" s="1966"/>
      <c r="AJ389" s="1966"/>
      <c r="AK389" s="1966"/>
      <c r="AL389" s="1966"/>
      <c r="AM389" s="1966"/>
      <c r="AN389" s="1966"/>
      <c r="AO389" s="1966"/>
      <c r="AP389" s="1966"/>
      <c r="AQ389" s="1966"/>
      <c r="AR389" s="1966"/>
      <c r="AS389" s="1966"/>
      <c r="AT389" s="1966"/>
      <c r="AU389" s="1966"/>
      <c r="AV389" s="1966"/>
      <c r="AW389" s="1966"/>
      <c r="AX389" s="1966"/>
      <c r="AY389" s="1966"/>
      <c r="AZ389" s="1966"/>
      <c r="BA389" s="1966"/>
      <c r="BB389" s="1966"/>
      <c r="BC389" s="1966"/>
      <c r="BD389" s="1966"/>
      <c r="BE389" s="1966"/>
      <c r="BF389" s="1966"/>
      <c r="BG389" s="1966"/>
      <c r="BH389" s="1966"/>
      <c r="BI389" s="1966"/>
      <c r="BJ389" s="1966"/>
      <c r="BK389" s="1966"/>
      <c r="BL389" s="1966"/>
      <c r="BM389" s="1966"/>
      <c r="BN389" s="1966"/>
      <c r="BO389" s="1966"/>
      <c r="BP389" s="1966"/>
      <c r="BQ389" s="1966"/>
      <c r="BR389" s="1966"/>
      <c r="BS389" s="1966"/>
      <c r="BT389" s="1966"/>
      <c r="BU389" s="1966"/>
      <c r="BV389" s="1966"/>
      <c r="BW389" s="1966"/>
      <c r="BX389" s="1966"/>
      <c r="BY389" s="1966"/>
    </row>
    <row r="390" spans="1:77">
      <c r="A390" s="1931"/>
      <c r="B390" s="1931"/>
      <c r="C390" s="1833"/>
      <c r="D390" s="1833"/>
      <c r="E390" s="1743"/>
      <c r="F390" s="49"/>
      <c r="G390" s="49"/>
      <c r="H390" s="49"/>
      <c r="I390" s="49"/>
      <c r="J390" s="48"/>
      <c r="K390" s="48"/>
      <c r="L390" s="48"/>
      <c r="M390" s="48"/>
      <c r="N390" s="1965"/>
      <c r="O390" s="1965"/>
      <c r="P390" s="1965"/>
      <c r="Q390" s="1965"/>
      <c r="R390" s="1965"/>
      <c r="S390" s="1966"/>
      <c r="T390" s="1966"/>
      <c r="U390" s="1966"/>
      <c r="V390" s="1966"/>
      <c r="W390" s="1966"/>
      <c r="X390" s="1966"/>
      <c r="Y390" s="1966"/>
      <c r="Z390" s="1966"/>
      <c r="AA390" s="1966"/>
      <c r="AB390" s="1966"/>
      <c r="AC390" s="1966"/>
      <c r="AD390" s="1966"/>
      <c r="AE390" s="1966"/>
      <c r="AF390" s="1966"/>
      <c r="AG390" s="1966"/>
      <c r="AH390" s="1966"/>
      <c r="AI390" s="1966"/>
      <c r="AJ390" s="1966"/>
      <c r="AK390" s="1966"/>
      <c r="AL390" s="1966"/>
      <c r="AM390" s="1966"/>
      <c r="AN390" s="1966"/>
      <c r="AO390" s="1966"/>
      <c r="AP390" s="1966"/>
      <c r="AQ390" s="1966"/>
      <c r="AR390" s="1966"/>
      <c r="AS390" s="1966"/>
      <c r="AT390" s="1966"/>
      <c r="AU390" s="1966"/>
      <c r="AV390" s="1966"/>
      <c r="AW390" s="1966"/>
      <c r="AX390" s="1966"/>
      <c r="AY390" s="1966"/>
      <c r="AZ390" s="1966"/>
      <c r="BA390" s="1966"/>
      <c r="BB390" s="1966"/>
      <c r="BC390" s="1966"/>
      <c r="BD390" s="1966"/>
      <c r="BE390" s="1966"/>
      <c r="BF390" s="1966"/>
      <c r="BG390" s="1966"/>
      <c r="BH390" s="1966"/>
      <c r="BI390" s="1966"/>
      <c r="BJ390" s="1966"/>
      <c r="BK390" s="1966"/>
      <c r="BL390" s="1966"/>
      <c r="BM390" s="1966"/>
      <c r="BN390" s="1966"/>
      <c r="BO390" s="1966"/>
      <c r="BP390" s="1966"/>
      <c r="BQ390" s="1966"/>
      <c r="BR390" s="1966"/>
      <c r="BS390" s="1966"/>
      <c r="BT390" s="1966"/>
      <c r="BU390" s="1966"/>
      <c r="BV390" s="1966"/>
      <c r="BW390" s="1966"/>
      <c r="BX390" s="1966"/>
      <c r="BY390" s="1966"/>
    </row>
    <row r="391" spans="1:77">
      <c r="A391" s="1931"/>
      <c r="B391" s="1931"/>
      <c r="C391" s="1833"/>
      <c r="D391" s="1833"/>
      <c r="E391" s="1743"/>
      <c r="F391" s="49"/>
      <c r="G391" s="49"/>
      <c r="H391" s="49"/>
      <c r="I391" s="49"/>
      <c r="J391" s="48"/>
      <c r="K391" s="48"/>
      <c r="L391" s="48"/>
      <c r="M391" s="48"/>
      <c r="N391" s="1965"/>
      <c r="O391" s="1965"/>
      <c r="P391" s="1965"/>
      <c r="Q391" s="1965"/>
      <c r="R391" s="1965"/>
      <c r="S391" s="1966"/>
      <c r="T391" s="1966"/>
      <c r="U391" s="1966"/>
      <c r="V391" s="1966"/>
      <c r="W391" s="1966"/>
      <c r="X391" s="1966"/>
      <c r="Y391" s="1966"/>
      <c r="Z391" s="1966"/>
      <c r="AA391" s="1966"/>
      <c r="AB391" s="1966"/>
      <c r="AC391" s="1966"/>
      <c r="AD391" s="1966"/>
      <c r="AE391" s="1966"/>
      <c r="AF391" s="1966"/>
      <c r="AG391" s="1966"/>
      <c r="AH391" s="1966"/>
      <c r="AI391" s="1966"/>
      <c r="AJ391" s="1966"/>
      <c r="AK391" s="1966"/>
      <c r="AL391" s="1966"/>
      <c r="AM391" s="1966"/>
      <c r="AN391" s="1966"/>
      <c r="AO391" s="1966"/>
      <c r="AP391" s="1966"/>
      <c r="AQ391" s="1966"/>
      <c r="AR391" s="1966"/>
      <c r="AS391" s="1966"/>
      <c r="AT391" s="1966"/>
      <c r="AU391" s="1966"/>
      <c r="AV391" s="1966"/>
      <c r="AW391" s="1966"/>
      <c r="AX391" s="1966"/>
      <c r="AY391" s="1966"/>
      <c r="AZ391" s="1966"/>
      <c r="BA391" s="1966"/>
      <c r="BB391" s="1966"/>
      <c r="BC391" s="1966"/>
      <c r="BD391" s="1966"/>
      <c r="BE391" s="1966"/>
      <c r="BF391" s="1966"/>
      <c r="BG391" s="1966"/>
      <c r="BH391" s="1966"/>
      <c r="BI391" s="1966"/>
      <c r="BJ391" s="1966"/>
      <c r="BK391" s="1966"/>
      <c r="BL391" s="1966"/>
      <c r="BM391" s="1966"/>
      <c r="BN391" s="1966"/>
      <c r="BO391" s="1966"/>
      <c r="BP391" s="1966"/>
      <c r="BQ391" s="1966"/>
      <c r="BR391" s="1966"/>
      <c r="BS391" s="1966"/>
      <c r="BT391" s="1966"/>
      <c r="BU391" s="1966"/>
      <c r="BV391" s="1966"/>
      <c r="BW391" s="1966"/>
      <c r="BX391" s="1966"/>
      <c r="BY391" s="1966"/>
    </row>
    <row r="392" spans="1:77">
      <c r="A392" s="1931"/>
      <c r="B392" s="1931"/>
      <c r="C392" s="1833"/>
      <c r="D392" s="1833"/>
      <c r="E392" s="1743"/>
      <c r="F392" s="49"/>
      <c r="G392" s="49"/>
      <c r="H392" s="49"/>
      <c r="I392" s="49"/>
      <c r="J392" s="48"/>
      <c r="K392" s="48"/>
      <c r="L392" s="48"/>
      <c r="M392" s="48"/>
      <c r="N392" s="1965"/>
      <c r="O392" s="1965"/>
      <c r="P392" s="1965"/>
      <c r="Q392" s="1965"/>
      <c r="R392" s="1965"/>
      <c r="S392" s="1966"/>
      <c r="T392" s="1966"/>
      <c r="U392" s="1966"/>
      <c r="V392" s="1966"/>
      <c r="W392" s="1966"/>
      <c r="X392" s="1966"/>
      <c r="Y392" s="1966"/>
      <c r="Z392" s="1966"/>
      <c r="AA392" s="1966"/>
      <c r="AB392" s="1966"/>
      <c r="AC392" s="1966"/>
      <c r="AD392" s="1966"/>
      <c r="AE392" s="1966"/>
      <c r="AF392" s="1966"/>
      <c r="AG392" s="1966"/>
      <c r="AH392" s="1966"/>
      <c r="AI392" s="1966"/>
      <c r="AJ392" s="1966"/>
      <c r="AK392" s="1966"/>
      <c r="AL392" s="1966"/>
      <c r="AM392" s="1966"/>
      <c r="AN392" s="1966"/>
      <c r="AO392" s="1966"/>
      <c r="AP392" s="1966"/>
      <c r="AQ392" s="1966"/>
      <c r="AR392" s="1966"/>
      <c r="AS392" s="1966"/>
      <c r="AT392" s="1966"/>
      <c r="AU392" s="1966"/>
      <c r="AV392" s="1966"/>
      <c r="AW392" s="1966"/>
      <c r="AX392" s="1966"/>
      <c r="AY392" s="1966"/>
      <c r="AZ392" s="1966"/>
      <c r="BA392" s="1966"/>
      <c r="BB392" s="1966"/>
      <c r="BC392" s="1966"/>
      <c r="BD392" s="1966"/>
      <c r="BE392" s="1966"/>
      <c r="BF392" s="1966"/>
      <c r="BG392" s="1966"/>
      <c r="BH392" s="1966"/>
      <c r="BI392" s="1966"/>
      <c r="BJ392" s="1966"/>
      <c r="BK392" s="1966"/>
      <c r="BL392" s="1966"/>
      <c r="BM392" s="1966"/>
      <c r="BN392" s="1966"/>
      <c r="BO392" s="1966"/>
      <c r="BP392" s="1966"/>
      <c r="BQ392" s="1966"/>
      <c r="BR392" s="1966"/>
      <c r="BS392" s="1966"/>
      <c r="BT392" s="1966"/>
      <c r="BU392" s="1966"/>
      <c r="BV392" s="1966"/>
      <c r="BW392" s="1966"/>
      <c r="BX392" s="1966"/>
      <c r="BY392" s="1966"/>
    </row>
    <row r="393" spans="1:77">
      <c r="A393" s="1931"/>
      <c r="B393" s="1931"/>
      <c r="C393" s="1833"/>
      <c r="D393" s="1833"/>
      <c r="E393" s="1743"/>
      <c r="F393" s="49"/>
      <c r="G393" s="49"/>
      <c r="H393" s="49"/>
      <c r="I393" s="49"/>
      <c r="J393" s="48"/>
      <c r="K393" s="48"/>
      <c r="L393" s="48"/>
      <c r="M393" s="48"/>
      <c r="N393" s="1965"/>
      <c r="O393" s="1965"/>
      <c r="P393" s="1965"/>
      <c r="Q393" s="1965"/>
      <c r="R393" s="1965"/>
      <c r="S393" s="1966"/>
      <c r="T393" s="1966"/>
      <c r="U393" s="1966"/>
      <c r="V393" s="1966"/>
      <c r="W393" s="1966"/>
      <c r="X393" s="1966"/>
      <c r="Y393" s="1966"/>
      <c r="Z393" s="1966"/>
      <c r="AA393" s="1966"/>
      <c r="AB393" s="1966"/>
      <c r="AC393" s="1966"/>
      <c r="AD393" s="1966"/>
      <c r="AE393" s="1966"/>
      <c r="AF393" s="1966"/>
      <c r="AG393" s="1966"/>
      <c r="AH393" s="1966"/>
      <c r="AI393" s="1966"/>
      <c r="AJ393" s="1966"/>
      <c r="AK393" s="1966"/>
      <c r="AL393" s="1966"/>
      <c r="AM393" s="1966"/>
      <c r="AN393" s="1966"/>
      <c r="AO393" s="1966"/>
      <c r="AP393" s="1966"/>
      <c r="AQ393" s="1966"/>
      <c r="AR393" s="1966"/>
      <c r="AS393" s="1966"/>
      <c r="AT393" s="1966"/>
      <c r="AU393" s="1966"/>
      <c r="AV393" s="1966"/>
      <c r="AW393" s="1966"/>
      <c r="AX393" s="1966"/>
      <c r="AY393" s="1966"/>
      <c r="AZ393" s="1966"/>
      <c r="BA393" s="1966"/>
      <c r="BB393" s="1966"/>
      <c r="BC393" s="1966"/>
      <c r="BD393" s="1966"/>
      <c r="BE393" s="1966"/>
      <c r="BF393" s="1966"/>
      <c r="BG393" s="1966"/>
      <c r="BH393" s="1966"/>
      <c r="BI393" s="1966"/>
      <c r="BJ393" s="1966"/>
      <c r="BK393" s="1966"/>
      <c r="BL393" s="1966"/>
      <c r="BM393" s="1966"/>
      <c r="BN393" s="1966"/>
      <c r="BO393" s="1966"/>
      <c r="BP393" s="1966"/>
      <c r="BQ393" s="1966"/>
      <c r="BR393" s="1966"/>
      <c r="BS393" s="1966"/>
      <c r="BT393" s="1966"/>
      <c r="BU393" s="1966"/>
      <c r="BV393" s="1966"/>
      <c r="BW393" s="1966"/>
      <c r="BX393" s="1966"/>
      <c r="BY393" s="1966"/>
    </row>
    <row r="394" spans="1:77">
      <c r="A394" s="1931"/>
      <c r="B394" s="1931"/>
      <c r="C394" s="1833"/>
      <c r="D394" s="1833"/>
      <c r="E394" s="1743"/>
      <c r="F394" s="49"/>
      <c r="G394" s="49"/>
      <c r="H394" s="49"/>
      <c r="I394" s="49"/>
      <c r="J394" s="48"/>
      <c r="K394" s="48"/>
      <c r="L394" s="48"/>
      <c r="M394" s="48"/>
      <c r="N394" s="1965"/>
      <c r="O394" s="1965"/>
      <c r="P394" s="1965"/>
      <c r="Q394" s="1965"/>
      <c r="R394" s="1965"/>
      <c r="S394" s="1966"/>
      <c r="T394" s="1966"/>
      <c r="U394" s="1966"/>
      <c r="V394" s="1966"/>
      <c r="W394" s="1966"/>
      <c r="X394" s="1966"/>
      <c r="Y394" s="1966"/>
      <c r="Z394" s="1966"/>
      <c r="AA394" s="1966"/>
      <c r="AB394" s="1966"/>
      <c r="AC394" s="1966"/>
      <c r="AD394" s="1966"/>
      <c r="AE394" s="1966"/>
      <c r="AF394" s="1966"/>
      <c r="AG394" s="1966"/>
      <c r="AH394" s="1966"/>
      <c r="AI394" s="1966"/>
      <c r="AJ394" s="1966"/>
      <c r="AK394" s="1966"/>
      <c r="AL394" s="1966"/>
      <c r="AM394" s="1966"/>
      <c r="AN394" s="1966"/>
      <c r="AO394" s="1966"/>
      <c r="AP394" s="1966"/>
      <c r="AQ394" s="1966"/>
      <c r="AR394" s="1966"/>
      <c r="AS394" s="1966"/>
      <c r="AT394" s="1966"/>
      <c r="AU394" s="1966"/>
      <c r="AV394" s="1966"/>
      <c r="AW394" s="1966"/>
      <c r="AX394" s="1966"/>
      <c r="AY394" s="1966"/>
      <c r="AZ394" s="1966"/>
      <c r="BA394" s="1966"/>
      <c r="BB394" s="1966"/>
      <c r="BC394" s="1966"/>
      <c r="BD394" s="1966"/>
      <c r="BE394" s="1966"/>
      <c r="BF394" s="1966"/>
      <c r="BG394" s="1966"/>
      <c r="BH394" s="1966"/>
      <c r="BI394" s="1966"/>
      <c r="BJ394" s="1966"/>
      <c r="BK394" s="1966"/>
      <c r="BL394" s="1966"/>
      <c r="BM394" s="1966"/>
      <c r="BN394" s="1966"/>
      <c r="BO394" s="1966"/>
      <c r="BP394" s="1966"/>
      <c r="BQ394" s="1966"/>
      <c r="BR394" s="1966"/>
      <c r="BS394" s="1966"/>
      <c r="BT394" s="1966"/>
      <c r="BU394" s="1966"/>
      <c r="BV394" s="1966"/>
      <c r="BW394" s="1966"/>
      <c r="BX394" s="1966"/>
      <c r="BY394" s="1966"/>
    </row>
    <row r="395" spans="1:77">
      <c r="A395" s="1931"/>
      <c r="B395" s="1931"/>
      <c r="C395" s="1833"/>
      <c r="D395" s="1833"/>
      <c r="E395" s="1743"/>
      <c r="F395" s="49"/>
      <c r="G395" s="49"/>
      <c r="H395" s="49"/>
      <c r="I395" s="49"/>
      <c r="J395" s="48"/>
      <c r="K395" s="48"/>
      <c r="L395" s="48"/>
      <c r="M395" s="48"/>
      <c r="N395" s="1965"/>
      <c r="O395" s="1965"/>
      <c r="P395" s="1965"/>
      <c r="Q395" s="1965"/>
      <c r="R395" s="1965"/>
      <c r="S395" s="1966"/>
      <c r="T395" s="1966"/>
      <c r="U395" s="1966"/>
      <c r="V395" s="1966"/>
      <c r="W395" s="1966"/>
      <c r="X395" s="1966"/>
      <c r="Y395" s="1966"/>
      <c r="Z395" s="1966"/>
      <c r="AA395" s="1966"/>
      <c r="AB395" s="1966"/>
      <c r="AC395" s="1966"/>
      <c r="AD395" s="1966"/>
      <c r="AE395" s="1966"/>
      <c r="AF395" s="1966"/>
      <c r="AG395" s="1966"/>
      <c r="AH395" s="1966"/>
      <c r="AI395" s="1966"/>
      <c r="AJ395" s="1966"/>
      <c r="AK395" s="1966"/>
      <c r="AL395" s="1966"/>
      <c r="AM395" s="1966"/>
      <c r="AN395" s="1966"/>
      <c r="AO395" s="1966"/>
      <c r="AP395" s="1966"/>
      <c r="AQ395" s="1966"/>
      <c r="AR395" s="1966"/>
      <c r="AS395" s="1966"/>
      <c r="AT395" s="1966"/>
      <c r="AU395" s="1966"/>
      <c r="AV395" s="1966"/>
      <c r="AW395" s="1966"/>
      <c r="AX395" s="1966"/>
      <c r="AY395" s="1966"/>
      <c r="AZ395" s="1966"/>
      <c r="BA395" s="1966"/>
      <c r="BB395" s="1966"/>
      <c r="BC395" s="1966"/>
      <c r="BD395" s="1966"/>
      <c r="BE395" s="1966"/>
      <c r="BF395" s="1966"/>
      <c r="BG395" s="1966"/>
      <c r="BH395" s="1966"/>
      <c r="BI395" s="1966"/>
      <c r="BJ395" s="1966"/>
      <c r="BK395" s="1966"/>
      <c r="BL395" s="1966"/>
      <c r="BM395" s="1966"/>
      <c r="BN395" s="1966"/>
      <c r="BO395" s="1966"/>
      <c r="BP395" s="1966"/>
      <c r="BQ395" s="1966"/>
      <c r="BR395" s="1966"/>
      <c r="BS395" s="1966"/>
      <c r="BT395" s="1966"/>
      <c r="BU395" s="1966"/>
      <c r="BV395" s="1966"/>
      <c r="BW395" s="1966"/>
      <c r="BX395" s="1966"/>
      <c r="BY395" s="1966"/>
    </row>
    <row r="396" spans="1:77">
      <c r="A396" s="1931"/>
      <c r="B396" s="1931"/>
      <c r="C396" s="1833"/>
      <c r="D396" s="1833"/>
      <c r="E396" s="1743"/>
      <c r="F396" s="49"/>
      <c r="G396" s="49"/>
      <c r="H396" s="49"/>
      <c r="I396" s="49"/>
      <c r="J396" s="48"/>
      <c r="K396" s="48"/>
      <c r="L396" s="48"/>
      <c r="M396" s="48"/>
      <c r="N396" s="1965"/>
      <c r="O396" s="1965"/>
      <c r="P396" s="1965"/>
      <c r="Q396" s="1965"/>
      <c r="R396" s="1965"/>
      <c r="S396" s="1966"/>
      <c r="T396" s="1966"/>
      <c r="U396" s="1966"/>
      <c r="V396" s="1966"/>
      <c r="W396" s="1966"/>
      <c r="X396" s="1966"/>
      <c r="Y396" s="1966"/>
      <c r="Z396" s="1966"/>
      <c r="AA396" s="1966"/>
      <c r="AB396" s="1966"/>
      <c r="AC396" s="1966"/>
      <c r="AD396" s="1966"/>
      <c r="AE396" s="1966"/>
      <c r="AF396" s="1966"/>
      <c r="AG396" s="1966"/>
      <c r="AH396" s="1966"/>
      <c r="AI396" s="1966"/>
      <c r="AJ396" s="1966"/>
      <c r="AK396" s="1966"/>
      <c r="AL396" s="1966"/>
      <c r="AM396" s="1966"/>
      <c r="AN396" s="1966"/>
      <c r="AO396" s="1966"/>
      <c r="AP396" s="1966"/>
      <c r="AQ396" s="1966"/>
      <c r="AR396" s="1966"/>
      <c r="AS396" s="1966"/>
      <c r="AT396" s="1966"/>
      <c r="AU396" s="1966"/>
      <c r="AV396" s="1966"/>
      <c r="AW396" s="1966"/>
      <c r="AX396" s="1966"/>
      <c r="AY396" s="1966"/>
      <c r="AZ396" s="1966"/>
      <c r="BA396" s="1966"/>
      <c r="BB396" s="1966"/>
      <c r="BC396" s="1966"/>
      <c r="BD396" s="1966"/>
      <c r="BE396" s="1966"/>
      <c r="BF396" s="1966"/>
      <c r="BG396" s="1966"/>
      <c r="BH396" s="1966"/>
      <c r="BI396" s="1966"/>
      <c r="BJ396" s="1966"/>
      <c r="BK396" s="1966"/>
      <c r="BL396" s="1966"/>
      <c r="BM396" s="1966"/>
      <c r="BN396" s="1966"/>
      <c r="BO396" s="1966"/>
      <c r="BP396" s="1966"/>
      <c r="BQ396" s="1966"/>
      <c r="BR396" s="1966"/>
      <c r="BS396" s="1966"/>
      <c r="BT396" s="1966"/>
      <c r="BU396" s="1966"/>
      <c r="BV396" s="1966"/>
      <c r="BW396" s="1966"/>
      <c r="BX396" s="1966"/>
      <c r="BY396" s="1966"/>
    </row>
    <row r="397" spans="1:77">
      <c r="A397" s="1931"/>
      <c r="B397" s="1931"/>
      <c r="C397" s="1833"/>
      <c r="D397" s="1833"/>
      <c r="E397" s="1743"/>
      <c r="F397" s="49"/>
      <c r="G397" s="49"/>
      <c r="H397" s="49"/>
      <c r="I397" s="49"/>
      <c r="J397" s="48"/>
      <c r="K397" s="48"/>
      <c r="L397" s="48"/>
      <c r="M397" s="48"/>
      <c r="N397" s="1965"/>
      <c r="O397" s="1965"/>
      <c r="P397" s="1965"/>
      <c r="Q397" s="1965"/>
      <c r="R397" s="1965"/>
      <c r="S397" s="1966"/>
      <c r="T397" s="1966"/>
      <c r="U397" s="1966"/>
      <c r="V397" s="1966"/>
      <c r="W397" s="1966"/>
      <c r="X397" s="1966"/>
      <c r="Y397" s="1966"/>
      <c r="Z397" s="1966"/>
      <c r="AA397" s="1966"/>
      <c r="AB397" s="1966"/>
      <c r="AC397" s="1966"/>
      <c r="AD397" s="1966"/>
      <c r="AE397" s="1966"/>
      <c r="AF397" s="1966"/>
      <c r="AG397" s="1966"/>
      <c r="AH397" s="1966"/>
      <c r="AI397" s="1966"/>
      <c r="AJ397" s="1966"/>
      <c r="AK397" s="1966"/>
      <c r="AL397" s="1966"/>
      <c r="AM397" s="1966"/>
      <c r="AN397" s="1966"/>
      <c r="AO397" s="1966"/>
      <c r="AP397" s="1966"/>
      <c r="AQ397" s="1966"/>
      <c r="AR397" s="1966"/>
      <c r="AS397" s="1966"/>
      <c r="AT397" s="1966"/>
      <c r="AU397" s="1966"/>
      <c r="AV397" s="1966"/>
      <c r="AW397" s="1966"/>
      <c r="AX397" s="1966"/>
      <c r="AY397" s="1966"/>
      <c r="AZ397" s="1966"/>
      <c r="BA397" s="1966"/>
      <c r="BB397" s="1966"/>
      <c r="BC397" s="1966"/>
      <c r="BD397" s="1966"/>
      <c r="BE397" s="1966"/>
      <c r="BF397" s="1966"/>
      <c r="BG397" s="1966"/>
      <c r="BH397" s="1966"/>
      <c r="BI397" s="1966"/>
      <c r="BJ397" s="1966"/>
      <c r="BK397" s="1966"/>
      <c r="BL397" s="1966"/>
      <c r="BM397" s="1966"/>
      <c r="BN397" s="1966"/>
      <c r="BO397" s="1966"/>
      <c r="BP397" s="1966"/>
      <c r="BQ397" s="1966"/>
      <c r="BR397" s="1966"/>
      <c r="BS397" s="1966"/>
      <c r="BT397" s="1966"/>
      <c r="BU397" s="1966"/>
      <c r="BV397" s="1966"/>
      <c r="BW397" s="1966"/>
      <c r="BX397" s="1966"/>
      <c r="BY397" s="1966"/>
    </row>
    <row r="398" spans="1:77">
      <c r="A398" s="1931"/>
      <c r="B398" s="1931"/>
      <c r="C398" s="1833"/>
      <c r="D398" s="1833"/>
      <c r="E398" s="1743"/>
      <c r="F398" s="49"/>
      <c r="G398" s="49"/>
      <c r="H398" s="49"/>
      <c r="I398" s="49"/>
      <c r="J398" s="48"/>
      <c r="K398" s="48"/>
      <c r="L398" s="48"/>
      <c r="M398" s="48"/>
      <c r="N398" s="1965"/>
      <c r="O398" s="1965"/>
      <c r="P398" s="1965"/>
      <c r="Q398" s="1965"/>
      <c r="R398" s="1965"/>
      <c r="S398" s="1966"/>
      <c r="T398" s="1966"/>
      <c r="U398" s="1966"/>
      <c r="V398" s="1966"/>
      <c r="W398" s="1966"/>
      <c r="X398" s="1966"/>
      <c r="Y398" s="1966"/>
      <c r="Z398" s="1966"/>
      <c r="AA398" s="1966"/>
      <c r="AB398" s="1966"/>
      <c r="AC398" s="1966"/>
      <c r="AD398" s="1966"/>
      <c r="AE398" s="1966"/>
      <c r="AF398" s="1966"/>
      <c r="AG398" s="1966"/>
      <c r="AH398" s="1966"/>
      <c r="AI398" s="1966"/>
      <c r="AJ398" s="1966"/>
      <c r="AK398" s="1966"/>
      <c r="AL398" s="1966"/>
      <c r="AM398" s="1966"/>
      <c r="AN398" s="1966"/>
      <c r="AO398" s="1966"/>
      <c r="AP398" s="1966"/>
      <c r="AQ398" s="1966"/>
      <c r="AR398" s="1966"/>
      <c r="AS398" s="1966"/>
      <c r="AT398" s="1966"/>
      <c r="AU398" s="1966"/>
      <c r="AV398" s="1966"/>
      <c r="AW398" s="1966"/>
      <c r="AX398" s="1966"/>
      <c r="AY398" s="1966"/>
      <c r="AZ398" s="1966"/>
      <c r="BA398" s="1966"/>
      <c r="BB398" s="1966"/>
      <c r="BC398" s="1966"/>
      <c r="BD398" s="1966"/>
      <c r="BE398" s="1966"/>
      <c r="BF398" s="1966"/>
      <c r="BG398" s="1966"/>
      <c r="BH398" s="1966"/>
      <c r="BI398" s="1966"/>
      <c r="BJ398" s="1966"/>
      <c r="BK398" s="1966"/>
      <c r="BL398" s="1966"/>
      <c r="BM398" s="1966"/>
      <c r="BN398" s="1966"/>
      <c r="BO398" s="1966"/>
      <c r="BP398" s="1966"/>
      <c r="BQ398" s="1966"/>
      <c r="BR398" s="1966"/>
      <c r="BS398" s="1966"/>
      <c r="BT398" s="1966"/>
      <c r="BU398" s="1966"/>
      <c r="BV398" s="1966"/>
      <c r="BW398" s="1966"/>
      <c r="BX398" s="1966"/>
      <c r="BY398" s="1966"/>
    </row>
    <row r="399" spans="1:77">
      <c r="A399" s="1931"/>
      <c r="B399" s="1931"/>
      <c r="C399" s="1833"/>
      <c r="D399" s="1833"/>
      <c r="E399" s="1743"/>
      <c r="F399" s="49"/>
      <c r="G399" s="49"/>
      <c r="H399" s="49"/>
      <c r="I399" s="49"/>
      <c r="J399" s="48"/>
      <c r="K399" s="48"/>
      <c r="L399" s="48"/>
      <c r="M399" s="48"/>
      <c r="N399" s="1965"/>
      <c r="O399" s="1965"/>
      <c r="P399" s="1965"/>
      <c r="Q399" s="1965"/>
      <c r="R399" s="1965"/>
      <c r="S399" s="1966"/>
      <c r="T399" s="1966"/>
      <c r="U399" s="1966"/>
      <c r="V399" s="1966"/>
      <c r="W399" s="1966"/>
      <c r="X399" s="1966"/>
      <c r="Y399" s="1966"/>
      <c r="Z399" s="1966"/>
      <c r="AA399" s="1966"/>
      <c r="AB399" s="1966"/>
      <c r="AC399" s="1966"/>
      <c r="AD399" s="1966"/>
      <c r="AE399" s="1966"/>
      <c r="AF399" s="1966"/>
      <c r="AG399" s="1966"/>
      <c r="AH399" s="1966"/>
      <c r="AI399" s="1966"/>
      <c r="AJ399" s="1966"/>
      <c r="AK399" s="1966"/>
      <c r="AL399" s="1966"/>
      <c r="AM399" s="1966"/>
      <c r="AN399" s="1966"/>
      <c r="AO399" s="1966"/>
      <c r="AP399" s="1966"/>
      <c r="AQ399" s="1966"/>
      <c r="AR399" s="1966"/>
      <c r="AS399" s="1966"/>
      <c r="AT399" s="1966"/>
      <c r="AU399" s="1966"/>
      <c r="AV399" s="1966"/>
      <c r="AW399" s="1966"/>
      <c r="AX399" s="1966"/>
      <c r="AY399" s="1966"/>
      <c r="AZ399" s="1966"/>
      <c r="BA399" s="1966"/>
      <c r="BB399" s="1966"/>
      <c r="BC399" s="1966"/>
      <c r="BD399" s="1966"/>
      <c r="BE399" s="1966"/>
      <c r="BF399" s="1966"/>
      <c r="BG399" s="1966"/>
      <c r="BH399" s="1966"/>
      <c r="BI399" s="1966"/>
      <c r="BJ399" s="1966"/>
      <c r="BK399" s="1966"/>
      <c r="BL399" s="1966"/>
      <c r="BM399" s="1966"/>
      <c r="BN399" s="1966"/>
      <c r="BO399" s="1966"/>
      <c r="BP399" s="1966"/>
      <c r="BQ399" s="1966"/>
      <c r="BR399" s="1966"/>
      <c r="BS399" s="1966"/>
      <c r="BT399" s="1966"/>
      <c r="BU399" s="1966"/>
      <c r="BV399" s="1966"/>
      <c r="BW399" s="1966"/>
      <c r="BX399" s="1966"/>
      <c r="BY399" s="1966"/>
    </row>
    <row r="400" spans="1:77">
      <c r="A400" s="1931"/>
      <c r="B400" s="1931"/>
      <c r="C400" s="1833"/>
      <c r="D400" s="1833"/>
      <c r="E400" s="1743"/>
      <c r="F400" s="49"/>
      <c r="G400" s="49"/>
      <c r="H400" s="49"/>
      <c r="I400" s="49"/>
      <c r="J400" s="48"/>
      <c r="K400" s="48"/>
      <c r="L400" s="48"/>
      <c r="M400" s="48"/>
      <c r="N400" s="1965"/>
      <c r="O400" s="1965"/>
      <c r="P400" s="1965"/>
      <c r="Q400" s="1965"/>
      <c r="R400" s="1965"/>
      <c r="S400" s="1966"/>
      <c r="T400" s="1966"/>
      <c r="U400" s="1966"/>
      <c r="V400" s="1966"/>
      <c r="W400" s="1966"/>
      <c r="X400" s="1966"/>
      <c r="Y400" s="1966"/>
      <c r="Z400" s="1966"/>
      <c r="AA400" s="1966"/>
      <c r="AB400" s="1966"/>
      <c r="AC400" s="1966"/>
      <c r="AD400" s="1966"/>
      <c r="AE400" s="1966"/>
      <c r="AF400" s="1966"/>
      <c r="AG400" s="1966"/>
      <c r="AH400" s="1966"/>
      <c r="AI400" s="1966"/>
      <c r="AJ400" s="1966"/>
      <c r="AK400" s="1966"/>
      <c r="AL400" s="1966"/>
      <c r="AM400" s="1966"/>
      <c r="AN400" s="1966"/>
      <c r="AO400" s="1966"/>
      <c r="AP400" s="1966"/>
      <c r="AQ400" s="1966"/>
      <c r="AR400" s="1966"/>
      <c r="AS400" s="1966"/>
      <c r="AT400" s="1966"/>
      <c r="AU400" s="1966"/>
      <c r="AV400" s="1966"/>
      <c r="AW400" s="1966"/>
      <c r="AX400" s="1966"/>
      <c r="AY400" s="1966"/>
      <c r="AZ400" s="1966"/>
      <c r="BA400" s="1966"/>
      <c r="BB400" s="1966"/>
      <c r="BC400" s="1966"/>
      <c r="BD400" s="1966"/>
      <c r="BE400" s="1966"/>
      <c r="BF400" s="1966"/>
      <c r="BG400" s="1966"/>
      <c r="BH400" s="1966"/>
      <c r="BI400" s="1966"/>
      <c r="BJ400" s="1966"/>
      <c r="BK400" s="1966"/>
      <c r="BL400" s="1966"/>
      <c r="BM400" s="1966"/>
      <c r="BN400" s="1966"/>
      <c r="BO400" s="1966"/>
      <c r="BP400" s="1966"/>
      <c r="BQ400" s="1966"/>
      <c r="BR400" s="1966"/>
      <c r="BS400" s="1966"/>
      <c r="BT400" s="1966"/>
      <c r="BU400" s="1966"/>
      <c r="BV400" s="1966"/>
      <c r="BW400" s="1966"/>
      <c r="BX400" s="1966"/>
      <c r="BY400" s="1966"/>
    </row>
    <row r="401" spans="1:77">
      <c r="A401" s="1931"/>
      <c r="B401" s="1931"/>
      <c r="C401" s="1833"/>
      <c r="D401" s="1833"/>
      <c r="E401" s="1743"/>
      <c r="F401" s="49"/>
      <c r="G401" s="49"/>
      <c r="H401" s="49"/>
      <c r="I401" s="49"/>
      <c r="J401" s="48"/>
      <c r="K401" s="48"/>
      <c r="L401" s="48"/>
      <c r="M401" s="48"/>
      <c r="N401" s="1965"/>
      <c r="O401" s="1965"/>
      <c r="P401" s="1965"/>
      <c r="Q401" s="1965"/>
      <c r="R401" s="1965"/>
      <c r="S401" s="1966"/>
      <c r="T401" s="1966"/>
      <c r="U401" s="1966"/>
      <c r="V401" s="1966"/>
      <c r="W401" s="1966"/>
      <c r="X401" s="1966"/>
      <c r="Y401" s="1966"/>
      <c r="Z401" s="1966"/>
      <c r="AA401" s="1966"/>
      <c r="AB401" s="1966"/>
      <c r="AC401" s="1966"/>
      <c r="AD401" s="1966"/>
      <c r="AE401" s="1966"/>
      <c r="AF401" s="1966"/>
      <c r="AG401" s="1966"/>
      <c r="AH401" s="1966"/>
      <c r="AI401" s="1966"/>
      <c r="AJ401" s="1966"/>
      <c r="AK401" s="1966"/>
      <c r="AL401" s="1966"/>
      <c r="AM401" s="1966"/>
      <c r="AN401" s="1966"/>
      <c r="AO401" s="1966"/>
      <c r="AP401" s="1966"/>
      <c r="AQ401" s="1966"/>
      <c r="AR401" s="1966"/>
      <c r="AS401" s="1966"/>
      <c r="AT401" s="1966"/>
      <c r="AU401" s="1966"/>
      <c r="AV401" s="1966"/>
      <c r="AW401" s="1966"/>
      <c r="AX401" s="1966"/>
      <c r="AY401" s="1966"/>
      <c r="AZ401" s="1966"/>
      <c r="BA401" s="1966"/>
      <c r="BB401" s="1966"/>
      <c r="BC401" s="1966"/>
      <c r="BD401" s="1966"/>
      <c r="BE401" s="1966"/>
      <c r="BF401" s="1966"/>
      <c r="BG401" s="1966"/>
      <c r="BH401" s="1966"/>
      <c r="BI401" s="1966"/>
      <c r="BJ401" s="1966"/>
      <c r="BK401" s="1966"/>
      <c r="BL401" s="1966"/>
      <c r="BM401" s="1966"/>
      <c r="BN401" s="1966"/>
      <c r="BO401" s="1966"/>
      <c r="BP401" s="1966"/>
      <c r="BQ401" s="1966"/>
      <c r="BR401" s="1966"/>
      <c r="BS401" s="1966"/>
      <c r="BT401" s="1966"/>
      <c r="BU401" s="1966"/>
      <c r="BV401" s="1966"/>
      <c r="BW401" s="1966"/>
      <c r="BX401" s="1966"/>
      <c r="BY401" s="1966"/>
    </row>
    <row r="402" spans="1:77">
      <c r="A402" s="1931"/>
      <c r="B402" s="1931"/>
      <c r="C402" s="1833"/>
      <c r="D402" s="1833"/>
      <c r="E402" s="1743"/>
      <c r="F402" s="49"/>
      <c r="G402" s="49"/>
      <c r="H402" s="49"/>
      <c r="I402" s="49"/>
      <c r="J402" s="48"/>
      <c r="K402" s="48"/>
      <c r="L402" s="48"/>
      <c r="M402" s="48"/>
      <c r="N402" s="1965"/>
      <c r="O402" s="1965"/>
      <c r="P402" s="1965"/>
      <c r="Q402" s="1965"/>
      <c r="R402" s="1965"/>
      <c r="S402" s="1966"/>
      <c r="T402" s="1966"/>
      <c r="U402" s="1966"/>
      <c r="V402" s="1966"/>
      <c r="W402" s="1966"/>
      <c r="X402" s="1966"/>
      <c r="Y402" s="1966"/>
      <c r="Z402" s="1966"/>
      <c r="AA402" s="1966"/>
      <c r="AB402" s="1966"/>
      <c r="AC402" s="1966"/>
      <c r="AD402" s="1966"/>
      <c r="AE402" s="1966"/>
      <c r="AF402" s="1966"/>
      <c r="AG402" s="1966"/>
      <c r="AH402" s="1966"/>
      <c r="AI402" s="1966"/>
      <c r="AJ402" s="1966"/>
      <c r="AK402" s="1966"/>
      <c r="AL402" s="1966"/>
      <c r="AM402" s="1966"/>
      <c r="AN402" s="1966"/>
      <c r="AO402" s="1966"/>
      <c r="AP402" s="1966"/>
      <c r="AQ402" s="1966"/>
      <c r="AR402" s="1966"/>
      <c r="AS402" s="1966"/>
      <c r="AT402" s="1966"/>
      <c r="AU402" s="1966"/>
      <c r="AV402" s="1966"/>
      <c r="AW402" s="1966"/>
      <c r="AX402" s="1966"/>
      <c r="AY402" s="1966"/>
      <c r="AZ402" s="1966"/>
      <c r="BA402" s="1966"/>
      <c r="BB402" s="1966"/>
      <c r="BC402" s="1966"/>
      <c r="BD402" s="1966"/>
      <c r="BE402" s="1966"/>
      <c r="BF402" s="1966"/>
      <c r="BG402" s="1966"/>
      <c r="BH402" s="1966"/>
      <c r="BI402" s="1966"/>
      <c r="BJ402" s="1966"/>
      <c r="BK402" s="1966"/>
      <c r="BL402" s="1966"/>
      <c r="BM402" s="1966"/>
      <c r="BN402" s="1966"/>
      <c r="BO402" s="1966"/>
      <c r="BP402" s="1966"/>
      <c r="BQ402" s="1966"/>
      <c r="BR402" s="1966"/>
      <c r="BS402" s="1966"/>
      <c r="BT402" s="1966"/>
      <c r="BU402" s="1966"/>
      <c r="BV402" s="1966"/>
      <c r="BW402" s="1966"/>
      <c r="BX402" s="1966"/>
      <c r="BY402" s="1966"/>
    </row>
    <row r="403" spans="1:77">
      <c r="A403" s="1931"/>
      <c r="B403" s="1931"/>
      <c r="C403" s="1833"/>
      <c r="D403" s="1833"/>
      <c r="E403" s="1743"/>
      <c r="F403" s="49"/>
      <c r="G403" s="49"/>
      <c r="H403" s="49"/>
      <c r="I403" s="49"/>
      <c r="J403" s="48"/>
      <c r="K403" s="48"/>
      <c r="L403" s="48"/>
      <c r="M403" s="48"/>
      <c r="N403" s="1965"/>
      <c r="O403" s="1965"/>
      <c r="P403" s="1965"/>
      <c r="Q403" s="1965"/>
      <c r="R403" s="1965"/>
      <c r="S403" s="1966"/>
      <c r="T403" s="1966"/>
      <c r="U403" s="1966"/>
      <c r="V403" s="1966"/>
      <c r="W403" s="1966"/>
      <c r="X403" s="1966"/>
      <c r="Y403" s="1966"/>
      <c r="Z403" s="1966"/>
      <c r="AA403" s="1966"/>
      <c r="AB403" s="1966"/>
      <c r="AC403" s="1966"/>
      <c r="AD403" s="1966"/>
      <c r="AE403" s="1966"/>
      <c r="AF403" s="1966"/>
      <c r="AG403" s="1966"/>
      <c r="AH403" s="1966"/>
      <c r="AI403" s="1966"/>
      <c r="AJ403" s="1966"/>
      <c r="AK403" s="1966"/>
      <c r="AL403" s="1966"/>
      <c r="AM403" s="1966"/>
      <c r="AN403" s="1966"/>
      <c r="AO403" s="1966"/>
      <c r="AP403" s="1966"/>
      <c r="AQ403" s="1966"/>
      <c r="AR403" s="1966"/>
      <c r="AS403" s="1966"/>
      <c r="AT403" s="1966"/>
      <c r="AU403" s="1966"/>
      <c r="AV403" s="1966"/>
      <c r="AW403" s="1966"/>
      <c r="AX403" s="1966"/>
      <c r="AY403" s="1966"/>
      <c r="AZ403" s="1966"/>
      <c r="BA403" s="1966"/>
      <c r="BB403" s="1966"/>
      <c r="BC403" s="1966"/>
      <c r="BD403" s="1966"/>
      <c r="BE403" s="1966"/>
      <c r="BF403" s="1966"/>
      <c r="BG403" s="1966"/>
      <c r="BH403" s="1966"/>
      <c r="BI403" s="1966"/>
      <c r="BJ403" s="1966"/>
      <c r="BK403" s="1966"/>
      <c r="BL403" s="1966"/>
      <c r="BM403" s="1966"/>
      <c r="BN403" s="1966"/>
      <c r="BO403" s="1966"/>
      <c r="BP403" s="1966"/>
      <c r="BQ403" s="1966"/>
      <c r="BR403" s="1966"/>
      <c r="BS403" s="1966"/>
      <c r="BT403" s="1966"/>
      <c r="BU403" s="1966"/>
      <c r="BV403" s="1966"/>
      <c r="BW403" s="1966"/>
      <c r="BX403" s="1966"/>
      <c r="BY403" s="1966"/>
    </row>
    <row r="404" spans="1:77">
      <c r="A404" s="1931"/>
      <c r="B404" s="1931"/>
      <c r="C404" s="1833"/>
      <c r="D404" s="1833"/>
      <c r="E404" s="1743"/>
      <c r="F404" s="49"/>
      <c r="G404" s="49"/>
      <c r="H404" s="49"/>
      <c r="I404" s="49"/>
      <c r="J404" s="48"/>
      <c r="K404" s="48"/>
      <c r="L404" s="48"/>
      <c r="M404" s="48"/>
      <c r="N404" s="1965"/>
      <c r="O404" s="1965"/>
      <c r="P404" s="1965"/>
      <c r="Q404" s="1965"/>
      <c r="R404" s="1965"/>
      <c r="S404" s="1966"/>
      <c r="T404" s="1966"/>
      <c r="U404" s="1966"/>
      <c r="V404" s="1966"/>
      <c r="W404" s="1966"/>
      <c r="X404" s="1966"/>
      <c r="Y404" s="1966"/>
      <c r="Z404" s="1966"/>
      <c r="AA404" s="1966"/>
      <c r="AB404" s="1966"/>
      <c r="AC404" s="1966"/>
      <c r="AD404" s="1966"/>
      <c r="AE404" s="1966"/>
      <c r="AF404" s="1966"/>
      <c r="AG404" s="1966"/>
      <c r="AH404" s="1966"/>
      <c r="AI404" s="1966"/>
      <c r="AJ404" s="1966"/>
      <c r="AK404" s="1966"/>
      <c r="AL404" s="1966"/>
      <c r="AM404" s="1966"/>
      <c r="AN404" s="1966"/>
      <c r="AO404" s="1966"/>
      <c r="AP404" s="1966"/>
      <c r="AQ404" s="1966"/>
      <c r="AR404" s="1966"/>
      <c r="AS404" s="1966"/>
      <c r="AT404" s="1966"/>
      <c r="AU404" s="1966"/>
      <c r="AV404" s="1966"/>
      <c r="AW404" s="1966"/>
      <c r="AX404" s="1966"/>
      <c r="AY404" s="1966"/>
      <c r="AZ404" s="1966"/>
      <c r="BA404" s="1966"/>
      <c r="BB404" s="1966"/>
      <c r="BC404" s="1966"/>
      <c r="BD404" s="1966"/>
      <c r="BE404" s="1966"/>
      <c r="BF404" s="1966"/>
      <c r="BG404" s="1966"/>
      <c r="BH404" s="1966"/>
      <c r="BI404" s="1966"/>
      <c r="BJ404" s="1966"/>
      <c r="BK404" s="1966"/>
      <c r="BL404" s="1966"/>
      <c r="BM404" s="1966"/>
      <c r="BN404" s="1966"/>
      <c r="BO404" s="1966"/>
      <c r="BP404" s="1966"/>
      <c r="BQ404" s="1966"/>
      <c r="BR404" s="1966"/>
      <c r="BS404" s="1966"/>
      <c r="BT404" s="1966"/>
      <c r="BU404" s="1966"/>
      <c r="BV404" s="1966"/>
      <c r="BW404" s="1966"/>
      <c r="BX404" s="1966"/>
      <c r="BY404" s="1966"/>
    </row>
    <row r="405" spans="1:77">
      <c r="A405" s="1931"/>
      <c r="B405" s="1931"/>
      <c r="C405" s="1833"/>
      <c r="D405" s="1833"/>
      <c r="E405" s="1743"/>
      <c r="F405" s="49"/>
      <c r="G405" s="49"/>
      <c r="H405" s="49"/>
      <c r="I405" s="49"/>
      <c r="J405" s="48"/>
      <c r="K405" s="48"/>
      <c r="L405" s="48"/>
      <c r="M405" s="48"/>
      <c r="N405" s="1965"/>
      <c r="O405" s="1965"/>
      <c r="P405" s="1965"/>
      <c r="Q405" s="1965"/>
      <c r="R405" s="1965"/>
      <c r="S405" s="1966"/>
      <c r="T405" s="1966"/>
      <c r="U405" s="1966"/>
      <c r="V405" s="1966"/>
      <c r="W405" s="1966"/>
      <c r="X405" s="1966"/>
      <c r="Y405" s="1966"/>
      <c r="Z405" s="1966"/>
      <c r="AA405" s="1966"/>
      <c r="AB405" s="1966"/>
      <c r="AC405" s="1966"/>
      <c r="AD405" s="1966"/>
      <c r="AE405" s="1966"/>
      <c r="AF405" s="1966"/>
      <c r="AG405" s="1966"/>
      <c r="AH405" s="1966"/>
      <c r="AI405" s="1966"/>
      <c r="AJ405" s="1966"/>
      <c r="AK405" s="1966"/>
      <c r="AL405" s="1966"/>
      <c r="AM405" s="1966"/>
      <c r="AN405" s="1966"/>
      <c r="AO405" s="1966"/>
      <c r="AP405" s="1966"/>
      <c r="AQ405" s="1966"/>
      <c r="AR405" s="1966"/>
      <c r="AS405" s="1966"/>
      <c r="AT405" s="1966"/>
      <c r="AU405" s="1966"/>
      <c r="AV405" s="1966"/>
      <c r="AW405" s="1966"/>
      <c r="AX405" s="1966"/>
      <c r="AY405" s="1966"/>
      <c r="AZ405" s="1966"/>
      <c r="BA405" s="1966"/>
      <c r="BB405" s="1966"/>
      <c r="BC405" s="1966"/>
      <c r="BD405" s="1966"/>
      <c r="BE405" s="1966"/>
      <c r="BF405" s="1966"/>
      <c r="BG405" s="1966"/>
      <c r="BH405" s="1966"/>
      <c r="BI405" s="1966"/>
      <c r="BJ405" s="1966"/>
      <c r="BK405" s="1966"/>
      <c r="BL405" s="1966"/>
      <c r="BM405" s="1966"/>
      <c r="BN405" s="1966"/>
      <c r="BO405" s="1966"/>
      <c r="BP405" s="1966"/>
      <c r="BQ405" s="1966"/>
      <c r="BR405" s="1966"/>
      <c r="BS405" s="1966"/>
      <c r="BT405" s="1966"/>
      <c r="BU405" s="1966"/>
      <c r="BV405" s="1966"/>
      <c r="BW405" s="1966"/>
      <c r="BX405" s="1966"/>
      <c r="BY405" s="1966"/>
    </row>
    <row r="406" spans="1:77">
      <c r="A406" s="1931"/>
      <c r="B406" s="1931"/>
      <c r="C406" s="1833"/>
      <c r="D406" s="1833"/>
      <c r="E406" s="1743"/>
      <c r="F406" s="49"/>
      <c r="G406" s="49"/>
      <c r="H406" s="49"/>
      <c r="I406" s="49"/>
      <c r="J406" s="48"/>
      <c r="K406" s="48"/>
      <c r="L406" s="48"/>
      <c r="M406" s="48"/>
      <c r="N406" s="1965"/>
      <c r="O406" s="1965"/>
      <c r="P406" s="1965"/>
      <c r="Q406" s="1965"/>
      <c r="R406" s="1965"/>
      <c r="S406" s="1966"/>
      <c r="T406" s="1966"/>
      <c r="U406" s="1966"/>
      <c r="V406" s="1966"/>
      <c r="W406" s="1966"/>
      <c r="X406" s="1966"/>
      <c r="Y406" s="1966"/>
      <c r="Z406" s="1966"/>
      <c r="AA406" s="1966"/>
      <c r="AB406" s="1966"/>
      <c r="AC406" s="1966"/>
      <c r="AD406" s="1966"/>
      <c r="AE406" s="1966"/>
      <c r="AF406" s="1966"/>
      <c r="AG406" s="1966"/>
      <c r="AH406" s="1966"/>
      <c r="AI406" s="1966"/>
      <c r="AJ406" s="1966"/>
      <c r="AK406" s="1966"/>
      <c r="AL406" s="1966"/>
      <c r="AM406" s="1966"/>
      <c r="AN406" s="1966"/>
      <c r="AO406" s="1966"/>
      <c r="AP406" s="1966"/>
      <c r="AQ406" s="1966"/>
      <c r="AR406" s="1966"/>
      <c r="AS406" s="1966"/>
      <c r="AT406" s="1966"/>
      <c r="AU406" s="1966"/>
      <c r="AV406" s="1966"/>
      <c r="AW406" s="1966"/>
      <c r="AX406" s="1966"/>
      <c r="AY406" s="1966"/>
      <c r="AZ406" s="1966"/>
      <c r="BA406" s="1966"/>
      <c r="BB406" s="1966"/>
      <c r="BC406" s="1966"/>
      <c r="BD406" s="1966"/>
      <c r="BE406" s="1966"/>
      <c r="BF406" s="1966"/>
      <c r="BG406" s="1966"/>
      <c r="BH406" s="1966"/>
      <c r="BI406" s="1966"/>
      <c r="BJ406" s="1966"/>
    </row>
    <row r="407" spans="1:77">
      <c r="A407" s="1931"/>
      <c r="B407" s="1931"/>
      <c r="C407" s="1833"/>
      <c r="D407" s="1833"/>
      <c r="E407" s="1743"/>
      <c r="F407" s="49"/>
      <c r="G407" s="49"/>
      <c r="H407" s="49"/>
      <c r="I407" s="49"/>
      <c r="J407" s="48"/>
      <c r="K407" s="48"/>
      <c r="L407" s="48"/>
      <c r="M407" s="48"/>
      <c r="N407" s="1965"/>
      <c r="O407" s="1965"/>
      <c r="P407" s="1965"/>
      <c r="Q407" s="1965"/>
      <c r="R407" s="1965"/>
      <c r="S407" s="1966"/>
      <c r="T407" s="1966"/>
      <c r="U407" s="1966"/>
      <c r="V407" s="1966"/>
      <c r="W407" s="1966"/>
      <c r="X407" s="1966"/>
      <c r="Y407" s="1966"/>
      <c r="Z407" s="1966"/>
      <c r="AA407" s="1966"/>
      <c r="AB407" s="1966"/>
      <c r="AC407" s="1966"/>
      <c r="AD407" s="1966"/>
      <c r="AE407" s="1966"/>
      <c r="AF407" s="1966"/>
      <c r="AG407" s="1966"/>
      <c r="AH407" s="1966"/>
      <c r="AI407" s="1966"/>
      <c r="AJ407" s="1966"/>
      <c r="AK407" s="1966"/>
      <c r="AL407" s="1966"/>
      <c r="AM407" s="1966"/>
      <c r="AN407" s="1966"/>
      <c r="AO407" s="1966"/>
      <c r="AP407" s="1966"/>
      <c r="AQ407" s="1966"/>
      <c r="AR407" s="1966"/>
      <c r="AS407" s="1966"/>
      <c r="AT407" s="1966"/>
      <c r="AU407" s="1966"/>
      <c r="AV407" s="1966"/>
      <c r="AW407" s="1966"/>
      <c r="AX407" s="1966"/>
      <c r="AY407" s="1966"/>
      <c r="AZ407" s="1966"/>
      <c r="BA407" s="1966"/>
      <c r="BB407" s="1966"/>
      <c r="BC407" s="1966"/>
      <c r="BD407" s="1966"/>
      <c r="BE407" s="1966"/>
      <c r="BF407" s="1966"/>
      <c r="BG407" s="1966"/>
      <c r="BH407" s="1966"/>
      <c r="BI407" s="1966"/>
      <c r="BJ407" s="1966"/>
    </row>
    <row r="408" spans="1:77">
      <c r="A408" s="1931"/>
      <c r="B408" s="1931"/>
      <c r="C408" s="1833"/>
      <c r="D408" s="1833"/>
      <c r="E408" s="1743"/>
      <c r="F408" s="49"/>
      <c r="G408" s="49"/>
      <c r="H408" s="49"/>
      <c r="I408" s="49"/>
      <c r="J408" s="48"/>
      <c r="K408" s="48"/>
      <c r="L408" s="48"/>
      <c r="M408" s="48"/>
      <c r="N408" s="1965"/>
      <c r="O408" s="1965"/>
      <c r="P408" s="1965"/>
      <c r="Q408" s="1965"/>
      <c r="R408" s="1965"/>
      <c r="S408" s="1966"/>
      <c r="T408" s="1966"/>
      <c r="U408" s="1966"/>
      <c r="V408" s="1966"/>
      <c r="W408" s="1966"/>
      <c r="X408" s="1966"/>
      <c r="Y408" s="1966"/>
      <c r="Z408" s="1966"/>
      <c r="AA408" s="1966"/>
      <c r="AB408" s="1966"/>
      <c r="AC408" s="1966"/>
      <c r="AD408" s="1966"/>
      <c r="AE408" s="1966"/>
      <c r="AF408" s="1966"/>
      <c r="AG408" s="1966"/>
      <c r="AH408" s="1966"/>
      <c r="AI408" s="1966"/>
      <c r="AJ408" s="1966"/>
      <c r="AK408" s="1966"/>
      <c r="AL408" s="1966"/>
      <c r="AM408" s="1966"/>
      <c r="AN408" s="1966"/>
      <c r="AO408" s="1966"/>
      <c r="AP408" s="1966"/>
      <c r="AQ408" s="1966"/>
      <c r="AR408" s="1966"/>
      <c r="AS408" s="1966"/>
      <c r="AT408" s="1966"/>
      <c r="AU408" s="1966"/>
      <c r="AV408" s="1966"/>
      <c r="AW408" s="1966"/>
      <c r="AX408" s="1966"/>
      <c r="AY408" s="1966"/>
      <c r="AZ408" s="1966"/>
      <c r="BA408" s="1966"/>
      <c r="BB408" s="1966"/>
      <c r="BC408" s="1966"/>
      <c r="BD408" s="1966"/>
      <c r="BE408" s="1966"/>
      <c r="BF408" s="1966"/>
      <c r="BG408" s="1966"/>
      <c r="BH408" s="1966"/>
      <c r="BI408" s="1966"/>
      <c r="BJ408" s="1966"/>
    </row>
    <row r="409" spans="1:77">
      <c r="A409" s="1931"/>
      <c r="B409" s="1931"/>
      <c r="C409" s="1833"/>
      <c r="D409" s="1833"/>
      <c r="E409" s="1743"/>
      <c r="F409" s="49"/>
      <c r="G409" s="49"/>
      <c r="H409" s="49"/>
      <c r="I409" s="49"/>
      <c r="J409" s="48"/>
      <c r="K409" s="48"/>
      <c r="L409" s="48"/>
      <c r="M409" s="48"/>
      <c r="N409" s="1965"/>
      <c r="O409" s="1965"/>
      <c r="P409" s="1965"/>
      <c r="Q409" s="1965"/>
      <c r="R409" s="1965"/>
      <c r="S409" s="1966"/>
      <c r="T409" s="1966"/>
      <c r="U409" s="1966"/>
      <c r="V409" s="1966"/>
      <c r="W409" s="1966"/>
      <c r="X409" s="1966"/>
      <c r="Y409" s="1966"/>
      <c r="Z409" s="1966"/>
      <c r="AA409" s="1966"/>
      <c r="AB409" s="1966"/>
      <c r="AC409" s="1966"/>
      <c r="AD409" s="1966"/>
      <c r="AE409" s="1966"/>
      <c r="AF409" s="1966"/>
      <c r="AG409" s="1966"/>
      <c r="AH409" s="1966"/>
      <c r="AI409" s="1966"/>
      <c r="AJ409" s="1966"/>
      <c r="AK409" s="1966"/>
      <c r="AL409" s="1966"/>
      <c r="AM409" s="1966"/>
      <c r="AN409" s="1966"/>
      <c r="AO409" s="1966"/>
      <c r="AP409" s="1966"/>
      <c r="AQ409" s="1966"/>
      <c r="AR409" s="1966"/>
      <c r="AS409" s="1966"/>
      <c r="AT409" s="1966"/>
      <c r="AU409" s="1966"/>
      <c r="AV409" s="1966"/>
      <c r="AW409" s="1966"/>
      <c r="AX409" s="1966"/>
      <c r="AY409" s="1966"/>
      <c r="AZ409" s="1966"/>
      <c r="BA409" s="1966"/>
      <c r="BB409" s="1966"/>
      <c r="BC409" s="1966"/>
      <c r="BD409" s="1966"/>
      <c r="BE409" s="1966"/>
      <c r="BF409" s="1966"/>
      <c r="BG409" s="1966"/>
      <c r="BH409" s="1966"/>
      <c r="BI409" s="1966"/>
      <c r="BJ409" s="1966"/>
    </row>
    <row r="410" spans="1:77">
      <c r="A410" s="1931"/>
      <c r="B410" s="1931"/>
      <c r="C410" s="1833"/>
      <c r="D410" s="1833"/>
      <c r="E410" s="1743"/>
      <c r="F410" s="49"/>
      <c r="G410" s="49"/>
      <c r="H410" s="49"/>
      <c r="I410" s="49"/>
      <c r="J410" s="48"/>
      <c r="K410" s="48"/>
      <c r="L410" s="48"/>
      <c r="M410" s="48"/>
      <c r="N410" s="1965"/>
      <c r="O410" s="1965"/>
      <c r="P410" s="1965"/>
      <c r="Q410" s="1965"/>
      <c r="R410" s="1965"/>
      <c r="S410" s="1966"/>
      <c r="T410" s="1966"/>
      <c r="U410" s="1966"/>
      <c r="V410" s="1966"/>
      <c r="W410" s="1966"/>
      <c r="X410" s="1966"/>
      <c r="Y410" s="1966"/>
      <c r="Z410" s="1966"/>
      <c r="AA410" s="1966"/>
      <c r="AB410" s="1966"/>
      <c r="AC410" s="1966"/>
      <c r="AD410" s="1966"/>
      <c r="AE410" s="1966"/>
      <c r="AF410" s="1966"/>
      <c r="AG410" s="1966"/>
      <c r="AH410" s="1966"/>
      <c r="AI410" s="1966"/>
      <c r="AJ410" s="1966"/>
      <c r="AK410" s="1966"/>
      <c r="AL410" s="1966"/>
      <c r="AM410" s="1966"/>
      <c r="AN410" s="1966"/>
      <c r="AO410" s="1966"/>
      <c r="AP410" s="1966"/>
      <c r="AQ410" s="1966"/>
      <c r="AR410" s="1966"/>
      <c r="AS410" s="1966"/>
      <c r="AT410" s="1966"/>
      <c r="AU410" s="1966"/>
      <c r="AV410" s="1966"/>
      <c r="AW410" s="1966"/>
      <c r="AX410" s="1966"/>
      <c r="AY410" s="1966"/>
      <c r="AZ410" s="1966"/>
      <c r="BA410" s="1966"/>
      <c r="BB410" s="1966"/>
      <c r="BC410" s="1966"/>
      <c r="BD410" s="1966"/>
      <c r="BE410" s="1966"/>
      <c r="BF410" s="1966"/>
      <c r="BG410" s="1966"/>
      <c r="BH410" s="1966"/>
      <c r="BI410" s="1966"/>
      <c r="BJ410" s="1966"/>
    </row>
    <row r="411" spans="1:77">
      <c r="A411" s="1931"/>
      <c r="B411" s="1931"/>
      <c r="C411" s="1833"/>
      <c r="D411" s="1833"/>
      <c r="E411" s="1743"/>
      <c r="F411" s="49"/>
      <c r="G411" s="49"/>
      <c r="H411" s="49"/>
      <c r="I411" s="49"/>
      <c r="J411" s="48"/>
      <c r="K411" s="48"/>
      <c r="L411" s="48"/>
      <c r="M411" s="48"/>
      <c r="N411" s="1965"/>
      <c r="O411" s="1965"/>
      <c r="P411" s="1965"/>
      <c r="Q411" s="1965"/>
      <c r="R411" s="1965"/>
      <c r="S411" s="1966"/>
      <c r="T411" s="1966"/>
      <c r="U411" s="1966"/>
      <c r="V411" s="1966"/>
      <c r="W411" s="1966"/>
      <c r="X411" s="1966"/>
      <c r="Y411" s="1966"/>
      <c r="Z411" s="1966"/>
      <c r="AA411" s="1966"/>
      <c r="AB411" s="1966"/>
      <c r="AC411" s="1966"/>
      <c r="AD411" s="1966"/>
      <c r="AE411" s="1966"/>
      <c r="AF411" s="1966"/>
      <c r="AG411" s="1966"/>
      <c r="AH411" s="1966"/>
      <c r="AI411" s="1966"/>
      <c r="AJ411" s="1966"/>
      <c r="AK411" s="1966"/>
      <c r="AL411" s="1966"/>
      <c r="AM411" s="1966"/>
      <c r="AN411" s="1966"/>
      <c r="AO411" s="1966"/>
      <c r="AP411" s="1966"/>
      <c r="AQ411" s="1966"/>
      <c r="AR411" s="1966"/>
      <c r="AS411" s="1966"/>
      <c r="AT411" s="1966"/>
      <c r="AU411" s="1966"/>
      <c r="AV411" s="1966"/>
      <c r="AW411" s="1966"/>
      <c r="AX411" s="1966"/>
      <c r="AY411" s="1966"/>
      <c r="AZ411" s="1966"/>
      <c r="BA411" s="1966"/>
      <c r="BB411" s="1966"/>
      <c r="BC411" s="1966"/>
      <c r="BD411" s="1966"/>
      <c r="BE411" s="1966"/>
      <c r="BF411" s="1966"/>
      <c r="BG411" s="1966"/>
      <c r="BH411" s="1966"/>
      <c r="BI411" s="1966"/>
      <c r="BJ411" s="1966"/>
    </row>
    <row r="412" spans="1:77">
      <c r="A412" s="1931"/>
      <c r="B412" s="1931"/>
      <c r="C412" s="1833"/>
      <c r="D412" s="1833"/>
      <c r="E412" s="1743"/>
      <c r="F412" s="49"/>
      <c r="G412" s="49"/>
      <c r="H412" s="49"/>
      <c r="I412" s="49"/>
      <c r="J412" s="48"/>
      <c r="K412" s="48"/>
      <c r="L412" s="48"/>
      <c r="M412" s="48"/>
      <c r="N412" s="1965"/>
      <c r="O412" s="1965"/>
      <c r="P412" s="1965"/>
      <c r="Q412" s="1965"/>
      <c r="R412" s="1965"/>
      <c r="S412" s="1966"/>
      <c r="T412" s="1966"/>
      <c r="U412" s="1966"/>
      <c r="V412" s="1966"/>
      <c r="W412" s="1966"/>
      <c r="X412" s="1966"/>
      <c r="Y412" s="1966"/>
      <c r="Z412" s="1966"/>
      <c r="AA412" s="1966"/>
      <c r="AB412" s="1966"/>
      <c r="AC412" s="1966"/>
      <c r="AD412" s="1966"/>
      <c r="AE412" s="1966"/>
      <c r="AF412" s="1966"/>
      <c r="AG412" s="1966"/>
      <c r="AH412" s="1966"/>
      <c r="AI412" s="1966"/>
      <c r="AJ412" s="1966"/>
      <c r="AK412" s="1966"/>
      <c r="AL412" s="1966"/>
      <c r="AM412" s="1966"/>
      <c r="AN412" s="1966"/>
      <c r="AO412" s="1966"/>
      <c r="AP412" s="1966"/>
      <c r="AQ412" s="1966"/>
      <c r="AR412" s="1966"/>
      <c r="AS412" s="1966"/>
      <c r="AT412" s="1966"/>
      <c r="AU412" s="1966"/>
      <c r="AV412" s="1966"/>
      <c r="AW412" s="1966"/>
      <c r="AX412" s="1966"/>
      <c r="AY412" s="1966"/>
      <c r="AZ412" s="1966"/>
      <c r="BA412" s="1966"/>
      <c r="BB412" s="1966"/>
      <c r="BC412" s="1966"/>
      <c r="BD412" s="1966"/>
      <c r="BE412" s="1966"/>
      <c r="BF412" s="1966"/>
      <c r="BG412" s="1966"/>
      <c r="BH412" s="1966"/>
      <c r="BI412" s="1966"/>
      <c r="BJ412" s="1966"/>
    </row>
    <row r="413" spans="1:77">
      <c r="A413" s="1931"/>
      <c r="B413" s="1931"/>
      <c r="C413" s="1833"/>
      <c r="D413" s="1833"/>
      <c r="E413" s="1743"/>
      <c r="F413" s="49"/>
      <c r="G413" s="49"/>
      <c r="H413" s="49"/>
      <c r="I413" s="49"/>
      <c r="J413" s="48"/>
      <c r="K413" s="48"/>
      <c r="L413" s="48"/>
      <c r="M413" s="48"/>
      <c r="N413" s="1965"/>
      <c r="O413" s="1965"/>
      <c r="P413" s="1965"/>
      <c r="Q413" s="1965"/>
      <c r="R413" s="1965"/>
      <c r="S413" s="1966"/>
      <c r="T413" s="1966"/>
      <c r="U413" s="1966"/>
      <c r="V413" s="1966"/>
      <c r="W413" s="1966"/>
      <c r="X413" s="1966"/>
      <c r="Y413" s="1966"/>
      <c r="Z413" s="1966"/>
      <c r="AA413" s="1966"/>
      <c r="AB413" s="1966"/>
      <c r="AC413" s="1966"/>
      <c r="AD413" s="1966"/>
      <c r="AE413" s="1966"/>
      <c r="AF413" s="1966"/>
      <c r="AG413" s="1966"/>
      <c r="AH413" s="1966"/>
      <c r="AI413" s="1966"/>
      <c r="AJ413" s="1966"/>
      <c r="AK413" s="1966"/>
      <c r="AL413" s="1966"/>
      <c r="AM413" s="1966"/>
      <c r="AN413" s="1966"/>
      <c r="AO413" s="1966"/>
      <c r="AP413" s="1966"/>
      <c r="AQ413" s="1966"/>
      <c r="AR413" s="1966"/>
      <c r="AS413" s="1966"/>
      <c r="AT413" s="1966"/>
      <c r="AU413" s="1966"/>
      <c r="AV413" s="1966"/>
      <c r="AW413" s="1966"/>
      <c r="AX413" s="1966"/>
      <c r="AY413" s="1966"/>
      <c r="AZ413" s="1966"/>
      <c r="BA413" s="1966"/>
      <c r="BB413" s="1966"/>
      <c r="BC413" s="1966"/>
      <c r="BD413" s="1966"/>
      <c r="BE413" s="1966"/>
      <c r="BF413" s="1966"/>
      <c r="BG413" s="1966"/>
      <c r="BH413" s="1966"/>
      <c r="BI413" s="1966"/>
      <c r="BJ413" s="1966"/>
    </row>
    <row r="414" spans="1:77">
      <c r="A414" s="1931"/>
      <c r="B414" s="1931"/>
      <c r="C414" s="1833"/>
      <c r="D414" s="1833"/>
      <c r="E414" s="1743"/>
      <c r="F414" s="49"/>
      <c r="G414" s="49"/>
      <c r="H414" s="49"/>
      <c r="I414" s="49"/>
      <c r="J414" s="48"/>
      <c r="K414" s="48"/>
      <c r="L414" s="48"/>
      <c r="M414" s="48"/>
      <c r="N414" s="1965"/>
      <c r="O414" s="1965"/>
      <c r="P414" s="1965"/>
      <c r="Q414" s="1965"/>
      <c r="R414" s="1965"/>
      <c r="S414" s="1966"/>
      <c r="T414" s="1966"/>
      <c r="U414" s="1966"/>
      <c r="V414" s="1966"/>
      <c r="W414" s="1966"/>
      <c r="X414" s="1966"/>
      <c r="Y414" s="1966"/>
      <c r="Z414" s="1966"/>
      <c r="AA414" s="1966"/>
      <c r="AB414" s="1966"/>
      <c r="AC414" s="1966"/>
      <c r="AD414" s="1966"/>
      <c r="AE414" s="1966"/>
      <c r="AF414" s="1966"/>
      <c r="AG414" s="1966"/>
      <c r="AH414" s="1966"/>
      <c r="AI414" s="1966"/>
      <c r="AJ414" s="1966"/>
      <c r="AK414" s="1966"/>
      <c r="AL414" s="1966"/>
      <c r="AM414" s="1966"/>
      <c r="AN414" s="1966"/>
      <c r="AO414" s="1966"/>
      <c r="AP414" s="1966"/>
      <c r="AQ414" s="1966"/>
      <c r="AR414" s="1966"/>
      <c r="AS414" s="1966"/>
      <c r="AT414" s="1966"/>
      <c r="AU414" s="1966"/>
      <c r="AV414" s="1966"/>
      <c r="AW414" s="1966"/>
      <c r="AX414" s="1966"/>
      <c r="AY414" s="1966"/>
      <c r="AZ414" s="1966"/>
      <c r="BA414" s="1966"/>
      <c r="BB414" s="1966"/>
      <c r="BC414" s="1966"/>
      <c r="BD414" s="1966"/>
      <c r="BE414" s="1966"/>
      <c r="BF414" s="1966"/>
      <c r="BG414" s="1966"/>
      <c r="BH414" s="1966"/>
      <c r="BI414" s="1966"/>
      <c r="BJ414" s="1966"/>
    </row>
    <row r="415" spans="1:77">
      <c r="A415" s="1931"/>
      <c r="B415" s="1931"/>
      <c r="C415" s="1833"/>
      <c r="D415" s="1833"/>
      <c r="E415" s="1743"/>
      <c r="F415" s="49"/>
      <c r="G415" s="49"/>
      <c r="H415" s="49"/>
      <c r="I415" s="49"/>
      <c r="J415" s="48"/>
      <c r="K415" s="48"/>
      <c r="L415" s="48"/>
      <c r="M415" s="48"/>
      <c r="N415" s="1965"/>
      <c r="O415" s="1965"/>
      <c r="P415" s="1965"/>
      <c r="Q415" s="1965"/>
      <c r="R415" s="1965"/>
      <c r="S415" s="1966"/>
      <c r="T415" s="1966"/>
      <c r="U415" s="1966"/>
      <c r="V415" s="1966"/>
      <c r="W415" s="1966"/>
      <c r="X415" s="1966"/>
      <c r="Y415" s="1966"/>
      <c r="Z415" s="1966"/>
      <c r="AA415" s="1966"/>
      <c r="AB415" s="1966"/>
      <c r="AC415" s="1966"/>
      <c r="AD415" s="1966"/>
      <c r="AE415" s="1966"/>
      <c r="AF415" s="1966"/>
      <c r="AG415" s="1966"/>
      <c r="AH415" s="1966"/>
      <c r="AI415" s="1966"/>
      <c r="AJ415" s="1966"/>
      <c r="AK415" s="1966"/>
      <c r="AL415" s="1966"/>
      <c r="AM415" s="1966"/>
      <c r="AN415" s="1966"/>
      <c r="AO415" s="1966"/>
      <c r="AP415" s="1966"/>
      <c r="AQ415" s="1966"/>
      <c r="AR415" s="1966"/>
      <c r="AS415" s="1966"/>
      <c r="AT415" s="1966"/>
      <c r="AU415" s="1966"/>
      <c r="AV415" s="1966"/>
      <c r="AW415" s="1966"/>
      <c r="AX415" s="1966"/>
      <c r="AY415" s="1966"/>
      <c r="AZ415" s="1966"/>
      <c r="BA415" s="1966"/>
      <c r="BB415" s="1966"/>
      <c r="BC415" s="1966"/>
      <c r="BD415" s="1966"/>
      <c r="BE415" s="1966"/>
      <c r="BF415" s="1966"/>
      <c r="BG415" s="1966"/>
      <c r="BH415" s="1966"/>
      <c r="BI415" s="1966"/>
      <c r="BJ415" s="1966"/>
    </row>
    <row r="416" spans="1:77">
      <c r="A416" s="1931"/>
      <c r="B416" s="1931"/>
      <c r="C416" s="1833"/>
      <c r="D416" s="1833"/>
      <c r="E416" s="1743"/>
      <c r="F416" s="49"/>
      <c r="G416" s="49"/>
      <c r="H416" s="49"/>
      <c r="I416" s="49"/>
      <c r="J416" s="48"/>
      <c r="K416" s="48"/>
      <c r="L416" s="48"/>
      <c r="M416" s="48"/>
      <c r="N416" s="1965"/>
      <c r="O416" s="1965"/>
      <c r="P416" s="1965"/>
      <c r="Q416" s="1965"/>
      <c r="R416" s="1965"/>
      <c r="S416" s="1966"/>
      <c r="T416" s="1966"/>
      <c r="U416" s="1966"/>
      <c r="V416" s="1966"/>
      <c r="W416" s="1966"/>
      <c r="X416" s="1966"/>
      <c r="Y416" s="1966"/>
      <c r="Z416" s="1966"/>
      <c r="AA416" s="1966"/>
      <c r="AB416" s="1966"/>
      <c r="AC416" s="1966"/>
      <c r="AD416" s="1966"/>
      <c r="AE416" s="1966"/>
      <c r="AF416" s="1966"/>
      <c r="AG416" s="1966"/>
      <c r="AH416" s="1966"/>
      <c r="AI416" s="1966"/>
      <c r="AJ416" s="1966"/>
      <c r="AK416" s="1966"/>
      <c r="AL416" s="1966"/>
      <c r="AM416" s="1966"/>
      <c r="AN416" s="1966"/>
      <c r="AO416" s="1966"/>
      <c r="AP416" s="1966"/>
      <c r="AQ416" s="1966"/>
      <c r="AR416" s="1966"/>
      <c r="AS416" s="1966"/>
      <c r="AT416" s="1966"/>
      <c r="AU416" s="1966"/>
      <c r="AV416" s="1966"/>
      <c r="AW416" s="1966"/>
      <c r="AX416" s="1966"/>
      <c r="AY416" s="1966"/>
      <c r="AZ416" s="1966"/>
      <c r="BA416" s="1966"/>
      <c r="BB416" s="1966"/>
      <c r="BC416" s="1966"/>
      <c r="BD416" s="1966"/>
      <c r="BE416" s="1966"/>
      <c r="BF416" s="1966"/>
      <c r="BG416" s="1966"/>
      <c r="BH416" s="1966"/>
      <c r="BI416" s="1966"/>
      <c r="BJ416" s="1966"/>
    </row>
    <row r="417" spans="1:62">
      <c r="A417" s="1931"/>
      <c r="B417" s="1931"/>
      <c r="C417" s="1833"/>
      <c r="D417" s="1833"/>
      <c r="E417" s="1743"/>
      <c r="F417" s="49"/>
      <c r="G417" s="49"/>
      <c r="H417" s="49"/>
      <c r="I417" s="49"/>
      <c r="J417" s="48"/>
      <c r="K417" s="48"/>
      <c r="L417" s="48"/>
      <c r="M417" s="48"/>
      <c r="N417" s="1965"/>
      <c r="O417" s="1965"/>
      <c r="P417" s="1965"/>
      <c r="Q417" s="1965"/>
      <c r="R417" s="1965"/>
      <c r="S417" s="1966"/>
      <c r="T417" s="1966"/>
      <c r="U417" s="1966"/>
      <c r="V417" s="1966"/>
      <c r="W417" s="1966"/>
      <c r="X417" s="1966"/>
      <c r="Y417" s="1966"/>
      <c r="Z417" s="1966"/>
      <c r="AA417" s="1966"/>
      <c r="AB417" s="1966"/>
      <c r="AC417" s="1966"/>
      <c r="AD417" s="1966"/>
      <c r="AE417" s="1966"/>
      <c r="AF417" s="1966"/>
      <c r="AG417" s="1966"/>
      <c r="AH417" s="1966"/>
      <c r="AI417" s="1966"/>
      <c r="AJ417" s="1966"/>
      <c r="AK417" s="1966"/>
      <c r="AL417" s="1966"/>
      <c r="AM417" s="1966"/>
      <c r="AN417" s="1966"/>
      <c r="AO417" s="1966"/>
      <c r="AP417" s="1966"/>
      <c r="AQ417" s="1966"/>
      <c r="AR417" s="1966"/>
      <c r="AS417" s="1966"/>
      <c r="AT417" s="1966"/>
      <c r="AU417" s="1966"/>
      <c r="AV417" s="1966"/>
      <c r="AW417" s="1966"/>
      <c r="AX417" s="1966"/>
      <c r="AY417" s="1966"/>
      <c r="AZ417" s="1966"/>
      <c r="BA417" s="1966"/>
      <c r="BB417" s="1966"/>
      <c r="BC417" s="1966"/>
      <c r="BD417" s="1966"/>
      <c r="BE417" s="1966"/>
      <c r="BF417" s="1966"/>
      <c r="BG417" s="1966"/>
      <c r="BH417" s="1966"/>
      <c r="BI417" s="1966"/>
      <c r="BJ417" s="1966"/>
    </row>
    <row r="418" spans="1:62">
      <c r="A418" s="1931"/>
      <c r="B418" s="1931"/>
      <c r="C418" s="1833"/>
      <c r="D418" s="1833"/>
      <c r="E418" s="1743"/>
      <c r="F418" s="49"/>
      <c r="G418" s="49"/>
      <c r="H418" s="49"/>
      <c r="I418" s="49"/>
      <c r="J418" s="48"/>
      <c r="K418" s="48"/>
      <c r="L418" s="48"/>
      <c r="M418" s="48"/>
      <c r="N418" s="1965"/>
      <c r="O418" s="1965"/>
      <c r="P418" s="1965"/>
      <c r="Q418" s="1965"/>
      <c r="R418" s="1965"/>
      <c r="S418" s="1966"/>
      <c r="T418" s="1966"/>
      <c r="U418" s="1966"/>
      <c r="V418" s="1966"/>
      <c r="W418" s="1966"/>
      <c r="X418" s="1966"/>
      <c r="Y418" s="1966"/>
      <c r="Z418" s="1966"/>
      <c r="AA418" s="1966"/>
      <c r="AB418" s="1966"/>
      <c r="AC418" s="1966"/>
      <c r="AD418" s="1966"/>
      <c r="AE418" s="1966"/>
      <c r="AF418" s="1966"/>
      <c r="AG418" s="1966"/>
      <c r="AH418" s="1966"/>
      <c r="AI418" s="1966"/>
      <c r="AJ418" s="1966"/>
      <c r="AK418" s="1966"/>
      <c r="AL418" s="1966"/>
      <c r="AM418" s="1966"/>
      <c r="AN418" s="1966"/>
      <c r="AO418" s="1966"/>
      <c r="AP418" s="1966"/>
      <c r="AQ418" s="1966"/>
      <c r="AR418" s="1966"/>
      <c r="AS418" s="1966"/>
      <c r="AT418" s="1966"/>
      <c r="AU418" s="1966"/>
      <c r="AV418" s="1966"/>
      <c r="AW418" s="1966"/>
      <c r="AX418" s="1966"/>
      <c r="AY418" s="1966"/>
      <c r="AZ418" s="1966"/>
      <c r="BA418" s="1966"/>
      <c r="BB418" s="1966"/>
      <c r="BC418" s="1966"/>
      <c r="BD418" s="1966"/>
      <c r="BE418" s="1966"/>
      <c r="BF418" s="1966"/>
      <c r="BG418" s="1966"/>
      <c r="BH418" s="1966"/>
      <c r="BI418" s="1966"/>
      <c r="BJ418" s="1966"/>
    </row>
    <row r="419" spans="1:62">
      <c r="A419" s="1931"/>
      <c r="B419" s="1931"/>
      <c r="C419" s="1833"/>
      <c r="D419" s="1833"/>
      <c r="E419" s="1743"/>
      <c r="F419" s="49"/>
      <c r="G419" s="49"/>
      <c r="H419" s="49"/>
      <c r="I419" s="49"/>
      <c r="J419" s="48"/>
      <c r="K419" s="48"/>
      <c r="L419" s="48"/>
      <c r="M419" s="48"/>
      <c r="N419" s="1965"/>
      <c r="O419" s="1965"/>
      <c r="P419" s="1965"/>
      <c r="Q419" s="1965"/>
      <c r="R419" s="1965"/>
      <c r="S419" s="1966"/>
      <c r="T419" s="1966"/>
      <c r="U419" s="1966"/>
      <c r="V419" s="1966"/>
      <c r="W419" s="1966"/>
      <c r="X419" s="1966"/>
      <c r="Y419" s="1966"/>
      <c r="Z419" s="1966"/>
      <c r="AA419" s="1966"/>
      <c r="AB419" s="1966"/>
      <c r="AC419" s="1966"/>
      <c r="AD419" s="1966"/>
      <c r="AE419" s="1966"/>
      <c r="AF419" s="1966"/>
      <c r="AG419" s="1966"/>
      <c r="AH419" s="1966"/>
      <c r="AI419" s="1966"/>
      <c r="AJ419" s="1966"/>
      <c r="AK419" s="1966"/>
      <c r="AL419" s="1966"/>
      <c r="AM419" s="1966"/>
      <c r="AN419" s="1966"/>
      <c r="AO419" s="1966"/>
      <c r="AP419" s="1966"/>
      <c r="AQ419" s="1966"/>
      <c r="AR419" s="1966"/>
      <c r="AS419" s="1966"/>
      <c r="AT419" s="1966"/>
      <c r="AU419" s="1966"/>
      <c r="AV419" s="1966"/>
      <c r="AW419" s="1966"/>
      <c r="AX419" s="1966"/>
      <c r="AY419" s="1966"/>
      <c r="AZ419" s="1966"/>
      <c r="BA419" s="1966"/>
      <c r="BB419" s="1966"/>
      <c r="BC419" s="1966"/>
      <c r="BD419" s="1966"/>
      <c r="BE419" s="1966"/>
      <c r="BF419" s="1966"/>
      <c r="BG419" s="1966"/>
      <c r="BH419" s="1966"/>
      <c r="BI419" s="1966"/>
      <c r="BJ419" s="1966"/>
    </row>
    <row r="420" spans="1:62">
      <c r="A420" s="1931"/>
      <c r="B420" s="1931"/>
      <c r="C420" s="1833"/>
      <c r="D420" s="1833"/>
      <c r="E420" s="1743"/>
      <c r="F420" s="49"/>
      <c r="G420" s="49"/>
      <c r="H420" s="49"/>
      <c r="I420" s="49"/>
      <c r="J420" s="48"/>
      <c r="K420" s="48"/>
      <c r="L420" s="48"/>
      <c r="M420" s="48"/>
      <c r="N420" s="1965"/>
      <c r="O420" s="1965"/>
      <c r="P420" s="1965"/>
      <c r="Q420" s="1965"/>
      <c r="R420" s="1965"/>
      <c r="S420" s="1966"/>
      <c r="T420" s="1966"/>
      <c r="U420" s="1966"/>
      <c r="V420" s="1966"/>
      <c r="W420" s="1966"/>
      <c r="X420" s="1966"/>
      <c r="Y420" s="1966"/>
      <c r="Z420" s="1966"/>
      <c r="AA420" s="1966"/>
      <c r="AB420" s="1966"/>
      <c r="AC420" s="1966"/>
      <c r="AD420" s="1966"/>
      <c r="AE420" s="1966"/>
      <c r="AF420" s="1966"/>
      <c r="AG420" s="1966"/>
      <c r="AH420" s="1966"/>
      <c r="AI420" s="1966"/>
      <c r="AJ420" s="1966"/>
      <c r="AK420" s="1966"/>
      <c r="AL420" s="1966"/>
      <c r="AM420" s="1966"/>
      <c r="AN420" s="1966"/>
      <c r="AO420" s="1966"/>
      <c r="AP420" s="1966"/>
      <c r="AQ420" s="1966"/>
      <c r="AR420" s="1966"/>
      <c r="AS420" s="1966"/>
      <c r="AT420" s="1966"/>
      <c r="AU420" s="1966"/>
      <c r="AV420" s="1966"/>
      <c r="AW420" s="1966"/>
      <c r="AX420" s="1966"/>
      <c r="AY420" s="1966"/>
      <c r="AZ420" s="1966"/>
      <c r="BA420" s="1966"/>
      <c r="BB420" s="1966"/>
      <c r="BC420" s="1966"/>
      <c r="BD420" s="1966"/>
      <c r="BE420" s="1966"/>
      <c r="BF420" s="1966"/>
      <c r="BG420" s="1966"/>
      <c r="BH420" s="1966"/>
      <c r="BI420" s="1966"/>
      <c r="BJ420" s="1966"/>
    </row>
    <row r="421" spans="1:62">
      <c r="A421" s="1931"/>
      <c r="B421" s="1931"/>
      <c r="C421" s="1833"/>
      <c r="D421" s="1833"/>
      <c r="E421" s="1743"/>
      <c r="F421" s="49"/>
      <c r="G421" s="49"/>
      <c r="H421" s="49"/>
      <c r="I421" s="49"/>
      <c r="J421" s="48"/>
      <c r="K421" s="48"/>
      <c r="L421" s="48"/>
      <c r="M421" s="48"/>
      <c r="N421" s="1965"/>
      <c r="O421" s="1965"/>
      <c r="P421" s="1965"/>
      <c r="Q421" s="1965"/>
      <c r="R421" s="1965"/>
      <c r="S421" s="1966"/>
      <c r="T421" s="1966"/>
      <c r="U421" s="1966"/>
      <c r="V421" s="1966"/>
      <c r="W421" s="1966"/>
      <c r="X421" s="1966"/>
      <c r="Y421" s="1966"/>
      <c r="Z421" s="1966"/>
      <c r="AA421" s="1966"/>
      <c r="AB421" s="1966"/>
      <c r="AC421" s="1966"/>
      <c r="AD421" s="1966"/>
      <c r="AE421" s="1966"/>
      <c r="AF421" s="1966"/>
      <c r="AG421" s="1966"/>
      <c r="AH421" s="1966"/>
      <c r="AI421" s="1966"/>
      <c r="AJ421" s="1966"/>
      <c r="AK421" s="1966"/>
      <c r="AL421" s="1966"/>
      <c r="AM421" s="1966"/>
      <c r="AN421" s="1966"/>
      <c r="AO421" s="1966"/>
      <c r="AP421" s="1966"/>
      <c r="AQ421" s="1966"/>
      <c r="AR421" s="1966"/>
      <c r="AS421" s="1966"/>
      <c r="AT421" s="1966"/>
      <c r="AU421" s="1966"/>
      <c r="AV421" s="1966"/>
      <c r="AW421" s="1966"/>
      <c r="AX421" s="1966"/>
      <c r="AY421" s="1966"/>
      <c r="AZ421" s="1966"/>
      <c r="BA421" s="1966"/>
      <c r="BB421" s="1966"/>
      <c r="BC421" s="1966"/>
      <c r="BD421" s="1966"/>
      <c r="BE421" s="1966"/>
      <c r="BF421" s="1966"/>
      <c r="BG421" s="1966"/>
      <c r="BH421" s="1966"/>
      <c r="BI421" s="1966"/>
      <c r="BJ421" s="1966"/>
    </row>
    <row r="422" spans="1:62">
      <c r="A422" s="1931"/>
      <c r="B422" s="1931"/>
      <c r="C422" s="1833"/>
      <c r="D422" s="1833"/>
      <c r="E422" s="1743"/>
      <c r="F422" s="49"/>
      <c r="G422" s="49"/>
      <c r="H422" s="49"/>
      <c r="I422" s="49"/>
      <c r="J422" s="48"/>
      <c r="K422" s="48"/>
      <c r="L422" s="48"/>
      <c r="M422" s="48"/>
      <c r="N422" s="1965"/>
      <c r="O422" s="1965"/>
      <c r="P422" s="1965"/>
      <c r="Q422" s="1965"/>
      <c r="R422" s="1965"/>
      <c r="S422" s="1966"/>
      <c r="T422" s="1966"/>
      <c r="U422" s="1966"/>
      <c r="V422" s="1966"/>
      <c r="W422" s="1966"/>
      <c r="X422" s="1966"/>
      <c r="Y422" s="1966"/>
      <c r="Z422" s="1966"/>
      <c r="AA422" s="1966"/>
      <c r="AB422" s="1966"/>
      <c r="AC422" s="1966"/>
      <c r="AD422" s="1966"/>
      <c r="AE422" s="1966"/>
      <c r="AF422" s="1966"/>
      <c r="AG422" s="1966"/>
      <c r="AH422" s="1966"/>
      <c r="AI422" s="1966"/>
      <c r="AJ422" s="1966"/>
      <c r="AK422" s="1966"/>
      <c r="AL422" s="1966"/>
      <c r="AM422" s="1966"/>
      <c r="AN422" s="1966"/>
      <c r="AO422" s="1966"/>
      <c r="AP422" s="1966"/>
      <c r="AQ422" s="1966"/>
      <c r="AR422" s="1966"/>
      <c r="AS422" s="1966"/>
      <c r="AT422" s="1966"/>
      <c r="AU422" s="1966"/>
      <c r="AV422" s="1966"/>
      <c r="AW422" s="1966"/>
      <c r="AX422" s="1966"/>
      <c r="AY422" s="1966"/>
      <c r="AZ422" s="1966"/>
      <c r="BA422" s="1966"/>
      <c r="BB422" s="1966"/>
      <c r="BC422" s="1966"/>
      <c r="BD422" s="1966"/>
      <c r="BE422" s="1966"/>
      <c r="BF422" s="1966"/>
      <c r="BG422" s="1966"/>
      <c r="BH422" s="1966"/>
      <c r="BI422" s="1966"/>
      <c r="BJ422" s="1966"/>
    </row>
    <row r="423" spans="1:62">
      <c r="A423" s="1931"/>
      <c r="B423" s="1931"/>
      <c r="C423" s="1833"/>
      <c r="D423" s="1833"/>
      <c r="E423" s="1743"/>
      <c r="F423" s="49"/>
      <c r="G423" s="49"/>
      <c r="H423" s="49"/>
      <c r="I423" s="49"/>
      <c r="J423" s="48"/>
      <c r="K423" s="48"/>
      <c r="L423" s="48"/>
      <c r="M423" s="48"/>
      <c r="N423" s="1965"/>
      <c r="O423" s="1965"/>
      <c r="P423" s="1965"/>
      <c r="Q423" s="1965"/>
      <c r="R423" s="1965"/>
      <c r="S423" s="1966"/>
      <c r="T423" s="1966"/>
      <c r="U423" s="1966"/>
      <c r="V423" s="1966"/>
      <c r="W423" s="1966"/>
      <c r="X423" s="1966"/>
      <c r="Y423" s="1966"/>
      <c r="Z423" s="1966"/>
      <c r="AA423" s="1966"/>
      <c r="AB423" s="1966"/>
      <c r="AC423" s="1966"/>
      <c r="AD423" s="1966"/>
      <c r="AE423" s="1966"/>
      <c r="AF423" s="1966"/>
      <c r="AG423" s="1966"/>
      <c r="AH423" s="1966"/>
      <c r="AI423" s="1966"/>
      <c r="AJ423" s="1966"/>
      <c r="AK423" s="1966"/>
      <c r="AL423" s="1966"/>
      <c r="AM423" s="1966"/>
      <c r="AN423" s="1966"/>
      <c r="AO423" s="1966"/>
      <c r="AP423" s="1966"/>
      <c r="AQ423" s="1966"/>
      <c r="AR423" s="1966"/>
      <c r="AS423" s="1966"/>
      <c r="AT423" s="1966"/>
      <c r="AU423" s="1966"/>
      <c r="AV423" s="1966"/>
      <c r="AW423" s="1966"/>
      <c r="AX423" s="1966"/>
      <c r="AY423" s="1966"/>
      <c r="AZ423" s="1966"/>
      <c r="BA423" s="1966"/>
      <c r="BB423" s="1966"/>
      <c r="BC423" s="1966"/>
      <c r="BD423" s="1966"/>
      <c r="BE423" s="1966"/>
      <c r="BF423" s="1966"/>
      <c r="BG423" s="1966"/>
      <c r="BH423" s="1966"/>
      <c r="BI423" s="1966"/>
      <c r="BJ423" s="1966"/>
    </row>
    <row r="424" spans="1:62">
      <c r="A424" s="1931"/>
      <c r="B424" s="1931"/>
      <c r="C424" s="1833"/>
      <c r="D424" s="1833"/>
      <c r="E424" s="1743"/>
      <c r="F424" s="49"/>
      <c r="G424" s="49"/>
      <c r="H424" s="49"/>
      <c r="I424" s="49"/>
      <c r="J424" s="48"/>
      <c r="K424" s="48"/>
      <c r="L424" s="48"/>
      <c r="M424" s="48"/>
      <c r="N424" s="1965"/>
      <c r="O424" s="1965"/>
      <c r="P424" s="1965"/>
      <c r="Q424" s="1965"/>
      <c r="R424" s="1965"/>
      <c r="S424" s="1966"/>
      <c r="T424" s="1966"/>
      <c r="U424" s="1966"/>
      <c r="V424" s="1966"/>
      <c r="W424" s="1966"/>
      <c r="X424" s="1966"/>
      <c r="Y424" s="1966"/>
      <c r="Z424" s="1966"/>
      <c r="AA424" s="1966"/>
      <c r="AB424" s="1966"/>
      <c r="AC424" s="1966"/>
      <c r="AD424" s="1966"/>
      <c r="AE424" s="1966"/>
      <c r="AF424" s="1966"/>
      <c r="AG424" s="1966"/>
      <c r="AH424" s="1966"/>
      <c r="AI424" s="1966"/>
      <c r="AJ424" s="1966"/>
      <c r="AK424" s="1966"/>
      <c r="AL424" s="1966"/>
      <c r="AM424" s="1966"/>
      <c r="AN424" s="1966"/>
      <c r="AO424" s="1966"/>
      <c r="AP424" s="1966"/>
      <c r="AQ424" s="1966"/>
      <c r="AR424" s="1966"/>
      <c r="AS424" s="1966"/>
      <c r="AT424" s="1966"/>
      <c r="AU424" s="1966"/>
      <c r="AV424" s="1966"/>
      <c r="AW424" s="1966"/>
      <c r="AX424" s="1966"/>
      <c r="AY424" s="1966"/>
      <c r="AZ424" s="1966"/>
      <c r="BA424" s="1966"/>
      <c r="BB424" s="1966"/>
      <c r="BC424" s="1966"/>
      <c r="BD424" s="1966"/>
      <c r="BE424" s="1966"/>
      <c r="BF424" s="1966"/>
      <c r="BG424" s="1966"/>
      <c r="BH424" s="1966"/>
      <c r="BI424" s="1966"/>
      <c r="BJ424" s="1966"/>
    </row>
    <row r="425" spans="1:62">
      <c r="A425" s="1931"/>
      <c r="B425" s="1931"/>
      <c r="C425" s="1833"/>
      <c r="D425" s="1833"/>
      <c r="E425" s="1743"/>
      <c r="F425" s="49"/>
      <c r="G425" s="49"/>
      <c r="H425" s="49"/>
      <c r="I425" s="49"/>
      <c r="J425" s="48"/>
      <c r="K425" s="48"/>
      <c r="L425" s="48"/>
      <c r="M425" s="48"/>
      <c r="N425" s="1965"/>
      <c r="O425" s="1965"/>
      <c r="P425" s="1965"/>
      <c r="Q425" s="1965"/>
      <c r="R425" s="1965"/>
      <c r="S425" s="1966"/>
      <c r="T425" s="1966"/>
      <c r="U425" s="1966"/>
      <c r="V425" s="1966"/>
      <c r="W425" s="1966"/>
      <c r="X425" s="1966"/>
      <c r="Y425" s="1966"/>
      <c r="Z425" s="1966"/>
      <c r="AA425" s="1966"/>
      <c r="AB425" s="1966"/>
      <c r="AC425" s="1966"/>
      <c r="AD425" s="1966"/>
      <c r="AE425" s="1966"/>
      <c r="AF425" s="1966"/>
      <c r="AG425" s="1966"/>
      <c r="AH425" s="1966"/>
      <c r="AI425" s="1966"/>
      <c r="AJ425" s="1966"/>
      <c r="AK425" s="1966"/>
      <c r="AL425" s="1966"/>
      <c r="AM425" s="1966"/>
      <c r="AN425" s="1966"/>
      <c r="AO425" s="1966"/>
      <c r="AP425" s="1966"/>
      <c r="AQ425" s="1966"/>
      <c r="AR425" s="1966"/>
      <c r="AS425" s="1966"/>
      <c r="AT425" s="1966"/>
      <c r="AU425" s="1966"/>
      <c r="AV425" s="1966"/>
      <c r="AW425" s="1966"/>
      <c r="AX425" s="1966"/>
      <c r="AY425" s="1966"/>
      <c r="AZ425" s="1966"/>
      <c r="BA425" s="1966"/>
      <c r="BB425" s="1966"/>
      <c r="BC425" s="1966"/>
      <c r="BD425" s="1966"/>
      <c r="BE425" s="1966"/>
      <c r="BF425" s="1966"/>
      <c r="BG425" s="1966"/>
      <c r="BH425" s="1966"/>
      <c r="BI425" s="1966"/>
      <c r="BJ425" s="1966"/>
    </row>
    <row r="426" spans="1:62">
      <c r="A426" s="1931"/>
      <c r="B426" s="1931"/>
      <c r="C426" s="1833"/>
      <c r="D426" s="1833"/>
      <c r="E426" s="1743"/>
      <c r="F426" s="49"/>
      <c r="G426" s="49"/>
      <c r="H426" s="49"/>
      <c r="I426" s="49"/>
      <c r="J426" s="48"/>
      <c r="K426" s="48"/>
      <c r="L426" s="48"/>
      <c r="M426" s="48"/>
      <c r="N426" s="1965"/>
      <c r="O426" s="1965"/>
      <c r="P426" s="1965"/>
      <c r="Q426" s="1965"/>
      <c r="R426" s="1965"/>
      <c r="S426" s="1966"/>
      <c r="T426" s="1966"/>
      <c r="U426" s="1966"/>
      <c r="V426" s="1966"/>
      <c r="W426" s="1966"/>
      <c r="X426" s="1966"/>
      <c r="Y426" s="1966"/>
      <c r="Z426" s="1966"/>
      <c r="AA426" s="1966"/>
      <c r="AB426" s="1966"/>
      <c r="AC426" s="1966"/>
      <c r="AD426" s="1966"/>
      <c r="AE426" s="1966"/>
      <c r="AF426" s="1966"/>
      <c r="AG426" s="1966"/>
      <c r="AH426" s="1966"/>
      <c r="AI426" s="1966"/>
      <c r="AJ426" s="1966"/>
      <c r="AK426" s="1966"/>
      <c r="AL426" s="1966"/>
      <c r="AM426" s="1966"/>
      <c r="AN426" s="1966"/>
      <c r="AO426" s="1966"/>
      <c r="AP426" s="1966"/>
      <c r="AQ426" s="1966"/>
      <c r="AR426" s="1966"/>
      <c r="AS426" s="1966"/>
      <c r="AT426" s="1966"/>
      <c r="AU426" s="1966"/>
      <c r="AV426" s="1966"/>
      <c r="AW426" s="1966"/>
      <c r="AX426" s="1966"/>
      <c r="AY426" s="1966"/>
      <c r="AZ426" s="1966"/>
      <c r="BA426" s="1966"/>
      <c r="BB426" s="1966"/>
      <c r="BC426" s="1966"/>
      <c r="BD426" s="1966"/>
      <c r="BE426" s="1966"/>
      <c r="BF426" s="1966"/>
      <c r="BG426" s="1966"/>
      <c r="BH426" s="1966"/>
      <c r="BI426" s="1966"/>
      <c r="BJ426" s="1966"/>
    </row>
    <row r="427" spans="1:62">
      <c r="A427" s="1931"/>
      <c r="B427" s="1931"/>
      <c r="C427" s="1833"/>
      <c r="D427" s="1833"/>
      <c r="E427" s="1743"/>
      <c r="F427" s="49"/>
      <c r="G427" s="49"/>
      <c r="H427" s="49"/>
      <c r="I427" s="49"/>
      <c r="J427" s="48"/>
      <c r="K427" s="48"/>
      <c r="L427" s="48"/>
      <c r="M427" s="48"/>
      <c r="N427" s="1965"/>
      <c r="O427" s="1965"/>
      <c r="P427" s="1965"/>
      <c r="Q427" s="1965"/>
      <c r="R427" s="1965"/>
      <c r="S427" s="1966"/>
      <c r="T427" s="1966"/>
      <c r="U427" s="1966"/>
      <c r="V427" s="1966"/>
      <c r="W427" s="1966"/>
      <c r="X427" s="1966"/>
      <c r="Y427" s="1966"/>
      <c r="Z427" s="1966"/>
      <c r="AA427" s="1966"/>
      <c r="AB427" s="1966"/>
      <c r="AC427" s="1966"/>
      <c r="AD427" s="1966"/>
      <c r="AE427" s="1966"/>
      <c r="AF427" s="1966"/>
      <c r="AG427" s="1966"/>
      <c r="AH427" s="1966"/>
      <c r="AI427" s="1966"/>
      <c r="AJ427" s="1966"/>
      <c r="AK427" s="1966"/>
      <c r="AL427" s="1966"/>
      <c r="AM427" s="1966"/>
      <c r="AN427" s="1966"/>
      <c r="AO427" s="1966"/>
      <c r="AP427" s="1966"/>
      <c r="AQ427" s="1966"/>
      <c r="AR427" s="1966"/>
      <c r="AS427" s="1966"/>
      <c r="AT427" s="1966"/>
      <c r="AU427" s="1966"/>
      <c r="AV427" s="1966"/>
      <c r="AW427" s="1966"/>
      <c r="AX427" s="1966"/>
      <c r="AY427" s="1966"/>
      <c r="AZ427" s="1966"/>
      <c r="BA427" s="1966"/>
      <c r="BB427" s="1966"/>
      <c r="BC427" s="1966"/>
      <c r="BD427" s="1966"/>
      <c r="BE427" s="1966"/>
      <c r="BF427" s="1966"/>
      <c r="BG427" s="1966"/>
      <c r="BH427" s="1966"/>
      <c r="BI427" s="1966"/>
      <c r="BJ427" s="1966"/>
    </row>
    <row r="428" spans="1:62">
      <c r="A428" s="1931"/>
      <c r="B428" s="1931"/>
      <c r="C428" s="1833"/>
      <c r="D428" s="1833"/>
      <c r="E428" s="1743"/>
      <c r="F428" s="49"/>
      <c r="G428" s="49"/>
      <c r="H428" s="49"/>
      <c r="I428" s="49"/>
      <c r="J428" s="48"/>
      <c r="K428" s="48"/>
      <c r="L428" s="48"/>
      <c r="M428" s="48"/>
      <c r="N428" s="1965"/>
      <c r="O428" s="1965"/>
      <c r="P428" s="1965"/>
      <c r="Q428" s="1965"/>
      <c r="R428" s="1965"/>
      <c r="S428" s="1966"/>
      <c r="T428" s="1966"/>
      <c r="U428" s="1966"/>
      <c r="V428" s="1966"/>
      <c r="W428" s="1966"/>
      <c r="X428" s="1966"/>
      <c r="Y428" s="1966"/>
      <c r="Z428" s="1966"/>
      <c r="AA428" s="1966"/>
      <c r="AB428" s="1966"/>
      <c r="AC428" s="1966"/>
      <c r="AD428" s="1966"/>
      <c r="AE428" s="1966"/>
      <c r="AF428" s="1966"/>
      <c r="AG428" s="1966"/>
      <c r="AH428" s="1966"/>
      <c r="AI428" s="1966"/>
      <c r="AJ428" s="1966"/>
      <c r="AK428" s="1966"/>
      <c r="AL428" s="1966"/>
      <c r="AM428" s="1966"/>
      <c r="AN428" s="1966"/>
      <c r="AO428" s="1966"/>
      <c r="AP428" s="1966"/>
      <c r="AQ428" s="1966"/>
      <c r="AR428" s="1966"/>
      <c r="AS428" s="1966"/>
      <c r="AT428" s="1966"/>
      <c r="AU428" s="1966"/>
      <c r="AV428" s="1966"/>
      <c r="AW428" s="1966"/>
      <c r="AX428" s="1966"/>
      <c r="AY428" s="1966"/>
      <c r="AZ428" s="1966"/>
      <c r="BA428" s="1966"/>
      <c r="BB428" s="1966"/>
      <c r="BC428" s="1966"/>
      <c r="BD428" s="1966"/>
      <c r="BE428" s="1966"/>
      <c r="BF428" s="1966"/>
      <c r="BG428" s="1966"/>
      <c r="BH428" s="1966"/>
      <c r="BI428" s="1966"/>
      <c r="BJ428" s="1966"/>
    </row>
    <row r="429" spans="1:62">
      <c r="A429" s="1931"/>
      <c r="B429" s="1931"/>
      <c r="C429" s="1833"/>
      <c r="D429" s="1833"/>
      <c r="E429" s="1743"/>
      <c r="F429" s="49"/>
      <c r="G429" s="49"/>
      <c r="H429" s="49"/>
      <c r="I429" s="49"/>
      <c r="J429" s="48"/>
      <c r="K429" s="48"/>
      <c r="L429" s="48"/>
      <c r="M429" s="48"/>
      <c r="N429" s="1965"/>
      <c r="O429" s="1965"/>
      <c r="P429" s="1965"/>
      <c r="Q429" s="1965"/>
      <c r="R429" s="1965"/>
      <c r="S429" s="1966"/>
      <c r="T429" s="1966"/>
      <c r="U429" s="1966"/>
      <c r="V429" s="1966"/>
      <c r="W429" s="1966"/>
      <c r="X429" s="1966"/>
      <c r="Y429" s="1966"/>
      <c r="Z429" s="1966"/>
      <c r="AA429" s="1966"/>
      <c r="AB429" s="1966"/>
      <c r="AC429" s="1966"/>
      <c r="AD429" s="1966"/>
      <c r="AE429" s="1966"/>
      <c r="AF429" s="1966"/>
      <c r="AG429" s="1966"/>
      <c r="AH429" s="1966"/>
      <c r="AI429" s="1966"/>
      <c r="AJ429" s="1966"/>
      <c r="AK429" s="1966"/>
      <c r="AL429" s="1966"/>
      <c r="AM429" s="1966"/>
      <c r="AN429" s="1966"/>
      <c r="AO429" s="1966"/>
      <c r="AP429" s="1966"/>
      <c r="AQ429" s="1966"/>
      <c r="AR429" s="1966"/>
      <c r="AS429" s="1966"/>
      <c r="AT429" s="1966"/>
      <c r="AU429" s="1966"/>
      <c r="AV429" s="1966"/>
      <c r="AW429" s="1966"/>
      <c r="AX429" s="1966"/>
      <c r="AY429" s="1966"/>
      <c r="AZ429" s="1966"/>
      <c r="BA429" s="1966"/>
      <c r="BB429" s="1966"/>
      <c r="BC429" s="1966"/>
      <c r="BD429" s="1966"/>
      <c r="BE429" s="1966"/>
      <c r="BF429" s="1966"/>
      <c r="BG429" s="1966"/>
      <c r="BH429" s="1966"/>
      <c r="BI429" s="1966"/>
      <c r="BJ429" s="1966"/>
    </row>
    <row r="430" spans="1:62">
      <c r="A430" s="1931"/>
      <c r="B430" s="1931"/>
      <c r="C430" s="1833"/>
      <c r="D430" s="1833"/>
      <c r="E430" s="1743"/>
      <c r="F430" s="49"/>
      <c r="G430" s="49"/>
      <c r="H430" s="49"/>
      <c r="I430" s="49"/>
      <c r="J430" s="48"/>
      <c r="K430" s="48"/>
      <c r="L430" s="48"/>
      <c r="M430" s="48"/>
      <c r="N430" s="1965"/>
      <c r="O430" s="1965"/>
      <c r="P430" s="1965"/>
      <c r="Q430" s="1965"/>
      <c r="R430" s="1965"/>
      <c r="S430" s="1966"/>
      <c r="T430" s="1966"/>
      <c r="U430" s="1966"/>
      <c r="V430" s="1966"/>
      <c r="W430" s="1966"/>
      <c r="X430" s="1966"/>
      <c r="Y430" s="1966"/>
      <c r="Z430" s="1966"/>
      <c r="AA430" s="1966"/>
      <c r="AB430" s="1966"/>
      <c r="AC430" s="1966"/>
      <c r="AD430" s="1966"/>
      <c r="AE430" s="1966"/>
      <c r="AF430" s="1966"/>
      <c r="AG430" s="1966"/>
      <c r="AH430" s="1966"/>
      <c r="AI430" s="1966"/>
      <c r="AJ430" s="1966"/>
      <c r="AK430" s="1966"/>
      <c r="AL430" s="1966"/>
      <c r="AM430" s="1966"/>
      <c r="AN430" s="1966"/>
      <c r="AO430" s="1966"/>
      <c r="AP430" s="1966"/>
      <c r="AQ430" s="1966"/>
      <c r="AR430" s="1966"/>
      <c r="AS430" s="1966"/>
      <c r="AT430" s="1966"/>
      <c r="AU430" s="1966"/>
      <c r="AV430" s="1966"/>
      <c r="AW430" s="1966"/>
      <c r="AX430" s="1966"/>
      <c r="AY430" s="1966"/>
      <c r="AZ430" s="1966"/>
      <c r="BA430" s="1966"/>
      <c r="BB430" s="1966"/>
      <c r="BC430" s="1966"/>
      <c r="BD430" s="1966"/>
      <c r="BE430" s="1966"/>
      <c r="BF430" s="1966"/>
      <c r="BG430" s="1966"/>
      <c r="BH430" s="1966"/>
      <c r="BI430" s="1966"/>
      <c r="BJ430" s="1966"/>
    </row>
    <row r="431" spans="1:62">
      <c r="A431" s="1931"/>
      <c r="B431" s="1931"/>
      <c r="C431" s="1833"/>
      <c r="D431" s="1833"/>
      <c r="E431" s="1743"/>
      <c r="F431" s="49"/>
      <c r="G431" s="49"/>
      <c r="H431" s="49"/>
      <c r="I431" s="49"/>
      <c r="J431" s="48"/>
      <c r="K431" s="48"/>
      <c r="L431" s="48"/>
      <c r="M431" s="48"/>
      <c r="N431" s="48"/>
      <c r="O431" s="48"/>
      <c r="P431" s="48"/>
      <c r="Q431" s="48"/>
      <c r="R431" s="48"/>
    </row>
    <row r="432" spans="1:62">
      <c r="A432" s="1931"/>
      <c r="B432" s="1931"/>
      <c r="C432" s="1833"/>
      <c r="D432" s="1833"/>
      <c r="E432" s="1743"/>
      <c r="F432" s="49"/>
      <c r="G432" s="49"/>
      <c r="H432" s="49"/>
      <c r="I432" s="49"/>
      <c r="J432" s="48"/>
      <c r="K432" s="48"/>
      <c r="L432" s="48"/>
      <c r="M432" s="48"/>
      <c r="N432" s="48"/>
      <c r="O432" s="48"/>
      <c r="P432" s="48"/>
      <c r="Q432" s="48"/>
      <c r="R432" s="48"/>
    </row>
    <row r="433" spans="1:18">
      <c r="A433" s="1931"/>
      <c r="B433" s="1931"/>
      <c r="C433" s="1833"/>
      <c r="D433" s="1833"/>
      <c r="E433" s="1743"/>
      <c r="F433" s="49"/>
      <c r="G433" s="49"/>
      <c r="H433" s="49"/>
      <c r="I433" s="49"/>
      <c r="J433" s="48"/>
      <c r="K433" s="48"/>
      <c r="L433" s="48"/>
      <c r="M433" s="48"/>
      <c r="N433" s="48"/>
      <c r="O433" s="48"/>
      <c r="P433" s="48"/>
      <c r="Q433" s="48"/>
      <c r="R433" s="48"/>
    </row>
    <row r="434" spans="1:18">
      <c r="A434" s="1931"/>
      <c r="B434" s="1931"/>
      <c r="C434" s="1833"/>
      <c r="D434" s="1833"/>
      <c r="E434" s="1743"/>
      <c r="F434" s="49"/>
      <c r="G434" s="49"/>
      <c r="H434" s="49"/>
      <c r="I434" s="49"/>
      <c r="J434" s="48"/>
      <c r="K434" s="48"/>
      <c r="L434" s="48"/>
      <c r="M434" s="48"/>
      <c r="N434" s="48"/>
      <c r="O434" s="48"/>
      <c r="P434" s="48"/>
      <c r="Q434" s="48"/>
      <c r="R434" s="48"/>
    </row>
    <row r="435" spans="1:18">
      <c r="A435" s="1931"/>
      <c r="B435" s="1931"/>
      <c r="C435" s="1833"/>
      <c r="D435" s="1833"/>
      <c r="E435" s="1743"/>
      <c r="F435" s="49"/>
      <c r="G435" s="49"/>
      <c r="H435" s="49"/>
      <c r="I435" s="49"/>
      <c r="J435" s="48"/>
      <c r="K435" s="48"/>
      <c r="L435" s="48"/>
      <c r="M435" s="48"/>
      <c r="N435" s="48"/>
      <c r="O435" s="48"/>
      <c r="P435" s="48"/>
      <c r="Q435" s="48"/>
      <c r="R435" s="48"/>
    </row>
    <row r="436" spans="1:18">
      <c r="A436" s="1931"/>
      <c r="B436" s="1931"/>
      <c r="C436" s="1833"/>
      <c r="D436" s="1833"/>
      <c r="E436" s="1743"/>
      <c r="F436" s="49"/>
      <c r="G436" s="49"/>
      <c r="H436" s="49"/>
      <c r="I436" s="49"/>
      <c r="J436" s="48"/>
      <c r="K436" s="48"/>
      <c r="L436" s="48"/>
      <c r="M436" s="48"/>
      <c r="N436" s="48"/>
      <c r="O436" s="48"/>
      <c r="P436" s="48"/>
      <c r="Q436" s="48"/>
      <c r="R436" s="48"/>
    </row>
    <row r="437" spans="1:18">
      <c r="A437" s="1931"/>
      <c r="B437" s="1931"/>
      <c r="C437" s="1833"/>
      <c r="D437" s="1833"/>
      <c r="E437" s="1743"/>
      <c r="F437" s="49"/>
      <c r="G437" s="49"/>
      <c r="H437" s="49"/>
      <c r="I437" s="49"/>
      <c r="J437" s="48"/>
      <c r="K437" s="48"/>
      <c r="L437" s="48"/>
      <c r="M437" s="48"/>
      <c r="N437" s="48"/>
      <c r="O437" s="48"/>
      <c r="P437" s="48"/>
      <c r="Q437" s="48"/>
      <c r="R437" s="48"/>
    </row>
    <row r="438" spans="1:18">
      <c r="A438" s="1931"/>
      <c r="B438" s="1931"/>
      <c r="C438" s="1833"/>
      <c r="D438" s="1833"/>
      <c r="E438" s="1743"/>
      <c r="F438" s="49"/>
      <c r="G438" s="49"/>
      <c r="H438" s="49"/>
      <c r="I438" s="49"/>
      <c r="J438" s="48"/>
      <c r="K438" s="48"/>
      <c r="L438" s="48"/>
      <c r="M438" s="48"/>
      <c r="N438" s="48"/>
      <c r="O438" s="48"/>
      <c r="P438" s="48"/>
      <c r="Q438" s="48"/>
      <c r="R438" s="48"/>
    </row>
    <row r="439" spans="1:18">
      <c r="A439" s="1931"/>
      <c r="B439" s="1931"/>
      <c r="C439" s="1833"/>
      <c r="D439" s="1833"/>
      <c r="E439" s="1743"/>
      <c r="F439" s="49"/>
      <c r="G439" s="49"/>
      <c r="H439" s="49"/>
      <c r="I439" s="49"/>
      <c r="J439" s="48"/>
      <c r="K439" s="48"/>
      <c r="L439" s="48"/>
      <c r="M439" s="48"/>
      <c r="N439" s="48"/>
      <c r="O439" s="48"/>
      <c r="P439" s="48"/>
      <c r="Q439" s="48"/>
      <c r="R439" s="48"/>
    </row>
    <row r="440" spans="1:18">
      <c r="A440" s="1931"/>
      <c r="B440" s="1931"/>
      <c r="C440" s="1833"/>
      <c r="D440" s="1833"/>
      <c r="E440" s="1743"/>
      <c r="F440" s="49"/>
      <c r="G440" s="49"/>
      <c r="H440" s="49"/>
      <c r="I440" s="49"/>
      <c r="J440" s="48"/>
      <c r="K440" s="48"/>
      <c r="L440" s="48"/>
      <c r="M440" s="48"/>
      <c r="N440" s="48"/>
      <c r="O440" s="48"/>
      <c r="P440" s="48"/>
      <c r="Q440" s="48"/>
      <c r="R440" s="48"/>
    </row>
  </sheetData>
  <sheetProtection selectLockedCells="1"/>
  <autoFilter ref="A1:CI169"/>
  <customSheetViews>
    <customSheetView guid="{E5AD3A25-7B78-4971-8B1F-BDF976C6ABA1}" showAutoFilter="1">
      <pane xSplit="3" ySplit="1" topLeftCell="D186" activePane="bottomRight" state="frozen"/>
      <selection pane="bottomRight" activeCell="E3" sqref="E3:E190"/>
      <pageMargins left="0" right="0" top="0" bottom="0" header="0" footer="0"/>
      <pageSetup paperSize="9" orientation="portrait" r:id="rId1"/>
      <autoFilter ref="B1:S1"/>
    </customSheetView>
  </customSheetViews>
  <dataValidations count="5">
    <dataValidation type="list" allowBlank="1" showInputMessage="1" sqref="H3:H12 H141:H336 H14:H139">
      <formula1>Demandeurs</formula1>
    </dataValidation>
    <dataValidation type="list" allowBlank="1" showInputMessage="1" showErrorMessage="1" sqref="E1">
      <formula1>DEVIS0</formula1>
    </dataValidation>
    <dataValidation type="list" allowBlank="1" showInputMessage="1" showErrorMessage="1" sqref="J2:J336">
      <formula1>Avancement</formula1>
    </dataValidation>
    <dataValidation type="list" allowBlank="1" sqref="K3:K336">
      <formula1>DEVIS0</formula1>
    </dataValidation>
    <dataValidation type="list" allowBlank="1" showInputMessage="1" showErrorMessage="1" sqref="D3:D336">
      <formula1>en_compte</formula1>
    </dataValidation>
  </dataValidations>
  <hyperlinks>
    <hyperlink ref="I165" location="'Menu Tvx 2018'!A1" display="Visite a faire sur 2018"/>
  </hyperlinks>
  <printOptions horizontalCentered="1"/>
  <pageMargins left="0.23622047244094491" right="0.23622047244094491" top="0.23622047244094491" bottom="0.23622047244094491" header="0" footer="0"/>
  <pageSetup paperSize="8" orientation="landscape" r:id="rId2"/>
</worksheet>
</file>

<file path=xl/worksheets/sheet6.xml><?xml version="1.0" encoding="utf-8"?>
<worksheet xmlns="http://schemas.openxmlformats.org/spreadsheetml/2006/main" xmlns:r="http://schemas.openxmlformats.org/officeDocument/2006/relationships">
  <sheetPr codeName="Feuil9"/>
  <dimension ref="A1:S313"/>
  <sheetViews>
    <sheetView tabSelected="1" zoomScale="80" zoomScaleNormal="80" workbookViewId="0">
      <pane xSplit="5" ySplit="2" topLeftCell="G3" activePane="bottomRight" state="frozen"/>
      <selection pane="topRight" activeCell="F1" sqref="F1"/>
      <selection pane="bottomLeft" activeCell="A2" sqref="A2"/>
      <selection pane="bottomRight" activeCell="C3" sqref="C3"/>
    </sheetView>
  </sheetViews>
  <sheetFormatPr baseColWidth="10" defaultColWidth="11.5703125" defaultRowHeight="11.25"/>
  <cols>
    <col min="1" max="1" width="2.85546875" style="2226" customWidth="1"/>
    <col min="2" max="3" width="7.5703125" style="2055" customWidth="1"/>
    <col min="4" max="4" width="8.7109375" style="2060" customWidth="1"/>
    <col min="5" max="5" width="8.28515625" style="2055" customWidth="1"/>
    <col min="6" max="6" width="57.7109375" style="2061" customWidth="1"/>
    <col min="7" max="7" width="16.28515625" style="2055" bestFit="1" customWidth="1"/>
    <col min="8" max="8" width="13.7109375" style="2062" customWidth="1"/>
    <col min="9" max="9" width="20.140625" style="2055" customWidth="1"/>
    <col min="10" max="10" width="22.42578125" style="2061" customWidth="1"/>
    <col min="11" max="11" width="18.5703125" style="2055" customWidth="1"/>
    <col min="12" max="12" width="11.5703125" style="2055"/>
    <col min="13" max="14" width="11.5703125" style="2060"/>
    <col min="15" max="18" width="11.5703125" style="2055"/>
    <col min="19" max="19" width="11.5703125" style="2060"/>
    <col min="20" max="16384" width="11.5703125" style="2052"/>
  </cols>
  <sheetData>
    <row r="1" spans="1:19" ht="49.9" customHeight="1" thickTop="1" thickBot="1">
      <c r="A1" s="2232"/>
      <c r="B1" s="2464"/>
      <c r="C1" s="2465"/>
      <c r="D1" s="2465"/>
      <c r="E1" s="2466"/>
      <c r="F1" s="2467"/>
      <c r="G1" s="2468"/>
      <c r="H1" s="2468"/>
      <c r="I1" s="2468"/>
      <c r="J1" s="2469"/>
      <c r="K1" s="2464"/>
      <c r="L1" s="2465"/>
      <c r="M1" s="2465"/>
      <c r="N1" s="2466"/>
      <c r="O1" s="2464"/>
      <c r="P1" s="2465"/>
      <c r="Q1" s="2465"/>
      <c r="R1" s="2465"/>
      <c r="S1" s="2466"/>
    </row>
    <row r="2" spans="1:19" s="1836" customFormat="1" ht="121.5" customHeight="1" thickTop="1" thickBot="1">
      <c r="A2" s="2224"/>
      <c r="B2" s="2248" t="s">
        <v>2577</v>
      </c>
      <c r="C2" s="2249" t="s">
        <v>744</v>
      </c>
      <c r="D2" s="2250" t="s">
        <v>1682</v>
      </c>
      <c r="E2" s="2251" t="s">
        <v>1683</v>
      </c>
      <c r="F2" s="2239" t="s">
        <v>1684</v>
      </c>
      <c r="G2" s="2240" t="s">
        <v>4</v>
      </c>
      <c r="H2" s="2240" t="s">
        <v>746</v>
      </c>
      <c r="I2" s="2240" t="s">
        <v>747</v>
      </c>
      <c r="J2" s="2241" t="s">
        <v>3</v>
      </c>
      <c r="K2" s="2235" t="s">
        <v>2578</v>
      </c>
      <c r="L2" s="2233" t="s">
        <v>2672</v>
      </c>
      <c r="M2" s="2234" t="s">
        <v>2673</v>
      </c>
      <c r="N2" s="2254" t="s">
        <v>2660</v>
      </c>
      <c r="O2" s="2257" t="s">
        <v>1689</v>
      </c>
      <c r="P2" s="2258" t="s">
        <v>2659</v>
      </c>
      <c r="Q2" s="2259" t="s">
        <v>2658</v>
      </c>
      <c r="R2" s="2259" t="s">
        <v>2657</v>
      </c>
      <c r="S2" s="2260" t="s">
        <v>2656</v>
      </c>
    </row>
    <row r="3" spans="1:19" s="2056" customFormat="1" ht="40.15" customHeight="1">
      <c r="A3" s="2265" t="s">
        <v>2579</v>
      </c>
      <c r="B3" s="2229">
        <v>2965</v>
      </c>
      <c r="C3" s="2051">
        <v>2964</v>
      </c>
      <c r="D3" s="2072">
        <v>43124</v>
      </c>
      <c r="E3" s="2230" t="s">
        <v>1693</v>
      </c>
      <c r="F3" s="2310" t="s">
        <v>2661</v>
      </c>
      <c r="G3" s="2311" t="s">
        <v>2268</v>
      </c>
      <c r="H3" s="2312"/>
      <c r="I3" s="2311" t="s">
        <v>2625</v>
      </c>
      <c r="J3" s="2313"/>
      <c r="K3" s="2311" t="s">
        <v>2316</v>
      </c>
      <c r="L3" s="2311" t="s">
        <v>2636</v>
      </c>
      <c r="M3" s="2312"/>
      <c r="N3" s="2314"/>
      <c r="O3" s="2270"/>
      <c r="P3" s="2266"/>
      <c r="Q3" s="2266"/>
      <c r="R3" s="2266"/>
      <c r="S3" s="2275"/>
    </row>
    <row r="4" spans="1:19" s="2316" customFormat="1" ht="48.75" customHeight="1">
      <c r="A4" s="2315"/>
      <c r="B4" s="2229">
        <v>3735</v>
      </c>
      <c r="C4" s="2051">
        <v>3734</v>
      </c>
      <c r="D4" s="2072">
        <v>43124</v>
      </c>
      <c r="E4" s="2230"/>
      <c r="F4" s="2244" t="s">
        <v>2662</v>
      </c>
      <c r="G4" s="2067" t="s">
        <v>2268</v>
      </c>
      <c r="H4" s="2266"/>
      <c r="I4" s="2067" t="s">
        <v>2626</v>
      </c>
      <c r="J4" s="2272"/>
      <c r="K4" s="2237"/>
      <c r="L4" s="2067" t="s">
        <v>2637</v>
      </c>
      <c r="M4" s="2268"/>
      <c r="N4" s="2269"/>
      <c r="O4" s="2270"/>
      <c r="P4" s="2266"/>
      <c r="Q4" s="2266"/>
      <c r="R4" s="2266"/>
      <c r="S4" s="2271"/>
    </row>
    <row r="5" spans="1:19" s="2056" customFormat="1" ht="39" customHeight="1">
      <c r="A5" s="2265"/>
      <c r="B5" s="2244">
        <v>4004</v>
      </c>
      <c r="C5" s="2266">
        <v>4003</v>
      </c>
      <c r="D5" s="2278">
        <v>43111</v>
      </c>
      <c r="E5" s="2272" t="s">
        <v>1693</v>
      </c>
      <c r="F5" s="2244" t="s">
        <v>2663</v>
      </c>
      <c r="G5" s="2278" t="s">
        <v>2268</v>
      </c>
      <c r="H5" s="2278"/>
      <c r="I5" s="2266" t="s">
        <v>2627</v>
      </c>
      <c r="J5" s="2272"/>
      <c r="K5" s="2286" t="s">
        <v>2580</v>
      </c>
      <c r="L5" s="2266" t="s">
        <v>2638</v>
      </c>
      <c r="M5" s="2278"/>
      <c r="N5" s="2279"/>
      <c r="O5" s="2244"/>
      <c r="P5" s="2278"/>
      <c r="Q5" s="2278"/>
      <c r="R5" s="2278"/>
      <c r="S5" s="2272"/>
    </row>
    <row r="6" spans="1:19" s="2056" customFormat="1" ht="31.15" customHeight="1">
      <c r="A6" s="2265"/>
      <c r="B6" s="2244">
        <v>4011</v>
      </c>
      <c r="C6" s="2266">
        <v>4010</v>
      </c>
      <c r="D6" s="2278">
        <v>43111</v>
      </c>
      <c r="E6" s="2272" t="s">
        <v>1693</v>
      </c>
      <c r="F6" s="2244" t="s">
        <v>2664</v>
      </c>
      <c r="G6" s="2278" t="s">
        <v>2268</v>
      </c>
      <c r="H6" s="2278"/>
      <c r="I6" s="2266" t="s">
        <v>2628</v>
      </c>
      <c r="J6" s="2272"/>
      <c r="K6" s="2286" t="s">
        <v>2580</v>
      </c>
      <c r="L6" s="2266" t="s">
        <v>2638</v>
      </c>
      <c r="M6" s="2278"/>
      <c r="N6" s="2279"/>
      <c r="O6" s="2244"/>
      <c r="P6" s="2278"/>
      <c r="Q6" s="2278"/>
      <c r="R6" s="2278"/>
      <c r="S6" s="2272"/>
    </row>
    <row r="7" spans="1:19" s="2056" customFormat="1" ht="45" customHeight="1">
      <c r="A7" s="2265"/>
      <c r="B7" s="2229">
        <v>4795</v>
      </c>
      <c r="C7" s="2051">
        <v>4793</v>
      </c>
      <c r="D7" s="2072">
        <v>43124</v>
      </c>
      <c r="E7" s="2230"/>
      <c r="F7" s="2244" t="s">
        <v>2665</v>
      </c>
      <c r="G7" s="2067" t="s">
        <v>1714</v>
      </c>
      <c r="H7" s="2266"/>
      <c r="I7" s="2067" t="s">
        <v>2629</v>
      </c>
      <c r="J7" s="2272"/>
      <c r="K7" s="2237" t="s">
        <v>2352</v>
      </c>
      <c r="L7" s="2067" t="s">
        <v>2640</v>
      </c>
      <c r="M7" s="2268"/>
      <c r="N7" s="2269"/>
      <c r="O7" s="2270"/>
      <c r="P7" s="2266"/>
      <c r="Q7" s="2266"/>
      <c r="R7" s="2266"/>
      <c r="S7" s="2271"/>
    </row>
    <row r="8" spans="1:19" s="2056" customFormat="1" ht="58.15" customHeight="1">
      <c r="A8" s="2265"/>
      <c r="B8" s="2229">
        <v>5740</v>
      </c>
      <c r="C8" s="2051">
        <v>5738</v>
      </c>
      <c r="D8" s="2072">
        <v>43124</v>
      </c>
      <c r="E8" s="2230"/>
      <c r="F8" s="2244" t="s">
        <v>2666</v>
      </c>
      <c r="G8" s="2237" t="s">
        <v>2347</v>
      </c>
      <c r="H8" s="2286"/>
      <c r="I8" s="2237" t="s">
        <v>2630</v>
      </c>
      <c r="J8" s="2267"/>
      <c r="K8" s="2237" t="s">
        <v>2316</v>
      </c>
      <c r="L8" s="2237" t="s">
        <v>2639</v>
      </c>
      <c r="M8" s="2286"/>
      <c r="N8" s="2274"/>
      <c r="O8" s="2270"/>
      <c r="P8" s="2266"/>
      <c r="Q8" s="2266"/>
      <c r="R8" s="2266"/>
      <c r="S8" s="2275"/>
    </row>
    <row r="9" spans="1:19" s="2056" customFormat="1" ht="46.15" customHeight="1">
      <c r="A9" s="2265"/>
      <c r="B9" s="2229">
        <v>5800</v>
      </c>
      <c r="C9" s="2051">
        <v>5799</v>
      </c>
      <c r="D9" s="2072">
        <v>43124</v>
      </c>
      <c r="E9" s="2230"/>
      <c r="F9" s="2244" t="s">
        <v>2667</v>
      </c>
      <c r="G9" s="2067" t="s">
        <v>1714</v>
      </c>
      <c r="H9" s="2266"/>
      <c r="I9" s="2067" t="s">
        <v>2631</v>
      </c>
      <c r="J9" s="2272"/>
      <c r="K9" s="2237"/>
      <c r="L9" s="2067" t="s">
        <v>2642</v>
      </c>
      <c r="M9" s="2268"/>
      <c r="N9" s="2269"/>
      <c r="O9" s="2270"/>
      <c r="P9" s="2266"/>
      <c r="Q9" s="2266"/>
      <c r="R9" s="2266"/>
      <c r="S9" s="2271"/>
    </row>
    <row r="10" spans="1:19" s="2056" customFormat="1" ht="36" customHeight="1">
      <c r="A10" s="2265"/>
      <c r="B10" s="2229">
        <v>5807</v>
      </c>
      <c r="C10" s="2051">
        <v>5806</v>
      </c>
      <c r="D10" s="2072">
        <v>43124</v>
      </c>
      <c r="E10" s="2230"/>
      <c r="F10" s="2244" t="s">
        <v>2668</v>
      </c>
      <c r="G10" s="2067" t="s">
        <v>1714</v>
      </c>
      <c r="H10" s="2266"/>
      <c r="I10" s="2067" t="s">
        <v>2632</v>
      </c>
      <c r="J10" s="2272"/>
      <c r="K10" s="2237"/>
      <c r="L10" s="2067"/>
      <c r="M10" s="2268"/>
      <c r="N10" s="2269"/>
      <c r="O10" s="2270"/>
      <c r="P10" s="2266"/>
      <c r="Q10" s="2266"/>
      <c r="R10" s="2266"/>
      <c r="S10" s="2271"/>
    </row>
    <row r="11" spans="1:19" s="2056" customFormat="1" ht="59.45" customHeight="1">
      <c r="A11" s="2265"/>
      <c r="B11" s="2229">
        <v>7631</v>
      </c>
      <c r="C11" s="2051">
        <v>7626</v>
      </c>
      <c r="D11" s="2072">
        <v>43124</v>
      </c>
      <c r="E11" s="2230"/>
      <c r="F11" s="2244" t="s">
        <v>2669</v>
      </c>
      <c r="G11" s="2067" t="s">
        <v>2268</v>
      </c>
      <c r="H11" s="2266"/>
      <c r="I11" s="2067" t="s">
        <v>1371</v>
      </c>
      <c r="J11" s="2267"/>
      <c r="K11" s="2237"/>
      <c r="L11" s="2067"/>
      <c r="M11" s="2268"/>
      <c r="N11" s="2269"/>
      <c r="O11" s="2270"/>
      <c r="P11" s="2266"/>
      <c r="Q11" s="2266"/>
      <c r="R11" s="2266"/>
      <c r="S11" s="2271"/>
    </row>
    <row r="12" spans="1:19" s="2056" customFormat="1" ht="66.599999999999994" customHeight="1">
      <c r="A12" s="2265"/>
      <c r="B12" s="2229">
        <v>8264</v>
      </c>
      <c r="C12" s="2051">
        <v>8263</v>
      </c>
      <c r="D12" s="2072">
        <v>43124</v>
      </c>
      <c r="E12" s="2230"/>
      <c r="F12" s="2244" t="s">
        <v>2670</v>
      </c>
      <c r="G12" s="2067" t="s">
        <v>2581</v>
      </c>
      <c r="H12" s="2266"/>
      <c r="I12" s="2067" t="s">
        <v>2633</v>
      </c>
      <c r="J12" s="2272"/>
      <c r="K12" s="2237"/>
      <c r="L12" s="2067"/>
      <c r="M12" s="2268"/>
      <c r="N12" s="2269"/>
      <c r="O12" s="2270"/>
      <c r="P12" s="2266"/>
      <c r="Q12" s="2266"/>
      <c r="R12" s="2266"/>
      <c r="S12" s="2271"/>
    </row>
    <row r="13" spans="1:19" s="2056" customFormat="1" ht="76.150000000000006" customHeight="1">
      <c r="A13" s="2265"/>
      <c r="B13" s="2229">
        <v>8893</v>
      </c>
      <c r="C13" s="2051">
        <v>8736</v>
      </c>
      <c r="D13" s="2072">
        <v>43124</v>
      </c>
      <c r="E13" s="2230"/>
      <c r="F13" s="2244" t="s">
        <v>2671</v>
      </c>
      <c r="G13" s="2067" t="s">
        <v>2606</v>
      </c>
      <c r="H13" s="2266"/>
      <c r="I13" s="2067" t="s">
        <v>2634</v>
      </c>
      <c r="J13" s="2267"/>
      <c r="K13" s="2237"/>
      <c r="L13" s="2067"/>
      <c r="M13" s="2268"/>
      <c r="N13" s="2269"/>
      <c r="O13" s="2270"/>
      <c r="P13" s="2266"/>
      <c r="Q13" s="2266"/>
      <c r="R13" s="2266"/>
      <c r="S13" s="2271"/>
    </row>
    <row r="14" spans="1:19" s="2056" customFormat="1" ht="112.9" customHeight="1">
      <c r="A14" s="2265"/>
      <c r="B14" s="2229">
        <v>8899</v>
      </c>
      <c r="C14" s="2051">
        <v>8898</v>
      </c>
      <c r="D14" s="2072">
        <v>43124</v>
      </c>
      <c r="E14" s="2230"/>
      <c r="F14" s="2244" t="s">
        <v>2668</v>
      </c>
      <c r="G14" s="2067" t="s">
        <v>41</v>
      </c>
      <c r="H14" s="2266"/>
      <c r="I14" s="2067" t="s">
        <v>2635</v>
      </c>
      <c r="J14" s="2267"/>
      <c r="K14" s="2237"/>
      <c r="L14" s="2067"/>
      <c r="M14" s="2268"/>
      <c r="N14" s="2269"/>
      <c r="O14" s="2270"/>
      <c r="P14" s="2266"/>
      <c r="Q14" s="2266"/>
      <c r="R14" s="2266"/>
      <c r="S14" s="2271"/>
    </row>
    <row r="15" spans="1:19" s="2056" customFormat="1" ht="49.9" customHeight="1">
      <c r="A15" s="2265"/>
      <c r="B15" s="2229"/>
      <c r="C15" s="2051"/>
      <c r="D15" s="2072"/>
      <c r="E15" s="2230"/>
      <c r="F15" s="2244"/>
      <c r="G15" s="2067"/>
      <c r="H15" s="2266"/>
      <c r="I15" s="2067"/>
      <c r="J15" s="2267"/>
      <c r="K15" s="2237"/>
      <c r="L15" s="2067"/>
      <c r="M15" s="2268"/>
      <c r="N15" s="2269"/>
      <c r="O15" s="2270"/>
      <c r="P15" s="2266"/>
      <c r="Q15" s="2266"/>
      <c r="R15" s="2266"/>
      <c r="S15" s="2271"/>
    </row>
    <row r="16" spans="1:19" s="2056" customFormat="1" ht="56.45" customHeight="1">
      <c r="A16" s="2265"/>
      <c r="B16" s="2229"/>
      <c r="C16" s="2051"/>
      <c r="D16" s="2072"/>
      <c r="E16" s="2230"/>
      <c r="F16" s="2244"/>
      <c r="G16" s="2067"/>
      <c r="H16" s="2266"/>
      <c r="I16" s="2067"/>
      <c r="J16" s="2267"/>
      <c r="K16" s="2237"/>
      <c r="L16" s="2067"/>
      <c r="M16" s="2268"/>
      <c r="N16" s="2269"/>
      <c r="O16" s="2270"/>
      <c r="P16" s="2266"/>
      <c r="Q16" s="2266"/>
      <c r="R16" s="2266"/>
      <c r="S16" s="2271"/>
    </row>
    <row r="17" spans="1:19" s="2056" customFormat="1" ht="43.15" customHeight="1">
      <c r="A17" s="2265"/>
      <c r="B17" s="2229"/>
      <c r="C17" s="2051"/>
      <c r="D17" s="2072"/>
      <c r="E17" s="2230"/>
      <c r="F17" s="2244"/>
      <c r="G17" s="2067"/>
      <c r="H17" s="2266"/>
      <c r="I17" s="2067"/>
      <c r="J17" s="2267"/>
      <c r="K17" s="2237"/>
      <c r="L17" s="2067"/>
      <c r="M17" s="2268"/>
      <c r="N17" s="2269"/>
      <c r="O17" s="2270"/>
      <c r="P17" s="2266"/>
      <c r="Q17" s="2266"/>
      <c r="R17" s="2266"/>
      <c r="S17" s="2271"/>
    </row>
    <row r="18" spans="1:19" s="2056" customFormat="1" ht="48.6" customHeight="1">
      <c r="A18" s="2265"/>
      <c r="B18" s="2229"/>
      <c r="C18" s="2051"/>
      <c r="D18" s="2072"/>
      <c r="E18" s="2230"/>
      <c r="F18" s="2244"/>
      <c r="G18" s="2067"/>
      <c r="H18" s="2266"/>
      <c r="I18" s="2067"/>
      <c r="J18" s="2267"/>
      <c r="K18" s="2237"/>
      <c r="L18" s="2067"/>
      <c r="M18" s="2268"/>
      <c r="N18" s="2269"/>
      <c r="O18" s="2270"/>
      <c r="P18" s="2266"/>
      <c r="Q18" s="2266"/>
      <c r="R18" s="2266"/>
      <c r="S18" s="2271"/>
    </row>
    <row r="19" spans="1:19" s="2056" customFormat="1" ht="46.9" customHeight="1">
      <c r="A19" s="2265"/>
      <c r="B19" s="2229"/>
      <c r="C19" s="2051"/>
      <c r="D19" s="2072"/>
      <c r="E19" s="2230"/>
      <c r="F19" s="2244"/>
      <c r="G19" s="2067"/>
      <c r="H19" s="2266"/>
      <c r="I19" s="2067"/>
      <c r="J19" s="2267"/>
      <c r="K19" s="2237"/>
      <c r="L19" s="2067"/>
      <c r="M19" s="2268"/>
      <c r="N19" s="2269"/>
      <c r="O19" s="2270"/>
      <c r="P19" s="2266"/>
      <c r="Q19" s="2266"/>
      <c r="R19" s="2266"/>
      <c r="S19" s="2271"/>
    </row>
    <row r="20" spans="1:19" s="2056" customFormat="1" ht="55.5" customHeight="1">
      <c r="A20" s="2265"/>
      <c r="B20" s="2229"/>
      <c r="C20" s="2051"/>
      <c r="D20" s="2072"/>
      <c r="E20" s="2230"/>
      <c r="F20" s="2244"/>
      <c r="G20" s="2067"/>
      <c r="H20" s="2266"/>
      <c r="I20" s="2067"/>
      <c r="J20" s="2267"/>
      <c r="K20" s="2237"/>
      <c r="L20" s="2067"/>
      <c r="M20" s="2268"/>
      <c r="N20" s="2269"/>
      <c r="O20" s="2270"/>
      <c r="P20" s="2266"/>
      <c r="Q20" s="2266"/>
      <c r="R20" s="2266"/>
      <c r="S20" s="2271"/>
    </row>
    <row r="21" spans="1:19" s="2056" customFormat="1" ht="67.900000000000006" customHeight="1">
      <c r="A21" s="2265"/>
      <c r="B21" s="2229"/>
      <c r="C21" s="2051"/>
      <c r="D21" s="2072"/>
      <c r="E21" s="2230"/>
      <c r="F21" s="2244"/>
      <c r="G21" s="2067"/>
      <c r="H21" s="2266"/>
      <c r="I21" s="2067"/>
      <c r="J21" s="2267"/>
      <c r="K21" s="2237"/>
      <c r="L21" s="2067"/>
      <c r="M21" s="2268"/>
      <c r="N21" s="2269"/>
      <c r="O21" s="2270"/>
      <c r="P21" s="2266"/>
      <c r="Q21" s="2266"/>
      <c r="R21" s="2266"/>
      <c r="S21" s="2271"/>
    </row>
    <row r="22" spans="1:19" s="2056" customFormat="1" ht="57" customHeight="1">
      <c r="A22" s="2265"/>
      <c r="B22" s="2229"/>
      <c r="C22" s="2051"/>
      <c r="D22" s="2072"/>
      <c r="E22" s="2230"/>
      <c r="F22" s="2244"/>
      <c r="G22" s="2067"/>
      <c r="H22" s="2266"/>
      <c r="I22" s="2067"/>
      <c r="J22" s="2272"/>
      <c r="K22" s="2273"/>
      <c r="L22" s="2067"/>
      <c r="M22" s="2266"/>
      <c r="N22" s="2274"/>
      <c r="O22" s="2270"/>
      <c r="P22" s="2266"/>
      <c r="Q22" s="2266"/>
      <c r="R22" s="2266"/>
      <c r="S22" s="2275"/>
    </row>
    <row r="23" spans="1:19" s="2056" customFormat="1" ht="85.9" customHeight="1">
      <c r="A23" s="2265"/>
      <c r="B23" s="2229"/>
      <c r="C23" s="2051"/>
      <c r="D23" s="2072"/>
      <c r="E23" s="2230"/>
      <c r="F23" s="2244"/>
      <c r="G23" s="2067"/>
      <c r="H23" s="2266"/>
      <c r="I23" s="2067"/>
      <c r="J23" s="2272"/>
      <c r="K23" s="2237"/>
      <c r="L23" s="2067"/>
      <c r="M23" s="2268"/>
      <c r="N23" s="2269"/>
      <c r="O23" s="2270"/>
      <c r="P23" s="2266"/>
      <c r="Q23" s="2266"/>
      <c r="R23" s="2266"/>
      <c r="S23" s="2271"/>
    </row>
    <row r="24" spans="1:19" s="2056" customFormat="1" ht="89.45" customHeight="1">
      <c r="A24" s="2265"/>
      <c r="B24" s="2229"/>
      <c r="C24" s="2051"/>
      <c r="D24" s="2072"/>
      <c r="E24" s="2230"/>
      <c r="F24" s="2244"/>
      <c r="G24" s="2067"/>
      <c r="H24" s="2266"/>
      <c r="I24" s="2067"/>
      <c r="J24" s="2272"/>
      <c r="K24" s="2237"/>
      <c r="L24" s="2067"/>
      <c r="M24" s="2268"/>
      <c r="N24" s="2269"/>
      <c r="O24" s="2270"/>
      <c r="P24" s="2266"/>
      <c r="Q24" s="2266"/>
      <c r="R24" s="2266"/>
      <c r="S24" s="2271"/>
    </row>
    <row r="25" spans="1:19" s="2056" customFormat="1" ht="88.15" customHeight="1">
      <c r="A25" s="2265"/>
      <c r="B25" s="2229"/>
      <c r="C25" s="2051"/>
      <c r="D25" s="2072"/>
      <c r="E25" s="2230"/>
      <c r="F25" s="2244"/>
      <c r="G25" s="2067"/>
      <c r="H25" s="2266"/>
      <c r="I25" s="2067"/>
      <c r="J25" s="2272"/>
      <c r="K25" s="2237"/>
      <c r="L25" s="2067"/>
      <c r="M25" s="2268"/>
      <c r="N25" s="2269"/>
      <c r="O25" s="2270"/>
      <c r="P25" s="2266"/>
      <c r="Q25" s="2266"/>
      <c r="R25" s="2266"/>
      <c r="S25" s="2271"/>
    </row>
    <row r="26" spans="1:19" s="2056" customFormat="1" ht="87.6" customHeight="1">
      <c r="A26" s="2265"/>
      <c r="B26" s="2229"/>
      <c r="C26" s="2051"/>
      <c r="D26" s="2072"/>
      <c r="E26" s="2230"/>
      <c r="F26" s="2244"/>
      <c r="G26" s="2067"/>
      <c r="H26" s="2266"/>
      <c r="I26" s="2067"/>
      <c r="J26" s="2272"/>
      <c r="K26" s="2237"/>
      <c r="L26" s="2067"/>
      <c r="M26" s="2268"/>
      <c r="N26" s="2269"/>
      <c r="O26" s="2270"/>
      <c r="P26" s="2266"/>
      <c r="Q26" s="2266"/>
      <c r="R26" s="2266"/>
      <c r="S26" s="2271"/>
    </row>
    <row r="27" spans="1:19" s="2056" customFormat="1" ht="101.45" customHeight="1">
      <c r="A27" s="2265"/>
      <c r="B27" s="2229"/>
      <c r="C27" s="2051"/>
      <c r="D27" s="2072"/>
      <c r="E27" s="2230"/>
      <c r="F27" s="2244"/>
      <c r="G27" s="2067"/>
      <c r="H27" s="2266"/>
      <c r="I27" s="2067"/>
      <c r="J27" s="2272"/>
      <c r="K27" s="2237"/>
      <c r="L27" s="2067"/>
      <c r="M27" s="2268"/>
      <c r="N27" s="2269"/>
      <c r="O27" s="2270"/>
      <c r="P27" s="2266"/>
      <c r="Q27" s="2266"/>
      <c r="R27" s="2266"/>
      <c r="S27" s="2271"/>
    </row>
    <row r="28" spans="1:19" s="2056" customFormat="1" ht="40.9" customHeight="1">
      <c r="A28" s="2265"/>
      <c r="B28" s="2229"/>
      <c r="C28" s="2051"/>
      <c r="D28" s="2072"/>
      <c r="E28" s="2230"/>
      <c r="F28" s="2244"/>
      <c r="G28" s="2067"/>
      <c r="H28" s="2266"/>
      <c r="I28" s="2067"/>
      <c r="J28" s="2272"/>
      <c r="K28" s="2237"/>
      <c r="L28" s="2067"/>
      <c r="M28" s="2268"/>
      <c r="N28" s="2269"/>
      <c r="O28" s="2270"/>
      <c r="P28" s="2266"/>
      <c r="Q28" s="2266"/>
      <c r="R28" s="2266"/>
      <c r="S28" s="2271"/>
    </row>
    <row r="29" spans="1:19" s="2056" customFormat="1" ht="52.9" customHeight="1">
      <c r="A29" s="2265"/>
      <c r="B29" s="2229"/>
      <c r="C29" s="2051"/>
      <c r="D29" s="2072"/>
      <c r="E29" s="2230"/>
      <c r="F29" s="2244"/>
      <c r="G29" s="2067"/>
      <c r="H29" s="2266"/>
      <c r="I29" s="2067"/>
      <c r="J29" s="2272"/>
      <c r="K29" s="2237"/>
      <c r="L29" s="2067"/>
      <c r="M29" s="2268"/>
      <c r="N29" s="2269"/>
      <c r="O29" s="2270"/>
      <c r="P29" s="2266"/>
      <c r="Q29" s="2266"/>
      <c r="R29" s="2266"/>
      <c r="S29" s="2271"/>
    </row>
    <row r="30" spans="1:19" s="2056" customFormat="1" ht="65.45" customHeight="1">
      <c r="A30" s="2276"/>
      <c r="B30" s="2229"/>
      <c r="C30" s="2051"/>
      <c r="D30" s="2072"/>
      <c r="E30" s="2230"/>
      <c r="F30" s="2244"/>
      <c r="G30" s="2067"/>
      <c r="H30" s="2266"/>
      <c r="I30" s="2067"/>
      <c r="J30" s="2272"/>
      <c r="K30" s="2237"/>
      <c r="L30" s="2067"/>
      <c r="M30" s="2268"/>
      <c r="N30" s="2269"/>
      <c r="O30" s="2270"/>
      <c r="P30" s="2266"/>
      <c r="Q30" s="2266"/>
      <c r="R30" s="2266"/>
      <c r="S30" s="2271"/>
    </row>
    <row r="31" spans="1:19" s="2056" customFormat="1" ht="60.6" customHeight="1">
      <c r="A31" s="2265"/>
      <c r="B31" s="2229"/>
      <c r="C31" s="2051"/>
      <c r="D31" s="2072"/>
      <c r="E31" s="2230"/>
      <c r="F31" s="2244"/>
      <c r="G31" s="2067"/>
      <c r="H31" s="2266"/>
      <c r="I31" s="2067"/>
      <c r="J31" s="2272"/>
      <c r="K31" s="2237"/>
      <c r="L31" s="2067"/>
      <c r="M31" s="2268"/>
      <c r="N31" s="2269"/>
      <c r="O31" s="2270"/>
      <c r="P31" s="2266"/>
      <c r="Q31" s="2266"/>
      <c r="R31" s="2266"/>
      <c r="S31" s="2271"/>
    </row>
    <row r="32" spans="1:19" s="2056" customFormat="1" ht="48.6" customHeight="1">
      <c r="A32" s="2265"/>
      <c r="B32" s="2229"/>
      <c r="C32" s="2051"/>
      <c r="D32" s="2072"/>
      <c r="E32" s="2230"/>
      <c r="F32" s="2244"/>
      <c r="G32" s="2067"/>
      <c r="H32" s="2266"/>
      <c r="I32" s="2067"/>
      <c r="J32" s="2277"/>
      <c r="K32" s="2237"/>
      <c r="L32" s="2067"/>
      <c r="M32" s="2268"/>
      <c r="N32" s="2269"/>
      <c r="O32" s="2270"/>
      <c r="P32" s="2266"/>
      <c r="Q32" s="2266"/>
      <c r="R32" s="2266"/>
      <c r="S32" s="2271"/>
    </row>
    <row r="33" spans="1:19" s="2056" customFormat="1" ht="61.15" customHeight="1">
      <c r="A33" s="2265"/>
      <c r="B33" s="2244"/>
      <c r="C33" s="2266"/>
      <c r="D33" s="2278"/>
      <c r="E33" s="2272"/>
      <c r="F33" s="2244"/>
      <c r="G33" s="2278"/>
      <c r="H33" s="2278"/>
      <c r="I33" s="2278"/>
      <c r="J33" s="2272"/>
      <c r="K33" s="2231"/>
      <c r="L33" s="2278"/>
      <c r="M33" s="2278"/>
      <c r="N33" s="2279"/>
      <c r="O33" s="2244"/>
      <c r="P33" s="2278"/>
      <c r="Q33" s="2278"/>
      <c r="R33" s="2278"/>
      <c r="S33" s="2272"/>
    </row>
    <row r="34" spans="1:19" s="2056" customFormat="1" ht="43.15" customHeight="1">
      <c r="A34" s="2265"/>
      <c r="B34" s="2229"/>
      <c r="C34" s="2051"/>
      <c r="D34" s="2072"/>
      <c r="E34" s="2230"/>
      <c r="F34" s="2244"/>
      <c r="G34" s="2067"/>
      <c r="H34" s="2266"/>
      <c r="I34" s="2067"/>
      <c r="J34" s="2272"/>
      <c r="K34" s="2237"/>
      <c r="L34" s="2067"/>
      <c r="M34" s="2268"/>
      <c r="N34" s="2269"/>
      <c r="O34" s="2270"/>
      <c r="P34" s="2266"/>
      <c r="Q34" s="2266"/>
      <c r="R34" s="2266"/>
      <c r="S34" s="2271"/>
    </row>
    <row r="35" spans="1:19" s="2056" customFormat="1" ht="141" customHeight="1">
      <c r="A35" s="2265"/>
      <c r="B35" s="2229"/>
      <c r="C35" s="2051"/>
      <c r="D35" s="2072"/>
      <c r="E35" s="2230"/>
      <c r="F35" s="2244"/>
      <c r="G35" s="2067"/>
      <c r="H35" s="2266"/>
      <c r="I35" s="2067"/>
      <c r="J35" s="2272"/>
      <c r="K35" s="2237"/>
      <c r="L35" s="2067"/>
      <c r="M35" s="2268"/>
      <c r="N35" s="2269"/>
      <c r="O35" s="2270"/>
      <c r="P35" s="2266"/>
      <c r="Q35" s="2266"/>
      <c r="R35" s="2266"/>
      <c r="S35" s="2271"/>
    </row>
    <row r="36" spans="1:19" s="2056" customFormat="1" ht="43.15" customHeight="1">
      <c r="A36" s="2265"/>
      <c r="B36" s="2229"/>
      <c r="C36" s="2051"/>
      <c r="D36" s="2072"/>
      <c r="E36" s="2230"/>
      <c r="F36" s="2244"/>
      <c r="G36" s="2067"/>
      <c r="H36" s="2266"/>
      <c r="I36" s="2067"/>
      <c r="J36" s="2272"/>
      <c r="K36" s="2237"/>
      <c r="L36" s="2067"/>
      <c r="M36" s="2268"/>
      <c r="N36" s="2269"/>
      <c r="O36" s="2270"/>
      <c r="P36" s="2266"/>
      <c r="Q36" s="2266"/>
      <c r="R36" s="2266"/>
      <c r="S36" s="2271"/>
    </row>
    <row r="37" spans="1:19" s="2056" customFormat="1" ht="34.15" customHeight="1">
      <c r="A37" s="2265"/>
      <c r="B37" s="2229"/>
      <c r="C37" s="2051"/>
      <c r="D37" s="2072"/>
      <c r="E37" s="2280"/>
      <c r="F37" s="2281"/>
      <c r="G37" s="2282"/>
      <c r="H37" s="2051"/>
      <c r="I37" s="2282"/>
      <c r="J37" s="2283"/>
      <c r="K37" s="2273"/>
      <c r="L37" s="2282"/>
      <c r="M37" s="2051"/>
      <c r="N37" s="2284"/>
      <c r="O37" s="2229"/>
      <c r="P37" s="2051"/>
      <c r="Q37" s="2051"/>
      <c r="R37" s="2051"/>
      <c r="S37" s="2283"/>
    </row>
    <row r="38" spans="1:19" s="2056" customFormat="1" ht="91.9" customHeight="1">
      <c r="A38" s="2265"/>
      <c r="B38" s="2229"/>
      <c r="C38" s="2051"/>
      <c r="D38" s="2072"/>
      <c r="E38" s="2230"/>
      <c r="F38" s="2244"/>
      <c r="G38" s="2067"/>
      <c r="H38" s="2266"/>
      <c r="I38" s="2067"/>
      <c r="J38" s="2267"/>
      <c r="K38" s="2237"/>
      <c r="L38" s="2067"/>
      <c r="M38" s="2268"/>
      <c r="N38" s="2269"/>
      <c r="O38" s="2270"/>
      <c r="P38" s="2266"/>
      <c r="Q38" s="2266"/>
      <c r="R38" s="2266"/>
      <c r="S38" s="2271"/>
    </row>
    <row r="39" spans="1:19" s="2056" customFormat="1" ht="78.75" customHeight="1">
      <c r="A39" s="2265"/>
      <c r="B39" s="2229"/>
      <c r="C39" s="2051"/>
      <c r="D39" s="2072"/>
      <c r="E39" s="2230"/>
      <c r="F39" s="2244"/>
      <c r="G39" s="2067"/>
      <c r="H39" s="2266"/>
      <c r="I39" s="2067"/>
      <c r="J39" s="2267"/>
      <c r="K39" s="2237"/>
      <c r="L39" s="2067"/>
      <c r="M39" s="2268"/>
      <c r="N39" s="2269"/>
      <c r="O39" s="2270"/>
      <c r="P39" s="2266"/>
      <c r="Q39" s="2266"/>
      <c r="R39" s="2266"/>
      <c r="S39" s="2271"/>
    </row>
    <row r="40" spans="1:19" s="2056" customFormat="1" ht="49.9" customHeight="1">
      <c r="A40" s="2265"/>
      <c r="B40" s="2229"/>
      <c r="C40" s="2051"/>
      <c r="D40" s="2072"/>
      <c r="E40" s="2230"/>
      <c r="F40" s="2244"/>
      <c r="G40" s="2067"/>
      <c r="H40" s="2266"/>
      <c r="I40" s="2067"/>
      <c r="J40" s="2272"/>
      <c r="K40" s="2237"/>
      <c r="L40" s="2067"/>
      <c r="M40" s="2268"/>
      <c r="N40" s="2269"/>
      <c r="O40" s="2270"/>
      <c r="P40" s="2266"/>
      <c r="Q40" s="2266"/>
      <c r="R40" s="2266"/>
      <c r="S40" s="2271"/>
    </row>
    <row r="41" spans="1:19" s="2056" customFormat="1" ht="104.45" customHeight="1">
      <c r="A41" s="2265"/>
      <c r="B41" s="2229"/>
      <c r="C41" s="2051"/>
      <c r="D41" s="2285"/>
      <c r="E41" s="2230"/>
      <c r="F41" s="2244"/>
      <c r="G41" s="2067"/>
      <c r="H41" s="2266"/>
      <c r="I41" s="2067"/>
      <c r="J41" s="2272"/>
      <c r="K41" s="2237"/>
      <c r="L41" s="2067"/>
      <c r="M41" s="2268"/>
      <c r="N41" s="2269"/>
      <c r="O41" s="2270"/>
      <c r="P41" s="2266"/>
      <c r="Q41" s="2266"/>
      <c r="R41" s="2266"/>
      <c r="S41" s="2271"/>
    </row>
    <row r="42" spans="1:19" s="2056" customFormat="1" ht="67.900000000000006" customHeight="1">
      <c r="A42" s="2265"/>
      <c r="B42" s="2229"/>
      <c r="C42" s="2051"/>
      <c r="D42" s="2072"/>
      <c r="E42" s="2230"/>
      <c r="F42" s="2244"/>
      <c r="G42" s="2067"/>
      <c r="H42" s="2266"/>
      <c r="I42" s="2067"/>
      <c r="J42" s="2272"/>
      <c r="K42" s="2237"/>
      <c r="L42" s="2067"/>
      <c r="M42" s="2268"/>
      <c r="N42" s="2269"/>
      <c r="O42" s="2270"/>
      <c r="P42" s="2266"/>
      <c r="Q42" s="2266"/>
      <c r="R42" s="2266"/>
      <c r="S42" s="2271"/>
    </row>
    <row r="43" spans="1:19" s="2056" customFormat="1" ht="62.45" customHeight="1">
      <c r="A43" s="2265"/>
      <c r="B43" s="2229"/>
      <c r="C43" s="2051"/>
      <c r="D43" s="2072"/>
      <c r="E43" s="2230"/>
      <c r="F43" s="2244"/>
      <c r="G43" s="2237"/>
      <c r="H43" s="2286"/>
      <c r="I43" s="2237"/>
      <c r="J43" s="2272"/>
      <c r="K43" s="2237"/>
      <c r="L43" s="2237"/>
      <c r="M43" s="2287"/>
      <c r="N43" s="2288"/>
      <c r="O43" s="2270"/>
      <c r="P43" s="2266"/>
      <c r="Q43" s="2266"/>
      <c r="R43" s="2266"/>
      <c r="S43" s="2271"/>
    </row>
    <row r="44" spans="1:19" s="2056" customFormat="1" ht="60" customHeight="1">
      <c r="A44" s="2265"/>
      <c r="B44" s="2229"/>
      <c r="C44" s="2051"/>
      <c r="D44" s="2072"/>
      <c r="E44" s="2230"/>
      <c r="F44" s="2244"/>
      <c r="G44" s="2067"/>
      <c r="H44" s="2266"/>
      <c r="I44" s="2067"/>
      <c r="J44" s="2272"/>
      <c r="K44" s="2237"/>
      <c r="L44" s="2067"/>
      <c r="M44" s="2268"/>
      <c r="N44" s="2269"/>
      <c r="O44" s="2270"/>
      <c r="P44" s="2266"/>
      <c r="Q44" s="2266"/>
      <c r="R44" s="2266"/>
      <c r="S44" s="2271"/>
    </row>
    <row r="45" spans="1:19" s="2056" customFormat="1" ht="52.9" customHeight="1">
      <c r="A45" s="2289"/>
      <c r="B45" s="2229"/>
      <c r="C45" s="2051"/>
      <c r="D45" s="2072"/>
      <c r="E45" s="2290"/>
      <c r="F45" s="2291"/>
      <c r="G45" s="2292"/>
      <c r="H45" s="2268"/>
      <c r="I45" s="2292"/>
      <c r="J45" s="2271"/>
      <c r="K45" s="2293"/>
      <c r="L45" s="2292"/>
      <c r="M45" s="2268"/>
      <c r="N45" s="2269"/>
      <c r="O45" s="2294"/>
      <c r="P45" s="2268"/>
      <c r="Q45" s="2268"/>
      <c r="R45" s="2268"/>
      <c r="S45" s="2271"/>
    </row>
    <row r="46" spans="1:19" s="2056" customFormat="1" ht="104.45" customHeight="1">
      <c r="A46" s="2265"/>
      <c r="B46" s="2229"/>
      <c r="C46" s="2051"/>
      <c r="D46" s="2285"/>
      <c r="E46" s="2280"/>
      <c r="F46" s="2281"/>
      <c r="G46" s="2282"/>
      <c r="H46" s="2051"/>
      <c r="I46" s="2282"/>
      <c r="J46" s="2283"/>
      <c r="K46" s="2273"/>
      <c r="L46" s="2282"/>
      <c r="M46" s="2051"/>
      <c r="N46" s="2284"/>
      <c r="O46" s="2229"/>
      <c r="P46" s="2051"/>
      <c r="Q46" s="2051"/>
      <c r="R46" s="2051"/>
      <c r="S46" s="2283"/>
    </row>
    <row r="47" spans="1:19" s="2056" customFormat="1" ht="56.45" customHeight="1">
      <c r="A47" s="2265"/>
      <c r="B47" s="2229"/>
      <c r="C47" s="2051"/>
      <c r="D47" s="2072"/>
      <c r="E47" s="2230"/>
      <c r="F47" s="2244"/>
      <c r="G47" s="2067"/>
      <c r="H47" s="2266"/>
      <c r="I47" s="2067"/>
      <c r="J47" s="2272"/>
      <c r="K47" s="2237"/>
      <c r="L47" s="2067"/>
      <c r="M47" s="2268"/>
      <c r="N47" s="2269"/>
      <c r="O47" s="2270"/>
      <c r="P47" s="2266"/>
      <c r="Q47" s="2266"/>
      <c r="R47" s="2266"/>
      <c r="S47" s="2271"/>
    </row>
    <row r="48" spans="1:19" s="2056" customFormat="1" ht="34.15" customHeight="1">
      <c r="A48" s="2265"/>
      <c r="B48" s="2229"/>
      <c r="C48" s="2051"/>
      <c r="D48" s="2072"/>
      <c r="E48" s="2230"/>
      <c r="F48" s="2244"/>
      <c r="G48" s="2067"/>
      <c r="H48" s="2266"/>
      <c r="I48" s="2067"/>
      <c r="J48" s="2267"/>
      <c r="K48" s="2237"/>
      <c r="L48" s="2067"/>
      <c r="M48" s="2268"/>
      <c r="N48" s="2269"/>
      <c r="O48" s="2270"/>
      <c r="P48" s="2266"/>
      <c r="Q48" s="2266"/>
      <c r="R48" s="2266"/>
      <c r="S48" s="2271"/>
    </row>
    <row r="49" spans="1:19" s="2056" customFormat="1" ht="63" customHeight="1">
      <c r="A49" s="2265"/>
      <c r="B49" s="2229"/>
      <c r="C49" s="2051"/>
      <c r="D49" s="2072"/>
      <c r="E49" s="2230"/>
      <c r="F49" s="2244"/>
      <c r="G49" s="2067"/>
      <c r="H49" s="2266"/>
      <c r="I49" s="2067"/>
      <c r="J49" s="2267"/>
      <c r="K49" s="2237"/>
      <c r="L49" s="2067"/>
      <c r="M49" s="2268"/>
      <c r="N49" s="2269"/>
      <c r="O49" s="2270"/>
      <c r="P49" s="2266"/>
      <c r="Q49" s="2266"/>
      <c r="R49" s="2266"/>
      <c r="S49" s="2271"/>
    </row>
    <row r="50" spans="1:19" s="2056" customFormat="1" ht="79.150000000000006" customHeight="1">
      <c r="A50" s="2265"/>
      <c r="B50" s="2229"/>
      <c r="C50" s="2051"/>
      <c r="D50" s="2072"/>
      <c r="E50" s="2230"/>
      <c r="F50" s="2244"/>
      <c r="G50" s="2067"/>
      <c r="H50" s="2266"/>
      <c r="I50" s="2067"/>
      <c r="J50" s="2267"/>
      <c r="K50" s="2237"/>
      <c r="L50" s="2067"/>
      <c r="M50" s="2268"/>
      <c r="N50" s="2269"/>
      <c r="O50" s="2270"/>
      <c r="P50" s="2266"/>
      <c r="Q50" s="2266"/>
      <c r="R50" s="2266"/>
      <c r="S50" s="2271"/>
    </row>
    <row r="51" spans="1:19" s="2056" customFormat="1" ht="52.15" customHeight="1">
      <c r="A51" s="2265"/>
      <c r="B51" s="2229"/>
      <c r="C51" s="2051"/>
      <c r="D51" s="2072"/>
      <c r="E51" s="2230"/>
      <c r="F51" s="2244"/>
      <c r="G51" s="2067"/>
      <c r="H51" s="2266"/>
      <c r="I51" s="2067"/>
      <c r="J51" s="2267"/>
      <c r="K51" s="2237"/>
      <c r="L51" s="2067"/>
      <c r="M51" s="2268"/>
      <c r="N51" s="2269"/>
      <c r="O51" s="2270"/>
      <c r="P51" s="2266"/>
      <c r="Q51" s="2266"/>
      <c r="R51" s="2266"/>
      <c r="S51" s="2271"/>
    </row>
    <row r="52" spans="1:19" s="2056" customFormat="1" ht="49.9" customHeight="1">
      <c r="A52" s="2265"/>
      <c r="B52" s="2229"/>
      <c r="C52" s="2051"/>
      <c r="D52" s="2072"/>
      <c r="E52" s="2290"/>
      <c r="F52" s="2291"/>
      <c r="G52" s="2292"/>
      <c r="H52" s="2268"/>
      <c r="I52" s="2292"/>
      <c r="J52" s="2271"/>
      <c r="K52" s="2293"/>
      <c r="L52" s="2292"/>
      <c r="M52" s="2268"/>
      <c r="N52" s="2269"/>
      <c r="O52" s="2294"/>
      <c r="P52" s="2268"/>
      <c r="Q52" s="2268"/>
      <c r="R52" s="2268"/>
      <c r="S52" s="2271"/>
    </row>
    <row r="53" spans="1:19" s="2056" customFormat="1" ht="88.9" customHeight="1">
      <c r="A53" s="2265"/>
      <c r="B53" s="2229"/>
      <c r="C53" s="2051"/>
      <c r="D53" s="2072"/>
      <c r="E53" s="2230"/>
      <c r="F53" s="2244"/>
      <c r="G53" s="2067"/>
      <c r="H53" s="2266"/>
      <c r="I53" s="2067"/>
      <c r="J53" s="2272"/>
      <c r="K53" s="2237"/>
      <c r="L53" s="2067"/>
      <c r="M53" s="2268"/>
      <c r="N53" s="2269"/>
      <c r="O53" s="2270"/>
      <c r="P53" s="2266"/>
      <c r="Q53" s="2266"/>
      <c r="R53" s="2266"/>
      <c r="S53" s="2271"/>
    </row>
    <row r="54" spans="1:19" s="2056" customFormat="1" ht="64.900000000000006" customHeight="1">
      <c r="A54" s="2265"/>
      <c r="B54" s="2229"/>
      <c r="C54" s="2051"/>
      <c r="D54" s="2072"/>
      <c r="E54" s="2230"/>
      <c r="F54" s="2244"/>
      <c r="G54" s="2067"/>
      <c r="H54" s="2266"/>
      <c r="I54" s="2067"/>
      <c r="J54" s="2272"/>
      <c r="K54" s="2237"/>
      <c r="L54" s="2067"/>
      <c r="M54" s="2268"/>
      <c r="N54" s="2269"/>
      <c r="O54" s="2270"/>
      <c r="P54" s="2266"/>
      <c r="Q54" s="2266"/>
      <c r="R54" s="2266"/>
      <c r="S54" s="2271"/>
    </row>
    <row r="55" spans="1:19" s="2056" customFormat="1" ht="84.6" customHeight="1">
      <c r="A55" s="2265"/>
      <c r="B55" s="2229"/>
      <c r="C55" s="2051"/>
      <c r="D55" s="2072"/>
      <c r="E55" s="2230"/>
      <c r="F55" s="2244"/>
      <c r="G55" s="2067"/>
      <c r="H55" s="2266"/>
      <c r="I55" s="2067"/>
      <c r="J55" s="2267"/>
      <c r="K55" s="2237"/>
      <c r="L55" s="2067"/>
      <c r="M55" s="2268"/>
      <c r="N55" s="2269"/>
      <c r="O55" s="2270"/>
      <c r="P55" s="2266"/>
      <c r="Q55" s="2266"/>
      <c r="R55" s="2266"/>
      <c r="S55" s="2271"/>
    </row>
    <row r="56" spans="1:19" s="2056" customFormat="1" ht="70.150000000000006" customHeight="1">
      <c r="A56" s="2265"/>
      <c r="B56" s="2229"/>
      <c r="C56" s="2051"/>
      <c r="D56" s="2072"/>
      <c r="E56" s="2230"/>
      <c r="F56" s="2244"/>
      <c r="G56" s="2067"/>
      <c r="H56" s="2266"/>
      <c r="I56" s="2067"/>
      <c r="J56" s="2267"/>
      <c r="K56" s="2237"/>
      <c r="L56" s="2067"/>
      <c r="M56" s="2268"/>
      <c r="N56" s="2269"/>
      <c r="O56" s="2270"/>
      <c r="P56" s="2266"/>
      <c r="Q56" s="2266"/>
      <c r="R56" s="2266"/>
      <c r="S56" s="2271"/>
    </row>
    <row r="57" spans="1:19" s="2056" customFormat="1" ht="106.9" customHeight="1">
      <c r="A57" s="2265"/>
      <c r="B57" s="2229"/>
      <c r="C57" s="2051"/>
      <c r="D57" s="2072"/>
      <c r="E57" s="2230"/>
      <c r="F57" s="2244"/>
      <c r="G57" s="2067"/>
      <c r="H57" s="2266"/>
      <c r="I57" s="2067"/>
      <c r="J57" s="2272"/>
      <c r="K57" s="2237"/>
      <c r="L57" s="2067"/>
      <c r="M57" s="2268"/>
      <c r="N57" s="2269"/>
      <c r="O57" s="2270"/>
      <c r="P57" s="2266"/>
      <c r="Q57" s="2266"/>
      <c r="R57" s="2266"/>
      <c r="S57" s="2271"/>
    </row>
    <row r="58" spans="1:19" s="2056" customFormat="1" ht="81" customHeight="1">
      <c r="A58" s="2265"/>
      <c r="B58" s="2229"/>
      <c r="C58" s="2051"/>
      <c r="D58" s="2072"/>
      <c r="E58" s="2230"/>
      <c r="F58" s="2244"/>
      <c r="G58" s="2067"/>
      <c r="H58" s="2266"/>
      <c r="I58" s="2067"/>
      <c r="J58" s="2272"/>
      <c r="K58" s="2237"/>
      <c r="L58" s="2067"/>
      <c r="M58" s="2268"/>
      <c r="N58" s="2269"/>
      <c r="O58" s="2270"/>
      <c r="P58" s="2266"/>
      <c r="Q58" s="2266"/>
      <c r="R58" s="2266"/>
      <c r="S58" s="2271"/>
    </row>
    <row r="59" spans="1:19" s="2056" customFormat="1" ht="67.150000000000006" customHeight="1">
      <c r="A59" s="2265"/>
      <c r="B59" s="2229"/>
      <c r="C59" s="2051"/>
      <c r="D59" s="2072"/>
      <c r="E59" s="2230"/>
      <c r="F59" s="2244"/>
      <c r="G59" s="2237"/>
      <c r="H59" s="2286"/>
      <c r="I59" s="2237"/>
      <c r="J59" s="2295"/>
      <c r="K59" s="2237"/>
      <c r="L59" s="2237"/>
      <c r="M59" s="2287"/>
      <c r="N59" s="2288"/>
      <c r="O59" s="2270"/>
      <c r="P59" s="2266"/>
      <c r="Q59" s="2266"/>
      <c r="R59" s="2266"/>
      <c r="S59" s="2271"/>
    </row>
    <row r="60" spans="1:19" s="2056" customFormat="1" ht="53.45" customHeight="1">
      <c r="A60" s="2265"/>
      <c r="B60" s="2229"/>
      <c r="C60" s="2051"/>
      <c r="D60" s="2072"/>
      <c r="E60" s="2230"/>
      <c r="F60" s="2244"/>
      <c r="G60" s="2067"/>
      <c r="H60" s="2266"/>
      <c r="I60" s="2067"/>
      <c r="J60" s="2267"/>
      <c r="K60" s="2237"/>
      <c r="L60" s="2067"/>
      <c r="M60" s="2268"/>
      <c r="N60" s="2269"/>
      <c r="O60" s="2270"/>
      <c r="P60" s="2266"/>
      <c r="Q60" s="2266"/>
      <c r="R60" s="2266"/>
      <c r="S60" s="2271"/>
    </row>
    <row r="61" spans="1:19" s="2056" customFormat="1" ht="51.6" customHeight="1">
      <c r="A61" s="2265"/>
      <c r="B61" s="2229"/>
      <c r="C61" s="2051"/>
      <c r="D61" s="2072"/>
      <c r="E61" s="2230"/>
      <c r="F61" s="2244"/>
      <c r="G61" s="2067"/>
      <c r="H61" s="2266"/>
      <c r="I61" s="2067"/>
      <c r="J61" s="2267"/>
      <c r="K61" s="2237"/>
      <c r="L61" s="2067"/>
      <c r="M61" s="2268"/>
      <c r="N61" s="2269"/>
      <c r="O61" s="2270"/>
      <c r="P61" s="2266"/>
      <c r="Q61" s="2266"/>
      <c r="R61" s="2266"/>
      <c r="S61" s="2271"/>
    </row>
    <row r="62" spans="1:19" s="2056" customFormat="1" ht="129" customHeight="1">
      <c r="A62" s="2265"/>
      <c r="B62" s="2229"/>
      <c r="C62" s="2051"/>
      <c r="D62" s="2072"/>
      <c r="E62" s="2230"/>
      <c r="F62" s="2244"/>
      <c r="G62" s="2237"/>
      <c r="H62" s="2286"/>
      <c r="I62" s="2237"/>
      <c r="J62" s="2296"/>
      <c r="K62" s="2237"/>
      <c r="L62" s="2237"/>
      <c r="M62" s="2287"/>
      <c r="N62" s="2288"/>
      <c r="O62" s="2270"/>
      <c r="P62" s="2266"/>
      <c r="Q62" s="2266"/>
      <c r="R62" s="2266"/>
      <c r="S62" s="2271"/>
    </row>
    <row r="63" spans="1:19" s="2056" customFormat="1" ht="82.15" customHeight="1">
      <c r="A63" s="2265"/>
      <c r="B63" s="2229"/>
      <c r="C63" s="2051"/>
      <c r="D63" s="2072"/>
      <c r="E63" s="2230"/>
      <c r="F63" s="2244"/>
      <c r="G63" s="2067"/>
      <c r="H63" s="2266"/>
      <c r="I63" s="2067"/>
      <c r="J63" s="2272"/>
      <c r="K63" s="2237"/>
      <c r="L63" s="2067"/>
      <c r="M63" s="2266"/>
      <c r="N63" s="2274"/>
      <c r="O63" s="2270"/>
      <c r="P63" s="2266"/>
      <c r="Q63" s="2266"/>
      <c r="R63" s="2266"/>
      <c r="S63" s="2275"/>
    </row>
    <row r="64" spans="1:19" s="2056" customFormat="1" ht="93.6" customHeight="1">
      <c r="A64" s="2265"/>
      <c r="B64" s="2229"/>
      <c r="C64" s="2051"/>
      <c r="D64" s="2072"/>
      <c r="E64" s="2230"/>
      <c r="F64" s="2244"/>
      <c r="G64" s="2067"/>
      <c r="H64" s="2266"/>
      <c r="I64" s="2067"/>
      <c r="J64" s="2267"/>
      <c r="K64" s="2237"/>
      <c r="L64" s="2067"/>
      <c r="M64" s="2268"/>
      <c r="N64" s="2269"/>
      <c r="O64" s="2270"/>
      <c r="P64" s="2266"/>
      <c r="Q64" s="2266"/>
      <c r="R64" s="2266"/>
      <c r="S64" s="2271"/>
    </row>
    <row r="65" spans="1:19" s="2056" customFormat="1" ht="71.45" customHeight="1">
      <c r="A65" s="2265"/>
      <c r="B65" s="2229"/>
      <c r="C65" s="2051"/>
      <c r="D65" s="2072"/>
      <c r="E65" s="2230"/>
      <c r="F65" s="2244"/>
      <c r="G65" s="2067"/>
      <c r="H65" s="2266"/>
      <c r="I65" s="2067"/>
      <c r="J65" s="2272"/>
      <c r="K65" s="2237"/>
      <c r="L65" s="2067"/>
      <c r="M65" s="2268"/>
      <c r="N65" s="2269"/>
      <c r="O65" s="2270"/>
      <c r="P65" s="2266"/>
      <c r="Q65" s="2266"/>
      <c r="R65" s="2266"/>
      <c r="S65" s="2271"/>
    </row>
    <row r="66" spans="1:19" s="2056" customFormat="1" ht="57" customHeight="1">
      <c r="A66" s="2265"/>
      <c r="B66" s="2229"/>
      <c r="C66" s="2051"/>
      <c r="D66" s="2072"/>
      <c r="E66" s="2230"/>
      <c r="F66" s="2244"/>
      <c r="G66" s="2067"/>
      <c r="H66" s="2266"/>
      <c r="I66" s="2067"/>
      <c r="J66" s="2267"/>
      <c r="K66" s="2237"/>
      <c r="L66" s="2067"/>
      <c r="M66" s="2268"/>
      <c r="N66" s="2269"/>
      <c r="O66" s="2270"/>
      <c r="P66" s="2266"/>
      <c r="Q66" s="2266"/>
      <c r="R66" s="2266"/>
      <c r="S66" s="2271"/>
    </row>
    <row r="67" spans="1:19" s="2056" customFormat="1" ht="56.45" customHeight="1">
      <c r="A67" s="2265"/>
      <c r="B67" s="2229"/>
      <c r="C67" s="2051"/>
      <c r="D67" s="2072"/>
      <c r="E67" s="2230"/>
      <c r="F67" s="2244"/>
      <c r="G67" s="2067"/>
      <c r="H67" s="2266"/>
      <c r="I67" s="2067"/>
      <c r="J67" s="2267"/>
      <c r="K67" s="2237"/>
      <c r="L67" s="2067"/>
      <c r="M67" s="2268"/>
      <c r="N67" s="2269"/>
      <c r="O67" s="2270"/>
      <c r="P67" s="2266"/>
      <c r="Q67" s="2266"/>
      <c r="R67" s="2266"/>
      <c r="S67" s="2271"/>
    </row>
    <row r="68" spans="1:19" s="2056" customFormat="1" ht="66.599999999999994" customHeight="1">
      <c r="A68" s="2265"/>
      <c r="B68" s="2229"/>
      <c r="C68" s="2051"/>
      <c r="D68" s="2072"/>
      <c r="E68" s="2230"/>
      <c r="F68" s="2245"/>
      <c r="G68" s="2067"/>
      <c r="H68" s="2266"/>
      <c r="I68" s="2067"/>
      <c r="J68" s="2267"/>
      <c r="K68" s="2237"/>
      <c r="L68" s="2067"/>
      <c r="M68" s="2268"/>
      <c r="N68" s="2269"/>
      <c r="O68" s="2270"/>
      <c r="P68" s="2266"/>
      <c r="Q68" s="2266"/>
      <c r="R68" s="2266"/>
      <c r="S68" s="2271"/>
    </row>
    <row r="69" spans="1:19" s="2056" customFormat="1" ht="69" customHeight="1">
      <c r="A69" s="2265"/>
      <c r="B69" s="2229"/>
      <c r="C69" s="2051"/>
      <c r="D69" s="2072"/>
      <c r="E69" s="2230"/>
      <c r="F69" s="2244"/>
      <c r="G69" s="2067"/>
      <c r="H69" s="2266"/>
      <c r="I69" s="2067"/>
      <c r="J69" s="2272"/>
      <c r="K69" s="2237"/>
      <c r="L69" s="2067"/>
      <c r="M69" s="2268"/>
      <c r="N69" s="2269"/>
      <c r="O69" s="2270"/>
      <c r="P69" s="2266"/>
      <c r="Q69" s="2266"/>
      <c r="R69" s="2266"/>
      <c r="S69" s="2271"/>
    </row>
    <row r="70" spans="1:19" s="2056" customFormat="1" ht="54.6" customHeight="1">
      <c r="A70" s="2265"/>
      <c r="B70" s="2229"/>
      <c r="C70" s="2051"/>
      <c r="D70" s="2072"/>
      <c r="E70" s="2230"/>
      <c r="F70" s="2244"/>
      <c r="G70" s="2067"/>
      <c r="H70" s="2266"/>
      <c r="I70" s="2067"/>
      <c r="J70" s="2267"/>
      <c r="K70" s="2237"/>
      <c r="L70" s="2067"/>
      <c r="M70" s="2268"/>
      <c r="N70" s="2269"/>
      <c r="O70" s="2270"/>
      <c r="P70" s="2266"/>
      <c r="Q70" s="2266"/>
      <c r="R70" s="2266"/>
      <c r="S70" s="2271"/>
    </row>
    <row r="71" spans="1:19" s="2056" customFormat="1" ht="54.6" customHeight="1">
      <c r="A71" s="2265"/>
      <c r="B71" s="2229"/>
      <c r="C71" s="2051"/>
      <c r="D71" s="2072"/>
      <c r="E71" s="2230"/>
      <c r="F71" s="2244"/>
      <c r="G71" s="2067"/>
      <c r="H71" s="2266"/>
      <c r="I71" s="2067"/>
      <c r="J71" s="2267"/>
      <c r="K71" s="2237"/>
      <c r="L71" s="2067"/>
      <c r="M71" s="2268"/>
      <c r="N71" s="2269"/>
      <c r="O71" s="2270"/>
      <c r="P71" s="2266"/>
      <c r="Q71" s="2266"/>
      <c r="R71" s="2266"/>
      <c r="S71" s="2271"/>
    </row>
    <row r="72" spans="1:19" s="2056" customFormat="1" ht="73.5" customHeight="1">
      <c r="A72" s="2265"/>
      <c r="B72" s="2297"/>
      <c r="C72" s="1904"/>
      <c r="D72" s="1866"/>
      <c r="E72" s="2298"/>
      <c r="F72" s="2299"/>
      <c r="G72" s="2300"/>
      <c r="H72" s="1868"/>
      <c r="I72" s="2300"/>
      <c r="J72" s="2301"/>
      <c r="K72" s="2302"/>
      <c r="L72" s="2067"/>
      <c r="M72" s="2268"/>
      <c r="N72" s="2269"/>
      <c r="O72" s="2270"/>
      <c r="P72" s="2266"/>
      <c r="Q72" s="2266"/>
      <c r="R72" s="2266"/>
      <c r="S72" s="2271"/>
    </row>
    <row r="73" spans="1:19" s="2056" customFormat="1" ht="94.15" customHeight="1">
      <c r="A73" s="2265"/>
      <c r="B73" s="2229"/>
      <c r="C73" s="2268"/>
      <c r="D73" s="2268"/>
      <c r="E73" s="2271"/>
      <c r="F73" s="2291"/>
      <c r="G73" s="2268"/>
      <c r="H73" s="2268"/>
      <c r="I73" s="2268"/>
      <c r="J73" s="2271"/>
      <c r="K73" s="2287"/>
      <c r="L73" s="2268"/>
      <c r="M73" s="2268"/>
      <c r="N73" s="2269"/>
      <c r="O73" s="2294"/>
      <c r="P73" s="2268"/>
      <c r="Q73" s="2268"/>
      <c r="R73" s="2268"/>
      <c r="S73" s="2271"/>
    </row>
    <row r="74" spans="1:19" s="2056" customFormat="1" ht="69.599999999999994" customHeight="1">
      <c r="A74" s="2265"/>
      <c r="B74" s="2229"/>
      <c r="C74" s="2051"/>
      <c r="D74" s="2303"/>
      <c r="E74" s="2304"/>
      <c r="F74" s="2244"/>
      <c r="G74" s="2067"/>
      <c r="H74" s="2266"/>
      <c r="I74" s="2067"/>
      <c r="J74" s="2272"/>
      <c r="K74" s="2237"/>
      <c r="L74" s="2067"/>
      <c r="M74" s="2268"/>
      <c r="N74" s="2269"/>
      <c r="O74" s="2270"/>
      <c r="P74" s="2266"/>
      <c r="Q74" s="2266"/>
      <c r="R74" s="2266"/>
      <c r="S74" s="2271"/>
    </row>
    <row r="75" spans="1:19" s="2056" customFormat="1" ht="52.9" customHeight="1">
      <c r="A75" s="2265"/>
      <c r="B75" s="2229"/>
      <c r="C75" s="2051"/>
      <c r="D75" s="2072"/>
      <c r="E75" s="2230"/>
      <c r="F75" s="2244"/>
      <c r="G75" s="2067"/>
      <c r="H75" s="2266"/>
      <c r="I75" s="2067"/>
      <c r="J75" s="2267"/>
      <c r="K75" s="2237"/>
      <c r="L75" s="2067"/>
      <c r="M75" s="2268"/>
      <c r="N75" s="2269"/>
      <c r="O75" s="2270"/>
      <c r="P75" s="2266"/>
      <c r="Q75" s="2266"/>
      <c r="R75" s="2266"/>
      <c r="S75" s="2271"/>
    </row>
    <row r="76" spans="1:19" s="2056" customFormat="1" ht="87" customHeight="1">
      <c r="A76" s="2265"/>
      <c r="B76" s="2229"/>
      <c r="C76" s="2051"/>
      <c r="D76" s="2072"/>
      <c r="E76" s="2230"/>
      <c r="F76" s="2244"/>
      <c r="G76" s="2067"/>
      <c r="H76" s="2266"/>
      <c r="I76" s="2067"/>
      <c r="J76" s="2272"/>
      <c r="K76" s="2237"/>
      <c r="L76" s="2067"/>
      <c r="M76" s="2268"/>
      <c r="N76" s="2269"/>
      <c r="O76" s="2270"/>
      <c r="P76" s="2266"/>
      <c r="Q76" s="2266"/>
      <c r="R76" s="2266"/>
      <c r="S76" s="2271"/>
    </row>
    <row r="77" spans="1:19" s="2056" customFormat="1" ht="74.45" customHeight="1">
      <c r="A77" s="2265"/>
      <c r="B77" s="2229"/>
      <c r="C77" s="2051"/>
      <c r="D77" s="2072"/>
      <c r="E77" s="2230"/>
      <c r="F77" s="2244"/>
      <c r="G77" s="2067"/>
      <c r="H77" s="2266"/>
      <c r="I77" s="2067"/>
      <c r="J77" s="2272"/>
      <c r="K77" s="2237"/>
      <c r="L77" s="2067"/>
      <c r="M77" s="2268"/>
      <c r="N77" s="2269"/>
      <c r="O77" s="2270"/>
      <c r="P77" s="2266"/>
      <c r="Q77" s="2266"/>
      <c r="R77" s="2266"/>
      <c r="S77" s="2271"/>
    </row>
    <row r="78" spans="1:19" s="2056" customFormat="1" ht="150" customHeight="1">
      <c r="A78" s="2265"/>
      <c r="B78" s="2229"/>
      <c r="C78" s="2051"/>
      <c r="D78" s="2072"/>
      <c r="E78" s="2230"/>
      <c r="F78" s="2244"/>
      <c r="G78" s="2067"/>
      <c r="H78" s="2266"/>
      <c r="I78" s="2067"/>
      <c r="J78" s="2267"/>
      <c r="K78" s="2237"/>
      <c r="L78" s="2067"/>
      <c r="M78" s="2268"/>
      <c r="N78" s="2269"/>
      <c r="O78" s="2270"/>
      <c r="P78" s="2266"/>
      <c r="Q78" s="2266"/>
      <c r="R78" s="2266"/>
      <c r="S78" s="2271"/>
    </row>
    <row r="79" spans="1:19" s="2056" customFormat="1" ht="93.6" customHeight="1">
      <c r="A79" s="2265"/>
      <c r="B79" s="2229"/>
      <c r="C79" s="2051"/>
      <c r="D79" s="2072"/>
      <c r="E79" s="2230"/>
      <c r="F79" s="2244"/>
      <c r="G79" s="2067"/>
      <c r="H79" s="2266"/>
      <c r="I79" s="2067"/>
      <c r="J79" s="2267"/>
      <c r="K79" s="2237"/>
      <c r="L79" s="2067"/>
      <c r="M79" s="2268"/>
      <c r="N79" s="2269"/>
      <c r="O79" s="2270"/>
      <c r="P79" s="2266"/>
      <c r="Q79" s="2266"/>
      <c r="R79" s="2266"/>
      <c r="S79" s="2271"/>
    </row>
    <row r="80" spans="1:19" s="2056" customFormat="1" ht="37.15" customHeight="1">
      <c r="A80" s="2265"/>
      <c r="B80" s="2229"/>
      <c r="C80" s="2051"/>
      <c r="D80" s="2072"/>
      <c r="E80" s="2280"/>
      <c r="F80" s="2281"/>
      <c r="G80" s="2282"/>
      <c r="H80" s="2051"/>
      <c r="I80" s="2282"/>
      <c r="J80" s="2283"/>
      <c r="K80" s="2273"/>
      <c r="L80" s="2282"/>
      <c r="M80" s="2051"/>
      <c r="N80" s="2284"/>
      <c r="O80" s="2229"/>
      <c r="P80" s="2051"/>
      <c r="Q80" s="2051"/>
      <c r="R80" s="2051"/>
      <c r="S80" s="2283"/>
    </row>
    <row r="81" spans="1:19" s="2056" customFormat="1" ht="36.6" customHeight="1">
      <c r="A81" s="2265"/>
      <c r="B81" s="2229"/>
      <c r="C81" s="2051"/>
      <c r="D81" s="2072"/>
      <c r="E81" s="2290"/>
      <c r="F81" s="2291"/>
      <c r="G81" s="2292"/>
      <c r="H81" s="2268"/>
      <c r="I81" s="2292"/>
      <c r="J81" s="2271"/>
      <c r="K81" s="2237"/>
      <c r="L81" s="2292"/>
      <c r="M81" s="2268"/>
      <c r="N81" s="2269"/>
      <c r="O81" s="2294"/>
      <c r="P81" s="2268"/>
      <c r="Q81" s="2268"/>
      <c r="R81" s="2268"/>
      <c r="S81" s="2271"/>
    </row>
    <row r="82" spans="1:19" s="2056" customFormat="1" ht="93" customHeight="1">
      <c r="A82" s="2265"/>
      <c r="B82" s="2229"/>
      <c r="C82" s="2051"/>
      <c r="D82" s="2072"/>
      <c r="E82" s="2230"/>
      <c r="F82" s="2244"/>
      <c r="G82" s="2067"/>
      <c r="H82" s="2266"/>
      <c r="I82" s="2067"/>
      <c r="J82" s="2267"/>
      <c r="K82" s="2237"/>
      <c r="L82" s="2067"/>
      <c r="M82" s="2268"/>
      <c r="N82" s="2269"/>
      <c r="O82" s="2270"/>
      <c r="P82" s="2266"/>
      <c r="Q82" s="2266"/>
      <c r="R82" s="2266"/>
      <c r="S82" s="2271"/>
    </row>
    <row r="83" spans="1:19" s="2056" customFormat="1" ht="105" customHeight="1">
      <c r="A83" s="2265"/>
      <c r="B83" s="2229"/>
      <c r="C83" s="2051"/>
      <c r="D83" s="2072"/>
      <c r="E83" s="2280"/>
      <c r="F83" s="2281"/>
      <c r="G83" s="2282"/>
      <c r="H83" s="2051"/>
      <c r="I83" s="2282"/>
      <c r="J83" s="2283"/>
      <c r="K83" s="2273"/>
      <c r="L83" s="2282"/>
      <c r="M83" s="2051"/>
      <c r="N83" s="2284"/>
      <c r="O83" s="2229"/>
      <c r="P83" s="2051"/>
      <c r="Q83" s="2051"/>
      <c r="R83" s="2051"/>
      <c r="S83" s="2283"/>
    </row>
    <row r="84" spans="1:19" s="2056" customFormat="1" ht="89.45" customHeight="1">
      <c r="A84" s="2265"/>
      <c r="B84" s="2229"/>
      <c r="C84" s="2051"/>
      <c r="D84" s="2072"/>
      <c r="E84" s="2230"/>
      <c r="F84" s="2244"/>
      <c r="G84" s="2067"/>
      <c r="H84" s="2266"/>
      <c r="I84" s="2067"/>
      <c r="J84" s="2272"/>
      <c r="K84" s="2273"/>
      <c r="L84" s="2067"/>
      <c r="M84" s="2268"/>
      <c r="N84" s="2269"/>
      <c r="O84" s="2270"/>
      <c r="P84" s="2266"/>
      <c r="Q84" s="2266"/>
      <c r="R84" s="2266"/>
      <c r="S84" s="2271"/>
    </row>
    <row r="85" spans="1:19" s="2056" customFormat="1" ht="110.45" customHeight="1">
      <c r="A85" s="2265"/>
      <c r="B85" s="2229"/>
      <c r="C85" s="2051"/>
      <c r="D85" s="2072"/>
      <c r="E85" s="2230"/>
      <c r="F85" s="2244"/>
      <c r="G85" s="2067"/>
      <c r="H85" s="2266"/>
      <c r="I85" s="2067"/>
      <c r="J85" s="2272"/>
      <c r="K85" s="2237"/>
      <c r="L85" s="2067"/>
      <c r="M85" s="2268"/>
      <c r="N85" s="2269"/>
      <c r="O85" s="2270"/>
      <c r="P85" s="2266"/>
      <c r="Q85" s="2266"/>
      <c r="R85" s="2266"/>
      <c r="S85" s="2271"/>
    </row>
    <row r="86" spans="1:19" s="2056" customFormat="1" ht="80.45" customHeight="1">
      <c r="A86" s="2265"/>
      <c r="B86" s="2229"/>
      <c r="C86" s="2051"/>
      <c r="D86" s="2072"/>
      <c r="E86" s="2230"/>
      <c r="F86" s="2244"/>
      <c r="G86" s="2067"/>
      <c r="H86" s="2266"/>
      <c r="I86" s="2067"/>
      <c r="J86" s="2272"/>
      <c r="K86" s="2273"/>
      <c r="L86" s="2067"/>
      <c r="M86" s="2268"/>
      <c r="N86" s="2269"/>
      <c r="O86" s="2270"/>
      <c r="P86" s="2266"/>
      <c r="Q86" s="2266"/>
      <c r="R86" s="2266"/>
      <c r="S86" s="2271"/>
    </row>
    <row r="87" spans="1:19" s="2056" customFormat="1" ht="82.9" customHeight="1">
      <c r="A87" s="2265"/>
      <c r="B87" s="2244"/>
      <c r="C87" s="2266"/>
      <c r="D87" s="2278"/>
      <c r="E87" s="2275"/>
      <c r="F87" s="2244"/>
      <c r="G87" s="2266"/>
      <c r="H87" s="2278"/>
      <c r="I87" s="2278"/>
      <c r="J87" s="2272"/>
      <c r="K87" s="2286"/>
      <c r="L87" s="2278"/>
      <c r="M87" s="2278"/>
      <c r="N87" s="2279"/>
      <c r="O87" s="2244"/>
      <c r="P87" s="2278"/>
      <c r="Q87" s="2278"/>
      <c r="R87" s="2278"/>
      <c r="S87" s="2272"/>
    </row>
    <row r="88" spans="1:19" s="2056" customFormat="1" ht="106.15" customHeight="1">
      <c r="A88" s="2265"/>
      <c r="B88" s="2229"/>
      <c r="C88" s="2051"/>
      <c r="D88" s="2072"/>
      <c r="E88" s="2230"/>
      <c r="F88" s="2244"/>
      <c r="G88" s="2067"/>
      <c r="H88" s="2266"/>
      <c r="I88" s="2067"/>
      <c r="J88" s="2272"/>
      <c r="K88" s="2237"/>
      <c r="L88" s="2067"/>
      <c r="M88" s="2268"/>
      <c r="N88" s="2269"/>
      <c r="O88" s="2270"/>
      <c r="P88" s="2266"/>
      <c r="Q88" s="2266"/>
      <c r="R88" s="2266"/>
      <c r="S88" s="2271"/>
    </row>
    <row r="89" spans="1:19" s="2056" customFormat="1" ht="39.6" customHeight="1">
      <c r="A89" s="2265"/>
      <c r="B89" s="2229"/>
      <c r="C89" s="2051"/>
      <c r="D89" s="2072"/>
      <c r="E89" s="2230"/>
      <c r="F89" s="2244"/>
      <c r="G89" s="2067"/>
      <c r="H89" s="2266"/>
      <c r="I89" s="2067"/>
      <c r="J89" s="2272"/>
      <c r="K89" s="2237"/>
      <c r="L89" s="2067"/>
      <c r="M89" s="2268"/>
      <c r="N89" s="2269"/>
      <c r="O89" s="2270"/>
      <c r="P89" s="2266"/>
      <c r="Q89" s="2266"/>
      <c r="R89" s="2266"/>
      <c r="S89" s="2271"/>
    </row>
    <row r="90" spans="1:19" s="2056" customFormat="1" ht="87.6" customHeight="1">
      <c r="A90" s="2265"/>
      <c r="B90" s="2229"/>
      <c r="C90" s="2051"/>
      <c r="D90" s="2072"/>
      <c r="E90" s="2230"/>
      <c r="F90" s="2244"/>
      <c r="G90" s="2067"/>
      <c r="H90" s="2266"/>
      <c r="I90" s="2067"/>
      <c r="J90" s="2272"/>
      <c r="K90" s="2237"/>
      <c r="L90" s="2067"/>
      <c r="M90" s="2268"/>
      <c r="N90" s="2269"/>
      <c r="O90" s="2270"/>
      <c r="P90" s="2266"/>
      <c r="Q90" s="2266"/>
      <c r="R90" s="2266"/>
      <c r="S90" s="2271"/>
    </row>
    <row r="91" spans="1:19" s="2056" customFormat="1" ht="53.45" customHeight="1">
      <c r="A91" s="2265"/>
      <c r="B91" s="2229"/>
      <c r="C91" s="2051"/>
      <c r="D91" s="2072"/>
      <c r="E91" s="2230"/>
      <c r="F91" s="2244"/>
      <c r="G91" s="2067"/>
      <c r="H91" s="2266"/>
      <c r="I91" s="2067"/>
      <c r="J91" s="2272"/>
      <c r="K91" s="2237"/>
      <c r="L91" s="2067"/>
      <c r="M91" s="2268"/>
      <c r="N91" s="2269"/>
      <c r="O91" s="2270"/>
      <c r="P91" s="2266"/>
      <c r="Q91" s="2266"/>
      <c r="R91" s="2266"/>
      <c r="S91" s="2271"/>
    </row>
    <row r="92" spans="1:19" s="2056" customFormat="1" ht="45.6" customHeight="1">
      <c r="A92" s="2265"/>
      <c r="B92" s="2229"/>
      <c r="C92" s="2051"/>
      <c r="D92" s="2072"/>
      <c r="E92" s="2230"/>
      <c r="F92" s="2244"/>
      <c r="G92" s="2067"/>
      <c r="H92" s="2266"/>
      <c r="I92" s="2067"/>
      <c r="J92" s="2272"/>
      <c r="K92" s="2237"/>
      <c r="L92" s="2067"/>
      <c r="M92" s="2268"/>
      <c r="N92" s="2269"/>
      <c r="O92" s="2270"/>
      <c r="P92" s="2266"/>
      <c r="Q92" s="2266"/>
      <c r="R92" s="2266"/>
      <c r="S92" s="2271"/>
    </row>
    <row r="93" spans="1:19" s="2056" customFormat="1" ht="43.15" customHeight="1">
      <c r="A93" s="2265"/>
      <c r="B93" s="2229"/>
      <c r="C93" s="2051"/>
      <c r="D93" s="2072"/>
      <c r="E93" s="2271"/>
      <c r="F93" s="2291"/>
      <c r="G93" s="2268"/>
      <c r="H93" s="2268"/>
      <c r="I93" s="2268"/>
      <c r="J93" s="2271"/>
      <c r="K93" s="2287"/>
      <c r="L93" s="2268"/>
      <c r="M93" s="2268"/>
      <c r="N93" s="2269"/>
      <c r="O93" s="2294"/>
      <c r="P93" s="2268"/>
      <c r="Q93" s="2268"/>
      <c r="R93" s="2268"/>
      <c r="S93" s="2271"/>
    </row>
    <row r="94" spans="1:19" s="2056" customFormat="1" ht="40.9" customHeight="1">
      <c r="A94" s="2265"/>
      <c r="B94" s="2229"/>
      <c r="C94" s="2051"/>
      <c r="D94" s="2072"/>
      <c r="E94" s="2230"/>
      <c r="F94" s="2244"/>
      <c r="G94" s="2067"/>
      <c r="H94" s="2266"/>
      <c r="I94" s="2067"/>
      <c r="J94" s="2272"/>
      <c r="K94" s="2237"/>
      <c r="L94" s="2067"/>
      <c r="M94" s="2268"/>
      <c r="N94" s="2269"/>
      <c r="O94" s="2270"/>
      <c r="P94" s="2266"/>
      <c r="Q94" s="2266"/>
      <c r="R94" s="2266"/>
      <c r="S94" s="2271"/>
    </row>
    <row r="95" spans="1:19" s="2056" customFormat="1" ht="19.899999999999999" customHeight="1">
      <c r="A95" s="2265"/>
      <c r="B95" s="2305"/>
      <c r="C95" s="2306"/>
      <c r="D95" s="2307"/>
      <c r="E95" s="2230"/>
      <c r="F95" s="2308"/>
      <c r="G95" s="2067"/>
      <c r="H95" s="2309"/>
      <c r="I95" s="2067"/>
      <c r="J95" s="2272"/>
      <c r="K95" s="2237"/>
      <c r="L95" s="2067"/>
      <c r="M95" s="2268"/>
      <c r="N95" s="2269"/>
      <c r="O95" s="2270"/>
      <c r="P95" s="2266"/>
      <c r="Q95" s="2266"/>
      <c r="R95" s="2266"/>
      <c r="S95" s="2271"/>
    </row>
    <row r="96" spans="1:19" s="2056" customFormat="1" ht="45.6" customHeight="1">
      <c r="A96" s="2265"/>
      <c r="B96" s="2229"/>
      <c r="C96" s="2051"/>
      <c r="D96" s="2072"/>
      <c r="E96" s="2230"/>
      <c r="F96" s="2244"/>
      <c r="G96" s="2067"/>
      <c r="H96" s="2266"/>
      <c r="I96" s="2067"/>
      <c r="J96" s="2272"/>
      <c r="K96" s="2237"/>
      <c r="L96" s="2067"/>
      <c r="M96" s="2268"/>
      <c r="N96" s="2269"/>
      <c r="O96" s="2270"/>
      <c r="P96" s="2266"/>
      <c r="Q96" s="2266"/>
      <c r="R96" s="2266"/>
      <c r="S96" s="2271"/>
    </row>
    <row r="97" spans="1:19" s="2056" customFormat="1" ht="19.899999999999999" customHeight="1">
      <c r="A97" s="2265"/>
      <c r="B97" s="2229"/>
      <c r="C97" s="2051"/>
      <c r="D97" s="2072"/>
      <c r="E97" s="2230"/>
      <c r="F97" s="2244"/>
      <c r="G97" s="2067"/>
      <c r="H97" s="2266"/>
      <c r="I97" s="2067"/>
      <c r="J97" s="2272"/>
      <c r="K97" s="2237"/>
      <c r="L97" s="2067"/>
      <c r="M97" s="2268"/>
      <c r="N97" s="2269"/>
      <c r="O97" s="2270"/>
      <c r="P97" s="2266"/>
      <c r="Q97" s="2266"/>
      <c r="R97" s="2266"/>
      <c r="S97" s="2271"/>
    </row>
    <row r="98" spans="1:19" s="2056" customFormat="1" ht="19.899999999999999" customHeight="1">
      <c r="A98" s="2265"/>
      <c r="B98" s="2229"/>
      <c r="C98" s="2051"/>
      <c r="D98" s="2072"/>
      <c r="E98" s="2230"/>
      <c r="F98" s="2244"/>
      <c r="G98" s="2067"/>
      <c r="H98" s="2266"/>
      <c r="I98" s="2067"/>
      <c r="J98" s="2272"/>
      <c r="K98" s="2237"/>
      <c r="L98" s="2067"/>
      <c r="M98" s="2268"/>
      <c r="N98" s="2269"/>
      <c r="O98" s="2270"/>
      <c r="P98" s="2266"/>
      <c r="Q98" s="2266"/>
      <c r="R98" s="2266"/>
      <c r="S98" s="2271"/>
    </row>
    <row r="99" spans="1:19" ht="19.899999999999999" customHeight="1">
      <c r="A99" s="2225"/>
      <c r="B99" s="2227"/>
      <c r="C99" s="2053"/>
      <c r="D99" s="2070"/>
      <c r="E99" s="2228"/>
      <c r="F99" s="2242"/>
      <c r="G99" s="2066"/>
      <c r="H99" s="2058"/>
      <c r="I99" s="2066"/>
      <c r="J99" s="2243"/>
      <c r="K99" s="2236"/>
      <c r="L99" s="2066"/>
      <c r="M99" s="2054"/>
      <c r="N99" s="2255"/>
      <c r="O99" s="2261"/>
      <c r="P99" s="2058"/>
      <c r="Q99" s="2058"/>
      <c r="R99" s="2058"/>
      <c r="S99" s="2262"/>
    </row>
    <row r="100" spans="1:19" ht="19.899999999999999" customHeight="1">
      <c r="A100" s="2225"/>
      <c r="B100" s="2227"/>
      <c r="C100" s="2053"/>
      <c r="D100" s="2070"/>
      <c r="E100" s="2228"/>
      <c r="F100" s="2242"/>
      <c r="G100" s="2066"/>
      <c r="H100" s="2058"/>
      <c r="I100" s="2066"/>
      <c r="J100" s="2243"/>
      <c r="K100" s="2236"/>
      <c r="L100" s="2066"/>
      <c r="M100" s="2054"/>
      <c r="N100" s="2255"/>
      <c r="O100" s="2261"/>
      <c r="P100" s="2058"/>
      <c r="Q100" s="2058"/>
      <c r="R100" s="2058"/>
      <c r="S100" s="2262"/>
    </row>
    <row r="101" spans="1:19" ht="19.899999999999999" customHeight="1">
      <c r="A101" s="2225"/>
      <c r="B101" s="2227"/>
      <c r="C101" s="2053"/>
      <c r="D101" s="2070"/>
      <c r="E101" s="2228"/>
      <c r="F101" s="2242"/>
      <c r="G101" s="2066"/>
      <c r="H101" s="2058"/>
      <c r="I101" s="2066"/>
      <c r="J101" s="2243"/>
      <c r="K101" s="2236"/>
      <c r="L101" s="2066"/>
      <c r="M101" s="2054"/>
      <c r="N101" s="2255"/>
      <c r="O101" s="2261"/>
      <c r="P101" s="2058"/>
      <c r="Q101" s="2058"/>
      <c r="R101" s="2058"/>
      <c r="S101" s="2262"/>
    </row>
    <row r="102" spans="1:19" ht="19.899999999999999" customHeight="1">
      <c r="A102" s="2225"/>
      <c r="B102" s="2227"/>
      <c r="C102" s="2053"/>
      <c r="D102" s="2070"/>
      <c r="E102" s="2228"/>
      <c r="F102" s="2242"/>
      <c r="G102" s="2066"/>
      <c r="H102" s="2058"/>
      <c r="I102" s="2066"/>
      <c r="J102" s="2243"/>
      <c r="K102" s="2236"/>
      <c r="L102" s="2066"/>
      <c r="M102" s="2054"/>
      <c r="N102" s="2255"/>
      <c r="O102" s="2261"/>
      <c r="P102" s="2058"/>
      <c r="Q102" s="2058"/>
      <c r="R102" s="2058"/>
      <c r="S102" s="2262"/>
    </row>
    <row r="103" spans="1:19" ht="19.899999999999999" customHeight="1">
      <c r="A103" s="2225"/>
      <c r="B103" s="2227"/>
      <c r="C103" s="2053"/>
      <c r="D103" s="2070"/>
      <c r="E103" s="2228"/>
      <c r="F103" s="2242"/>
      <c r="G103" s="2066"/>
      <c r="H103" s="2058"/>
      <c r="I103" s="2066"/>
      <c r="J103" s="2243"/>
      <c r="K103" s="2236"/>
      <c r="L103" s="2066"/>
      <c r="M103" s="2054"/>
      <c r="N103" s="2255"/>
      <c r="O103" s="2261"/>
      <c r="P103" s="2058"/>
      <c r="Q103" s="2058"/>
      <c r="R103" s="2058"/>
      <c r="S103" s="2262"/>
    </row>
    <row r="104" spans="1:19" ht="19.899999999999999" customHeight="1">
      <c r="A104" s="2225"/>
      <c r="B104" s="2227"/>
      <c r="C104" s="2053"/>
      <c r="D104" s="2070"/>
      <c r="E104" s="2228"/>
      <c r="F104" s="2242"/>
      <c r="G104" s="2066"/>
      <c r="H104" s="2058"/>
      <c r="I104" s="2066"/>
      <c r="J104" s="2243"/>
      <c r="K104" s="2236"/>
      <c r="L104" s="2066"/>
      <c r="M104" s="2054"/>
      <c r="N104" s="2255"/>
      <c r="O104" s="2261"/>
      <c r="P104" s="2058"/>
      <c r="Q104" s="2058"/>
      <c r="R104" s="2058"/>
      <c r="S104" s="2262"/>
    </row>
    <row r="105" spans="1:19" ht="19.899999999999999" customHeight="1">
      <c r="A105" s="2225"/>
      <c r="B105" s="2227"/>
      <c r="C105" s="2053"/>
      <c r="D105" s="2070"/>
      <c r="E105" s="2228"/>
      <c r="F105" s="2242"/>
      <c r="G105" s="2066"/>
      <c r="H105" s="2058"/>
      <c r="I105" s="2066"/>
      <c r="J105" s="2243"/>
      <c r="K105" s="2236"/>
      <c r="L105" s="2066"/>
      <c r="M105" s="2054"/>
      <c r="N105" s="2255"/>
      <c r="O105" s="2261"/>
      <c r="P105" s="2058"/>
      <c r="Q105" s="2058"/>
      <c r="R105" s="2058"/>
      <c r="S105" s="2262"/>
    </row>
    <row r="106" spans="1:19" ht="19.899999999999999" customHeight="1">
      <c r="A106" s="2225"/>
      <c r="B106" s="2227"/>
      <c r="C106" s="2053"/>
      <c r="D106" s="2070"/>
      <c r="E106" s="2228"/>
      <c r="F106" s="2242"/>
      <c r="G106" s="2066"/>
      <c r="H106" s="2058"/>
      <c r="I106" s="2066"/>
      <c r="J106" s="2243"/>
      <c r="K106" s="2236"/>
      <c r="L106" s="2066"/>
      <c r="M106" s="2054"/>
      <c r="N106" s="2255"/>
      <c r="O106" s="2261"/>
      <c r="P106" s="2058"/>
      <c r="Q106" s="2058"/>
      <c r="R106" s="2058"/>
      <c r="S106" s="2262"/>
    </row>
    <row r="107" spans="1:19" ht="19.899999999999999" customHeight="1">
      <c r="A107" s="2225"/>
      <c r="B107" s="2227"/>
      <c r="C107" s="2053"/>
      <c r="D107" s="2070"/>
      <c r="E107" s="2228"/>
      <c r="F107" s="2242"/>
      <c r="G107" s="2066"/>
      <c r="H107" s="2058"/>
      <c r="I107" s="2066"/>
      <c r="J107" s="2243"/>
      <c r="K107" s="2236"/>
      <c r="L107" s="2066"/>
      <c r="M107" s="2054"/>
      <c r="N107" s="2255"/>
      <c r="O107" s="2261"/>
      <c r="P107" s="2058"/>
      <c r="Q107" s="2058"/>
      <c r="R107" s="2058"/>
      <c r="S107" s="2262"/>
    </row>
    <row r="108" spans="1:19" ht="19.899999999999999" customHeight="1">
      <c r="A108" s="2225"/>
      <c r="B108" s="2227"/>
      <c r="C108" s="2053"/>
      <c r="D108" s="2070"/>
      <c r="E108" s="2228"/>
      <c r="F108" s="2242"/>
      <c r="G108" s="2066"/>
      <c r="H108" s="2058"/>
      <c r="I108" s="2066"/>
      <c r="J108" s="2243"/>
      <c r="K108" s="2236"/>
      <c r="L108" s="2066"/>
      <c r="M108" s="2054"/>
      <c r="N108" s="2255"/>
      <c r="O108" s="2261"/>
      <c r="P108" s="2058"/>
      <c r="Q108" s="2058"/>
      <c r="R108" s="2058"/>
      <c r="S108" s="2262"/>
    </row>
    <row r="109" spans="1:19" ht="19.899999999999999" customHeight="1">
      <c r="A109" s="2225"/>
      <c r="B109" s="2227"/>
      <c r="C109" s="2053"/>
      <c r="D109" s="2070"/>
      <c r="E109" s="2228"/>
      <c r="F109" s="2242"/>
      <c r="G109" s="2066"/>
      <c r="H109" s="2058"/>
      <c r="I109" s="2066"/>
      <c r="J109" s="2243"/>
      <c r="K109" s="2236"/>
      <c r="L109" s="2066"/>
      <c r="M109" s="2054"/>
      <c r="N109" s="2255"/>
      <c r="O109" s="2261"/>
      <c r="P109" s="2058"/>
      <c r="Q109" s="2058"/>
      <c r="R109" s="2058"/>
      <c r="S109" s="2262"/>
    </row>
    <row r="110" spans="1:19" ht="19.899999999999999" customHeight="1">
      <c r="A110" s="2225"/>
      <c r="B110" s="2227"/>
      <c r="C110" s="2053"/>
      <c r="D110" s="2070"/>
      <c r="E110" s="2228"/>
      <c r="F110" s="2242"/>
      <c r="G110" s="2066"/>
      <c r="H110" s="2058"/>
      <c r="I110" s="2066"/>
      <c r="J110" s="2243"/>
      <c r="K110" s="2236"/>
      <c r="L110" s="2066"/>
      <c r="M110" s="2054"/>
      <c r="N110" s="2255"/>
      <c r="O110" s="2261"/>
      <c r="P110" s="2058"/>
      <c r="Q110" s="2058"/>
      <c r="R110" s="2058"/>
      <c r="S110" s="2262"/>
    </row>
    <row r="111" spans="1:19" ht="19.899999999999999" customHeight="1">
      <c r="A111" s="2225"/>
      <c r="B111" s="2227"/>
      <c r="C111" s="2053"/>
      <c r="D111" s="2070"/>
      <c r="E111" s="2228"/>
      <c r="F111" s="2242"/>
      <c r="G111" s="2066"/>
      <c r="H111" s="2058"/>
      <c r="I111" s="2066"/>
      <c r="J111" s="2243"/>
      <c r="K111" s="2236"/>
      <c r="L111" s="2066"/>
      <c r="M111" s="2054"/>
      <c r="N111" s="2255"/>
      <c r="O111" s="2261"/>
      <c r="P111" s="2058"/>
      <c r="Q111" s="2058"/>
      <c r="R111" s="2058"/>
      <c r="S111" s="2262"/>
    </row>
    <row r="112" spans="1:19" ht="19.899999999999999" customHeight="1">
      <c r="A112" s="2225"/>
      <c r="B112" s="2227"/>
      <c r="C112" s="2053"/>
      <c r="D112" s="2070"/>
      <c r="E112" s="2228"/>
      <c r="F112" s="2242"/>
      <c r="G112" s="2066"/>
      <c r="H112" s="2058"/>
      <c r="I112" s="2066"/>
      <c r="J112" s="2243"/>
      <c r="K112" s="2236"/>
      <c r="L112" s="2066"/>
      <c r="M112" s="2054"/>
      <c r="N112" s="2255"/>
      <c r="O112" s="2261"/>
      <c r="P112" s="2058"/>
      <c r="Q112" s="2058"/>
      <c r="R112" s="2058"/>
      <c r="S112" s="2262"/>
    </row>
    <row r="113" spans="1:19" ht="19.899999999999999" customHeight="1">
      <c r="A113" s="2225"/>
      <c r="B113" s="2227"/>
      <c r="C113" s="2053"/>
      <c r="D113" s="2070"/>
      <c r="E113" s="2228"/>
      <c r="F113" s="2242"/>
      <c r="G113" s="2066"/>
      <c r="H113" s="2058"/>
      <c r="I113" s="2066"/>
      <c r="J113" s="2243"/>
      <c r="K113" s="2236"/>
      <c r="L113" s="2066"/>
      <c r="M113" s="2054"/>
      <c r="N113" s="2255"/>
      <c r="O113" s="2261"/>
      <c r="P113" s="2058"/>
      <c r="Q113" s="2058"/>
      <c r="R113" s="2058"/>
      <c r="S113" s="2262"/>
    </row>
    <row r="114" spans="1:19" ht="19.899999999999999" customHeight="1">
      <c r="A114" s="2225"/>
      <c r="B114" s="2227"/>
      <c r="C114" s="2053"/>
      <c r="D114" s="2070"/>
      <c r="E114" s="2228"/>
      <c r="F114" s="2242"/>
      <c r="G114" s="2066"/>
      <c r="H114" s="2058"/>
      <c r="I114" s="2066"/>
      <c r="J114" s="2243"/>
      <c r="K114" s="2236"/>
      <c r="L114" s="2066"/>
      <c r="M114" s="2054"/>
      <c r="N114" s="2255"/>
      <c r="O114" s="2261"/>
      <c r="P114" s="2058"/>
      <c r="Q114" s="2058"/>
      <c r="R114" s="2058"/>
      <c r="S114" s="2262"/>
    </row>
    <row r="115" spans="1:19" ht="19.899999999999999" customHeight="1">
      <c r="A115" s="2225"/>
      <c r="B115" s="2227"/>
      <c r="C115" s="2053"/>
      <c r="D115" s="2070"/>
      <c r="E115" s="2228"/>
      <c r="F115" s="2242"/>
      <c r="G115" s="2066"/>
      <c r="H115" s="2058"/>
      <c r="I115" s="2066"/>
      <c r="J115" s="2243"/>
      <c r="K115" s="2236"/>
      <c r="L115" s="2066"/>
      <c r="M115" s="2054"/>
      <c r="N115" s="2255"/>
      <c r="O115" s="2261"/>
      <c r="P115" s="2058"/>
      <c r="Q115" s="2058"/>
      <c r="R115" s="2058"/>
      <c r="S115" s="2262"/>
    </row>
    <row r="116" spans="1:19" ht="19.899999999999999" customHeight="1">
      <c r="A116" s="2225"/>
      <c r="B116" s="2227"/>
      <c r="C116" s="2053"/>
      <c r="D116" s="2070"/>
      <c r="E116" s="2228"/>
      <c r="F116" s="2242"/>
      <c r="G116" s="2066"/>
      <c r="H116" s="2058"/>
      <c r="I116" s="2066"/>
      <c r="J116" s="2243"/>
      <c r="K116" s="2236"/>
      <c r="L116" s="2066"/>
      <c r="M116" s="2054"/>
      <c r="N116" s="2255"/>
      <c r="O116" s="2261"/>
      <c r="P116" s="2058"/>
      <c r="Q116" s="2058"/>
      <c r="R116" s="2058"/>
      <c r="S116" s="2262"/>
    </row>
    <row r="117" spans="1:19" ht="19.899999999999999" customHeight="1">
      <c r="A117" s="2225"/>
      <c r="B117" s="2227"/>
      <c r="C117" s="2053"/>
      <c r="D117" s="2070"/>
      <c r="E117" s="2228"/>
      <c r="F117" s="2242"/>
      <c r="G117" s="2066"/>
      <c r="H117" s="2058"/>
      <c r="I117" s="2066"/>
      <c r="J117" s="2243"/>
      <c r="K117" s="2236"/>
      <c r="L117" s="2066"/>
      <c r="M117" s="2054"/>
      <c r="N117" s="2255"/>
      <c r="O117" s="2261"/>
      <c r="P117" s="2058"/>
      <c r="Q117" s="2058"/>
      <c r="R117" s="2058"/>
      <c r="S117" s="2262"/>
    </row>
    <row r="118" spans="1:19" ht="19.899999999999999" customHeight="1">
      <c r="A118" s="2225"/>
      <c r="B118" s="2227"/>
      <c r="C118" s="2053"/>
      <c r="D118" s="2070"/>
      <c r="E118" s="2228"/>
      <c r="F118" s="2242"/>
      <c r="G118" s="2066"/>
      <c r="H118" s="2058"/>
      <c r="I118" s="2066"/>
      <c r="J118" s="2243"/>
      <c r="K118" s="2236"/>
      <c r="L118" s="2066"/>
      <c r="M118" s="2054"/>
      <c r="N118" s="2255"/>
      <c r="O118" s="2261"/>
      <c r="P118" s="2058"/>
      <c r="Q118" s="2058"/>
      <c r="R118" s="2058"/>
      <c r="S118" s="2262"/>
    </row>
    <row r="119" spans="1:19" ht="19.899999999999999" customHeight="1">
      <c r="A119" s="2225"/>
      <c r="B119" s="2227"/>
      <c r="C119" s="2053"/>
      <c r="D119" s="2070"/>
      <c r="E119" s="2228"/>
      <c r="F119" s="2242"/>
      <c r="G119" s="2066"/>
      <c r="H119" s="2058"/>
      <c r="I119" s="2066"/>
      <c r="J119" s="2243"/>
      <c r="K119" s="2236"/>
      <c r="L119" s="2066"/>
      <c r="M119" s="2054"/>
      <c r="N119" s="2255"/>
      <c r="O119" s="2261"/>
      <c r="P119" s="2058"/>
      <c r="Q119" s="2058"/>
      <c r="R119" s="2058"/>
      <c r="S119" s="2262"/>
    </row>
    <row r="120" spans="1:19" ht="19.899999999999999" customHeight="1">
      <c r="A120" s="2225"/>
      <c r="B120" s="2227"/>
      <c r="C120" s="2053"/>
      <c r="D120" s="2070"/>
      <c r="E120" s="2228"/>
      <c r="F120" s="2242"/>
      <c r="G120" s="2066"/>
      <c r="H120" s="2058"/>
      <c r="I120" s="2066"/>
      <c r="J120" s="2243"/>
      <c r="K120" s="2236"/>
      <c r="L120" s="2066"/>
      <c r="M120" s="2054"/>
      <c r="N120" s="2255"/>
      <c r="O120" s="2261"/>
      <c r="P120" s="2058"/>
      <c r="Q120" s="2058"/>
      <c r="R120" s="2058"/>
      <c r="S120" s="2262"/>
    </row>
    <row r="121" spans="1:19" ht="19.899999999999999" customHeight="1">
      <c r="A121" s="2225"/>
      <c r="B121" s="2227"/>
      <c r="C121" s="2053"/>
      <c r="D121" s="2070"/>
      <c r="E121" s="2228"/>
      <c r="F121" s="2242"/>
      <c r="G121" s="2066"/>
      <c r="H121" s="2058"/>
      <c r="I121" s="2066"/>
      <c r="J121" s="2243"/>
      <c r="K121" s="2236"/>
      <c r="L121" s="2066"/>
      <c r="M121" s="2054"/>
      <c r="N121" s="2255"/>
      <c r="O121" s="2261"/>
      <c r="P121" s="2058"/>
      <c r="Q121" s="2058"/>
      <c r="R121" s="2058"/>
      <c r="S121" s="2262"/>
    </row>
    <row r="122" spans="1:19" ht="19.899999999999999" customHeight="1">
      <c r="A122" s="2225"/>
      <c r="B122" s="2227"/>
      <c r="C122" s="2053"/>
      <c r="D122" s="2070"/>
      <c r="E122" s="2228"/>
      <c r="F122" s="2242"/>
      <c r="G122" s="2066"/>
      <c r="H122" s="2058"/>
      <c r="I122" s="2066"/>
      <c r="J122" s="2243"/>
      <c r="K122" s="2236"/>
      <c r="L122" s="2066"/>
      <c r="M122" s="2054"/>
      <c r="N122" s="2255"/>
      <c r="O122" s="2261"/>
      <c r="P122" s="2058"/>
      <c r="Q122" s="2058"/>
      <c r="R122" s="2058"/>
      <c r="S122" s="2262"/>
    </row>
    <row r="123" spans="1:19" ht="19.899999999999999" customHeight="1">
      <c r="A123" s="2225"/>
      <c r="B123" s="2227"/>
      <c r="C123" s="2053"/>
      <c r="D123" s="2070"/>
      <c r="E123" s="2228"/>
      <c r="F123" s="2242"/>
      <c r="G123" s="2066"/>
      <c r="H123" s="2058"/>
      <c r="I123" s="2066"/>
      <c r="J123" s="2243"/>
      <c r="K123" s="2236"/>
      <c r="L123" s="2066"/>
      <c r="M123" s="2054"/>
      <c r="N123" s="2255"/>
      <c r="O123" s="2261"/>
      <c r="P123" s="2058"/>
      <c r="Q123" s="2058"/>
      <c r="R123" s="2058"/>
      <c r="S123" s="2262"/>
    </row>
    <row r="124" spans="1:19" ht="19.899999999999999" customHeight="1">
      <c r="A124" s="2225"/>
      <c r="B124" s="2227"/>
      <c r="C124" s="2053"/>
      <c r="D124" s="2070"/>
      <c r="E124" s="2228"/>
      <c r="F124" s="2242"/>
      <c r="G124" s="2066"/>
      <c r="H124" s="2058"/>
      <c r="I124" s="2066"/>
      <c r="J124" s="2243"/>
      <c r="K124" s="2236"/>
      <c r="L124" s="2066"/>
      <c r="M124" s="2054"/>
      <c r="N124" s="2255"/>
      <c r="O124" s="2261"/>
      <c r="P124" s="2058"/>
      <c r="Q124" s="2058"/>
      <c r="R124" s="2058"/>
      <c r="S124" s="2262"/>
    </row>
    <row r="125" spans="1:19" ht="19.899999999999999" customHeight="1">
      <c r="A125" s="2225"/>
      <c r="B125" s="2227"/>
      <c r="C125" s="2053"/>
      <c r="D125" s="2070"/>
      <c r="E125" s="2228"/>
      <c r="F125" s="2242"/>
      <c r="G125" s="2066"/>
      <c r="H125" s="2058"/>
      <c r="I125" s="2066"/>
      <c r="J125" s="2243"/>
      <c r="K125" s="2236"/>
      <c r="L125" s="2066"/>
      <c r="M125" s="2054"/>
      <c r="N125" s="2255"/>
      <c r="O125" s="2261"/>
      <c r="P125" s="2058"/>
      <c r="Q125" s="2058"/>
      <c r="R125" s="2058"/>
      <c r="S125" s="2262"/>
    </row>
    <row r="126" spans="1:19" ht="19.899999999999999" customHeight="1">
      <c r="A126" s="2225"/>
      <c r="B126" s="2227"/>
      <c r="C126" s="2053"/>
      <c r="D126" s="2070"/>
      <c r="E126" s="2228"/>
      <c r="F126" s="2242"/>
      <c r="G126" s="2066"/>
      <c r="H126" s="2058"/>
      <c r="I126" s="2066"/>
      <c r="J126" s="2243"/>
      <c r="K126" s="2236"/>
      <c r="L126" s="2066"/>
      <c r="M126" s="2054"/>
      <c r="N126" s="2255"/>
      <c r="O126" s="2261"/>
      <c r="P126" s="2058"/>
      <c r="Q126" s="2058"/>
      <c r="R126" s="2058"/>
      <c r="S126" s="2262"/>
    </row>
    <row r="127" spans="1:19" ht="19.899999999999999" customHeight="1">
      <c r="A127" s="2225"/>
      <c r="B127" s="2227"/>
      <c r="C127" s="2053"/>
      <c r="D127" s="2070"/>
      <c r="E127" s="2228"/>
      <c r="F127" s="2242"/>
      <c r="G127" s="2066"/>
      <c r="H127" s="2058"/>
      <c r="I127" s="2066"/>
      <c r="J127" s="2243"/>
      <c r="K127" s="2236"/>
      <c r="L127" s="2066"/>
      <c r="M127" s="2054"/>
      <c r="N127" s="2255"/>
      <c r="O127" s="2261"/>
      <c r="P127" s="2058"/>
      <c r="Q127" s="2058"/>
      <c r="R127" s="2058"/>
      <c r="S127" s="2262"/>
    </row>
    <row r="128" spans="1:19" ht="19.899999999999999" customHeight="1">
      <c r="A128" s="2225"/>
      <c r="B128" s="2227"/>
      <c r="C128" s="2053"/>
      <c r="D128" s="2070"/>
      <c r="E128" s="2228"/>
      <c r="F128" s="2242"/>
      <c r="G128" s="2066"/>
      <c r="H128" s="2058"/>
      <c r="I128" s="2066"/>
      <c r="J128" s="2243"/>
      <c r="K128" s="2236"/>
      <c r="L128" s="2066"/>
      <c r="M128" s="2054"/>
      <c r="N128" s="2255"/>
      <c r="O128" s="2261"/>
      <c r="P128" s="2058"/>
      <c r="Q128" s="2058"/>
      <c r="R128" s="2058"/>
      <c r="S128" s="2262"/>
    </row>
    <row r="129" spans="1:19" ht="19.899999999999999" customHeight="1">
      <c r="A129" s="2225"/>
      <c r="B129" s="2227"/>
      <c r="C129" s="2053"/>
      <c r="D129" s="2070"/>
      <c r="E129" s="2228"/>
      <c r="F129" s="2242"/>
      <c r="G129" s="2066"/>
      <c r="H129" s="2058"/>
      <c r="I129" s="2066"/>
      <c r="J129" s="2243"/>
      <c r="K129" s="2236"/>
      <c r="L129" s="2066"/>
      <c r="M129" s="2054"/>
      <c r="N129" s="2255"/>
      <c r="O129" s="2261"/>
      <c r="P129" s="2058"/>
      <c r="Q129" s="2058"/>
      <c r="R129" s="2058"/>
      <c r="S129" s="2262"/>
    </row>
    <row r="130" spans="1:19" ht="19.899999999999999" customHeight="1">
      <c r="A130" s="2225"/>
      <c r="B130" s="2227"/>
      <c r="C130" s="2053"/>
      <c r="D130" s="2070"/>
      <c r="E130" s="2228"/>
      <c r="F130" s="2242"/>
      <c r="G130" s="2066"/>
      <c r="H130" s="2058"/>
      <c r="I130" s="2066"/>
      <c r="J130" s="2243"/>
      <c r="K130" s="2236"/>
      <c r="L130" s="2066"/>
      <c r="M130" s="2054"/>
      <c r="N130" s="2255"/>
      <c r="O130" s="2261"/>
      <c r="P130" s="2058"/>
      <c r="Q130" s="2058"/>
      <c r="R130" s="2058"/>
      <c r="S130" s="2262"/>
    </row>
    <row r="131" spans="1:19" ht="19.899999999999999" customHeight="1">
      <c r="A131" s="2225"/>
      <c r="B131" s="2227"/>
      <c r="C131" s="2053"/>
      <c r="D131" s="2070"/>
      <c r="E131" s="2228"/>
      <c r="F131" s="2242"/>
      <c r="G131" s="2066"/>
      <c r="H131" s="2058"/>
      <c r="I131" s="2066"/>
      <c r="J131" s="2243"/>
      <c r="K131" s="2236"/>
      <c r="L131" s="2066"/>
      <c r="M131" s="2054"/>
      <c r="N131" s="2255"/>
      <c r="O131" s="2261"/>
      <c r="P131" s="2058"/>
      <c r="Q131" s="2058"/>
      <c r="R131" s="2058"/>
      <c r="S131" s="2262"/>
    </row>
    <row r="132" spans="1:19" ht="19.899999999999999" customHeight="1">
      <c r="A132" s="2225"/>
      <c r="B132" s="2227"/>
      <c r="C132" s="2053"/>
      <c r="D132" s="2070"/>
      <c r="E132" s="2228"/>
      <c r="F132" s="2242"/>
      <c r="G132" s="2066"/>
      <c r="H132" s="2058"/>
      <c r="I132" s="2066"/>
      <c r="J132" s="2243"/>
      <c r="K132" s="2236"/>
      <c r="L132" s="2066"/>
      <c r="M132" s="2054"/>
      <c r="N132" s="2255"/>
      <c r="O132" s="2261"/>
      <c r="P132" s="2058"/>
      <c r="Q132" s="2058"/>
      <c r="R132" s="2058"/>
      <c r="S132" s="2262"/>
    </row>
    <row r="133" spans="1:19" ht="19.899999999999999" customHeight="1">
      <c r="A133" s="2225"/>
      <c r="B133" s="2227"/>
      <c r="C133" s="2053"/>
      <c r="D133" s="2070"/>
      <c r="E133" s="2228"/>
      <c r="F133" s="2242"/>
      <c r="G133" s="2066"/>
      <c r="H133" s="2058"/>
      <c r="I133" s="2066"/>
      <c r="J133" s="2243"/>
      <c r="K133" s="2236"/>
      <c r="L133" s="2066"/>
      <c r="M133" s="2054"/>
      <c r="N133" s="2255"/>
      <c r="O133" s="2261"/>
      <c r="P133" s="2058"/>
      <c r="Q133" s="2058"/>
      <c r="R133" s="2058"/>
      <c r="S133" s="2262"/>
    </row>
    <row r="134" spans="1:19" ht="19.899999999999999" customHeight="1">
      <c r="A134" s="2225"/>
      <c r="B134" s="2227"/>
      <c r="C134" s="2053"/>
      <c r="D134" s="2070"/>
      <c r="E134" s="2228"/>
      <c r="F134" s="2242"/>
      <c r="G134" s="2066"/>
      <c r="H134" s="2058"/>
      <c r="I134" s="2066"/>
      <c r="J134" s="2243"/>
      <c r="K134" s="2236"/>
      <c r="L134" s="2066"/>
      <c r="M134" s="2054"/>
      <c r="N134" s="2255"/>
      <c r="O134" s="2261"/>
      <c r="P134" s="2058"/>
      <c r="Q134" s="2058"/>
      <c r="R134" s="2058"/>
      <c r="S134" s="2262"/>
    </row>
    <row r="135" spans="1:19" ht="19.899999999999999" customHeight="1">
      <c r="A135" s="2225"/>
      <c r="B135" s="2227"/>
      <c r="C135" s="2053"/>
      <c r="D135" s="2070"/>
      <c r="E135" s="2228"/>
      <c r="F135" s="2242"/>
      <c r="G135" s="2066"/>
      <c r="H135" s="2058"/>
      <c r="I135" s="2066"/>
      <c r="J135" s="2243"/>
      <c r="K135" s="2236"/>
      <c r="L135" s="2066"/>
      <c r="M135" s="2054"/>
      <c r="N135" s="2255"/>
      <c r="O135" s="2261"/>
      <c r="P135" s="2058"/>
      <c r="Q135" s="2058"/>
      <c r="R135" s="2058"/>
      <c r="S135" s="2262"/>
    </row>
    <row r="136" spans="1:19" ht="19.899999999999999" customHeight="1">
      <c r="A136" s="2225"/>
      <c r="B136" s="2227"/>
      <c r="C136" s="2053"/>
      <c r="D136" s="2070"/>
      <c r="E136" s="2228"/>
      <c r="F136" s="2242"/>
      <c r="G136" s="2066"/>
      <c r="H136" s="2058"/>
      <c r="I136" s="2066"/>
      <c r="J136" s="2243"/>
      <c r="K136" s="2236"/>
      <c r="L136" s="2066"/>
      <c r="M136" s="2054"/>
      <c r="N136" s="2255"/>
      <c r="O136" s="2261"/>
      <c r="P136" s="2058"/>
      <c r="Q136" s="2058"/>
      <c r="R136" s="2058"/>
      <c r="S136" s="2262"/>
    </row>
    <row r="137" spans="1:19" ht="19.899999999999999" customHeight="1">
      <c r="A137" s="2225"/>
      <c r="B137" s="2227"/>
      <c r="C137" s="2053"/>
      <c r="D137" s="2070"/>
      <c r="E137" s="2228"/>
      <c r="F137" s="2242"/>
      <c r="G137" s="2066"/>
      <c r="H137" s="2058"/>
      <c r="I137" s="2066"/>
      <c r="J137" s="2243"/>
      <c r="K137" s="2236"/>
      <c r="L137" s="2066"/>
      <c r="M137" s="2054"/>
      <c r="N137" s="2255"/>
      <c r="O137" s="2261"/>
      <c r="P137" s="2058"/>
      <c r="Q137" s="2058"/>
      <c r="R137" s="2058"/>
      <c r="S137" s="2262"/>
    </row>
    <row r="138" spans="1:19" ht="19.899999999999999" customHeight="1">
      <c r="A138" s="2225"/>
      <c r="B138" s="2227"/>
      <c r="C138" s="2053"/>
      <c r="D138" s="2070"/>
      <c r="E138" s="2228"/>
      <c r="F138" s="2242"/>
      <c r="G138" s="2066"/>
      <c r="H138" s="2058"/>
      <c r="I138" s="2066"/>
      <c r="J138" s="2243"/>
      <c r="K138" s="2236"/>
      <c r="L138" s="2066"/>
      <c r="M138" s="2054"/>
      <c r="N138" s="2255"/>
      <c r="O138" s="2261"/>
      <c r="P138" s="2058"/>
      <c r="Q138" s="2058"/>
      <c r="R138" s="2058"/>
      <c r="S138" s="2262"/>
    </row>
    <row r="139" spans="1:19" ht="19.899999999999999" customHeight="1">
      <c r="A139" s="2225"/>
      <c r="B139" s="2227"/>
      <c r="C139" s="2053"/>
      <c r="D139" s="2070"/>
      <c r="E139" s="2228"/>
      <c r="F139" s="2242"/>
      <c r="G139" s="2066"/>
      <c r="H139" s="2058"/>
      <c r="I139" s="2066"/>
      <c r="J139" s="2243"/>
      <c r="K139" s="2236"/>
      <c r="L139" s="2066"/>
      <c r="M139" s="2054"/>
      <c r="N139" s="2255"/>
      <c r="O139" s="2261"/>
      <c r="P139" s="2058"/>
      <c r="Q139" s="2058"/>
      <c r="R139" s="2058"/>
      <c r="S139" s="2262"/>
    </row>
    <row r="140" spans="1:19" ht="19.899999999999999" customHeight="1">
      <c r="A140" s="2225"/>
      <c r="B140" s="2227"/>
      <c r="C140" s="2053"/>
      <c r="D140" s="2070"/>
      <c r="E140" s="2228"/>
      <c r="F140" s="2242"/>
      <c r="G140" s="2066"/>
      <c r="H140" s="2058"/>
      <c r="I140" s="2066"/>
      <c r="J140" s="2243"/>
      <c r="K140" s="2236"/>
      <c r="L140" s="2066"/>
      <c r="M140" s="2054"/>
      <c r="N140" s="2255"/>
      <c r="O140" s="2261"/>
      <c r="P140" s="2058"/>
      <c r="Q140" s="2058"/>
      <c r="R140" s="2058"/>
      <c r="S140" s="2262"/>
    </row>
    <row r="141" spans="1:19" ht="19.899999999999999" customHeight="1">
      <c r="A141" s="2225"/>
      <c r="B141" s="2227"/>
      <c r="C141" s="2053"/>
      <c r="D141" s="2070"/>
      <c r="E141" s="2228"/>
      <c r="F141" s="2242"/>
      <c r="G141" s="2066"/>
      <c r="H141" s="2058"/>
      <c r="I141" s="2066"/>
      <c r="J141" s="2243"/>
      <c r="K141" s="2236"/>
      <c r="L141" s="2066"/>
      <c r="M141" s="2054"/>
      <c r="N141" s="2255"/>
      <c r="O141" s="2261"/>
      <c r="P141" s="2058"/>
      <c r="Q141" s="2058"/>
      <c r="R141" s="2058"/>
      <c r="S141" s="2262"/>
    </row>
    <row r="142" spans="1:19" ht="19.899999999999999" customHeight="1">
      <c r="A142" s="2225"/>
      <c r="B142" s="2227"/>
      <c r="C142" s="2053"/>
      <c r="D142" s="2070"/>
      <c r="E142" s="2228"/>
      <c r="F142" s="2242"/>
      <c r="G142" s="2066"/>
      <c r="H142" s="2058"/>
      <c r="I142" s="2066"/>
      <c r="J142" s="2243"/>
      <c r="K142" s="2236"/>
      <c r="L142" s="2066"/>
      <c r="M142" s="2054"/>
      <c r="N142" s="2255"/>
      <c r="O142" s="2261"/>
      <c r="P142" s="2058"/>
      <c r="Q142" s="2058"/>
      <c r="R142" s="2058"/>
      <c r="S142" s="2262"/>
    </row>
    <row r="143" spans="1:19" ht="19.899999999999999" customHeight="1">
      <c r="A143" s="2225"/>
      <c r="B143" s="2227"/>
      <c r="C143" s="2053"/>
      <c r="D143" s="2070"/>
      <c r="E143" s="2228"/>
      <c r="F143" s="2242"/>
      <c r="G143" s="2066"/>
      <c r="H143" s="2058"/>
      <c r="I143" s="2066"/>
      <c r="J143" s="2243"/>
      <c r="K143" s="2236"/>
      <c r="L143" s="2066"/>
      <c r="M143" s="2054"/>
      <c r="N143" s="2255"/>
      <c r="O143" s="2261"/>
      <c r="P143" s="2058"/>
      <c r="Q143" s="2058"/>
      <c r="R143" s="2058"/>
      <c r="S143" s="2262"/>
    </row>
    <row r="144" spans="1:19" ht="19.899999999999999" customHeight="1">
      <c r="A144" s="2225"/>
      <c r="B144" s="2227"/>
      <c r="C144" s="2053"/>
      <c r="D144" s="2070"/>
      <c r="E144" s="2228"/>
      <c r="F144" s="2242"/>
      <c r="G144" s="2066"/>
      <c r="H144" s="2058"/>
      <c r="I144" s="2066"/>
      <c r="J144" s="2243"/>
      <c r="K144" s="2236"/>
      <c r="L144" s="2066"/>
      <c r="M144" s="2054"/>
      <c r="N144" s="2255"/>
      <c r="O144" s="2261"/>
      <c r="P144" s="2058"/>
      <c r="Q144" s="2058"/>
      <c r="R144" s="2058"/>
      <c r="S144" s="2262"/>
    </row>
    <row r="145" spans="1:19" ht="19.899999999999999" customHeight="1">
      <c r="A145" s="2225"/>
      <c r="B145" s="2227"/>
      <c r="C145" s="2053"/>
      <c r="D145" s="2070"/>
      <c r="E145" s="2228"/>
      <c r="F145" s="2242"/>
      <c r="G145" s="2066"/>
      <c r="H145" s="2058"/>
      <c r="I145" s="2066"/>
      <c r="J145" s="2243"/>
      <c r="K145" s="2236"/>
      <c r="L145" s="2066"/>
      <c r="M145" s="2054"/>
      <c r="N145" s="2255"/>
      <c r="O145" s="2261"/>
      <c r="P145" s="2058"/>
      <c r="Q145" s="2058"/>
      <c r="R145" s="2058"/>
      <c r="S145" s="2262"/>
    </row>
    <row r="146" spans="1:19" ht="19.899999999999999" customHeight="1">
      <c r="A146" s="2225"/>
      <c r="B146" s="2227"/>
      <c r="C146" s="2053"/>
      <c r="D146" s="2070"/>
      <c r="E146" s="2228"/>
      <c r="F146" s="2242"/>
      <c r="G146" s="2066"/>
      <c r="H146" s="2058"/>
      <c r="I146" s="2066"/>
      <c r="J146" s="2243"/>
      <c r="K146" s="2236"/>
      <c r="L146" s="2066"/>
      <c r="M146" s="2054"/>
      <c r="N146" s="2255"/>
      <c r="O146" s="2261"/>
      <c r="P146" s="2058"/>
      <c r="Q146" s="2058"/>
      <c r="R146" s="2058"/>
      <c r="S146" s="2262"/>
    </row>
    <row r="147" spans="1:19" ht="19.899999999999999" customHeight="1">
      <c r="A147" s="2225"/>
      <c r="B147" s="2227"/>
      <c r="C147" s="2053"/>
      <c r="D147" s="2070"/>
      <c r="E147" s="2228"/>
      <c r="F147" s="2242"/>
      <c r="G147" s="2066"/>
      <c r="H147" s="2058"/>
      <c r="I147" s="2066"/>
      <c r="J147" s="2243"/>
      <c r="K147" s="2236"/>
      <c r="L147" s="2066"/>
      <c r="M147" s="2054"/>
      <c r="N147" s="2255"/>
      <c r="O147" s="2261"/>
      <c r="P147" s="2058"/>
      <c r="Q147" s="2058"/>
      <c r="R147" s="2058"/>
      <c r="S147" s="2262"/>
    </row>
    <row r="148" spans="1:19" ht="19.899999999999999" customHeight="1">
      <c r="A148" s="2225"/>
      <c r="B148" s="2227"/>
      <c r="C148" s="2053"/>
      <c r="D148" s="2070"/>
      <c r="E148" s="2228"/>
      <c r="F148" s="2242"/>
      <c r="G148" s="2066"/>
      <c r="H148" s="2058"/>
      <c r="I148" s="2066"/>
      <c r="J148" s="2243"/>
      <c r="K148" s="2236"/>
      <c r="L148" s="2066"/>
      <c r="M148" s="2054"/>
      <c r="N148" s="2255"/>
      <c r="O148" s="2261"/>
      <c r="P148" s="2058"/>
      <c r="Q148" s="2058"/>
      <c r="R148" s="2058"/>
      <c r="S148" s="2262"/>
    </row>
    <row r="149" spans="1:19" ht="19.899999999999999" customHeight="1">
      <c r="A149" s="2225"/>
      <c r="B149" s="2227"/>
      <c r="C149" s="2053"/>
      <c r="D149" s="2070"/>
      <c r="E149" s="2228"/>
      <c r="F149" s="2242"/>
      <c r="G149" s="2066"/>
      <c r="H149" s="2058"/>
      <c r="I149" s="2066"/>
      <c r="J149" s="2243"/>
      <c r="K149" s="2236"/>
      <c r="L149" s="2066"/>
      <c r="M149" s="2054"/>
      <c r="N149" s="2255"/>
      <c r="O149" s="2261"/>
      <c r="P149" s="2058"/>
      <c r="Q149" s="2058"/>
      <c r="R149" s="2058"/>
      <c r="S149" s="2262"/>
    </row>
    <row r="150" spans="1:19" ht="19.899999999999999" customHeight="1">
      <c r="A150" s="2225"/>
      <c r="B150" s="2227"/>
      <c r="C150" s="2053"/>
      <c r="D150" s="2070"/>
      <c r="E150" s="2228"/>
      <c r="F150" s="2242"/>
      <c r="G150" s="2066"/>
      <c r="H150" s="2058"/>
      <c r="I150" s="2066"/>
      <c r="J150" s="2243"/>
      <c r="K150" s="2236"/>
      <c r="L150" s="2066"/>
      <c r="M150" s="2054"/>
      <c r="N150" s="2255"/>
      <c r="O150" s="2261"/>
      <c r="P150" s="2058"/>
      <c r="Q150" s="2058"/>
      <c r="R150" s="2058"/>
      <c r="S150" s="2262"/>
    </row>
    <row r="151" spans="1:19" ht="19.899999999999999" customHeight="1">
      <c r="A151" s="2225"/>
      <c r="B151" s="2227"/>
      <c r="C151" s="2053"/>
      <c r="D151" s="2070"/>
      <c r="E151" s="2228"/>
      <c r="F151" s="2242"/>
      <c r="G151" s="2066"/>
      <c r="H151" s="2058"/>
      <c r="I151" s="2066"/>
      <c r="J151" s="2243"/>
      <c r="K151" s="2236"/>
      <c r="L151" s="2066"/>
      <c r="M151" s="2054"/>
      <c r="N151" s="2255"/>
      <c r="O151" s="2261"/>
      <c r="P151" s="2058"/>
      <c r="Q151" s="2058"/>
      <c r="R151" s="2058"/>
      <c r="S151" s="2262"/>
    </row>
    <row r="152" spans="1:19" ht="19.899999999999999" customHeight="1">
      <c r="A152" s="2225"/>
      <c r="B152" s="2227"/>
      <c r="C152" s="2053"/>
      <c r="D152" s="2070"/>
      <c r="E152" s="2228"/>
      <c r="F152" s="2242"/>
      <c r="G152" s="2066"/>
      <c r="H152" s="2058"/>
      <c r="I152" s="2066"/>
      <c r="J152" s="2243"/>
      <c r="K152" s="2236"/>
      <c r="L152" s="2066"/>
      <c r="M152" s="2054"/>
      <c r="N152" s="2255"/>
      <c r="O152" s="2261"/>
      <c r="P152" s="2058"/>
      <c r="Q152" s="2058"/>
      <c r="R152" s="2058"/>
      <c r="S152" s="2262"/>
    </row>
    <row r="153" spans="1:19" ht="19.899999999999999" customHeight="1">
      <c r="A153" s="2225"/>
      <c r="B153" s="2227"/>
      <c r="C153" s="2053"/>
      <c r="D153" s="2070"/>
      <c r="E153" s="2228"/>
      <c r="F153" s="2242"/>
      <c r="G153" s="2066"/>
      <c r="H153" s="2058"/>
      <c r="I153" s="2066"/>
      <c r="J153" s="2243"/>
      <c r="K153" s="2236"/>
      <c r="L153" s="2066"/>
      <c r="M153" s="2054"/>
      <c r="N153" s="2255"/>
      <c r="O153" s="2261"/>
      <c r="P153" s="2058"/>
      <c r="Q153" s="2058"/>
      <c r="R153" s="2058"/>
      <c r="S153" s="2262"/>
    </row>
    <row r="154" spans="1:19" ht="19.899999999999999" customHeight="1">
      <c r="A154" s="2225"/>
      <c r="B154" s="2227"/>
      <c r="C154" s="2053"/>
      <c r="D154" s="2070"/>
      <c r="E154" s="2228"/>
      <c r="F154" s="2242"/>
      <c r="G154" s="2066"/>
      <c r="H154" s="2058"/>
      <c r="I154" s="2066"/>
      <c r="J154" s="2243"/>
      <c r="K154" s="2236"/>
      <c r="L154" s="2066"/>
      <c r="M154" s="2054"/>
      <c r="N154" s="2255"/>
      <c r="O154" s="2261"/>
      <c r="P154" s="2058"/>
      <c r="Q154" s="2058"/>
      <c r="R154" s="2058"/>
      <c r="S154" s="2262"/>
    </row>
    <row r="155" spans="1:19" ht="19.899999999999999" customHeight="1">
      <c r="A155" s="2225"/>
      <c r="B155" s="2227"/>
      <c r="C155" s="2053"/>
      <c r="D155" s="2070"/>
      <c r="E155" s="2228"/>
      <c r="F155" s="2242"/>
      <c r="G155" s="2066"/>
      <c r="H155" s="2058"/>
      <c r="I155" s="2066"/>
      <c r="J155" s="2243"/>
      <c r="K155" s="2236"/>
      <c r="L155" s="2066"/>
      <c r="M155" s="2054"/>
      <c r="N155" s="2255"/>
      <c r="O155" s="2261"/>
      <c r="P155" s="2058"/>
      <c r="Q155" s="2058"/>
      <c r="R155" s="2058"/>
      <c r="S155" s="2262"/>
    </row>
    <row r="156" spans="1:19" ht="19.899999999999999" customHeight="1">
      <c r="A156" s="2225"/>
      <c r="B156" s="2227"/>
      <c r="C156" s="2053"/>
      <c r="D156" s="2070"/>
      <c r="E156" s="2228"/>
      <c r="F156" s="2242"/>
      <c r="G156" s="2066"/>
      <c r="H156" s="2058"/>
      <c r="I156" s="2066"/>
      <c r="J156" s="2243"/>
      <c r="K156" s="2236"/>
      <c r="L156" s="2066"/>
      <c r="M156" s="2054"/>
      <c r="N156" s="2255"/>
      <c r="O156" s="2261"/>
      <c r="P156" s="2058"/>
      <c r="Q156" s="2058"/>
      <c r="R156" s="2058"/>
      <c r="S156" s="2262"/>
    </row>
    <row r="157" spans="1:19" ht="19.899999999999999" customHeight="1">
      <c r="A157" s="2225"/>
      <c r="B157" s="2227"/>
      <c r="C157" s="2053"/>
      <c r="D157" s="2070"/>
      <c r="E157" s="2228"/>
      <c r="F157" s="2242"/>
      <c r="G157" s="2066"/>
      <c r="H157" s="2058"/>
      <c r="I157" s="2066"/>
      <c r="J157" s="2243"/>
      <c r="K157" s="2236"/>
      <c r="L157" s="2066"/>
      <c r="M157" s="2054"/>
      <c r="N157" s="2255"/>
      <c r="O157" s="2261"/>
      <c r="P157" s="2058"/>
      <c r="Q157" s="2058"/>
      <c r="R157" s="2058"/>
      <c r="S157" s="2262"/>
    </row>
    <row r="158" spans="1:19" ht="19.899999999999999" customHeight="1">
      <c r="A158" s="2225"/>
      <c r="B158" s="2227"/>
      <c r="C158" s="2053"/>
      <c r="D158" s="2070"/>
      <c r="E158" s="2228"/>
      <c r="F158" s="2242"/>
      <c r="G158" s="2066"/>
      <c r="H158" s="2058"/>
      <c r="I158" s="2066"/>
      <c r="J158" s="2243"/>
      <c r="K158" s="2236"/>
      <c r="L158" s="2066"/>
      <c r="M158" s="2054"/>
      <c r="N158" s="2255"/>
      <c r="O158" s="2261"/>
      <c r="P158" s="2058"/>
      <c r="Q158" s="2058"/>
      <c r="R158" s="2058"/>
      <c r="S158" s="2262"/>
    </row>
    <row r="159" spans="1:19" ht="19.899999999999999" customHeight="1">
      <c r="A159" s="2225"/>
      <c r="B159" s="2227"/>
      <c r="C159" s="2053"/>
      <c r="D159" s="2070"/>
      <c r="E159" s="2228"/>
      <c r="F159" s="2242"/>
      <c r="G159" s="2066"/>
      <c r="H159" s="2058"/>
      <c r="I159" s="2066"/>
      <c r="J159" s="2243"/>
      <c r="K159" s="2236"/>
      <c r="L159" s="2066"/>
      <c r="M159" s="2054"/>
      <c r="N159" s="2255"/>
      <c r="O159" s="2261"/>
      <c r="P159" s="2058"/>
      <c r="Q159" s="2058"/>
      <c r="R159" s="2058"/>
      <c r="S159" s="2262"/>
    </row>
    <row r="160" spans="1:19" ht="19.899999999999999" customHeight="1">
      <c r="A160" s="2225"/>
      <c r="B160" s="2227"/>
      <c r="C160" s="2053"/>
      <c r="D160" s="2070"/>
      <c r="E160" s="2228"/>
      <c r="F160" s="2242"/>
      <c r="G160" s="2066"/>
      <c r="H160" s="2058"/>
      <c r="I160" s="2066"/>
      <c r="J160" s="2243"/>
      <c r="K160" s="2236"/>
      <c r="L160" s="2066"/>
      <c r="M160" s="2054"/>
      <c r="N160" s="2255"/>
      <c r="O160" s="2261"/>
      <c r="P160" s="2058"/>
      <c r="Q160" s="2058"/>
      <c r="R160" s="2058"/>
      <c r="S160" s="2262"/>
    </row>
    <row r="161" spans="1:19" ht="19.899999999999999" customHeight="1">
      <c r="A161" s="2225"/>
      <c r="B161" s="2227"/>
      <c r="C161" s="2053"/>
      <c r="D161" s="2070"/>
      <c r="E161" s="2228"/>
      <c r="F161" s="2242"/>
      <c r="G161" s="2066"/>
      <c r="H161" s="2058"/>
      <c r="I161" s="2066"/>
      <c r="J161" s="2243"/>
      <c r="K161" s="2236"/>
      <c r="L161" s="2066"/>
      <c r="M161" s="2054"/>
      <c r="N161" s="2255"/>
      <c r="O161" s="2261"/>
      <c r="P161" s="2058"/>
      <c r="Q161" s="2058"/>
      <c r="R161" s="2058"/>
      <c r="S161" s="2262"/>
    </row>
    <row r="162" spans="1:19" ht="19.899999999999999" customHeight="1">
      <c r="A162" s="2225"/>
      <c r="B162" s="2227"/>
      <c r="C162" s="2053"/>
      <c r="D162" s="2070"/>
      <c r="E162" s="2228"/>
      <c r="F162" s="2242"/>
      <c r="G162" s="2066"/>
      <c r="H162" s="2058"/>
      <c r="I162" s="2066"/>
      <c r="J162" s="2243"/>
      <c r="K162" s="2236"/>
      <c r="L162" s="2066"/>
      <c r="M162" s="2054"/>
      <c r="N162" s="2255"/>
      <c r="O162" s="2261"/>
      <c r="P162" s="2058"/>
      <c r="Q162" s="2058"/>
      <c r="R162" s="2058"/>
      <c r="S162" s="2262"/>
    </row>
    <row r="163" spans="1:19" ht="19.899999999999999" customHeight="1">
      <c r="A163" s="2225"/>
      <c r="B163" s="2227"/>
      <c r="C163" s="2053"/>
      <c r="D163" s="2070"/>
      <c r="E163" s="2228"/>
      <c r="F163" s="2242"/>
      <c r="G163" s="2066"/>
      <c r="H163" s="2058"/>
      <c r="I163" s="2066"/>
      <c r="J163" s="2243"/>
      <c r="K163" s="2236"/>
      <c r="L163" s="2066"/>
      <c r="M163" s="2054"/>
      <c r="N163" s="2255"/>
      <c r="O163" s="2261"/>
      <c r="P163" s="2058"/>
      <c r="Q163" s="2058"/>
      <c r="R163" s="2058"/>
      <c r="S163" s="2262"/>
    </row>
    <row r="164" spans="1:19" ht="19.899999999999999" customHeight="1">
      <c r="A164" s="2225"/>
      <c r="B164" s="2227"/>
      <c r="C164" s="2053"/>
      <c r="D164" s="2070"/>
      <c r="E164" s="2228"/>
      <c r="F164" s="2242"/>
      <c r="G164" s="2066"/>
      <c r="H164" s="2058"/>
      <c r="I164" s="2066"/>
      <c r="J164" s="2243"/>
      <c r="K164" s="2236"/>
      <c r="L164" s="2066"/>
      <c r="M164" s="2054"/>
      <c r="N164" s="2255"/>
      <c r="O164" s="2261"/>
      <c r="P164" s="2058"/>
      <c r="Q164" s="2058"/>
      <c r="R164" s="2058"/>
      <c r="S164" s="2262"/>
    </row>
    <row r="165" spans="1:19" ht="19.899999999999999" customHeight="1">
      <c r="A165" s="2225"/>
      <c r="B165" s="2227"/>
      <c r="C165" s="2053"/>
      <c r="D165" s="2070"/>
      <c r="E165" s="2228"/>
      <c r="F165" s="2242"/>
      <c r="G165" s="2066"/>
      <c r="H165" s="2058"/>
      <c r="I165" s="2066"/>
      <c r="J165" s="2243"/>
      <c r="K165" s="2236"/>
      <c r="L165" s="2066"/>
      <c r="M165" s="2054"/>
      <c r="N165" s="2255"/>
      <c r="O165" s="2261"/>
      <c r="P165" s="2058"/>
      <c r="Q165" s="2058"/>
      <c r="R165" s="2058"/>
      <c r="S165" s="2262"/>
    </row>
    <row r="166" spans="1:19" ht="19.899999999999999" customHeight="1">
      <c r="A166" s="2225"/>
      <c r="B166" s="2227"/>
      <c r="C166" s="2053"/>
      <c r="D166" s="2070"/>
      <c r="E166" s="2228"/>
      <c r="F166" s="2242"/>
      <c r="G166" s="2066"/>
      <c r="H166" s="2058"/>
      <c r="I166" s="2066"/>
      <c r="J166" s="2243"/>
      <c r="K166" s="2236"/>
      <c r="L166" s="2066"/>
      <c r="M166" s="2054"/>
      <c r="N166" s="2255"/>
      <c r="O166" s="2261"/>
      <c r="P166" s="2058"/>
      <c r="Q166" s="2058"/>
      <c r="R166" s="2058"/>
      <c r="S166" s="2262"/>
    </row>
    <row r="167" spans="1:19" ht="19.899999999999999" customHeight="1">
      <c r="A167" s="2225"/>
      <c r="B167" s="2227"/>
      <c r="C167" s="2053"/>
      <c r="D167" s="2070"/>
      <c r="E167" s="2228"/>
      <c r="F167" s="2242"/>
      <c r="G167" s="2066"/>
      <c r="H167" s="2058"/>
      <c r="I167" s="2066"/>
      <c r="J167" s="2243"/>
      <c r="K167" s="2236"/>
      <c r="L167" s="2066"/>
      <c r="M167" s="2054"/>
      <c r="N167" s="2255"/>
      <c r="O167" s="2261"/>
      <c r="P167" s="2058"/>
      <c r="Q167" s="2058"/>
      <c r="R167" s="2058"/>
      <c r="S167" s="2262"/>
    </row>
    <row r="168" spans="1:19" ht="19.899999999999999" customHeight="1">
      <c r="A168" s="2225"/>
      <c r="B168" s="2227"/>
      <c r="C168" s="2053"/>
      <c r="D168" s="2070"/>
      <c r="E168" s="2228"/>
      <c r="F168" s="2242"/>
      <c r="G168" s="2066"/>
      <c r="H168" s="2058"/>
      <c r="I168" s="2066"/>
      <c r="J168" s="2243"/>
      <c r="K168" s="2236"/>
      <c r="L168" s="2066"/>
      <c r="M168" s="2054"/>
      <c r="N168" s="2255"/>
      <c r="O168" s="2261"/>
      <c r="P168" s="2058"/>
      <c r="Q168" s="2058"/>
      <c r="R168" s="2058"/>
      <c r="S168" s="2262"/>
    </row>
    <row r="169" spans="1:19" ht="19.899999999999999" customHeight="1">
      <c r="A169" s="2225"/>
      <c r="B169" s="2227"/>
      <c r="C169" s="2053"/>
      <c r="D169" s="2070"/>
      <c r="E169" s="2228"/>
      <c r="F169" s="2242"/>
      <c r="G169" s="2066"/>
      <c r="H169" s="2058"/>
      <c r="I169" s="2066"/>
      <c r="J169" s="2243"/>
      <c r="K169" s="2236"/>
      <c r="L169" s="2066"/>
      <c r="M169" s="2054"/>
      <c r="N169" s="2255"/>
      <c r="O169" s="2261"/>
      <c r="P169" s="2058"/>
      <c r="Q169" s="2058"/>
      <c r="R169" s="2058"/>
      <c r="S169" s="2262"/>
    </row>
    <row r="170" spans="1:19" ht="19.899999999999999" customHeight="1">
      <c r="A170" s="2225"/>
      <c r="B170" s="2227"/>
      <c r="C170" s="2053"/>
      <c r="D170" s="2070"/>
      <c r="E170" s="2228"/>
      <c r="F170" s="2242"/>
      <c r="G170" s="2066"/>
      <c r="H170" s="2058"/>
      <c r="I170" s="2066"/>
      <c r="J170" s="2243"/>
      <c r="K170" s="2236"/>
      <c r="L170" s="2066"/>
      <c r="M170" s="2054"/>
      <c r="N170" s="2255"/>
      <c r="O170" s="2261"/>
      <c r="P170" s="2058"/>
      <c r="Q170" s="2058"/>
      <c r="R170" s="2058"/>
      <c r="S170" s="2262"/>
    </row>
    <row r="171" spans="1:19" ht="19.899999999999999" customHeight="1">
      <c r="A171" s="2225"/>
      <c r="B171" s="2227"/>
      <c r="C171" s="2053"/>
      <c r="D171" s="2070"/>
      <c r="E171" s="2228"/>
      <c r="F171" s="2242"/>
      <c r="G171" s="2066"/>
      <c r="H171" s="2058"/>
      <c r="I171" s="2066"/>
      <c r="J171" s="2243"/>
      <c r="K171" s="2236"/>
      <c r="L171" s="2066"/>
      <c r="M171" s="2054"/>
      <c r="N171" s="2255"/>
      <c r="O171" s="2261"/>
      <c r="P171" s="2058"/>
      <c r="Q171" s="2058"/>
      <c r="R171" s="2058"/>
      <c r="S171" s="2262"/>
    </row>
    <row r="172" spans="1:19" ht="19.899999999999999" customHeight="1">
      <c r="A172" s="2225"/>
      <c r="B172" s="2227"/>
      <c r="C172" s="2053"/>
      <c r="D172" s="2070"/>
      <c r="E172" s="2228"/>
      <c r="F172" s="2242"/>
      <c r="G172" s="2066"/>
      <c r="H172" s="2058"/>
      <c r="I172" s="2066"/>
      <c r="J172" s="2243"/>
      <c r="K172" s="2236"/>
      <c r="L172" s="2066"/>
      <c r="M172" s="2054"/>
      <c r="N172" s="2255"/>
      <c r="O172" s="2261"/>
      <c r="P172" s="2058"/>
      <c r="Q172" s="2058"/>
      <c r="R172" s="2058"/>
      <c r="S172" s="2262"/>
    </row>
    <row r="173" spans="1:19" ht="19.899999999999999" customHeight="1">
      <c r="A173" s="2225"/>
      <c r="B173" s="2227"/>
      <c r="C173" s="2053"/>
      <c r="D173" s="2070"/>
      <c r="E173" s="2228"/>
      <c r="F173" s="2242"/>
      <c r="G173" s="2066"/>
      <c r="H173" s="2058"/>
      <c r="I173" s="2066"/>
      <c r="J173" s="2243"/>
      <c r="K173" s="2236"/>
      <c r="L173" s="2066"/>
      <c r="M173" s="2054"/>
      <c r="N173" s="2255"/>
      <c r="O173" s="2261"/>
      <c r="P173" s="2058"/>
      <c r="Q173" s="2058"/>
      <c r="R173" s="2058"/>
      <c r="S173" s="2262"/>
    </row>
    <row r="174" spans="1:19" ht="19.899999999999999" customHeight="1">
      <c r="A174" s="2225"/>
      <c r="B174" s="2227"/>
      <c r="C174" s="2053"/>
      <c r="D174" s="2070"/>
      <c r="E174" s="2228"/>
      <c r="F174" s="2242"/>
      <c r="G174" s="2066"/>
      <c r="H174" s="2058"/>
      <c r="I174" s="2066"/>
      <c r="J174" s="2243"/>
      <c r="K174" s="2236"/>
      <c r="L174" s="2066"/>
      <c r="M174" s="2054"/>
      <c r="N174" s="2255"/>
      <c r="O174" s="2261"/>
      <c r="P174" s="2058"/>
      <c r="Q174" s="2058"/>
      <c r="R174" s="2058"/>
      <c r="S174" s="2262"/>
    </row>
    <row r="175" spans="1:19" ht="19.899999999999999" customHeight="1">
      <c r="A175" s="2225"/>
      <c r="B175" s="2227"/>
      <c r="C175" s="2053"/>
      <c r="D175" s="2070"/>
      <c r="E175" s="2228"/>
      <c r="F175" s="2242"/>
      <c r="G175" s="2066"/>
      <c r="H175" s="2058"/>
      <c r="I175" s="2066"/>
      <c r="J175" s="2243"/>
      <c r="K175" s="2236"/>
      <c r="L175" s="2066"/>
      <c r="M175" s="2054"/>
      <c r="N175" s="2255"/>
      <c r="O175" s="2261"/>
      <c r="P175" s="2058"/>
      <c r="Q175" s="2058"/>
      <c r="R175" s="2058"/>
      <c r="S175" s="2262"/>
    </row>
    <row r="176" spans="1:19" ht="19.899999999999999" customHeight="1">
      <c r="A176" s="2225"/>
      <c r="B176" s="2227"/>
      <c r="C176" s="2053"/>
      <c r="D176" s="2070"/>
      <c r="E176" s="2228"/>
      <c r="F176" s="2242"/>
      <c r="G176" s="2066"/>
      <c r="H176" s="2058"/>
      <c r="I176" s="2066"/>
      <c r="J176" s="2243"/>
      <c r="K176" s="2236"/>
      <c r="L176" s="2066"/>
      <c r="M176" s="2054"/>
      <c r="N176" s="2255"/>
      <c r="O176" s="2261"/>
      <c r="P176" s="2058"/>
      <c r="Q176" s="2058"/>
      <c r="R176" s="2058"/>
      <c r="S176" s="2262"/>
    </row>
    <row r="177" spans="1:19" ht="19.899999999999999" customHeight="1">
      <c r="A177" s="2225"/>
      <c r="B177" s="2227"/>
      <c r="C177" s="2053"/>
      <c r="D177" s="2070"/>
      <c r="E177" s="2228"/>
      <c r="F177" s="2242"/>
      <c r="G177" s="2066"/>
      <c r="H177" s="2058"/>
      <c r="I177" s="2066"/>
      <c r="J177" s="2243"/>
      <c r="K177" s="2236"/>
      <c r="L177" s="2066"/>
      <c r="M177" s="2054"/>
      <c r="N177" s="2255"/>
      <c r="O177" s="2261"/>
      <c r="P177" s="2058"/>
      <c r="Q177" s="2058"/>
      <c r="R177" s="2058"/>
      <c r="S177" s="2262"/>
    </row>
    <row r="178" spans="1:19" ht="19.899999999999999" customHeight="1">
      <c r="A178" s="2225"/>
      <c r="B178" s="2227"/>
      <c r="C178" s="2053"/>
      <c r="D178" s="2070"/>
      <c r="E178" s="2228"/>
      <c r="F178" s="2242"/>
      <c r="G178" s="2066"/>
      <c r="H178" s="2058"/>
      <c r="I178" s="2066"/>
      <c r="J178" s="2243"/>
      <c r="K178" s="2236"/>
      <c r="L178" s="2066"/>
      <c r="M178" s="2054"/>
      <c r="N178" s="2255"/>
      <c r="O178" s="2261"/>
      <c r="P178" s="2058"/>
      <c r="Q178" s="2058"/>
      <c r="R178" s="2058"/>
      <c r="S178" s="2262"/>
    </row>
    <row r="179" spans="1:19" ht="19.899999999999999" customHeight="1">
      <c r="A179" s="2225"/>
      <c r="B179" s="2227"/>
      <c r="C179" s="2053"/>
      <c r="D179" s="2070"/>
      <c r="E179" s="2228"/>
      <c r="F179" s="2242"/>
      <c r="G179" s="2066"/>
      <c r="H179" s="2058"/>
      <c r="I179" s="2066"/>
      <c r="J179" s="2243"/>
      <c r="K179" s="2236"/>
      <c r="L179" s="2066"/>
      <c r="M179" s="2054"/>
      <c r="N179" s="2255"/>
      <c r="O179" s="2261"/>
      <c r="P179" s="2058"/>
      <c r="Q179" s="2058"/>
      <c r="R179" s="2058"/>
      <c r="S179" s="2262"/>
    </row>
    <row r="180" spans="1:19" ht="19.899999999999999" customHeight="1">
      <c r="A180" s="2225"/>
      <c r="B180" s="2227"/>
      <c r="C180" s="2053"/>
      <c r="D180" s="2070"/>
      <c r="E180" s="2228"/>
      <c r="F180" s="2242"/>
      <c r="G180" s="2066"/>
      <c r="H180" s="2058"/>
      <c r="I180" s="2066"/>
      <c r="J180" s="2243"/>
      <c r="K180" s="2236"/>
      <c r="L180" s="2066"/>
      <c r="M180" s="2054"/>
      <c r="N180" s="2255"/>
      <c r="O180" s="2261"/>
      <c r="P180" s="2058"/>
      <c r="Q180" s="2058"/>
      <c r="R180" s="2058"/>
      <c r="S180" s="2262"/>
    </row>
    <row r="181" spans="1:19" ht="19.899999999999999" customHeight="1">
      <c r="A181" s="2225"/>
      <c r="B181" s="2227"/>
      <c r="C181" s="2053"/>
      <c r="D181" s="2070"/>
      <c r="E181" s="2228"/>
      <c r="F181" s="2242"/>
      <c r="G181" s="2066"/>
      <c r="H181" s="2058"/>
      <c r="I181" s="2066"/>
      <c r="J181" s="2243"/>
      <c r="K181" s="2236"/>
      <c r="L181" s="2066"/>
      <c r="M181" s="2054"/>
      <c r="N181" s="2255"/>
      <c r="O181" s="2261"/>
      <c r="P181" s="2058"/>
      <c r="Q181" s="2058"/>
      <c r="R181" s="2058"/>
      <c r="S181" s="2262"/>
    </row>
    <row r="182" spans="1:19" ht="19.899999999999999" customHeight="1">
      <c r="A182" s="2225"/>
      <c r="B182" s="2227"/>
      <c r="C182" s="2053"/>
      <c r="D182" s="2070"/>
      <c r="E182" s="2228"/>
      <c r="F182" s="2242"/>
      <c r="G182" s="2066"/>
      <c r="H182" s="2058"/>
      <c r="I182" s="2066"/>
      <c r="J182" s="2243"/>
      <c r="K182" s="2236"/>
      <c r="L182" s="2066"/>
      <c r="M182" s="2054"/>
      <c r="N182" s="2255"/>
      <c r="O182" s="2261"/>
      <c r="P182" s="2058"/>
      <c r="Q182" s="2058"/>
      <c r="R182" s="2058"/>
      <c r="S182" s="2262"/>
    </row>
    <row r="183" spans="1:19" ht="19.899999999999999" customHeight="1">
      <c r="A183" s="2225"/>
      <c r="B183" s="2227"/>
      <c r="C183" s="2053"/>
      <c r="D183" s="2070"/>
      <c r="E183" s="2228"/>
      <c r="F183" s="2242"/>
      <c r="G183" s="2066"/>
      <c r="H183" s="2058"/>
      <c r="I183" s="2066"/>
      <c r="J183" s="2243"/>
      <c r="K183" s="2236"/>
      <c r="L183" s="2066"/>
      <c r="M183" s="2054"/>
      <c r="N183" s="2255"/>
      <c r="O183" s="2261"/>
      <c r="P183" s="2058"/>
      <c r="Q183" s="2058"/>
      <c r="R183" s="2058"/>
      <c r="S183" s="2262"/>
    </row>
    <row r="184" spans="1:19" ht="19.899999999999999" customHeight="1">
      <c r="A184" s="2225"/>
      <c r="B184" s="2227"/>
      <c r="C184" s="2053"/>
      <c r="D184" s="2070"/>
      <c r="E184" s="2228"/>
      <c r="F184" s="2242"/>
      <c r="G184" s="2066"/>
      <c r="H184" s="2058"/>
      <c r="I184" s="2066"/>
      <c r="J184" s="2243"/>
      <c r="K184" s="2236"/>
      <c r="L184" s="2066"/>
      <c r="M184" s="2054"/>
      <c r="N184" s="2255"/>
      <c r="O184" s="2261"/>
      <c r="P184" s="2058"/>
      <c r="Q184" s="2058"/>
      <c r="R184" s="2058"/>
      <c r="S184" s="2262"/>
    </row>
    <row r="185" spans="1:19" ht="19.899999999999999" customHeight="1">
      <c r="A185" s="2225"/>
      <c r="B185" s="2227"/>
      <c r="C185" s="2053"/>
      <c r="D185" s="2070"/>
      <c r="E185" s="2228"/>
      <c r="F185" s="2242"/>
      <c r="G185" s="2066"/>
      <c r="H185" s="2058"/>
      <c r="I185" s="2066"/>
      <c r="J185" s="2243"/>
      <c r="K185" s="2236"/>
      <c r="L185" s="2066"/>
      <c r="M185" s="2054"/>
      <c r="N185" s="2255"/>
      <c r="O185" s="2261"/>
      <c r="P185" s="2058"/>
      <c r="Q185" s="2058"/>
      <c r="R185" s="2058"/>
      <c r="S185" s="2262"/>
    </row>
    <row r="186" spans="1:19" ht="19.899999999999999" customHeight="1">
      <c r="A186" s="2225"/>
      <c r="B186" s="2227"/>
      <c r="C186" s="2053"/>
      <c r="D186" s="2070"/>
      <c r="E186" s="2228"/>
      <c r="F186" s="2242"/>
      <c r="G186" s="2066"/>
      <c r="H186" s="2058"/>
      <c r="I186" s="2066"/>
      <c r="J186" s="2243"/>
      <c r="K186" s="2236"/>
      <c r="L186" s="2066"/>
      <c r="M186" s="2054"/>
      <c r="N186" s="2255"/>
      <c r="O186" s="2261"/>
      <c r="P186" s="2058"/>
      <c r="Q186" s="2058"/>
      <c r="R186" s="2058"/>
      <c r="S186" s="2262"/>
    </row>
    <row r="187" spans="1:19" ht="19.899999999999999" customHeight="1">
      <c r="A187" s="2225"/>
      <c r="B187" s="2227"/>
      <c r="C187" s="2053"/>
      <c r="D187" s="2070"/>
      <c r="E187" s="2228"/>
      <c r="F187" s="2242"/>
      <c r="G187" s="2066"/>
      <c r="H187" s="2058"/>
      <c r="I187" s="2066"/>
      <c r="J187" s="2243"/>
      <c r="K187" s="2236"/>
      <c r="L187" s="2066"/>
      <c r="M187" s="2054"/>
      <c r="N187" s="2255"/>
      <c r="O187" s="2261"/>
      <c r="P187" s="2058"/>
      <c r="Q187" s="2058"/>
      <c r="R187" s="2058"/>
      <c r="S187" s="2262"/>
    </row>
    <row r="188" spans="1:19" ht="19.899999999999999" customHeight="1">
      <c r="A188" s="2225"/>
      <c r="B188" s="2227"/>
      <c r="C188" s="2053"/>
      <c r="D188" s="2070"/>
      <c r="E188" s="2228"/>
      <c r="F188" s="2242"/>
      <c r="G188" s="2066"/>
      <c r="H188" s="2058"/>
      <c r="I188" s="2066"/>
      <c r="J188" s="2243"/>
      <c r="K188" s="2236"/>
      <c r="L188" s="2066"/>
      <c r="M188" s="2054"/>
      <c r="N188" s="2255"/>
      <c r="O188" s="2261"/>
      <c r="P188" s="2058"/>
      <c r="Q188" s="2058"/>
      <c r="R188" s="2058"/>
      <c r="S188" s="2262"/>
    </row>
    <row r="189" spans="1:19" ht="19.899999999999999" customHeight="1">
      <c r="A189" s="2225"/>
      <c r="B189" s="2227"/>
      <c r="C189" s="2053"/>
      <c r="D189" s="2070"/>
      <c r="E189" s="2228"/>
      <c r="F189" s="2242"/>
      <c r="G189" s="2066"/>
      <c r="H189" s="2058"/>
      <c r="I189" s="2066"/>
      <c r="J189" s="2243"/>
      <c r="K189" s="2236"/>
      <c r="L189" s="2066"/>
      <c r="M189" s="2054"/>
      <c r="N189" s="2255"/>
      <c r="O189" s="2261"/>
      <c r="P189" s="2058"/>
      <c r="Q189" s="2058"/>
      <c r="R189" s="2058"/>
      <c r="S189" s="2262"/>
    </row>
    <row r="190" spans="1:19" ht="19.899999999999999" customHeight="1">
      <c r="A190" s="2225"/>
      <c r="B190" s="2227"/>
      <c r="C190" s="2053"/>
      <c r="D190" s="2070"/>
      <c r="E190" s="2228"/>
      <c r="F190" s="2242"/>
      <c r="G190" s="2066"/>
      <c r="H190" s="2058"/>
      <c r="I190" s="2066"/>
      <c r="J190" s="2243"/>
      <c r="K190" s="2236"/>
      <c r="L190" s="2066"/>
      <c r="M190" s="2054"/>
      <c r="N190" s="2255"/>
      <c r="O190" s="2261"/>
      <c r="P190" s="2058"/>
      <c r="Q190" s="2058"/>
      <c r="R190" s="2058"/>
      <c r="S190" s="2262"/>
    </row>
    <row r="191" spans="1:19" ht="19.899999999999999" customHeight="1">
      <c r="A191" s="2225"/>
      <c r="B191" s="2227"/>
      <c r="C191" s="2053"/>
      <c r="D191" s="2070"/>
      <c r="E191" s="2228"/>
      <c r="F191" s="2242"/>
      <c r="G191" s="2066"/>
      <c r="H191" s="2058"/>
      <c r="I191" s="2066"/>
      <c r="J191" s="2243"/>
      <c r="K191" s="2236"/>
      <c r="L191" s="2066"/>
      <c r="M191" s="2054"/>
      <c r="N191" s="2255"/>
      <c r="O191" s="2261"/>
      <c r="P191" s="2058"/>
      <c r="Q191" s="2058"/>
      <c r="R191" s="2058"/>
      <c r="S191" s="2262"/>
    </row>
    <row r="192" spans="1:19" ht="19.899999999999999" customHeight="1">
      <c r="A192" s="2225"/>
      <c r="B192" s="2227"/>
      <c r="C192" s="2053"/>
      <c r="D192" s="2070"/>
      <c r="E192" s="2228"/>
      <c r="F192" s="2242"/>
      <c r="G192" s="2066"/>
      <c r="H192" s="2058"/>
      <c r="I192" s="2066"/>
      <c r="J192" s="2243"/>
      <c r="K192" s="2236"/>
      <c r="L192" s="2066"/>
      <c r="M192" s="2054"/>
      <c r="N192" s="2255"/>
      <c r="O192" s="2261"/>
      <c r="P192" s="2058"/>
      <c r="Q192" s="2058"/>
      <c r="R192" s="2058"/>
      <c r="S192" s="2262"/>
    </row>
    <row r="193" spans="1:19" ht="19.899999999999999" customHeight="1">
      <c r="A193" s="2225"/>
      <c r="B193" s="2227"/>
      <c r="C193" s="2053"/>
      <c r="D193" s="2070"/>
      <c r="E193" s="2228"/>
      <c r="F193" s="2242"/>
      <c r="G193" s="2066"/>
      <c r="H193" s="2058"/>
      <c r="I193" s="2066"/>
      <c r="J193" s="2243"/>
      <c r="K193" s="2236"/>
      <c r="L193" s="2066"/>
      <c r="M193" s="2054"/>
      <c r="N193" s="2255"/>
      <c r="O193" s="2261"/>
      <c r="P193" s="2058"/>
      <c r="Q193" s="2058"/>
      <c r="R193" s="2058"/>
      <c r="S193" s="2262"/>
    </row>
    <row r="194" spans="1:19" ht="19.899999999999999" customHeight="1">
      <c r="A194" s="2225"/>
      <c r="B194" s="2227"/>
      <c r="C194" s="2053"/>
      <c r="D194" s="2070"/>
      <c r="E194" s="2228"/>
      <c r="F194" s="2242"/>
      <c r="G194" s="2066"/>
      <c r="H194" s="2058"/>
      <c r="I194" s="2066"/>
      <c r="J194" s="2243"/>
      <c r="K194" s="2236"/>
      <c r="L194" s="2066"/>
      <c r="M194" s="2054"/>
      <c r="N194" s="2255"/>
      <c r="O194" s="2261"/>
      <c r="P194" s="2058"/>
      <c r="Q194" s="2058"/>
      <c r="R194" s="2058"/>
      <c r="S194" s="2262"/>
    </row>
    <row r="195" spans="1:19" ht="19.899999999999999" customHeight="1">
      <c r="A195" s="2225"/>
      <c r="B195" s="2227"/>
      <c r="C195" s="2053"/>
      <c r="D195" s="2070"/>
      <c r="E195" s="2228"/>
      <c r="F195" s="2242"/>
      <c r="G195" s="2066"/>
      <c r="H195" s="2058"/>
      <c r="I195" s="2066"/>
      <c r="J195" s="2243"/>
      <c r="K195" s="2236"/>
      <c r="L195" s="2066"/>
      <c r="M195" s="2054"/>
      <c r="N195" s="2255"/>
      <c r="O195" s="2261"/>
      <c r="P195" s="2058"/>
      <c r="Q195" s="2058"/>
      <c r="R195" s="2058"/>
      <c r="S195" s="2262"/>
    </row>
    <row r="196" spans="1:19" ht="19.899999999999999" customHeight="1">
      <c r="A196" s="2225"/>
      <c r="B196" s="2227"/>
      <c r="C196" s="2053"/>
      <c r="D196" s="2070"/>
      <c r="E196" s="2228"/>
      <c r="F196" s="2242"/>
      <c r="G196" s="2066"/>
      <c r="H196" s="2058"/>
      <c r="I196" s="2066"/>
      <c r="J196" s="2243"/>
      <c r="K196" s="2236"/>
      <c r="L196" s="2066"/>
      <c r="M196" s="2054"/>
      <c r="N196" s="2255"/>
      <c r="O196" s="2261"/>
      <c r="P196" s="2058"/>
      <c r="Q196" s="2058"/>
      <c r="R196" s="2058"/>
      <c r="S196" s="2262"/>
    </row>
    <row r="197" spans="1:19" ht="19.899999999999999" customHeight="1">
      <c r="A197" s="2225"/>
      <c r="B197" s="2227"/>
      <c r="C197" s="2053"/>
      <c r="D197" s="2070"/>
      <c r="E197" s="2228"/>
      <c r="F197" s="2242"/>
      <c r="G197" s="2066"/>
      <c r="H197" s="2058"/>
      <c r="I197" s="2066"/>
      <c r="J197" s="2243"/>
      <c r="K197" s="2236"/>
      <c r="L197" s="2066"/>
      <c r="M197" s="2054"/>
      <c r="N197" s="2255"/>
      <c r="O197" s="2261"/>
      <c r="P197" s="2058"/>
      <c r="Q197" s="2058"/>
      <c r="R197" s="2058"/>
      <c r="S197" s="2262"/>
    </row>
    <row r="198" spans="1:19" ht="19.899999999999999" customHeight="1">
      <c r="A198" s="2225"/>
      <c r="B198" s="2227"/>
      <c r="C198" s="2053"/>
      <c r="D198" s="2070"/>
      <c r="E198" s="2228"/>
      <c r="F198" s="2242"/>
      <c r="G198" s="2066"/>
      <c r="H198" s="2058"/>
      <c r="I198" s="2066"/>
      <c r="J198" s="2243"/>
      <c r="K198" s="2236"/>
      <c r="L198" s="2066"/>
      <c r="M198" s="2054"/>
      <c r="N198" s="2255"/>
      <c r="O198" s="2261"/>
      <c r="P198" s="2058"/>
      <c r="Q198" s="2058"/>
      <c r="R198" s="2058"/>
      <c r="S198" s="2262"/>
    </row>
    <row r="199" spans="1:19" ht="19.899999999999999" customHeight="1">
      <c r="A199" s="2225"/>
      <c r="B199" s="2227"/>
      <c r="C199" s="2053"/>
      <c r="D199" s="2070"/>
      <c r="E199" s="2228"/>
      <c r="F199" s="2242"/>
      <c r="G199" s="2066"/>
      <c r="H199" s="2058"/>
      <c r="I199" s="2066"/>
      <c r="J199" s="2243"/>
      <c r="K199" s="2236"/>
      <c r="L199" s="2066"/>
      <c r="M199" s="2054"/>
      <c r="N199" s="2255"/>
      <c r="O199" s="2261"/>
      <c r="P199" s="2058"/>
      <c r="Q199" s="2058"/>
      <c r="R199" s="2058"/>
      <c r="S199" s="2262"/>
    </row>
    <row r="200" spans="1:19" ht="19.899999999999999" customHeight="1">
      <c r="A200" s="2225"/>
      <c r="B200" s="2227"/>
      <c r="C200" s="2053"/>
      <c r="D200" s="2070"/>
      <c r="E200" s="2228"/>
      <c r="F200" s="2242"/>
      <c r="G200" s="2066"/>
      <c r="H200" s="2058"/>
      <c r="I200" s="2066"/>
      <c r="J200" s="2243"/>
      <c r="K200" s="2236"/>
      <c r="L200" s="2066"/>
      <c r="M200" s="2054"/>
      <c r="N200" s="2255"/>
      <c r="O200" s="2261"/>
      <c r="P200" s="2058"/>
      <c r="Q200" s="2058"/>
      <c r="R200" s="2058"/>
      <c r="S200" s="2262"/>
    </row>
    <row r="201" spans="1:19" ht="19.899999999999999" customHeight="1">
      <c r="A201" s="2225"/>
      <c r="B201" s="2227"/>
      <c r="C201" s="2053"/>
      <c r="D201" s="2070"/>
      <c r="E201" s="2228"/>
      <c r="F201" s="2242"/>
      <c r="G201" s="2066"/>
      <c r="H201" s="2058"/>
      <c r="I201" s="2066"/>
      <c r="J201" s="2243"/>
      <c r="K201" s="2236"/>
      <c r="L201" s="2066"/>
      <c r="M201" s="2054"/>
      <c r="N201" s="2255"/>
      <c r="O201" s="2261"/>
      <c r="P201" s="2058"/>
      <c r="Q201" s="2058"/>
      <c r="R201" s="2058"/>
      <c r="S201" s="2262"/>
    </row>
    <row r="202" spans="1:19" ht="19.899999999999999" customHeight="1">
      <c r="A202" s="2225"/>
      <c r="B202" s="2227"/>
      <c r="C202" s="2053"/>
      <c r="D202" s="2070"/>
      <c r="E202" s="2228"/>
      <c r="F202" s="2242"/>
      <c r="G202" s="2066"/>
      <c r="H202" s="2058"/>
      <c r="I202" s="2066"/>
      <c r="J202" s="2243"/>
      <c r="K202" s="2236"/>
      <c r="L202" s="2066"/>
      <c r="M202" s="2054"/>
      <c r="N202" s="2255"/>
      <c r="O202" s="2261"/>
      <c r="P202" s="2058"/>
      <c r="Q202" s="2058"/>
      <c r="R202" s="2058"/>
      <c r="S202" s="2262"/>
    </row>
    <row r="203" spans="1:19" ht="19.899999999999999" customHeight="1">
      <c r="A203" s="2225"/>
      <c r="B203" s="2227"/>
      <c r="C203" s="2053"/>
      <c r="D203" s="2070"/>
      <c r="E203" s="2228"/>
      <c r="F203" s="2242"/>
      <c r="G203" s="2066"/>
      <c r="H203" s="2058"/>
      <c r="I203" s="2066"/>
      <c r="J203" s="2243"/>
      <c r="K203" s="2236"/>
      <c r="L203" s="2066"/>
      <c r="M203" s="2054"/>
      <c r="N203" s="2255"/>
      <c r="O203" s="2261"/>
      <c r="P203" s="2058"/>
      <c r="Q203" s="2058"/>
      <c r="R203" s="2058"/>
      <c r="S203" s="2262"/>
    </row>
    <row r="204" spans="1:19" ht="19.899999999999999" customHeight="1">
      <c r="A204" s="2225"/>
      <c r="B204" s="2227"/>
      <c r="C204" s="2053"/>
      <c r="D204" s="2070"/>
      <c r="E204" s="2228"/>
      <c r="F204" s="2242"/>
      <c r="G204" s="2066"/>
      <c r="H204" s="2058"/>
      <c r="I204" s="2066"/>
      <c r="J204" s="2243"/>
      <c r="K204" s="2236"/>
      <c r="L204" s="2066"/>
      <c r="M204" s="2054"/>
      <c r="N204" s="2255"/>
      <c r="O204" s="2261"/>
      <c r="P204" s="2058"/>
      <c r="Q204" s="2058"/>
      <c r="R204" s="2058"/>
      <c r="S204" s="2262"/>
    </row>
    <row r="205" spans="1:19" ht="19.899999999999999" customHeight="1">
      <c r="A205" s="2225"/>
      <c r="B205" s="2227"/>
      <c r="C205" s="2053"/>
      <c r="D205" s="2070"/>
      <c r="E205" s="2228"/>
      <c r="F205" s="2242"/>
      <c r="G205" s="2066"/>
      <c r="H205" s="2058"/>
      <c r="I205" s="2066"/>
      <c r="J205" s="2243"/>
      <c r="K205" s="2236"/>
      <c r="L205" s="2066"/>
      <c r="M205" s="2054"/>
      <c r="N205" s="2255"/>
      <c r="O205" s="2261"/>
      <c r="P205" s="2058"/>
      <c r="Q205" s="2058"/>
      <c r="R205" s="2058"/>
      <c r="S205" s="2262"/>
    </row>
    <row r="206" spans="1:19" ht="19.899999999999999" customHeight="1">
      <c r="A206" s="2225"/>
      <c r="B206" s="2227"/>
      <c r="C206" s="2053"/>
      <c r="D206" s="2070"/>
      <c r="E206" s="2228"/>
      <c r="F206" s="2242"/>
      <c r="G206" s="2066"/>
      <c r="H206" s="2058"/>
      <c r="I206" s="2066"/>
      <c r="J206" s="2243"/>
      <c r="K206" s="2236"/>
      <c r="L206" s="2066"/>
      <c r="M206" s="2054"/>
      <c r="N206" s="2255"/>
      <c r="O206" s="2261"/>
      <c r="P206" s="2058"/>
      <c r="Q206" s="2058"/>
      <c r="R206" s="2058"/>
      <c r="S206" s="2262"/>
    </row>
    <row r="207" spans="1:19" ht="19.899999999999999" customHeight="1">
      <c r="A207" s="2225"/>
      <c r="B207" s="2227"/>
      <c r="C207" s="2053"/>
      <c r="D207" s="2070"/>
      <c r="E207" s="2228"/>
      <c r="F207" s="2242"/>
      <c r="G207" s="2066"/>
      <c r="H207" s="2058"/>
      <c r="I207" s="2066"/>
      <c r="J207" s="2243"/>
      <c r="K207" s="2236"/>
      <c r="L207" s="2066"/>
      <c r="M207" s="2054"/>
      <c r="N207" s="2255"/>
      <c r="O207" s="2261"/>
      <c r="P207" s="2058"/>
      <c r="Q207" s="2058"/>
      <c r="R207" s="2058"/>
      <c r="S207" s="2262"/>
    </row>
    <row r="208" spans="1:19" ht="19.899999999999999" customHeight="1">
      <c r="A208" s="2225"/>
      <c r="B208" s="2227"/>
      <c r="C208" s="2053"/>
      <c r="D208" s="2070"/>
      <c r="E208" s="2228"/>
      <c r="F208" s="2242"/>
      <c r="G208" s="2066"/>
      <c r="H208" s="2058"/>
      <c r="I208" s="2066"/>
      <c r="J208" s="2243"/>
      <c r="K208" s="2236"/>
      <c r="L208" s="2066"/>
      <c r="M208" s="2054"/>
      <c r="N208" s="2255"/>
      <c r="O208" s="2261"/>
      <c r="P208" s="2058"/>
      <c r="Q208" s="2058"/>
      <c r="R208" s="2058"/>
      <c r="S208" s="2262"/>
    </row>
    <row r="209" spans="1:19" ht="19.899999999999999" customHeight="1">
      <c r="A209" s="2225"/>
      <c r="B209" s="2227"/>
      <c r="C209" s="2053"/>
      <c r="D209" s="2070"/>
      <c r="E209" s="2228"/>
      <c r="F209" s="2242"/>
      <c r="G209" s="2066"/>
      <c r="H209" s="2058"/>
      <c r="I209" s="2066"/>
      <c r="J209" s="2243"/>
      <c r="K209" s="2236"/>
      <c r="L209" s="2066"/>
      <c r="M209" s="2054"/>
      <c r="N209" s="2255"/>
      <c r="O209" s="2261"/>
      <c r="P209" s="2058"/>
      <c r="Q209" s="2058"/>
      <c r="R209" s="2058"/>
      <c r="S209" s="2262"/>
    </row>
    <row r="210" spans="1:19" ht="19.899999999999999" customHeight="1">
      <c r="A210" s="2225"/>
      <c r="B210" s="2227"/>
      <c r="C210" s="2053"/>
      <c r="D210" s="2070"/>
      <c r="E210" s="2228"/>
      <c r="F210" s="2242"/>
      <c r="G210" s="2066"/>
      <c r="H210" s="2058"/>
      <c r="I210" s="2066"/>
      <c r="J210" s="2243"/>
      <c r="K210" s="2236"/>
      <c r="L210" s="2066"/>
      <c r="M210" s="2054"/>
      <c r="N210" s="2255"/>
      <c r="O210" s="2261"/>
      <c r="P210" s="2058"/>
      <c r="Q210" s="2058"/>
      <c r="R210" s="2058"/>
      <c r="S210" s="2262"/>
    </row>
    <row r="211" spans="1:19" ht="19.899999999999999" customHeight="1">
      <c r="A211" s="2225"/>
      <c r="B211" s="2227"/>
      <c r="C211" s="2053"/>
      <c r="D211" s="2070"/>
      <c r="E211" s="2228"/>
      <c r="F211" s="2242"/>
      <c r="G211" s="2066"/>
      <c r="H211" s="2058"/>
      <c r="I211" s="2066"/>
      <c r="J211" s="2243"/>
      <c r="K211" s="2236"/>
      <c r="L211" s="2066"/>
      <c r="M211" s="2054"/>
      <c r="N211" s="2255"/>
      <c r="O211" s="2261"/>
      <c r="P211" s="2058"/>
      <c r="Q211" s="2058"/>
      <c r="R211" s="2058"/>
      <c r="S211" s="2262"/>
    </row>
    <row r="212" spans="1:19" ht="19.899999999999999" customHeight="1">
      <c r="A212" s="2225"/>
      <c r="B212" s="2227"/>
      <c r="C212" s="2053"/>
      <c r="D212" s="2070"/>
      <c r="E212" s="2228"/>
      <c r="F212" s="2242"/>
      <c r="G212" s="2066"/>
      <c r="H212" s="2058"/>
      <c r="I212" s="2066"/>
      <c r="J212" s="2243"/>
      <c r="K212" s="2236"/>
      <c r="L212" s="2066"/>
      <c r="M212" s="2054"/>
      <c r="N212" s="2255"/>
      <c r="O212" s="2261"/>
      <c r="P212" s="2058"/>
      <c r="Q212" s="2058"/>
      <c r="R212" s="2058"/>
      <c r="S212" s="2262"/>
    </row>
    <row r="213" spans="1:19" ht="19.899999999999999" customHeight="1">
      <c r="A213" s="2225"/>
      <c r="B213" s="2227"/>
      <c r="C213" s="2053"/>
      <c r="D213" s="2070"/>
      <c r="E213" s="2228"/>
      <c r="F213" s="2242"/>
      <c r="G213" s="2066"/>
      <c r="H213" s="2058"/>
      <c r="I213" s="2066"/>
      <c r="J213" s="2243"/>
      <c r="K213" s="2236"/>
      <c r="L213" s="2066"/>
      <c r="M213" s="2054"/>
      <c r="N213" s="2255"/>
      <c r="O213" s="2261"/>
      <c r="P213" s="2058"/>
      <c r="Q213" s="2058"/>
      <c r="R213" s="2058"/>
      <c r="S213" s="2262"/>
    </row>
    <row r="214" spans="1:19" ht="19.899999999999999" customHeight="1">
      <c r="A214" s="2225"/>
      <c r="B214" s="2227"/>
      <c r="C214" s="2053"/>
      <c r="D214" s="2070"/>
      <c r="E214" s="2228"/>
      <c r="F214" s="2242"/>
      <c r="G214" s="2066"/>
      <c r="H214" s="2058"/>
      <c r="I214" s="2066"/>
      <c r="J214" s="2243"/>
      <c r="K214" s="2236"/>
      <c r="L214" s="2066"/>
      <c r="M214" s="2054"/>
      <c r="N214" s="2255"/>
      <c r="O214" s="2261"/>
      <c r="P214" s="2058"/>
      <c r="Q214" s="2058"/>
      <c r="R214" s="2058"/>
      <c r="S214" s="2262"/>
    </row>
    <row r="215" spans="1:19" ht="19.899999999999999" customHeight="1">
      <c r="A215" s="2225"/>
      <c r="B215" s="2227"/>
      <c r="C215" s="2053"/>
      <c r="D215" s="2070"/>
      <c r="E215" s="2228"/>
      <c r="F215" s="2242"/>
      <c r="G215" s="2066"/>
      <c r="H215" s="2058"/>
      <c r="I215" s="2066"/>
      <c r="J215" s="2243"/>
      <c r="K215" s="2236"/>
      <c r="L215" s="2066"/>
      <c r="M215" s="2054"/>
      <c r="N215" s="2255"/>
      <c r="O215" s="2261"/>
      <c r="P215" s="2058"/>
      <c r="Q215" s="2058"/>
      <c r="R215" s="2058"/>
      <c r="S215" s="2262"/>
    </row>
    <row r="216" spans="1:19" ht="19.899999999999999" customHeight="1">
      <c r="A216" s="2225"/>
      <c r="B216" s="2227"/>
      <c r="C216" s="2053"/>
      <c r="D216" s="2070"/>
      <c r="E216" s="2228"/>
      <c r="F216" s="2242"/>
      <c r="G216" s="2066"/>
      <c r="H216" s="2058"/>
      <c r="I216" s="2066"/>
      <c r="J216" s="2243"/>
      <c r="K216" s="2236"/>
      <c r="L216" s="2066"/>
      <c r="M216" s="2054"/>
      <c r="N216" s="2255"/>
      <c r="O216" s="2261"/>
      <c r="P216" s="2058"/>
      <c r="Q216" s="2058"/>
      <c r="R216" s="2058"/>
      <c r="S216" s="2262"/>
    </row>
    <row r="217" spans="1:19" ht="19.899999999999999" customHeight="1">
      <c r="A217" s="2225"/>
      <c r="B217" s="2227"/>
      <c r="C217" s="2053"/>
      <c r="D217" s="2070"/>
      <c r="E217" s="2228"/>
      <c r="F217" s="2242"/>
      <c r="G217" s="2066"/>
      <c r="H217" s="2058"/>
      <c r="I217" s="2066"/>
      <c r="J217" s="2243"/>
      <c r="K217" s="2236"/>
      <c r="L217" s="2066"/>
      <c r="M217" s="2054"/>
      <c r="N217" s="2255"/>
      <c r="O217" s="2261"/>
      <c r="P217" s="2058"/>
      <c r="Q217" s="2058"/>
      <c r="R217" s="2058"/>
      <c r="S217" s="2262"/>
    </row>
    <row r="218" spans="1:19" ht="19.899999999999999" customHeight="1">
      <c r="A218" s="2225"/>
      <c r="B218" s="2227"/>
      <c r="C218" s="2053"/>
      <c r="D218" s="2070"/>
      <c r="E218" s="2228"/>
      <c r="F218" s="2242"/>
      <c r="G218" s="2066"/>
      <c r="H218" s="2058"/>
      <c r="I218" s="2066"/>
      <c r="J218" s="2243"/>
      <c r="K218" s="2236"/>
      <c r="L218" s="2066"/>
      <c r="M218" s="2054"/>
      <c r="N218" s="2255"/>
      <c r="O218" s="2261"/>
      <c r="P218" s="2058"/>
      <c r="Q218" s="2058"/>
      <c r="R218" s="2058"/>
      <c r="S218" s="2262"/>
    </row>
    <row r="219" spans="1:19" ht="19.899999999999999" customHeight="1">
      <c r="A219" s="2225"/>
      <c r="B219" s="2227"/>
      <c r="C219" s="2053"/>
      <c r="D219" s="2070"/>
      <c r="E219" s="2228"/>
      <c r="F219" s="2242"/>
      <c r="G219" s="2066"/>
      <c r="H219" s="2058"/>
      <c r="I219" s="2066"/>
      <c r="J219" s="2243"/>
      <c r="K219" s="2236"/>
      <c r="L219" s="2066"/>
      <c r="M219" s="2054"/>
      <c r="N219" s="2255"/>
      <c r="O219" s="2261"/>
      <c r="P219" s="2058"/>
      <c r="Q219" s="2058"/>
      <c r="R219" s="2058"/>
      <c r="S219" s="2262"/>
    </row>
    <row r="220" spans="1:19" ht="19.899999999999999" customHeight="1">
      <c r="A220" s="2225"/>
      <c r="B220" s="2227"/>
      <c r="C220" s="2053"/>
      <c r="D220" s="2070"/>
      <c r="E220" s="2228"/>
      <c r="F220" s="2242"/>
      <c r="G220" s="2066"/>
      <c r="H220" s="2058"/>
      <c r="I220" s="2066"/>
      <c r="J220" s="2243"/>
      <c r="K220" s="2236"/>
      <c r="L220" s="2066"/>
      <c r="M220" s="2054"/>
      <c r="N220" s="2255"/>
      <c r="O220" s="2261"/>
      <c r="P220" s="2058"/>
      <c r="Q220" s="2058"/>
      <c r="R220" s="2058"/>
      <c r="S220" s="2262"/>
    </row>
    <row r="221" spans="1:19" ht="19.899999999999999" customHeight="1">
      <c r="A221" s="2225"/>
      <c r="B221" s="2227"/>
      <c r="C221" s="2053"/>
      <c r="D221" s="2070"/>
      <c r="E221" s="2228"/>
      <c r="F221" s="2242"/>
      <c r="G221" s="2066"/>
      <c r="H221" s="2058"/>
      <c r="I221" s="2066"/>
      <c r="J221" s="2243"/>
      <c r="K221" s="2236"/>
      <c r="L221" s="2066"/>
      <c r="M221" s="2054"/>
      <c r="N221" s="2255"/>
      <c r="O221" s="2261"/>
      <c r="P221" s="2058"/>
      <c r="Q221" s="2058"/>
      <c r="R221" s="2058"/>
      <c r="S221" s="2262"/>
    </row>
    <row r="222" spans="1:19" ht="19.899999999999999" customHeight="1">
      <c r="A222" s="2225"/>
      <c r="B222" s="2227"/>
      <c r="C222" s="2053"/>
      <c r="D222" s="2070"/>
      <c r="E222" s="2228"/>
      <c r="F222" s="2242"/>
      <c r="G222" s="2066"/>
      <c r="H222" s="2058"/>
      <c r="I222" s="2066"/>
      <c r="J222" s="2243"/>
      <c r="K222" s="2236"/>
      <c r="L222" s="2066"/>
      <c r="M222" s="2054"/>
      <c r="N222" s="2255"/>
      <c r="O222" s="2261"/>
      <c r="P222" s="2058"/>
      <c r="Q222" s="2058"/>
      <c r="R222" s="2058"/>
      <c r="S222" s="2262"/>
    </row>
    <row r="223" spans="1:19" ht="19.899999999999999" customHeight="1">
      <c r="A223" s="2225"/>
      <c r="B223" s="2227"/>
      <c r="C223" s="2053"/>
      <c r="D223" s="2070"/>
      <c r="E223" s="2228"/>
      <c r="F223" s="2242"/>
      <c r="G223" s="2066"/>
      <c r="H223" s="2058"/>
      <c r="I223" s="2066"/>
      <c r="J223" s="2243"/>
      <c r="K223" s="2236"/>
      <c r="L223" s="2066"/>
      <c r="M223" s="2054"/>
      <c r="N223" s="2255"/>
      <c r="O223" s="2261"/>
      <c r="P223" s="2058"/>
      <c r="Q223" s="2058"/>
      <c r="R223" s="2058"/>
      <c r="S223" s="2262"/>
    </row>
    <row r="224" spans="1:19" ht="19.899999999999999" customHeight="1">
      <c r="A224" s="2225"/>
      <c r="B224" s="2227"/>
      <c r="C224" s="2053"/>
      <c r="D224" s="2070"/>
      <c r="E224" s="2228"/>
      <c r="F224" s="2242"/>
      <c r="G224" s="2066"/>
      <c r="H224" s="2058"/>
      <c r="I224" s="2066"/>
      <c r="J224" s="2243"/>
      <c r="K224" s="2236"/>
      <c r="L224" s="2066"/>
      <c r="M224" s="2054"/>
      <c r="N224" s="2255"/>
      <c r="O224" s="2261"/>
      <c r="P224" s="2058"/>
      <c r="Q224" s="2058"/>
      <c r="R224" s="2058"/>
      <c r="S224" s="2262"/>
    </row>
    <row r="225" spans="1:19" ht="19.899999999999999" customHeight="1">
      <c r="A225" s="2225"/>
      <c r="B225" s="2227"/>
      <c r="C225" s="2053"/>
      <c r="D225" s="2070"/>
      <c r="E225" s="2228"/>
      <c r="F225" s="2242"/>
      <c r="G225" s="2066"/>
      <c r="H225" s="2058"/>
      <c r="I225" s="2066"/>
      <c r="J225" s="2243"/>
      <c r="K225" s="2236"/>
      <c r="L225" s="2066"/>
      <c r="M225" s="2054"/>
      <c r="N225" s="2255"/>
      <c r="O225" s="2261"/>
      <c r="P225" s="2058"/>
      <c r="Q225" s="2058"/>
      <c r="R225" s="2058"/>
      <c r="S225" s="2262"/>
    </row>
    <row r="226" spans="1:19" ht="19.899999999999999" customHeight="1">
      <c r="A226" s="2225"/>
      <c r="B226" s="2227"/>
      <c r="C226" s="2053"/>
      <c r="D226" s="2070"/>
      <c r="E226" s="2228"/>
      <c r="F226" s="2242"/>
      <c r="G226" s="2066"/>
      <c r="H226" s="2058"/>
      <c r="I226" s="2066"/>
      <c r="J226" s="2243"/>
      <c r="K226" s="2236"/>
      <c r="L226" s="2066"/>
      <c r="M226" s="2054"/>
      <c r="N226" s="2255"/>
      <c r="O226" s="2261"/>
      <c r="P226" s="2058"/>
      <c r="Q226" s="2058"/>
      <c r="R226" s="2058"/>
      <c r="S226" s="2262"/>
    </row>
    <row r="227" spans="1:19" ht="19.899999999999999" customHeight="1">
      <c r="A227" s="2225"/>
      <c r="B227" s="2227"/>
      <c r="C227" s="2053"/>
      <c r="D227" s="2070"/>
      <c r="E227" s="2228"/>
      <c r="F227" s="2242"/>
      <c r="G227" s="2066"/>
      <c r="H227" s="2058"/>
      <c r="I227" s="2066"/>
      <c r="J227" s="2243"/>
      <c r="K227" s="2236"/>
      <c r="L227" s="2066"/>
      <c r="M227" s="2054"/>
      <c r="N227" s="2255"/>
      <c r="O227" s="2261"/>
      <c r="P227" s="2058"/>
      <c r="Q227" s="2058"/>
      <c r="R227" s="2058"/>
      <c r="S227" s="2262"/>
    </row>
    <row r="228" spans="1:19" ht="19.899999999999999" customHeight="1">
      <c r="A228" s="2225"/>
      <c r="B228" s="2227"/>
      <c r="C228" s="2053"/>
      <c r="D228" s="2070"/>
      <c r="E228" s="2228"/>
      <c r="F228" s="2242"/>
      <c r="G228" s="2066"/>
      <c r="H228" s="2058"/>
      <c r="I228" s="2066"/>
      <c r="J228" s="2243"/>
      <c r="K228" s="2236"/>
      <c r="L228" s="2066"/>
      <c r="M228" s="2054"/>
      <c r="N228" s="2255"/>
      <c r="O228" s="2261"/>
      <c r="P228" s="2058"/>
      <c r="Q228" s="2058"/>
      <c r="R228" s="2058"/>
      <c r="S228" s="2262"/>
    </row>
    <row r="229" spans="1:19" ht="19.899999999999999" customHeight="1">
      <c r="A229" s="2225"/>
      <c r="B229" s="2227"/>
      <c r="C229" s="2053"/>
      <c r="D229" s="2070"/>
      <c r="E229" s="2228"/>
      <c r="F229" s="2242"/>
      <c r="G229" s="2066"/>
      <c r="H229" s="2058"/>
      <c r="I229" s="2066"/>
      <c r="J229" s="2243"/>
      <c r="K229" s="2236"/>
      <c r="L229" s="2066"/>
      <c r="M229" s="2054"/>
      <c r="N229" s="2255"/>
      <c r="O229" s="2261"/>
      <c r="P229" s="2058"/>
      <c r="Q229" s="2058"/>
      <c r="R229" s="2058"/>
      <c r="S229" s="2262"/>
    </row>
    <row r="230" spans="1:19" ht="19.899999999999999" customHeight="1">
      <c r="A230" s="2225"/>
      <c r="B230" s="2227"/>
      <c r="C230" s="2053"/>
      <c r="D230" s="2070"/>
      <c r="E230" s="2228"/>
      <c r="F230" s="2242"/>
      <c r="G230" s="2066"/>
      <c r="H230" s="2058"/>
      <c r="I230" s="2066"/>
      <c r="J230" s="2243"/>
      <c r="K230" s="2236"/>
      <c r="L230" s="2066"/>
      <c r="M230" s="2054"/>
      <c r="N230" s="2255"/>
      <c r="O230" s="2261"/>
      <c r="P230" s="2058"/>
      <c r="Q230" s="2058"/>
      <c r="R230" s="2058"/>
      <c r="S230" s="2262"/>
    </row>
    <row r="231" spans="1:19" ht="19.899999999999999" customHeight="1">
      <c r="A231" s="2225"/>
      <c r="B231" s="2227"/>
      <c r="C231" s="2053"/>
      <c r="D231" s="2070"/>
      <c r="E231" s="2228"/>
      <c r="F231" s="2242"/>
      <c r="G231" s="2066"/>
      <c r="H231" s="2058"/>
      <c r="I231" s="2066"/>
      <c r="J231" s="2243"/>
      <c r="K231" s="2236"/>
      <c r="L231" s="2066"/>
      <c r="M231" s="2054"/>
      <c r="N231" s="2255"/>
      <c r="O231" s="2261"/>
      <c r="P231" s="2058"/>
      <c r="Q231" s="2058"/>
      <c r="R231" s="2058"/>
      <c r="S231" s="2262"/>
    </row>
    <row r="232" spans="1:19" ht="19.899999999999999" customHeight="1">
      <c r="A232" s="2225"/>
      <c r="B232" s="2227"/>
      <c r="C232" s="2053"/>
      <c r="D232" s="2070"/>
      <c r="E232" s="2228"/>
      <c r="F232" s="2242"/>
      <c r="G232" s="2066"/>
      <c r="H232" s="2058"/>
      <c r="I232" s="2066"/>
      <c r="J232" s="2243"/>
      <c r="K232" s="2236"/>
      <c r="L232" s="2066"/>
      <c r="M232" s="2054"/>
      <c r="N232" s="2255"/>
      <c r="O232" s="2261"/>
      <c r="P232" s="2058"/>
      <c r="Q232" s="2058"/>
      <c r="R232" s="2058"/>
      <c r="S232" s="2262"/>
    </row>
    <row r="233" spans="1:19" ht="19.899999999999999" customHeight="1">
      <c r="A233" s="2225"/>
      <c r="B233" s="2227"/>
      <c r="C233" s="2053"/>
      <c r="D233" s="2070"/>
      <c r="E233" s="2228"/>
      <c r="F233" s="2242"/>
      <c r="G233" s="2066"/>
      <c r="H233" s="2058"/>
      <c r="I233" s="2066"/>
      <c r="J233" s="2243"/>
      <c r="K233" s="2236"/>
      <c r="L233" s="2066"/>
      <c r="M233" s="2054"/>
      <c r="N233" s="2255"/>
      <c r="O233" s="2261"/>
      <c r="P233" s="2058"/>
      <c r="Q233" s="2058"/>
      <c r="R233" s="2058"/>
      <c r="S233" s="2262"/>
    </row>
    <row r="234" spans="1:19" ht="19.899999999999999" customHeight="1">
      <c r="A234" s="2225"/>
      <c r="B234" s="2227"/>
      <c r="C234" s="2053"/>
      <c r="D234" s="2070"/>
      <c r="E234" s="2228"/>
      <c r="F234" s="2242"/>
      <c r="G234" s="2066"/>
      <c r="H234" s="2058"/>
      <c r="I234" s="2066"/>
      <c r="J234" s="2243"/>
      <c r="K234" s="2236"/>
      <c r="L234" s="2066"/>
      <c r="M234" s="2054"/>
      <c r="N234" s="2255"/>
      <c r="O234" s="2261"/>
      <c r="P234" s="2058"/>
      <c r="Q234" s="2058"/>
      <c r="R234" s="2058"/>
      <c r="S234" s="2262"/>
    </row>
    <row r="235" spans="1:19" ht="19.899999999999999" customHeight="1">
      <c r="A235" s="2225"/>
      <c r="B235" s="2227"/>
      <c r="C235" s="2053"/>
      <c r="D235" s="2070"/>
      <c r="E235" s="2228"/>
      <c r="F235" s="2242"/>
      <c r="G235" s="2066"/>
      <c r="H235" s="2058"/>
      <c r="I235" s="2066"/>
      <c r="J235" s="2243"/>
      <c r="K235" s="2236"/>
      <c r="L235" s="2066"/>
      <c r="M235" s="2054"/>
      <c r="N235" s="2255"/>
      <c r="O235" s="2261"/>
      <c r="P235" s="2058"/>
      <c r="Q235" s="2058"/>
      <c r="R235" s="2058"/>
      <c r="S235" s="2262"/>
    </row>
    <row r="236" spans="1:19" ht="19.899999999999999" customHeight="1">
      <c r="A236" s="2225"/>
      <c r="B236" s="2227"/>
      <c r="C236" s="2053"/>
      <c r="D236" s="2070"/>
      <c r="E236" s="2228"/>
      <c r="F236" s="2242"/>
      <c r="G236" s="2066"/>
      <c r="H236" s="2058"/>
      <c r="I236" s="2066"/>
      <c r="J236" s="2243"/>
      <c r="K236" s="2236"/>
      <c r="L236" s="2066"/>
      <c r="M236" s="2054"/>
      <c r="N236" s="2255"/>
      <c r="O236" s="2261"/>
      <c r="P236" s="2058"/>
      <c r="Q236" s="2058"/>
      <c r="R236" s="2058"/>
      <c r="S236" s="2262"/>
    </row>
    <row r="237" spans="1:19" ht="19.899999999999999" customHeight="1">
      <c r="A237" s="2225"/>
      <c r="B237" s="2227"/>
      <c r="C237" s="2053"/>
      <c r="D237" s="2070"/>
      <c r="E237" s="2228"/>
      <c r="F237" s="2242"/>
      <c r="G237" s="2066"/>
      <c r="H237" s="2058"/>
      <c r="I237" s="2066"/>
      <c r="J237" s="2243"/>
      <c r="K237" s="2236"/>
      <c r="L237" s="2066"/>
      <c r="M237" s="2054"/>
      <c r="N237" s="2255"/>
      <c r="O237" s="2261"/>
      <c r="P237" s="2058"/>
      <c r="Q237" s="2058"/>
      <c r="R237" s="2058"/>
      <c r="S237" s="2262"/>
    </row>
    <row r="238" spans="1:19" ht="19.899999999999999" customHeight="1">
      <c r="A238" s="2225"/>
      <c r="B238" s="2227"/>
      <c r="C238" s="2053"/>
      <c r="D238" s="2070"/>
      <c r="E238" s="2228"/>
      <c r="F238" s="2242"/>
      <c r="G238" s="2066"/>
      <c r="H238" s="2058"/>
      <c r="I238" s="2066"/>
      <c r="J238" s="2243"/>
      <c r="K238" s="2236"/>
      <c r="L238" s="2066"/>
      <c r="M238" s="2054"/>
      <c r="N238" s="2255"/>
      <c r="O238" s="2261"/>
      <c r="P238" s="2058"/>
      <c r="Q238" s="2058"/>
      <c r="R238" s="2058"/>
      <c r="S238" s="2262"/>
    </row>
    <row r="239" spans="1:19" ht="19.899999999999999" customHeight="1">
      <c r="A239" s="2225"/>
      <c r="B239" s="2227"/>
      <c r="C239" s="2053"/>
      <c r="D239" s="2070"/>
      <c r="E239" s="2228"/>
      <c r="F239" s="2242"/>
      <c r="G239" s="2066"/>
      <c r="H239" s="2058"/>
      <c r="I239" s="2066"/>
      <c r="J239" s="2243"/>
      <c r="K239" s="2236"/>
      <c r="L239" s="2066"/>
      <c r="M239" s="2054"/>
      <c r="N239" s="2255"/>
      <c r="O239" s="2261"/>
      <c r="P239" s="2058"/>
      <c r="Q239" s="2058"/>
      <c r="R239" s="2058"/>
      <c r="S239" s="2262"/>
    </row>
    <row r="240" spans="1:19" ht="19.899999999999999" customHeight="1">
      <c r="A240" s="2225"/>
      <c r="B240" s="2227"/>
      <c r="C240" s="2053"/>
      <c r="D240" s="2070"/>
      <c r="E240" s="2228"/>
      <c r="F240" s="2242"/>
      <c r="G240" s="2066"/>
      <c r="H240" s="2058"/>
      <c r="I240" s="2066"/>
      <c r="J240" s="2243"/>
      <c r="K240" s="2236"/>
      <c r="L240" s="2066"/>
      <c r="M240" s="2054"/>
      <c r="N240" s="2255"/>
      <c r="O240" s="2261"/>
      <c r="P240" s="2058"/>
      <c r="Q240" s="2058"/>
      <c r="R240" s="2058"/>
      <c r="S240" s="2262"/>
    </row>
    <row r="241" spans="1:19" ht="19.899999999999999" customHeight="1">
      <c r="A241" s="2225"/>
      <c r="B241" s="2227"/>
      <c r="C241" s="2053"/>
      <c r="D241" s="2070"/>
      <c r="E241" s="2228"/>
      <c r="F241" s="2242"/>
      <c r="G241" s="2066"/>
      <c r="H241" s="2058"/>
      <c r="I241" s="2066"/>
      <c r="J241" s="2243"/>
      <c r="K241" s="2236"/>
      <c r="L241" s="2066"/>
      <c r="M241" s="2054"/>
      <c r="N241" s="2255"/>
      <c r="O241" s="2261"/>
      <c r="P241" s="2058"/>
      <c r="Q241" s="2058"/>
      <c r="R241" s="2058"/>
      <c r="S241" s="2262"/>
    </row>
    <row r="242" spans="1:19" ht="19.899999999999999" customHeight="1">
      <c r="A242" s="2225"/>
      <c r="B242" s="2227"/>
      <c r="C242" s="2053"/>
      <c r="D242" s="2070"/>
      <c r="E242" s="2228"/>
      <c r="F242" s="2242"/>
      <c r="G242" s="2066"/>
      <c r="H242" s="2058"/>
      <c r="I242" s="2066"/>
      <c r="J242" s="2243"/>
      <c r="K242" s="2236"/>
      <c r="L242" s="2066"/>
      <c r="M242" s="2054"/>
      <c r="N242" s="2255"/>
      <c r="O242" s="2261"/>
      <c r="P242" s="2058"/>
      <c r="Q242" s="2058"/>
      <c r="R242" s="2058"/>
      <c r="S242" s="2262"/>
    </row>
    <row r="243" spans="1:19" ht="19.899999999999999" customHeight="1">
      <c r="A243" s="2225"/>
      <c r="B243" s="2227"/>
      <c r="C243" s="2053"/>
      <c r="D243" s="2070"/>
      <c r="E243" s="2228"/>
      <c r="F243" s="2242"/>
      <c r="G243" s="2066"/>
      <c r="H243" s="2058"/>
      <c r="I243" s="2066"/>
      <c r="J243" s="2243"/>
      <c r="K243" s="2236"/>
      <c r="L243" s="2066"/>
      <c r="M243" s="2054"/>
      <c r="N243" s="2255"/>
      <c r="O243" s="2261"/>
      <c r="P243" s="2058"/>
      <c r="Q243" s="2058"/>
      <c r="R243" s="2058"/>
      <c r="S243" s="2262"/>
    </row>
    <row r="244" spans="1:19" ht="19.899999999999999" customHeight="1">
      <c r="A244" s="2225"/>
      <c r="B244" s="2227"/>
      <c r="C244" s="2053"/>
      <c r="D244" s="2070"/>
      <c r="E244" s="2228"/>
      <c r="F244" s="2242"/>
      <c r="G244" s="2066"/>
      <c r="H244" s="2058"/>
      <c r="I244" s="2066"/>
      <c r="J244" s="2243"/>
      <c r="K244" s="2236"/>
      <c r="L244" s="2066"/>
      <c r="M244" s="2054"/>
      <c r="N244" s="2255"/>
      <c r="O244" s="2261"/>
      <c r="P244" s="2058"/>
      <c r="Q244" s="2058"/>
      <c r="R244" s="2058"/>
      <c r="S244" s="2262"/>
    </row>
    <row r="245" spans="1:19" ht="19.899999999999999" customHeight="1">
      <c r="A245" s="2225"/>
      <c r="B245" s="2227"/>
      <c r="C245" s="2053"/>
      <c r="D245" s="2070"/>
      <c r="E245" s="2228"/>
      <c r="F245" s="2242"/>
      <c r="G245" s="2066"/>
      <c r="H245" s="2058"/>
      <c r="I245" s="2066"/>
      <c r="J245" s="2243"/>
      <c r="K245" s="2236"/>
      <c r="L245" s="2066"/>
      <c r="M245" s="2054"/>
      <c r="N245" s="2255"/>
      <c r="O245" s="2261"/>
      <c r="P245" s="2058"/>
      <c r="Q245" s="2058"/>
      <c r="R245" s="2058"/>
      <c r="S245" s="2262"/>
    </row>
    <row r="246" spans="1:19" ht="19.899999999999999" customHeight="1">
      <c r="A246" s="2225"/>
      <c r="B246" s="2227"/>
      <c r="C246" s="2053"/>
      <c r="D246" s="2070"/>
      <c r="E246" s="2228"/>
      <c r="F246" s="2242"/>
      <c r="G246" s="2066"/>
      <c r="H246" s="2058"/>
      <c r="I246" s="2066"/>
      <c r="J246" s="2243"/>
      <c r="K246" s="2236"/>
      <c r="L246" s="2066"/>
      <c r="M246" s="2054"/>
      <c r="N246" s="2255"/>
      <c r="O246" s="2261"/>
      <c r="P246" s="2058"/>
      <c r="Q246" s="2058"/>
      <c r="R246" s="2058"/>
      <c r="S246" s="2262"/>
    </row>
    <row r="247" spans="1:19" ht="19.899999999999999" customHeight="1">
      <c r="A247" s="2225"/>
      <c r="B247" s="2227"/>
      <c r="C247" s="2053"/>
      <c r="D247" s="2070"/>
      <c r="E247" s="2228"/>
      <c r="F247" s="2242"/>
      <c r="G247" s="2066"/>
      <c r="H247" s="2058"/>
      <c r="I247" s="2066"/>
      <c r="J247" s="2243"/>
      <c r="K247" s="2236"/>
      <c r="L247" s="2066"/>
      <c r="M247" s="2054"/>
      <c r="N247" s="2255"/>
      <c r="O247" s="2261"/>
      <c r="P247" s="2058"/>
      <c r="Q247" s="2058"/>
      <c r="R247" s="2058"/>
      <c r="S247" s="2262"/>
    </row>
    <row r="248" spans="1:19" ht="19.899999999999999" customHeight="1">
      <c r="A248" s="2225"/>
      <c r="B248" s="2227"/>
      <c r="C248" s="2053"/>
      <c r="D248" s="2070"/>
      <c r="E248" s="2228"/>
      <c r="F248" s="2242"/>
      <c r="G248" s="2066"/>
      <c r="H248" s="2058"/>
      <c r="I248" s="2066"/>
      <c r="J248" s="2243"/>
      <c r="K248" s="2236"/>
      <c r="L248" s="2066"/>
      <c r="M248" s="2054"/>
      <c r="N248" s="2255"/>
      <c r="O248" s="2261"/>
      <c r="P248" s="2058"/>
      <c r="Q248" s="2058"/>
      <c r="R248" s="2058"/>
      <c r="S248" s="2262"/>
    </row>
    <row r="249" spans="1:19" ht="19.899999999999999" customHeight="1">
      <c r="A249" s="2225"/>
      <c r="B249" s="2227"/>
      <c r="C249" s="2053"/>
      <c r="D249" s="2070"/>
      <c r="E249" s="2228"/>
      <c r="F249" s="2242"/>
      <c r="G249" s="2066"/>
      <c r="H249" s="2058"/>
      <c r="I249" s="2066"/>
      <c r="J249" s="2243"/>
      <c r="K249" s="2236"/>
      <c r="L249" s="2066"/>
      <c r="M249" s="2054"/>
      <c r="N249" s="2255"/>
      <c r="O249" s="2261"/>
      <c r="P249" s="2058"/>
      <c r="Q249" s="2058"/>
      <c r="R249" s="2058"/>
      <c r="S249" s="2262"/>
    </row>
    <row r="250" spans="1:19" ht="19.899999999999999" customHeight="1">
      <c r="A250" s="2225"/>
      <c r="B250" s="2227"/>
      <c r="C250" s="2053"/>
      <c r="D250" s="2070"/>
      <c r="E250" s="2228"/>
      <c r="F250" s="2242"/>
      <c r="G250" s="2066"/>
      <c r="H250" s="2058"/>
      <c r="I250" s="2066"/>
      <c r="J250" s="2243"/>
      <c r="K250" s="2236"/>
      <c r="L250" s="2066"/>
      <c r="M250" s="2054"/>
      <c r="N250" s="2255"/>
      <c r="O250" s="2261"/>
      <c r="P250" s="2058"/>
      <c r="Q250" s="2058"/>
      <c r="R250" s="2058"/>
      <c r="S250" s="2262"/>
    </row>
    <row r="251" spans="1:19" ht="19.899999999999999" customHeight="1">
      <c r="A251" s="2225"/>
      <c r="B251" s="2227"/>
      <c r="C251" s="2053"/>
      <c r="D251" s="2070"/>
      <c r="E251" s="2228"/>
      <c r="F251" s="2242"/>
      <c r="G251" s="2066"/>
      <c r="H251" s="2058"/>
      <c r="I251" s="2066"/>
      <c r="J251" s="2243"/>
      <c r="K251" s="2236"/>
      <c r="L251" s="2066"/>
      <c r="M251" s="2054"/>
      <c r="N251" s="2255"/>
      <c r="O251" s="2261"/>
      <c r="P251" s="2058"/>
      <c r="Q251" s="2058"/>
      <c r="R251" s="2058"/>
      <c r="S251" s="2262"/>
    </row>
    <row r="252" spans="1:19" ht="19.899999999999999" customHeight="1">
      <c r="A252" s="2225"/>
      <c r="B252" s="2227"/>
      <c r="C252" s="2053"/>
      <c r="D252" s="2070"/>
      <c r="E252" s="2228"/>
      <c r="F252" s="2242"/>
      <c r="G252" s="2066"/>
      <c r="H252" s="2058"/>
      <c r="I252" s="2066"/>
      <c r="J252" s="2243"/>
      <c r="K252" s="2236"/>
      <c r="L252" s="2066"/>
      <c r="M252" s="2054"/>
      <c r="N252" s="2255"/>
      <c r="O252" s="2261"/>
      <c r="P252" s="2058"/>
      <c r="Q252" s="2058"/>
      <c r="R252" s="2058"/>
      <c r="S252" s="2262"/>
    </row>
    <row r="253" spans="1:19" ht="19.899999999999999" customHeight="1">
      <c r="A253" s="2225"/>
      <c r="B253" s="2227"/>
      <c r="C253" s="2053"/>
      <c r="D253" s="2070"/>
      <c r="E253" s="2228"/>
      <c r="F253" s="2242"/>
      <c r="G253" s="2066"/>
      <c r="H253" s="2058"/>
      <c r="I253" s="2066"/>
      <c r="J253" s="2243"/>
      <c r="K253" s="2236"/>
      <c r="L253" s="2066"/>
      <c r="M253" s="2054"/>
      <c r="N253" s="2255"/>
      <c r="O253" s="2261"/>
      <c r="P253" s="2058"/>
      <c r="Q253" s="2058"/>
      <c r="R253" s="2058"/>
      <c r="S253" s="2262"/>
    </row>
    <row r="254" spans="1:19" ht="19.899999999999999" customHeight="1">
      <c r="A254" s="2225"/>
      <c r="B254" s="2227"/>
      <c r="C254" s="2053"/>
      <c r="D254" s="2070"/>
      <c r="E254" s="2228"/>
      <c r="F254" s="2242"/>
      <c r="G254" s="2066"/>
      <c r="H254" s="2058"/>
      <c r="I254" s="2066"/>
      <c r="J254" s="2243"/>
      <c r="K254" s="2236"/>
      <c r="L254" s="2066"/>
      <c r="M254" s="2054"/>
      <c r="N254" s="2255"/>
      <c r="O254" s="2261"/>
      <c r="P254" s="2058"/>
      <c r="Q254" s="2058"/>
      <c r="R254" s="2058"/>
      <c r="S254" s="2262"/>
    </row>
    <row r="255" spans="1:19" ht="19.899999999999999" customHeight="1">
      <c r="A255" s="2225"/>
      <c r="B255" s="2227"/>
      <c r="C255" s="2053"/>
      <c r="D255" s="2070"/>
      <c r="E255" s="2228"/>
      <c r="F255" s="2242"/>
      <c r="G255" s="2066"/>
      <c r="H255" s="2058"/>
      <c r="I255" s="2066"/>
      <c r="J255" s="2243"/>
      <c r="K255" s="2236"/>
      <c r="L255" s="2066"/>
      <c r="M255" s="2054"/>
      <c r="N255" s="2255"/>
      <c r="O255" s="2261"/>
      <c r="P255" s="2058"/>
      <c r="Q255" s="2058"/>
      <c r="R255" s="2058"/>
      <c r="S255" s="2262"/>
    </row>
    <row r="256" spans="1:19" ht="19.899999999999999" customHeight="1">
      <c r="A256" s="2225"/>
      <c r="B256" s="2227"/>
      <c r="C256" s="2053"/>
      <c r="D256" s="2070"/>
      <c r="E256" s="2228"/>
      <c r="F256" s="2242"/>
      <c r="G256" s="2066"/>
      <c r="H256" s="2058"/>
      <c r="I256" s="2066"/>
      <c r="J256" s="2243"/>
      <c r="K256" s="2236"/>
      <c r="L256" s="2066"/>
      <c r="M256" s="2054"/>
      <c r="N256" s="2255"/>
      <c r="O256" s="2261"/>
      <c r="P256" s="2058"/>
      <c r="Q256" s="2058"/>
      <c r="R256" s="2058"/>
      <c r="S256" s="2262"/>
    </row>
    <row r="257" spans="1:19" ht="19.899999999999999" customHeight="1">
      <c r="A257" s="2225"/>
      <c r="B257" s="2227"/>
      <c r="C257" s="2053"/>
      <c r="D257" s="2070"/>
      <c r="E257" s="2228"/>
      <c r="F257" s="2242"/>
      <c r="G257" s="2066"/>
      <c r="H257" s="2058"/>
      <c r="I257" s="2066"/>
      <c r="J257" s="2243"/>
      <c r="K257" s="2236"/>
      <c r="L257" s="2066"/>
      <c r="M257" s="2054"/>
      <c r="N257" s="2255"/>
      <c r="O257" s="2261"/>
      <c r="P257" s="2058"/>
      <c r="Q257" s="2058"/>
      <c r="R257" s="2058"/>
      <c r="S257" s="2262"/>
    </row>
    <row r="258" spans="1:19" ht="19.899999999999999" customHeight="1">
      <c r="A258" s="2225"/>
      <c r="B258" s="2227"/>
      <c r="C258" s="2053"/>
      <c r="D258" s="2070"/>
      <c r="E258" s="2228"/>
      <c r="F258" s="2242"/>
      <c r="G258" s="2066"/>
      <c r="H258" s="2058"/>
      <c r="I258" s="2066"/>
      <c r="J258" s="2243"/>
      <c r="K258" s="2236"/>
      <c r="L258" s="2066"/>
      <c r="M258" s="2054"/>
      <c r="N258" s="2255"/>
      <c r="O258" s="2261"/>
      <c r="P258" s="2058"/>
      <c r="Q258" s="2058"/>
      <c r="R258" s="2058"/>
      <c r="S258" s="2262"/>
    </row>
    <row r="259" spans="1:19" ht="19.899999999999999" customHeight="1">
      <c r="A259" s="2225"/>
      <c r="B259" s="2227"/>
      <c r="C259" s="2053"/>
      <c r="D259" s="2070"/>
      <c r="E259" s="2228"/>
      <c r="F259" s="2242"/>
      <c r="G259" s="2066"/>
      <c r="H259" s="2058"/>
      <c r="I259" s="2066"/>
      <c r="J259" s="2243"/>
      <c r="K259" s="2236"/>
      <c r="L259" s="2066"/>
      <c r="M259" s="2054"/>
      <c r="N259" s="2255"/>
      <c r="O259" s="2261"/>
      <c r="P259" s="2058"/>
      <c r="Q259" s="2058"/>
      <c r="R259" s="2058"/>
      <c r="S259" s="2262"/>
    </row>
    <row r="260" spans="1:19" ht="19.899999999999999" customHeight="1">
      <c r="A260" s="2225"/>
      <c r="B260" s="2227"/>
      <c r="C260" s="2053"/>
      <c r="D260" s="2070"/>
      <c r="E260" s="2228"/>
      <c r="F260" s="2242"/>
      <c r="G260" s="2066"/>
      <c r="H260" s="2058"/>
      <c r="I260" s="2066"/>
      <c r="J260" s="2243"/>
      <c r="K260" s="2236"/>
      <c r="L260" s="2066"/>
      <c r="M260" s="2054"/>
      <c r="N260" s="2255"/>
      <c r="O260" s="2261"/>
      <c r="P260" s="2058"/>
      <c r="Q260" s="2058"/>
      <c r="R260" s="2058"/>
      <c r="S260" s="2262"/>
    </row>
    <row r="261" spans="1:19" ht="19.899999999999999" customHeight="1">
      <c r="A261" s="2225"/>
      <c r="B261" s="2227"/>
      <c r="C261" s="2053"/>
      <c r="D261" s="2070"/>
      <c r="E261" s="2228"/>
      <c r="F261" s="2242"/>
      <c r="G261" s="2066"/>
      <c r="H261" s="2058"/>
      <c r="I261" s="2066"/>
      <c r="J261" s="2243"/>
      <c r="K261" s="2236"/>
      <c r="L261" s="2066"/>
      <c r="M261" s="2054"/>
      <c r="N261" s="2255"/>
      <c r="O261" s="2261"/>
      <c r="P261" s="2058"/>
      <c r="Q261" s="2058"/>
      <c r="R261" s="2058"/>
      <c r="S261" s="2262"/>
    </row>
    <row r="262" spans="1:19" ht="19.899999999999999" customHeight="1">
      <c r="A262" s="2225"/>
      <c r="B262" s="2227"/>
      <c r="C262" s="2053"/>
      <c r="D262" s="2070"/>
      <c r="E262" s="2228"/>
      <c r="F262" s="2242"/>
      <c r="G262" s="2066"/>
      <c r="H262" s="2058"/>
      <c r="I262" s="2066"/>
      <c r="J262" s="2243"/>
      <c r="K262" s="2236"/>
      <c r="L262" s="2066"/>
      <c r="M262" s="2054"/>
      <c r="N262" s="2255"/>
      <c r="O262" s="2261"/>
      <c r="P262" s="2058"/>
      <c r="Q262" s="2058"/>
      <c r="R262" s="2058"/>
      <c r="S262" s="2262"/>
    </row>
    <row r="263" spans="1:19" ht="19.899999999999999" customHeight="1">
      <c r="A263" s="2225"/>
      <c r="B263" s="2227"/>
      <c r="C263" s="2053"/>
      <c r="D263" s="2070"/>
      <c r="E263" s="2228"/>
      <c r="F263" s="2242"/>
      <c r="G263" s="2066"/>
      <c r="H263" s="2058"/>
      <c r="I263" s="2066"/>
      <c r="J263" s="2243"/>
      <c r="K263" s="2236"/>
      <c r="L263" s="2066"/>
      <c r="M263" s="2054"/>
      <c r="N263" s="2255"/>
      <c r="O263" s="2261"/>
      <c r="P263" s="2058"/>
      <c r="Q263" s="2058"/>
      <c r="R263" s="2058"/>
      <c r="S263" s="2262"/>
    </row>
    <row r="264" spans="1:19" ht="19.899999999999999" customHeight="1">
      <c r="A264" s="2225"/>
      <c r="B264" s="2227"/>
      <c r="C264" s="2053"/>
      <c r="D264" s="2070"/>
      <c r="E264" s="2228"/>
      <c r="F264" s="2242"/>
      <c r="G264" s="2066"/>
      <c r="H264" s="2058"/>
      <c r="I264" s="2066"/>
      <c r="J264" s="2243"/>
      <c r="K264" s="2236"/>
      <c r="L264" s="2066"/>
      <c r="M264" s="2054"/>
      <c r="N264" s="2255"/>
      <c r="O264" s="2261"/>
      <c r="P264" s="2058"/>
      <c r="Q264" s="2058"/>
      <c r="R264" s="2058"/>
      <c r="S264" s="2262"/>
    </row>
    <row r="265" spans="1:19" ht="19.899999999999999" customHeight="1">
      <c r="A265" s="2225"/>
      <c r="B265" s="2227"/>
      <c r="C265" s="2053"/>
      <c r="D265" s="2070"/>
      <c r="E265" s="2228"/>
      <c r="F265" s="2242"/>
      <c r="G265" s="2066"/>
      <c r="H265" s="2058"/>
      <c r="I265" s="2066"/>
      <c r="J265" s="2243"/>
      <c r="K265" s="2236"/>
      <c r="L265" s="2066"/>
      <c r="M265" s="2054"/>
      <c r="N265" s="2255"/>
      <c r="O265" s="2261"/>
      <c r="P265" s="2058"/>
      <c r="Q265" s="2058"/>
      <c r="R265" s="2058"/>
      <c r="S265" s="2262"/>
    </row>
    <row r="266" spans="1:19" ht="19.899999999999999" customHeight="1">
      <c r="A266" s="2225"/>
      <c r="B266" s="2227"/>
      <c r="C266" s="2053"/>
      <c r="D266" s="2070"/>
      <c r="E266" s="2228"/>
      <c r="F266" s="2242"/>
      <c r="G266" s="2066"/>
      <c r="H266" s="2058"/>
      <c r="I266" s="2066"/>
      <c r="J266" s="2243"/>
      <c r="K266" s="2236"/>
      <c r="L266" s="2066"/>
      <c r="M266" s="2054"/>
      <c r="N266" s="2255"/>
      <c r="O266" s="2261"/>
      <c r="P266" s="2058"/>
      <c r="Q266" s="2058"/>
      <c r="R266" s="2058"/>
      <c r="S266" s="2262"/>
    </row>
    <row r="267" spans="1:19" ht="19.899999999999999" customHeight="1">
      <c r="A267" s="2225"/>
      <c r="B267" s="2227"/>
      <c r="C267" s="2053"/>
      <c r="D267" s="2070"/>
      <c r="E267" s="2228"/>
      <c r="F267" s="2242"/>
      <c r="G267" s="2066"/>
      <c r="H267" s="2058"/>
      <c r="I267" s="2066"/>
      <c r="J267" s="2243"/>
      <c r="K267" s="2236"/>
      <c r="L267" s="2066"/>
      <c r="M267" s="2054"/>
      <c r="N267" s="2255"/>
      <c r="O267" s="2261"/>
      <c r="P267" s="2058"/>
      <c r="Q267" s="2058"/>
      <c r="R267" s="2058"/>
      <c r="S267" s="2262"/>
    </row>
    <row r="268" spans="1:19" ht="19.899999999999999" customHeight="1">
      <c r="A268" s="2225"/>
      <c r="B268" s="2227"/>
      <c r="C268" s="2053"/>
      <c r="D268" s="2070"/>
      <c r="E268" s="2228"/>
      <c r="F268" s="2242"/>
      <c r="G268" s="2066"/>
      <c r="H268" s="2058"/>
      <c r="I268" s="2066"/>
      <c r="J268" s="2243"/>
      <c r="K268" s="2236"/>
      <c r="L268" s="2066"/>
      <c r="M268" s="2054"/>
      <c r="N268" s="2255"/>
      <c r="O268" s="2261"/>
      <c r="P268" s="2058"/>
      <c r="Q268" s="2058"/>
      <c r="R268" s="2058"/>
      <c r="S268" s="2262"/>
    </row>
    <row r="269" spans="1:19" ht="19.899999999999999" customHeight="1">
      <c r="A269" s="2225"/>
      <c r="B269" s="2227"/>
      <c r="C269" s="2053"/>
      <c r="D269" s="2070"/>
      <c r="E269" s="2228"/>
      <c r="F269" s="2242"/>
      <c r="G269" s="2066"/>
      <c r="H269" s="2058"/>
      <c r="I269" s="2066"/>
      <c r="J269" s="2243"/>
      <c r="K269" s="2236"/>
      <c r="L269" s="2066"/>
      <c r="M269" s="2054"/>
      <c r="N269" s="2255"/>
      <c r="O269" s="2261"/>
      <c r="P269" s="2058"/>
      <c r="Q269" s="2058"/>
      <c r="R269" s="2058"/>
      <c r="S269" s="2262"/>
    </row>
    <row r="270" spans="1:19" ht="19.899999999999999" customHeight="1">
      <c r="A270" s="2225"/>
      <c r="B270" s="2227"/>
      <c r="C270" s="2053"/>
      <c r="D270" s="2070"/>
      <c r="E270" s="2228"/>
      <c r="F270" s="2242"/>
      <c r="G270" s="2066"/>
      <c r="H270" s="2058"/>
      <c r="I270" s="2066"/>
      <c r="J270" s="2243"/>
      <c r="K270" s="2236"/>
      <c r="L270" s="2066"/>
      <c r="M270" s="2054"/>
      <c r="N270" s="2255"/>
      <c r="O270" s="2261"/>
      <c r="P270" s="2058"/>
      <c r="Q270" s="2058"/>
      <c r="R270" s="2058"/>
      <c r="S270" s="2262"/>
    </row>
    <row r="271" spans="1:19" ht="19.899999999999999" customHeight="1">
      <c r="A271" s="2225"/>
      <c r="B271" s="2227"/>
      <c r="C271" s="2053"/>
      <c r="D271" s="2070"/>
      <c r="E271" s="2228"/>
      <c r="F271" s="2242"/>
      <c r="G271" s="2066"/>
      <c r="H271" s="2058"/>
      <c r="I271" s="2066"/>
      <c r="J271" s="2243"/>
      <c r="K271" s="2236"/>
      <c r="L271" s="2066"/>
      <c r="M271" s="2054"/>
      <c r="N271" s="2255"/>
      <c r="O271" s="2261"/>
      <c r="P271" s="2058"/>
      <c r="Q271" s="2058"/>
      <c r="R271" s="2058"/>
      <c r="S271" s="2262"/>
    </row>
    <row r="272" spans="1:19" ht="19.899999999999999" customHeight="1">
      <c r="A272" s="2225"/>
      <c r="B272" s="2227"/>
      <c r="C272" s="2053"/>
      <c r="D272" s="2070"/>
      <c r="E272" s="2228"/>
      <c r="F272" s="2242"/>
      <c r="G272" s="2066"/>
      <c r="H272" s="2058"/>
      <c r="I272" s="2066"/>
      <c r="J272" s="2243"/>
      <c r="K272" s="2236"/>
      <c r="L272" s="2066"/>
      <c r="M272" s="2054"/>
      <c r="N272" s="2255"/>
      <c r="O272" s="2261"/>
      <c r="P272" s="2058"/>
      <c r="Q272" s="2058"/>
      <c r="R272" s="2058"/>
      <c r="S272" s="2262"/>
    </row>
    <row r="273" spans="1:19" ht="19.899999999999999" customHeight="1">
      <c r="A273" s="2225"/>
      <c r="B273" s="2227"/>
      <c r="C273" s="2053"/>
      <c r="D273" s="2070"/>
      <c r="E273" s="2228"/>
      <c r="F273" s="2242"/>
      <c r="G273" s="2066"/>
      <c r="H273" s="2058"/>
      <c r="I273" s="2066"/>
      <c r="J273" s="2243"/>
      <c r="K273" s="2236"/>
      <c r="L273" s="2066"/>
      <c r="M273" s="2054"/>
      <c r="N273" s="2255"/>
      <c r="O273" s="2261"/>
      <c r="P273" s="2058"/>
      <c r="Q273" s="2058"/>
      <c r="R273" s="2058"/>
      <c r="S273" s="2262"/>
    </row>
    <row r="274" spans="1:19" ht="19.899999999999999" customHeight="1">
      <c r="A274" s="2225"/>
      <c r="B274" s="2227"/>
      <c r="C274" s="2053"/>
      <c r="D274" s="2070"/>
      <c r="E274" s="2228"/>
      <c r="F274" s="2242"/>
      <c r="G274" s="2066"/>
      <c r="H274" s="2058"/>
      <c r="I274" s="2066"/>
      <c r="J274" s="2243"/>
      <c r="K274" s="2236"/>
      <c r="L274" s="2066"/>
      <c r="M274" s="2054"/>
      <c r="N274" s="2255"/>
      <c r="O274" s="2261"/>
      <c r="P274" s="2058"/>
      <c r="Q274" s="2058"/>
      <c r="R274" s="2058"/>
      <c r="S274" s="2262"/>
    </row>
    <row r="275" spans="1:19" ht="19.899999999999999" customHeight="1">
      <c r="A275" s="2225"/>
      <c r="B275" s="2227"/>
      <c r="C275" s="2053"/>
      <c r="D275" s="2070"/>
      <c r="E275" s="2228"/>
      <c r="F275" s="2242"/>
      <c r="G275" s="2066"/>
      <c r="H275" s="2058"/>
      <c r="I275" s="2066"/>
      <c r="J275" s="2243"/>
      <c r="K275" s="2236"/>
      <c r="L275" s="2066"/>
      <c r="M275" s="2054"/>
      <c r="N275" s="2255"/>
      <c r="O275" s="2261"/>
      <c r="P275" s="2058"/>
      <c r="Q275" s="2058"/>
      <c r="R275" s="2058"/>
      <c r="S275" s="2262"/>
    </row>
    <row r="276" spans="1:19" ht="19.899999999999999" customHeight="1">
      <c r="A276" s="2225"/>
      <c r="B276" s="2227"/>
      <c r="C276" s="2053"/>
      <c r="D276" s="2070"/>
      <c r="E276" s="2228"/>
      <c r="F276" s="2242"/>
      <c r="G276" s="2066"/>
      <c r="H276" s="2058"/>
      <c r="I276" s="2066"/>
      <c r="J276" s="2243"/>
      <c r="K276" s="2236"/>
      <c r="L276" s="2066"/>
      <c r="M276" s="2054"/>
      <c r="N276" s="2255"/>
      <c r="O276" s="2261"/>
      <c r="P276" s="2058"/>
      <c r="Q276" s="2058"/>
      <c r="R276" s="2058"/>
      <c r="S276" s="2262"/>
    </row>
    <row r="277" spans="1:19" ht="19.899999999999999" customHeight="1">
      <c r="A277" s="2225"/>
      <c r="B277" s="2227"/>
      <c r="C277" s="2053"/>
      <c r="D277" s="2070"/>
      <c r="E277" s="2228"/>
      <c r="F277" s="2242"/>
      <c r="G277" s="2066"/>
      <c r="H277" s="2058"/>
      <c r="I277" s="2066"/>
      <c r="J277" s="2243"/>
      <c r="K277" s="2236"/>
      <c r="L277" s="2066"/>
      <c r="M277" s="2054"/>
      <c r="N277" s="2255"/>
      <c r="O277" s="2261"/>
      <c r="P277" s="2058"/>
      <c r="Q277" s="2058"/>
      <c r="R277" s="2058"/>
      <c r="S277" s="2262"/>
    </row>
    <row r="278" spans="1:19" ht="19.899999999999999" customHeight="1">
      <c r="A278" s="2225"/>
      <c r="B278" s="2227"/>
      <c r="C278" s="2053"/>
      <c r="D278" s="2070"/>
      <c r="E278" s="2228"/>
      <c r="F278" s="2242"/>
      <c r="G278" s="2066"/>
      <c r="H278" s="2058"/>
      <c r="I278" s="2066"/>
      <c r="J278" s="2243"/>
      <c r="K278" s="2236"/>
      <c r="L278" s="2066"/>
      <c r="M278" s="2054"/>
      <c r="N278" s="2255"/>
      <c r="O278" s="2261"/>
      <c r="P278" s="2058"/>
      <c r="Q278" s="2058"/>
      <c r="R278" s="2058"/>
      <c r="S278" s="2262"/>
    </row>
    <row r="279" spans="1:19" ht="19.899999999999999" customHeight="1">
      <c r="A279" s="2225"/>
      <c r="B279" s="2227"/>
      <c r="C279" s="2053"/>
      <c r="D279" s="2070"/>
      <c r="E279" s="2228"/>
      <c r="F279" s="2242"/>
      <c r="G279" s="2066"/>
      <c r="H279" s="2058"/>
      <c r="I279" s="2066"/>
      <c r="J279" s="2243"/>
      <c r="K279" s="2236"/>
      <c r="L279" s="2066"/>
      <c r="M279" s="2054"/>
      <c r="N279" s="2255"/>
      <c r="O279" s="2261"/>
      <c r="P279" s="2058"/>
      <c r="Q279" s="2058"/>
      <c r="R279" s="2058"/>
      <c r="S279" s="2262"/>
    </row>
    <row r="280" spans="1:19" ht="19.899999999999999" customHeight="1">
      <c r="A280" s="2225"/>
      <c r="B280" s="2227"/>
      <c r="C280" s="2053"/>
      <c r="D280" s="2070"/>
      <c r="E280" s="2228"/>
      <c r="F280" s="2242"/>
      <c r="G280" s="2066"/>
      <c r="H280" s="2058"/>
      <c r="I280" s="2066"/>
      <c r="J280" s="2243"/>
      <c r="K280" s="2236"/>
      <c r="L280" s="2066"/>
      <c r="M280" s="2054"/>
      <c r="N280" s="2255"/>
      <c r="O280" s="2261"/>
      <c r="P280" s="2058"/>
      <c r="Q280" s="2058"/>
      <c r="R280" s="2058"/>
      <c r="S280" s="2262"/>
    </row>
    <row r="281" spans="1:19" ht="19.899999999999999" customHeight="1">
      <c r="A281" s="2225"/>
      <c r="B281" s="2227"/>
      <c r="C281" s="2053"/>
      <c r="D281" s="2070"/>
      <c r="E281" s="2228"/>
      <c r="F281" s="2242"/>
      <c r="G281" s="2066"/>
      <c r="H281" s="2058"/>
      <c r="I281" s="2066"/>
      <c r="J281" s="2243"/>
      <c r="K281" s="2236"/>
      <c r="L281" s="2066"/>
      <c r="M281" s="2054"/>
      <c r="N281" s="2255"/>
      <c r="O281" s="2261"/>
      <c r="P281" s="2058"/>
      <c r="Q281" s="2058"/>
      <c r="R281" s="2058"/>
      <c r="S281" s="2262"/>
    </row>
    <row r="282" spans="1:19" ht="19.899999999999999" customHeight="1">
      <c r="A282" s="2225"/>
      <c r="B282" s="2227"/>
      <c r="C282" s="2053"/>
      <c r="D282" s="2070"/>
      <c r="E282" s="2228"/>
      <c r="F282" s="2242"/>
      <c r="G282" s="2066"/>
      <c r="H282" s="2058"/>
      <c r="I282" s="2066"/>
      <c r="J282" s="2243"/>
      <c r="K282" s="2236"/>
      <c r="L282" s="2066"/>
      <c r="M282" s="2054"/>
      <c r="N282" s="2255"/>
      <c r="O282" s="2261"/>
      <c r="P282" s="2058"/>
      <c r="Q282" s="2058"/>
      <c r="R282" s="2058"/>
      <c r="S282" s="2262"/>
    </row>
    <row r="283" spans="1:19" ht="19.899999999999999" customHeight="1">
      <c r="A283" s="2225"/>
      <c r="B283" s="2227"/>
      <c r="C283" s="2053"/>
      <c r="D283" s="2070"/>
      <c r="E283" s="2228"/>
      <c r="F283" s="2242"/>
      <c r="G283" s="2066"/>
      <c r="H283" s="2058"/>
      <c r="I283" s="2066"/>
      <c r="J283" s="2243"/>
      <c r="K283" s="2236"/>
      <c r="L283" s="2066"/>
      <c r="M283" s="2054"/>
      <c r="N283" s="2255"/>
      <c r="O283" s="2261"/>
      <c r="P283" s="2058"/>
      <c r="Q283" s="2058"/>
      <c r="R283" s="2058"/>
      <c r="S283" s="2262"/>
    </row>
    <row r="284" spans="1:19" ht="19.899999999999999" customHeight="1">
      <c r="A284" s="2225"/>
      <c r="B284" s="2227"/>
      <c r="C284" s="2053"/>
      <c r="D284" s="2070"/>
      <c r="E284" s="2228"/>
      <c r="F284" s="2242"/>
      <c r="G284" s="2066"/>
      <c r="H284" s="2058"/>
      <c r="I284" s="2066"/>
      <c r="J284" s="2243"/>
      <c r="K284" s="2236"/>
      <c r="L284" s="2066"/>
      <c r="M284" s="2054"/>
      <c r="N284" s="2255"/>
      <c r="O284" s="2261"/>
      <c r="P284" s="2058"/>
      <c r="Q284" s="2058"/>
      <c r="R284" s="2058"/>
      <c r="S284" s="2262"/>
    </row>
    <row r="285" spans="1:19" ht="19.899999999999999" customHeight="1">
      <c r="A285" s="2225"/>
      <c r="B285" s="2227"/>
      <c r="C285" s="2053"/>
      <c r="D285" s="2070"/>
      <c r="E285" s="2228"/>
      <c r="F285" s="2242"/>
      <c r="G285" s="2066"/>
      <c r="H285" s="2058"/>
      <c r="I285" s="2066"/>
      <c r="J285" s="2243"/>
      <c r="K285" s="2236"/>
      <c r="L285" s="2066"/>
      <c r="M285" s="2054"/>
      <c r="N285" s="2255"/>
      <c r="O285" s="2261"/>
      <c r="P285" s="2058"/>
      <c r="Q285" s="2058"/>
      <c r="R285" s="2058"/>
      <c r="S285" s="2262"/>
    </row>
    <row r="286" spans="1:19" ht="19.899999999999999" customHeight="1">
      <c r="A286" s="2225"/>
      <c r="B286" s="2227"/>
      <c r="C286" s="2053"/>
      <c r="D286" s="2070"/>
      <c r="E286" s="2228"/>
      <c r="F286" s="2242"/>
      <c r="G286" s="2066"/>
      <c r="H286" s="2058"/>
      <c r="I286" s="2066"/>
      <c r="J286" s="2243"/>
      <c r="K286" s="2236"/>
      <c r="L286" s="2066"/>
      <c r="M286" s="2054"/>
      <c r="N286" s="2255"/>
      <c r="O286" s="2261"/>
      <c r="P286" s="2058"/>
      <c r="Q286" s="2058"/>
      <c r="R286" s="2058"/>
      <c r="S286" s="2262"/>
    </row>
    <row r="287" spans="1:19" ht="19.899999999999999" customHeight="1">
      <c r="A287" s="2225"/>
      <c r="B287" s="2227"/>
      <c r="C287" s="2053"/>
      <c r="D287" s="2070"/>
      <c r="E287" s="2228"/>
      <c r="F287" s="2242"/>
      <c r="G287" s="2066"/>
      <c r="H287" s="2058"/>
      <c r="I287" s="2066"/>
      <c r="J287" s="2243"/>
      <c r="K287" s="2236"/>
      <c r="L287" s="2066"/>
      <c r="M287" s="2054"/>
      <c r="N287" s="2255"/>
      <c r="O287" s="2261"/>
      <c r="P287" s="2058"/>
      <c r="Q287" s="2058"/>
      <c r="R287" s="2058"/>
      <c r="S287" s="2262"/>
    </row>
    <row r="288" spans="1:19" ht="19.899999999999999" customHeight="1">
      <c r="A288" s="2225"/>
      <c r="B288" s="2227"/>
      <c r="C288" s="2053"/>
      <c r="D288" s="2070"/>
      <c r="E288" s="2228"/>
      <c r="F288" s="2242"/>
      <c r="G288" s="2066"/>
      <c r="H288" s="2058"/>
      <c r="I288" s="2066"/>
      <c r="J288" s="2243"/>
      <c r="K288" s="2236"/>
      <c r="L288" s="2066"/>
      <c r="M288" s="2054"/>
      <c r="N288" s="2255"/>
      <c r="O288" s="2261"/>
      <c r="P288" s="2058"/>
      <c r="Q288" s="2058"/>
      <c r="R288" s="2058"/>
      <c r="S288" s="2262"/>
    </row>
    <row r="289" spans="1:19" ht="19.899999999999999" customHeight="1">
      <c r="A289" s="2225"/>
      <c r="B289" s="2227"/>
      <c r="C289" s="2053"/>
      <c r="D289" s="2070"/>
      <c r="E289" s="2228"/>
      <c r="F289" s="2242"/>
      <c r="G289" s="2066"/>
      <c r="H289" s="2058"/>
      <c r="I289" s="2066"/>
      <c r="J289" s="2243"/>
      <c r="K289" s="2236"/>
      <c r="L289" s="2066"/>
      <c r="M289" s="2054"/>
      <c r="N289" s="2255"/>
      <c r="O289" s="2261"/>
      <c r="P289" s="2058"/>
      <c r="Q289" s="2058"/>
      <c r="R289" s="2058"/>
      <c r="S289" s="2262"/>
    </row>
    <row r="290" spans="1:19" ht="19.899999999999999" customHeight="1">
      <c r="A290" s="2225"/>
      <c r="B290" s="2227"/>
      <c r="C290" s="2053"/>
      <c r="D290" s="2070"/>
      <c r="E290" s="2228"/>
      <c r="F290" s="2242"/>
      <c r="G290" s="2066"/>
      <c r="H290" s="2058"/>
      <c r="I290" s="2066"/>
      <c r="J290" s="2243"/>
      <c r="K290" s="2236"/>
      <c r="L290" s="2066"/>
      <c r="M290" s="2054"/>
      <c r="N290" s="2255"/>
      <c r="O290" s="2261"/>
      <c r="P290" s="2058"/>
      <c r="Q290" s="2058"/>
      <c r="R290" s="2058"/>
      <c r="S290" s="2262"/>
    </row>
    <row r="291" spans="1:19" ht="19.899999999999999" customHeight="1">
      <c r="A291" s="2225"/>
      <c r="B291" s="2227"/>
      <c r="C291" s="2053"/>
      <c r="D291" s="2070"/>
      <c r="E291" s="2228"/>
      <c r="F291" s="2242"/>
      <c r="G291" s="2066"/>
      <c r="H291" s="2058"/>
      <c r="I291" s="2066"/>
      <c r="J291" s="2243"/>
      <c r="K291" s="2236"/>
      <c r="L291" s="2066"/>
      <c r="M291" s="2054"/>
      <c r="N291" s="2255"/>
      <c r="O291" s="2261"/>
      <c r="P291" s="2058"/>
      <c r="Q291" s="2058"/>
      <c r="R291" s="2058"/>
      <c r="S291" s="2262"/>
    </row>
    <row r="292" spans="1:19" ht="19.899999999999999" customHeight="1">
      <c r="A292" s="2225"/>
      <c r="B292" s="2227"/>
      <c r="C292" s="2053"/>
      <c r="D292" s="2070"/>
      <c r="E292" s="2228"/>
      <c r="F292" s="2242"/>
      <c r="G292" s="2066"/>
      <c r="H292" s="2058"/>
      <c r="I292" s="2066"/>
      <c r="J292" s="2243"/>
      <c r="K292" s="2236"/>
      <c r="L292" s="2066"/>
      <c r="M292" s="2054"/>
      <c r="N292" s="2255"/>
      <c r="O292" s="2261"/>
      <c r="P292" s="2058"/>
      <c r="Q292" s="2058"/>
      <c r="R292" s="2058"/>
      <c r="S292" s="2262"/>
    </row>
    <row r="293" spans="1:19" ht="19.899999999999999" customHeight="1">
      <c r="A293" s="2225"/>
      <c r="B293" s="2227"/>
      <c r="C293" s="2053"/>
      <c r="D293" s="2070"/>
      <c r="E293" s="2228"/>
      <c r="F293" s="2242"/>
      <c r="G293" s="2066"/>
      <c r="H293" s="2058"/>
      <c r="I293" s="2066"/>
      <c r="J293" s="2243"/>
      <c r="K293" s="2236"/>
      <c r="L293" s="2066"/>
      <c r="M293" s="2054"/>
      <c r="N293" s="2255"/>
      <c r="O293" s="2261"/>
      <c r="P293" s="2058"/>
      <c r="Q293" s="2058"/>
      <c r="R293" s="2058"/>
      <c r="S293" s="2262"/>
    </row>
    <row r="294" spans="1:19" ht="19.899999999999999" customHeight="1">
      <c r="A294" s="2225"/>
      <c r="B294" s="2227"/>
      <c r="C294" s="2053"/>
      <c r="D294" s="2070"/>
      <c r="E294" s="2228"/>
      <c r="F294" s="2242"/>
      <c r="G294" s="2066"/>
      <c r="H294" s="2058"/>
      <c r="I294" s="2066"/>
      <c r="J294" s="2243"/>
      <c r="K294" s="2236"/>
      <c r="L294" s="2066"/>
      <c r="M294" s="2054"/>
      <c r="N294" s="2255"/>
      <c r="O294" s="2261"/>
      <c r="P294" s="2058"/>
      <c r="Q294" s="2058"/>
      <c r="R294" s="2058"/>
      <c r="S294" s="2262"/>
    </row>
    <row r="295" spans="1:19" ht="19.899999999999999" customHeight="1">
      <c r="A295" s="2225"/>
      <c r="B295" s="2227"/>
      <c r="C295" s="2053"/>
      <c r="D295" s="2070"/>
      <c r="E295" s="2228"/>
      <c r="F295" s="2242"/>
      <c r="G295" s="2066"/>
      <c r="H295" s="2058"/>
      <c r="I295" s="2066"/>
      <c r="J295" s="2243"/>
      <c r="K295" s="2236"/>
      <c r="L295" s="2066"/>
      <c r="M295" s="2054"/>
      <c r="N295" s="2255"/>
      <c r="O295" s="2261"/>
      <c r="P295" s="2058"/>
      <c r="Q295" s="2058"/>
      <c r="R295" s="2058"/>
      <c r="S295" s="2262"/>
    </row>
    <row r="296" spans="1:19" ht="19.899999999999999" customHeight="1">
      <c r="A296" s="2225"/>
      <c r="B296" s="2227"/>
      <c r="C296" s="2053"/>
      <c r="D296" s="2070"/>
      <c r="E296" s="2228"/>
      <c r="F296" s="2242"/>
      <c r="G296" s="2066"/>
      <c r="H296" s="2058"/>
      <c r="I296" s="2066"/>
      <c r="J296" s="2243"/>
      <c r="K296" s="2236"/>
      <c r="L296" s="2066"/>
      <c r="M296" s="2054"/>
      <c r="N296" s="2255"/>
      <c r="O296" s="2261"/>
      <c r="P296" s="2058"/>
      <c r="Q296" s="2058"/>
      <c r="R296" s="2058"/>
      <c r="S296" s="2262"/>
    </row>
    <row r="297" spans="1:19" ht="19.899999999999999" customHeight="1">
      <c r="A297" s="2225"/>
      <c r="B297" s="2227"/>
      <c r="C297" s="2053"/>
      <c r="D297" s="2070"/>
      <c r="E297" s="2228"/>
      <c r="F297" s="2242"/>
      <c r="G297" s="2066"/>
      <c r="H297" s="2058"/>
      <c r="I297" s="2066"/>
      <c r="J297" s="2243"/>
      <c r="K297" s="2236"/>
      <c r="L297" s="2066"/>
      <c r="M297" s="2054"/>
      <c r="N297" s="2255"/>
      <c r="O297" s="2261"/>
      <c r="P297" s="2058"/>
      <c r="Q297" s="2058"/>
      <c r="R297" s="2058"/>
      <c r="S297" s="2262"/>
    </row>
    <row r="298" spans="1:19" ht="19.899999999999999" customHeight="1">
      <c r="A298" s="2225"/>
      <c r="B298" s="2227"/>
      <c r="C298" s="2053"/>
      <c r="D298" s="2070"/>
      <c r="E298" s="2228"/>
      <c r="F298" s="2242"/>
      <c r="G298" s="2066"/>
      <c r="H298" s="2058"/>
      <c r="I298" s="2066"/>
      <c r="J298" s="2243"/>
      <c r="K298" s="2236"/>
      <c r="L298" s="2066"/>
      <c r="M298" s="2054"/>
      <c r="N298" s="2255"/>
      <c r="O298" s="2261"/>
      <c r="P298" s="2058"/>
      <c r="Q298" s="2058"/>
      <c r="R298" s="2058"/>
      <c r="S298" s="2262"/>
    </row>
    <row r="299" spans="1:19" ht="19.899999999999999" customHeight="1">
      <c r="A299" s="2225"/>
      <c r="B299" s="2227"/>
      <c r="C299" s="2053"/>
      <c r="D299" s="2070"/>
      <c r="E299" s="2228"/>
      <c r="F299" s="2242"/>
      <c r="G299" s="2066"/>
      <c r="H299" s="2058"/>
      <c r="I299" s="2066"/>
      <c r="J299" s="2243"/>
      <c r="K299" s="2236"/>
      <c r="L299" s="2066"/>
      <c r="M299" s="2054"/>
      <c r="N299" s="2255"/>
      <c r="O299" s="2261"/>
      <c r="P299" s="2058"/>
      <c r="Q299" s="2058"/>
      <c r="R299" s="2058"/>
      <c r="S299" s="2262"/>
    </row>
    <row r="300" spans="1:19" ht="19.899999999999999" customHeight="1">
      <c r="A300" s="2225"/>
      <c r="B300" s="2227"/>
      <c r="C300" s="2053"/>
      <c r="D300" s="2070"/>
      <c r="E300" s="2228"/>
      <c r="F300" s="2242"/>
      <c r="G300" s="2066"/>
      <c r="H300" s="2058"/>
      <c r="I300" s="2066"/>
      <c r="J300" s="2243"/>
      <c r="K300" s="2236"/>
      <c r="L300" s="2066"/>
      <c r="M300" s="2054"/>
      <c r="N300" s="2255"/>
      <c r="O300" s="2261"/>
      <c r="P300" s="2058"/>
      <c r="Q300" s="2058"/>
      <c r="R300" s="2058"/>
      <c r="S300" s="2262"/>
    </row>
    <row r="301" spans="1:19" ht="19.899999999999999" customHeight="1" thickBot="1">
      <c r="A301" s="2225"/>
      <c r="B301" s="2252"/>
      <c r="C301" s="2065"/>
      <c r="D301" s="2071"/>
      <c r="E301" s="2253"/>
      <c r="F301" s="2246"/>
      <c r="G301" s="2068"/>
      <c r="H301" s="2059"/>
      <c r="I301" s="2068"/>
      <c r="J301" s="2247"/>
      <c r="K301" s="2238"/>
      <c r="L301" s="2068"/>
      <c r="M301" s="2064"/>
      <c r="N301" s="2256"/>
      <c r="O301" s="2263"/>
      <c r="P301" s="2059"/>
      <c r="Q301" s="2059"/>
      <c r="R301" s="2059"/>
      <c r="S301" s="2264"/>
    </row>
    <row r="313" spans="6:6">
      <c r="F313" s="2063"/>
    </row>
  </sheetData>
  <sheetProtection formatCells="0" formatColumns="0" formatRows="0" sort="0" autoFilter="0" pivotTables="0"/>
  <autoFilter ref="B2:S98"/>
  <mergeCells count="4">
    <mergeCell ref="B1:E1"/>
    <mergeCell ref="F1:J1"/>
    <mergeCell ref="K1:N1"/>
    <mergeCell ref="O1:S1"/>
  </mergeCells>
  <dataValidations count="7">
    <dataValidation type="list" allowBlank="1" showInputMessage="1" showErrorMessage="1" sqref="F2">
      <formula1>DEVIS0</formula1>
    </dataValidation>
    <dataValidation type="list" allowBlank="1" showInputMessage="1" showErrorMessage="1" sqref="E96:E301 E3:E94">
      <formula1>en_compte</formula1>
    </dataValidation>
    <dataValidation type="list" allowBlank="1" showInputMessage="1" showErrorMessage="1" sqref="G88:G94 G3:G86 G96:G301">
      <formula1>Localisation</formula1>
    </dataValidation>
    <dataValidation type="list" allowBlank="1" sqref="I88:I94 I3:I86 I96:I301">
      <formula1>Demandeur</formula1>
    </dataValidation>
    <dataValidation type="list" allowBlank="1" showInputMessage="1" showErrorMessage="1" sqref="K3:K301">
      <formula1>Avancement</formula1>
    </dataValidation>
    <dataValidation type="list" allowBlank="1" showInputMessage="1" sqref="I87">
      <formula1>Demandeurs</formula1>
    </dataValidation>
    <dataValidation type="list" allowBlank="1" sqref="L3:L301">
      <formula1>Devis</formula1>
    </dataValidation>
  </dataValidations>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sheetPr codeName="Feuil1"/>
  <dimension ref="A1:G205"/>
  <sheetViews>
    <sheetView zoomScale="130" zoomScaleNormal="130" workbookViewId="0">
      <selection activeCell="H6" sqref="H6"/>
    </sheetView>
  </sheetViews>
  <sheetFormatPr baseColWidth="10" defaultColWidth="8.85546875" defaultRowHeight="12.75"/>
  <cols>
    <col min="1" max="1" width="14.42578125" style="6" bestFit="1" customWidth="1"/>
    <col min="2" max="2" width="17.5703125" style="13" customWidth="1"/>
    <col min="3" max="3" width="12.28515625" style="13" customWidth="1"/>
    <col min="4" max="4" width="10.140625" style="12" bestFit="1" customWidth="1"/>
    <col min="5" max="5" width="9.85546875" customWidth="1"/>
    <col min="6" max="6" width="11.42578125" customWidth="1"/>
    <col min="7" max="7" width="11.5703125" customWidth="1"/>
    <col min="8" max="256" width="11.42578125" customWidth="1"/>
  </cols>
  <sheetData>
    <row r="1" spans="1:7" s="17" customFormat="1" ht="27.6" customHeight="1" thickBot="1">
      <c r="A1" s="1892" t="s">
        <v>4</v>
      </c>
      <c r="B1" s="1893" t="s">
        <v>747</v>
      </c>
      <c r="C1" s="1893" t="s">
        <v>2588</v>
      </c>
      <c r="D1" s="1893" t="s">
        <v>2589</v>
      </c>
      <c r="E1" s="1894" t="s">
        <v>1683</v>
      </c>
    </row>
    <row r="2" spans="1:7">
      <c r="A2" s="1888" t="s">
        <v>1877</v>
      </c>
      <c r="B2" s="1888" t="s">
        <v>2625</v>
      </c>
      <c r="C2" s="1889" t="s">
        <v>2580</v>
      </c>
      <c r="D2" s="1890" t="s">
        <v>2636</v>
      </c>
      <c r="E2" s="1891" t="s">
        <v>1734</v>
      </c>
      <c r="G2" s="1978"/>
    </row>
    <row r="3" spans="1:7">
      <c r="A3" s="1878" t="s">
        <v>2590</v>
      </c>
      <c r="B3" s="1877" t="s">
        <v>2626</v>
      </c>
      <c r="C3" s="1884" t="s">
        <v>2487</v>
      </c>
      <c r="D3" s="1878" t="s">
        <v>2637</v>
      </c>
      <c r="E3" s="1886" t="s">
        <v>1693</v>
      </c>
      <c r="G3" s="1978"/>
    </row>
    <row r="4" spans="1:7" ht="33.75">
      <c r="A4" s="1878" t="s">
        <v>2591</v>
      </c>
      <c r="B4" s="1877" t="s">
        <v>2627</v>
      </c>
      <c r="C4" s="1884" t="s">
        <v>2333</v>
      </c>
      <c r="D4" s="1878" t="s">
        <v>2638</v>
      </c>
      <c r="E4" s="1886" t="s">
        <v>1703</v>
      </c>
      <c r="G4" s="1978"/>
    </row>
    <row r="5" spans="1:7">
      <c r="A5" s="1878" t="s">
        <v>2593</v>
      </c>
      <c r="B5" s="1877" t="s">
        <v>2628</v>
      </c>
      <c r="C5" s="1884" t="s">
        <v>2316</v>
      </c>
      <c r="D5" s="1878" t="s">
        <v>2639</v>
      </c>
      <c r="E5" s="1886" t="s">
        <v>2592</v>
      </c>
    </row>
    <row r="6" spans="1:7" ht="22.5">
      <c r="A6" s="1878" t="s">
        <v>2594</v>
      </c>
      <c r="B6" s="1877" t="s">
        <v>2629</v>
      </c>
      <c r="C6" s="12" t="s">
        <v>2584</v>
      </c>
      <c r="D6" s="1878" t="s">
        <v>2640</v>
      </c>
      <c r="E6" s="1885"/>
      <c r="G6" s="1978"/>
    </row>
    <row r="7" spans="1:7">
      <c r="A7" s="1878" t="s">
        <v>2595</v>
      </c>
      <c r="B7" s="1877" t="s">
        <v>2630</v>
      </c>
      <c r="C7" s="1884" t="s">
        <v>2352</v>
      </c>
      <c r="D7" s="1878" t="s">
        <v>2641</v>
      </c>
      <c r="E7" s="1887"/>
    </row>
    <row r="8" spans="1:7">
      <c r="A8" s="1878" t="s">
        <v>2596</v>
      </c>
      <c r="B8" s="1880" t="s">
        <v>2631</v>
      </c>
      <c r="C8" s="1884" t="s">
        <v>2585</v>
      </c>
      <c r="D8" s="1878" t="s">
        <v>2642</v>
      </c>
      <c r="E8" s="1887"/>
    </row>
    <row r="9" spans="1:7">
      <c r="A9" s="1877" t="s">
        <v>882</v>
      </c>
      <c r="B9" s="1979" t="s">
        <v>2632</v>
      </c>
      <c r="C9" s="2057"/>
      <c r="D9" s="1878" t="s">
        <v>2643</v>
      </c>
    </row>
    <row r="10" spans="1:7">
      <c r="A10" s="1878" t="s">
        <v>970</v>
      </c>
      <c r="B10" s="1877" t="s">
        <v>1371</v>
      </c>
      <c r="C10" s="2057"/>
      <c r="D10" s="1878" t="s">
        <v>2644</v>
      </c>
    </row>
    <row r="11" spans="1:7">
      <c r="A11" s="1878" t="s">
        <v>2597</v>
      </c>
      <c r="B11" s="1877" t="s">
        <v>2633</v>
      </c>
      <c r="C11" s="2057"/>
      <c r="D11" s="1878" t="s">
        <v>2645</v>
      </c>
    </row>
    <row r="12" spans="1:7">
      <c r="A12" s="1877" t="s">
        <v>1728</v>
      </c>
      <c r="B12" s="1877" t="s">
        <v>2634</v>
      </c>
      <c r="D12" s="1878" t="s">
        <v>2646</v>
      </c>
    </row>
    <row r="13" spans="1:7">
      <c r="A13" s="1878" t="s">
        <v>2293</v>
      </c>
      <c r="B13" s="1877" t="s">
        <v>2635</v>
      </c>
      <c r="D13" s="1878" t="s">
        <v>2647</v>
      </c>
    </row>
    <row r="14" spans="1:7">
      <c r="A14" s="1879" t="s">
        <v>2458</v>
      </c>
      <c r="B14" s="1979"/>
      <c r="D14" s="1878" t="s">
        <v>2648</v>
      </c>
    </row>
    <row r="15" spans="1:7">
      <c r="A15" s="1877" t="s">
        <v>775</v>
      </c>
      <c r="B15" s="1979"/>
      <c r="D15" s="1878" t="s">
        <v>2649</v>
      </c>
    </row>
    <row r="16" spans="1:7">
      <c r="A16" s="1878" t="s">
        <v>2598</v>
      </c>
      <c r="B16" s="1877"/>
      <c r="D16" s="1878" t="s">
        <v>2650</v>
      </c>
    </row>
    <row r="17" spans="1:7">
      <c r="A17" s="1878" t="s">
        <v>2587</v>
      </c>
      <c r="B17" s="1979"/>
      <c r="D17" s="1878" t="s">
        <v>2651</v>
      </c>
    </row>
    <row r="18" spans="1:7">
      <c r="A18" s="1879" t="s">
        <v>2051</v>
      </c>
      <c r="B18" s="1979"/>
      <c r="D18" s="1878" t="s">
        <v>2652</v>
      </c>
    </row>
    <row r="19" spans="1:7">
      <c r="A19" s="1878" t="s">
        <v>1283</v>
      </c>
      <c r="B19" s="1979"/>
      <c r="D19" s="1878" t="s">
        <v>2653</v>
      </c>
    </row>
    <row r="20" spans="1:7">
      <c r="A20" s="1878" t="s">
        <v>2599</v>
      </c>
      <c r="B20" s="1880"/>
      <c r="D20" s="1878" t="s">
        <v>2654</v>
      </c>
    </row>
    <row r="21" spans="1:7">
      <c r="A21" s="1879" t="s">
        <v>2145</v>
      </c>
      <c r="B21" s="1979"/>
      <c r="D21" s="1878" t="s">
        <v>2655</v>
      </c>
    </row>
    <row r="22" spans="1:7">
      <c r="A22" s="1878" t="s">
        <v>2600</v>
      </c>
      <c r="B22" s="1877"/>
      <c r="D22" s="1878"/>
    </row>
    <row r="23" spans="1:7">
      <c r="A23" s="1879" t="s">
        <v>2184</v>
      </c>
      <c r="B23" s="1877"/>
      <c r="D23" s="1878"/>
    </row>
    <row r="24" spans="1:7">
      <c r="A24" s="1878" t="s">
        <v>2583</v>
      </c>
      <c r="B24" s="1979"/>
      <c r="D24" s="1878"/>
    </row>
    <row r="25" spans="1:7" ht="22.5">
      <c r="A25" s="1878" t="s">
        <v>2601</v>
      </c>
      <c r="B25" s="1979"/>
      <c r="D25" s="1878"/>
      <c r="G25" s="1978"/>
    </row>
    <row r="26" spans="1:7">
      <c r="A26" s="1877" t="s">
        <v>1267</v>
      </c>
      <c r="B26" s="1877"/>
    </row>
    <row r="27" spans="1:7">
      <c r="A27" s="1879" t="s">
        <v>2602</v>
      </c>
      <c r="B27" s="1877"/>
    </row>
    <row r="28" spans="1:7">
      <c r="A28" s="1878" t="s">
        <v>2603</v>
      </c>
      <c r="B28" s="1979"/>
    </row>
    <row r="29" spans="1:7">
      <c r="A29" s="1877" t="s">
        <v>859</v>
      </c>
      <c r="B29" s="1979"/>
    </row>
    <row r="30" spans="1:7">
      <c r="A30" s="1878" t="s">
        <v>41</v>
      </c>
      <c r="B30" s="1877"/>
    </row>
    <row r="31" spans="1:7">
      <c r="A31" s="1878" t="s">
        <v>1112</v>
      </c>
      <c r="B31" s="1877"/>
    </row>
    <row r="32" spans="1:7">
      <c r="A32" s="1878" t="s">
        <v>2347</v>
      </c>
      <c r="B32" s="1877"/>
    </row>
    <row r="33" spans="1:2">
      <c r="A33" s="1877" t="s">
        <v>73</v>
      </c>
      <c r="B33" s="1979"/>
    </row>
    <row r="34" spans="1:2">
      <c r="A34" s="1878" t="s">
        <v>2388</v>
      </c>
      <c r="B34" s="1877"/>
    </row>
    <row r="35" spans="1:2">
      <c r="A35" s="1877" t="s">
        <v>1421</v>
      </c>
      <c r="B35" s="1979"/>
    </row>
    <row r="36" spans="1:2">
      <c r="A36" s="1877" t="s">
        <v>1714</v>
      </c>
      <c r="B36" s="1979"/>
    </row>
    <row r="37" spans="1:2" ht="22.5">
      <c r="A37" s="1878" t="s">
        <v>2582</v>
      </c>
      <c r="B37" s="1979"/>
    </row>
    <row r="38" spans="1:2">
      <c r="A38" s="1878" t="s">
        <v>2586</v>
      </c>
      <c r="B38" s="1877"/>
    </row>
    <row r="39" spans="1:2">
      <c r="A39" s="1877" t="s">
        <v>2604</v>
      </c>
      <c r="B39" s="1877"/>
    </row>
    <row r="40" spans="1:2">
      <c r="A40" s="1878" t="s">
        <v>2343</v>
      </c>
      <c r="B40" s="1877"/>
    </row>
    <row r="41" spans="1:2" ht="22.5">
      <c r="A41" s="1878" t="s">
        <v>2605</v>
      </c>
      <c r="B41" s="1877"/>
    </row>
    <row r="42" spans="1:2">
      <c r="A42" s="1877" t="s">
        <v>2606</v>
      </c>
      <c r="B42" s="1877"/>
    </row>
    <row r="43" spans="1:2">
      <c r="A43" s="1878" t="s">
        <v>2607</v>
      </c>
      <c r="B43" s="1877"/>
    </row>
    <row r="44" spans="1:2">
      <c r="A44" s="1877" t="s">
        <v>2304</v>
      </c>
      <c r="B44" s="1877"/>
    </row>
    <row r="45" spans="1:2">
      <c r="A45" s="1877" t="s">
        <v>2005</v>
      </c>
      <c r="B45" s="1877"/>
    </row>
    <row r="46" spans="1:2">
      <c r="A46" s="1880" t="s">
        <v>2608</v>
      </c>
      <c r="B46" s="1877"/>
    </row>
    <row r="47" spans="1:2" ht="22.5">
      <c r="A47" s="1878" t="s">
        <v>2609</v>
      </c>
      <c r="B47" s="1880"/>
    </row>
    <row r="48" spans="1:2">
      <c r="A48" s="1878" t="s">
        <v>2610</v>
      </c>
      <c r="B48" s="1877"/>
    </row>
    <row r="49" spans="1:2">
      <c r="A49" s="1877" t="s">
        <v>2096</v>
      </c>
      <c r="B49" s="1877"/>
    </row>
    <row r="50" spans="1:2">
      <c r="A50" s="1878" t="s">
        <v>2611</v>
      </c>
      <c r="B50" s="1877"/>
    </row>
    <row r="51" spans="1:2" ht="22.5">
      <c r="A51" s="1877" t="s">
        <v>2612</v>
      </c>
      <c r="B51" s="9"/>
    </row>
    <row r="52" spans="1:2">
      <c r="A52" s="1878" t="s">
        <v>2613</v>
      </c>
      <c r="B52" s="10"/>
    </row>
    <row r="53" spans="1:2">
      <c r="A53" s="1877" t="s">
        <v>2618</v>
      </c>
      <c r="B53" s="9"/>
    </row>
    <row r="54" spans="1:2">
      <c r="A54" s="1878" t="s">
        <v>2614</v>
      </c>
      <c r="B54" s="9"/>
    </row>
    <row r="55" spans="1:2">
      <c r="A55" s="1878" t="s">
        <v>1241</v>
      </c>
      <c r="B55" s="9"/>
    </row>
    <row r="56" spans="1:2">
      <c r="A56" s="1877" t="s">
        <v>2615</v>
      </c>
      <c r="B56" s="9"/>
    </row>
    <row r="57" spans="1:2">
      <c r="A57" s="1877" t="s">
        <v>2001</v>
      </c>
      <c r="B57" s="9"/>
    </row>
    <row r="58" spans="1:2" ht="22.5">
      <c r="A58" s="1877" t="s">
        <v>2200</v>
      </c>
      <c r="B58" s="10"/>
    </row>
    <row r="59" spans="1:2">
      <c r="A59" s="1878" t="s">
        <v>2384</v>
      </c>
      <c r="B59" s="10"/>
    </row>
    <row r="60" spans="1:2">
      <c r="A60" s="1878" t="s">
        <v>2616</v>
      </c>
      <c r="B60" s="9"/>
    </row>
    <row r="61" spans="1:2">
      <c r="A61" s="1878" t="s">
        <v>2617</v>
      </c>
      <c r="B61" s="9"/>
    </row>
    <row r="62" spans="1:2">
      <c r="A62" s="1878"/>
      <c r="B62" s="9"/>
    </row>
    <row r="63" spans="1:2">
      <c r="A63" s="1878"/>
      <c r="B63" s="9"/>
    </row>
    <row r="64" spans="1:2">
      <c r="A64" s="1878"/>
      <c r="B64" s="9"/>
    </row>
    <row r="65" spans="1:2">
      <c r="A65" s="1878"/>
      <c r="B65" s="9"/>
    </row>
    <row r="66" spans="1:2">
      <c r="A66" s="1877"/>
      <c r="B66" s="9"/>
    </row>
    <row r="67" spans="1:2">
      <c r="A67" s="1877"/>
      <c r="B67" s="9"/>
    </row>
    <row r="68" spans="1:2">
      <c r="A68" s="1878"/>
      <c r="B68" s="9"/>
    </row>
    <row r="69" spans="1:2">
      <c r="A69" s="1877"/>
      <c r="B69" s="9"/>
    </row>
    <row r="70" spans="1:2">
      <c r="A70" s="1878"/>
      <c r="B70" s="9"/>
    </row>
    <row r="71" spans="1:2">
      <c r="A71" s="1878"/>
      <c r="B71" s="9"/>
    </row>
    <row r="72" spans="1:2">
      <c r="A72" s="1878"/>
      <c r="B72" s="9"/>
    </row>
    <row r="73" spans="1:2">
      <c r="A73" s="1879"/>
      <c r="B73" s="10"/>
    </row>
    <row r="74" spans="1:2">
      <c r="A74" s="1878"/>
      <c r="B74" s="11"/>
    </row>
    <row r="75" spans="1:2">
      <c r="A75" s="1878"/>
      <c r="B75" s="9"/>
    </row>
    <row r="76" spans="1:2">
      <c r="A76" s="1877"/>
      <c r="B76" s="9"/>
    </row>
    <row r="77" spans="1:2">
      <c r="A77" s="1877"/>
      <c r="B77" s="9"/>
    </row>
    <row r="78" spans="1:2">
      <c r="A78" s="1877"/>
      <c r="B78" s="9"/>
    </row>
    <row r="79" spans="1:2">
      <c r="A79" s="1877"/>
      <c r="B79" s="9"/>
    </row>
    <row r="80" spans="1:2">
      <c r="A80" s="1877"/>
      <c r="B80" s="10"/>
    </row>
    <row r="81" spans="1:2">
      <c r="A81" s="1877"/>
      <c r="B81" s="9"/>
    </row>
    <row r="82" spans="1:2">
      <c r="A82" s="1877"/>
      <c r="B82" s="10"/>
    </row>
    <row r="83" spans="1:2">
      <c r="A83" s="1877"/>
      <c r="B83" s="9"/>
    </row>
    <row r="84" spans="1:2">
      <c r="A84" s="1877"/>
      <c r="B84" s="9"/>
    </row>
    <row r="85" spans="1:2">
      <c r="A85" s="1877"/>
      <c r="B85" s="9"/>
    </row>
    <row r="86" spans="1:2">
      <c r="A86" s="1877"/>
      <c r="B86" s="9"/>
    </row>
    <row r="87" spans="1:2">
      <c r="A87" s="1878"/>
      <c r="B87" s="9"/>
    </row>
    <row r="88" spans="1:2">
      <c r="A88" s="1879"/>
      <c r="B88" s="5"/>
    </row>
    <row r="89" spans="1:2">
      <c r="A89" s="1877"/>
      <c r="B89" s="5"/>
    </row>
    <row r="90" spans="1:2">
      <c r="A90" s="1878"/>
      <c r="B90" s="5"/>
    </row>
    <row r="91" spans="1:2">
      <c r="A91" s="1878"/>
      <c r="B91" s="5"/>
    </row>
    <row r="92" spans="1:2">
      <c r="A92" s="1877"/>
      <c r="B92" s="5"/>
    </row>
    <row r="93" spans="1:2">
      <c r="A93" s="1877"/>
      <c r="B93" s="5"/>
    </row>
    <row r="94" spans="1:2">
      <c r="A94" s="1878"/>
      <c r="B94" s="6"/>
    </row>
    <row r="95" spans="1:2">
      <c r="A95" s="1882"/>
      <c r="B95" s="6"/>
    </row>
    <row r="96" spans="1:2">
      <c r="A96" s="1883"/>
      <c r="B96" s="6"/>
    </row>
    <row r="97" spans="1:2">
      <c r="A97" s="1882"/>
      <c r="B97" s="4"/>
    </row>
    <row r="98" spans="1:2">
      <c r="A98" s="1882"/>
      <c r="B98" s="5"/>
    </row>
    <row r="99" spans="1:2">
      <c r="A99" s="1881"/>
      <c r="B99" s="5"/>
    </row>
    <row r="100" spans="1:2">
      <c r="A100" s="1881"/>
      <c r="B100" s="5"/>
    </row>
    <row r="101" spans="1:2">
      <c r="A101" s="1882"/>
      <c r="B101" s="5"/>
    </row>
    <row r="102" spans="1:2">
      <c r="A102" s="1881"/>
      <c r="B102" s="5"/>
    </row>
    <row r="103" spans="1:2">
      <c r="A103" s="1881"/>
      <c r="B103" s="5"/>
    </row>
    <row r="104" spans="1:2">
      <c r="A104" s="1881"/>
      <c r="B104" s="5"/>
    </row>
    <row r="105" spans="1:2">
      <c r="A105" s="1881"/>
      <c r="B105" s="5"/>
    </row>
    <row r="106" spans="1:2">
      <c r="A106" s="1881"/>
      <c r="B106" s="5"/>
    </row>
    <row r="107" spans="1:2">
      <c r="A107" s="1881"/>
      <c r="B107" s="5"/>
    </row>
    <row r="108" spans="1:2">
      <c r="A108" s="1881"/>
      <c r="B108" s="5"/>
    </row>
    <row r="109" spans="1:2">
      <c r="A109" s="1881"/>
      <c r="B109" s="5"/>
    </row>
    <row r="110" spans="1:2">
      <c r="A110" s="1881"/>
      <c r="B110" s="5"/>
    </row>
    <row r="111" spans="1:2">
      <c r="A111" s="1882"/>
      <c r="B111" s="5"/>
    </row>
    <row r="112" spans="1:2">
      <c r="A112" s="1881"/>
      <c r="B112" s="7"/>
    </row>
    <row r="113" spans="1:2">
      <c r="A113" s="14"/>
      <c r="B113" s="6"/>
    </row>
    <row r="114" spans="1:2">
      <c r="A114" s="5"/>
      <c r="B114" s="5"/>
    </row>
    <row r="115" spans="1:2">
      <c r="A115" s="14"/>
      <c r="B115" s="5"/>
    </row>
    <row r="116" spans="1:2">
      <c r="A116" s="5"/>
      <c r="B116" s="5"/>
    </row>
    <row r="117" spans="1:2">
      <c r="A117" s="14"/>
      <c r="B117" s="5"/>
    </row>
    <row r="118" spans="1:2">
      <c r="A118" s="14"/>
      <c r="B118" s="6"/>
    </row>
    <row r="119" spans="1:2">
      <c r="A119" s="14"/>
      <c r="B119" s="5"/>
    </row>
    <row r="120" spans="1:2">
      <c r="A120" s="7"/>
      <c r="B120" s="5"/>
    </row>
    <row r="121" spans="1:2">
      <c r="B121" s="5"/>
    </row>
    <row r="122" spans="1:2">
      <c r="A122" s="5"/>
      <c r="B122" s="5"/>
    </row>
    <row r="123" spans="1:2">
      <c r="A123" s="5"/>
      <c r="B123" s="5"/>
    </row>
    <row r="124" spans="1:2">
      <c r="A124" s="5"/>
      <c r="B124" s="6"/>
    </row>
    <row r="125" spans="1:2">
      <c r="A125" s="5"/>
      <c r="B125" s="5"/>
    </row>
    <row r="126" spans="1:2">
      <c r="A126" s="5"/>
      <c r="B126" s="5"/>
    </row>
    <row r="127" spans="1:2">
      <c r="A127" s="5"/>
      <c r="B127" s="5"/>
    </row>
    <row r="128" spans="1:2">
      <c r="A128" s="5"/>
      <c r="B128" s="5"/>
    </row>
    <row r="129" spans="1:2">
      <c r="A129" s="5"/>
      <c r="B129" s="5"/>
    </row>
    <row r="130" spans="1:2">
      <c r="A130" s="5"/>
      <c r="B130" s="5"/>
    </row>
    <row r="131" spans="1:2">
      <c r="A131" s="5"/>
      <c r="B131" s="5"/>
    </row>
    <row r="132" spans="1:2">
      <c r="B132" s="5"/>
    </row>
    <row r="133" spans="1:2">
      <c r="A133" s="5"/>
      <c r="B133" s="5"/>
    </row>
    <row r="134" spans="1:2">
      <c r="A134" s="5"/>
      <c r="B134" s="5"/>
    </row>
    <row r="135" spans="1:2">
      <c r="A135" s="5"/>
      <c r="B135" s="5"/>
    </row>
    <row r="136" spans="1:2">
      <c r="A136" s="5"/>
      <c r="B136" s="5"/>
    </row>
    <row r="137" spans="1:2">
      <c r="A137" s="5"/>
      <c r="B137" s="5"/>
    </row>
    <row r="138" spans="1:2">
      <c r="A138" s="5"/>
      <c r="B138" s="5"/>
    </row>
    <row r="139" spans="1:2">
      <c r="A139" s="5"/>
      <c r="B139" s="5"/>
    </row>
    <row r="140" spans="1:2">
      <c r="A140" s="5"/>
      <c r="B140" s="5"/>
    </row>
    <row r="141" spans="1:2">
      <c r="A141" s="5"/>
      <c r="B141" s="5"/>
    </row>
    <row r="142" spans="1:2">
      <c r="A142" s="7"/>
      <c r="B142" s="5"/>
    </row>
    <row r="143" spans="1:2">
      <c r="A143" s="5"/>
      <c r="B143" s="5"/>
    </row>
    <row r="144" spans="1:2">
      <c r="A144" s="5"/>
      <c r="B144" s="5"/>
    </row>
    <row r="145" spans="1:2">
      <c r="A145" s="5"/>
      <c r="B145" s="5"/>
    </row>
    <row r="146" spans="1:2">
      <c r="A146" s="5"/>
      <c r="B146" s="6"/>
    </row>
    <row r="147" spans="1:2">
      <c r="A147" s="5"/>
      <c r="B147" s="5"/>
    </row>
    <row r="148" spans="1:2">
      <c r="A148" s="7"/>
      <c r="B148" s="5"/>
    </row>
    <row r="149" spans="1:2">
      <c r="A149" s="5"/>
      <c r="B149" s="5"/>
    </row>
    <row r="150" spans="1:2">
      <c r="A150" s="5"/>
      <c r="B150" s="5"/>
    </row>
    <row r="151" spans="1:2">
      <c r="A151" s="5"/>
      <c r="B151" s="6"/>
    </row>
    <row r="152" spans="1:2">
      <c r="A152" s="5"/>
      <c r="B152" s="6"/>
    </row>
    <row r="153" spans="1:2">
      <c r="A153" s="5"/>
      <c r="B153" s="5"/>
    </row>
    <row r="154" spans="1:2">
      <c r="A154" s="5"/>
      <c r="B154" s="5"/>
    </row>
    <row r="155" spans="1:2">
      <c r="A155" s="5"/>
      <c r="B155" s="5"/>
    </row>
    <row r="156" spans="1:2">
      <c r="A156" s="5"/>
      <c r="B156" s="5"/>
    </row>
    <row r="157" spans="1:2">
      <c r="A157" s="7"/>
      <c r="B157" s="5"/>
    </row>
    <row r="158" spans="1:2">
      <c r="A158" s="5"/>
      <c r="B158" s="5"/>
    </row>
    <row r="159" spans="1:2">
      <c r="A159" s="5"/>
      <c r="B159" s="5"/>
    </row>
    <row r="160" spans="1:2">
      <c r="A160" s="5"/>
      <c r="B160" s="5"/>
    </row>
    <row r="161" spans="1:2">
      <c r="B161" s="5"/>
    </row>
    <row r="162" spans="1:2">
      <c r="A162" s="5"/>
      <c r="B162" s="5"/>
    </row>
    <row r="163" spans="1:2">
      <c r="A163" s="5"/>
      <c r="B163" s="7"/>
    </row>
    <row r="164" spans="1:2">
      <c r="A164" s="7"/>
      <c r="B164" s="5"/>
    </row>
    <row r="165" spans="1:2">
      <c r="B165" s="6"/>
    </row>
    <row r="166" spans="1:2">
      <c r="B166" s="6"/>
    </row>
    <row r="167" spans="1:2">
      <c r="A167" s="7"/>
      <c r="B167" s="5"/>
    </row>
    <row r="168" spans="1:2">
      <c r="A168" s="5"/>
      <c r="B168" s="5"/>
    </row>
    <row r="169" spans="1:2">
      <c r="B169" s="6"/>
    </row>
    <row r="170" spans="1:2">
      <c r="B170" s="6"/>
    </row>
    <row r="171" spans="1:2">
      <c r="A171" s="5"/>
      <c r="B171" s="5"/>
    </row>
    <row r="172" spans="1:2">
      <c r="B172" s="5"/>
    </row>
    <row r="173" spans="1:2">
      <c r="B173" s="5"/>
    </row>
    <row r="174" spans="1:2">
      <c r="B174" s="5"/>
    </row>
    <row r="175" spans="1:2">
      <c r="A175" s="5"/>
      <c r="B175" s="5"/>
    </row>
    <row r="176" spans="1:2">
      <c r="A176" s="5"/>
      <c r="B176" s="5"/>
    </row>
    <row r="177" spans="1:2">
      <c r="A177" s="5"/>
      <c r="B177" s="6"/>
    </row>
    <row r="178" spans="1:2">
      <c r="A178" s="5"/>
      <c r="B178" s="5"/>
    </row>
    <row r="179" spans="1:2">
      <c r="A179" s="5"/>
      <c r="B179" s="5"/>
    </row>
    <row r="180" spans="1:2">
      <c r="A180" s="5"/>
      <c r="B180" s="5"/>
    </row>
    <row r="181" spans="1:2">
      <c r="A181" s="5"/>
      <c r="B181" s="5"/>
    </row>
    <row r="182" spans="1:2">
      <c r="A182" s="5"/>
      <c r="B182" s="5"/>
    </row>
    <row r="183" spans="1:2">
      <c r="A183" s="5"/>
      <c r="B183" s="5"/>
    </row>
    <row r="184" spans="1:2">
      <c r="A184" s="5"/>
      <c r="B184" s="5"/>
    </row>
    <row r="185" spans="1:2">
      <c r="A185" s="5"/>
      <c r="B185" s="7"/>
    </row>
    <row r="186" spans="1:2">
      <c r="A186" s="5"/>
      <c r="B186" s="5"/>
    </row>
    <row r="187" spans="1:2">
      <c r="A187" s="5"/>
      <c r="B187" s="7"/>
    </row>
    <row r="188" spans="1:2">
      <c r="A188" s="5"/>
      <c r="B188" s="7"/>
    </row>
    <row r="189" spans="1:2">
      <c r="A189" s="5"/>
      <c r="B189" s="7"/>
    </row>
    <row r="190" spans="1:2">
      <c r="A190" s="5"/>
      <c r="B190" s="6"/>
    </row>
    <row r="191" spans="1:2">
      <c r="A191" s="5"/>
      <c r="B191" s="5"/>
    </row>
    <row r="192" spans="1:2">
      <c r="A192" s="5"/>
      <c r="B192" s="5"/>
    </row>
    <row r="193" spans="1:2">
      <c r="A193" s="5"/>
      <c r="B193" s="15"/>
    </row>
    <row r="194" spans="1:2">
      <c r="A194" s="5"/>
      <c r="B194" s="5"/>
    </row>
    <row r="195" spans="1:2">
      <c r="A195" s="5"/>
      <c r="B195" s="5"/>
    </row>
    <row r="196" spans="1:2">
      <c r="A196" s="5"/>
      <c r="B196" s="5"/>
    </row>
    <row r="197" spans="1:2">
      <c r="A197" s="4"/>
      <c r="B197" s="5"/>
    </row>
    <row r="198" spans="1:2">
      <c r="A198" s="5"/>
      <c r="B198" s="16"/>
    </row>
    <row r="199" spans="1:2">
      <c r="A199" s="5"/>
      <c r="B199" s="5"/>
    </row>
    <row r="200" spans="1:2">
      <c r="A200" s="5"/>
      <c r="B200" s="5"/>
    </row>
    <row r="201" spans="1:2">
      <c r="A201" s="5"/>
      <c r="B201" s="5"/>
    </row>
    <row r="202" spans="1:2">
      <c r="B202" s="6"/>
    </row>
    <row r="203" spans="1:2">
      <c r="A203" s="7"/>
      <c r="B203" s="5"/>
    </row>
    <row r="204" spans="1:2">
      <c r="B204" s="7"/>
    </row>
    <row r="205" spans="1:2">
      <c r="B205" s="7"/>
    </row>
  </sheetData>
  <sortState ref="A3:A62">
    <sortCondition ref="A2"/>
  </sortState>
  <customSheetViews>
    <customSheetView guid="{E5AD3A25-7B78-4971-8B1F-BDF976C6ABA1}" scale="130">
      <selection activeCell="E2" sqref="E2:E7"/>
      <pageMargins left="0" right="0" top="0" bottom="0" header="0" footer="0"/>
      <pageSetup paperSize="9" orientation="portrait" r:id="rId1"/>
    </customSheetView>
  </customSheetView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sheetPr codeName="Feuil7"/>
  <dimension ref="A1:Q69"/>
  <sheetViews>
    <sheetView topLeftCell="E1" zoomScale="85" zoomScaleNormal="85" workbookViewId="0">
      <selection activeCell="H21" sqref="H21"/>
    </sheetView>
  </sheetViews>
  <sheetFormatPr baseColWidth="10" defaultColWidth="8.85546875" defaultRowHeight="12.75"/>
  <cols>
    <col min="1" max="8" width="11.42578125" customWidth="1"/>
    <col min="9" max="9" width="12.7109375" customWidth="1"/>
    <col min="10" max="10" width="23.140625" customWidth="1"/>
    <col min="11" max="16" width="11.42578125" customWidth="1"/>
    <col min="17" max="17" width="9.28515625" customWidth="1"/>
    <col min="18" max="256" width="11.42578125" customWidth="1"/>
  </cols>
  <sheetData>
    <row r="1" spans="1:17" ht="15.75">
      <c r="A1" s="25"/>
      <c r="B1" s="26"/>
      <c r="C1" s="26"/>
      <c r="D1" s="26"/>
      <c r="E1" s="26"/>
      <c r="F1" s="26"/>
      <c r="G1" s="26"/>
      <c r="H1" s="26"/>
      <c r="I1" s="27"/>
      <c r="J1" s="33" t="s">
        <v>2619</v>
      </c>
      <c r="K1" s="2478" t="s">
        <v>2678</v>
      </c>
      <c r="L1" s="2478"/>
      <c r="M1" s="2478"/>
      <c r="N1" s="2478"/>
      <c r="O1" s="2478"/>
      <c r="P1" s="2478"/>
      <c r="Q1" s="2479"/>
    </row>
    <row r="2" spans="1:17">
      <c r="A2" s="20"/>
      <c r="B2" s="28"/>
      <c r="C2" s="28"/>
      <c r="D2" s="28"/>
      <c r="E2" s="28"/>
      <c r="F2" s="28"/>
      <c r="G2" s="28"/>
      <c r="H2" s="28"/>
      <c r="I2" s="29"/>
      <c r="J2" s="36"/>
      <c r="K2" s="2470"/>
      <c r="L2" s="2470"/>
      <c r="M2" s="2470"/>
      <c r="N2" s="2470"/>
      <c r="O2" s="2470"/>
      <c r="P2" s="2470"/>
      <c r="Q2" s="2471"/>
    </row>
    <row r="3" spans="1:17">
      <c r="A3" s="20"/>
      <c r="B3" s="28"/>
      <c r="C3" s="28"/>
      <c r="D3" s="28"/>
      <c r="E3" s="28"/>
      <c r="F3" s="28"/>
      <c r="G3" s="28"/>
      <c r="H3" s="28"/>
      <c r="I3" s="29"/>
      <c r="J3" s="22"/>
      <c r="K3" s="2470"/>
      <c r="L3" s="2470"/>
      <c r="M3" s="2470"/>
      <c r="N3" s="2470"/>
      <c r="O3" s="2470"/>
      <c r="P3" s="2470"/>
      <c r="Q3" s="2471"/>
    </row>
    <row r="4" spans="1:17">
      <c r="A4" s="20"/>
      <c r="B4" s="28"/>
      <c r="C4" s="28"/>
      <c r="D4" s="28"/>
      <c r="E4" s="28"/>
      <c r="F4" s="28"/>
      <c r="G4" s="28"/>
      <c r="H4" s="28"/>
      <c r="I4" s="29"/>
      <c r="J4" s="22"/>
      <c r="K4" s="2470"/>
      <c r="L4" s="2470"/>
      <c r="M4" s="2470"/>
      <c r="N4" s="2470"/>
      <c r="O4" s="2470"/>
      <c r="P4" s="2470"/>
      <c r="Q4" s="2471"/>
    </row>
    <row r="5" spans="1:17">
      <c r="A5" s="20"/>
      <c r="B5" s="28"/>
      <c r="C5" s="28"/>
      <c r="D5" s="28"/>
      <c r="E5" s="28"/>
      <c r="F5" s="28"/>
      <c r="G5" s="28"/>
      <c r="H5" s="28"/>
      <c r="I5" s="29"/>
      <c r="J5" s="22"/>
      <c r="K5" s="2470"/>
      <c r="L5" s="2470"/>
      <c r="M5" s="2470"/>
      <c r="N5" s="2470"/>
      <c r="O5" s="2470"/>
      <c r="P5" s="2470"/>
      <c r="Q5" s="2471"/>
    </row>
    <row r="6" spans="1:17" ht="18">
      <c r="A6" s="20"/>
      <c r="B6" s="28"/>
      <c r="C6" s="28"/>
      <c r="D6" s="28"/>
      <c r="E6" s="28"/>
      <c r="F6" s="28"/>
      <c r="G6" s="28"/>
      <c r="H6" s="28"/>
      <c r="I6" s="29"/>
      <c r="J6" s="2017" t="s">
        <v>2674</v>
      </c>
      <c r="K6" s="2470"/>
      <c r="L6" s="2470"/>
      <c r="M6" s="2470"/>
      <c r="N6" s="2470"/>
      <c r="O6" s="2470"/>
      <c r="P6" s="2470"/>
      <c r="Q6" s="2471"/>
    </row>
    <row r="7" spans="1:17">
      <c r="A7" s="20"/>
      <c r="B7" s="28"/>
      <c r="C7" s="28"/>
      <c r="D7" s="28"/>
      <c r="E7" s="28"/>
      <c r="F7" s="28"/>
      <c r="G7" s="28"/>
      <c r="H7" s="28"/>
      <c r="I7" s="29"/>
      <c r="J7" s="22"/>
      <c r="K7" s="2470"/>
      <c r="L7" s="2470"/>
      <c r="M7" s="2470"/>
      <c r="N7" s="2470"/>
      <c r="O7" s="2470"/>
      <c r="P7" s="2470"/>
      <c r="Q7" s="2471"/>
    </row>
    <row r="8" spans="1:17">
      <c r="A8" s="20"/>
      <c r="B8" s="28"/>
      <c r="C8" s="28"/>
      <c r="D8" s="28"/>
      <c r="E8" s="28"/>
      <c r="F8" s="28"/>
      <c r="G8" s="28"/>
      <c r="H8" s="28"/>
      <c r="I8" s="29"/>
      <c r="K8" s="2470"/>
      <c r="L8" s="2470"/>
      <c r="M8" s="2470"/>
      <c r="N8" s="2470"/>
      <c r="O8" s="2470"/>
      <c r="P8" s="2470"/>
      <c r="Q8" s="2471"/>
    </row>
    <row r="9" spans="1:17">
      <c r="A9" s="20"/>
      <c r="B9" s="28"/>
      <c r="C9" s="28"/>
      <c r="D9" s="28"/>
      <c r="E9" s="28"/>
      <c r="F9" s="28"/>
      <c r="G9" s="28"/>
      <c r="H9" s="28"/>
      <c r="I9" s="29"/>
      <c r="J9" s="22"/>
      <c r="K9" s="2470"/>
      <c r="L9" s="2470"/>
      <c r="M9" s="2470"/>
      <c r="N9" s="2470"/>
      <c r="O9" s="2470"/>
      <c r="P9" s="2470"/>
      <c r="Q9" s="2471"/>
    </row>
    <row r="10" spans="1:17">
      <c r="A10" s="20"/>
      <c r="B10" s="28"/>
      <c r="C10" s="28"/>
      <c r="D10" s="28"/>
      <c r="E10" s="28"/>
      <c r="F10" s="28"/>
      <c r="G10" s="28"/>
      <c r="H10" s="28"/>
      <c r="I10" s="29"/>
      <c r="J10" s="22"/>
      <c r="K10" s="2470"/>
      <c r="L10" s="2470"/>
      <c r="M10" s="2470"/>
      <c r="N10" s="2470"/>
      <c r="O10" s="2470"/>
      <c r="P10" s="2470"/>
      <c r="Q10" s="2471"/>
    </row>
    <row r="11" spans="1:17">
      <c r="A11" s="20"/>
      <c r="B11" s="28"/>
      <c r="C11" s="28"/>
      <c r="D11" s="28"/>
      <c r="E11" s="28"/>
      <c r="F11" s="28"/>
      <c r="G11" s="28"/>
      <c r="H11" s="28"/>
      <c r="I11" s="29"/>
      <c r="J11" s="22"/>
      <c r="K11" s="2470"/>
      <c r="L11" s="2470"/>
      <c r="M11" s="2470"/>
      <c r="N11" s="2470"/>
      <c r="O11" s="2470"/>
      <c r="P11" s="2470"/>
      <c r="Q11" s="2471"/>
    </row>
    <row r="12" spans="1:17">
      <c r="A12" s="20"/>
      <c r="B12" s="28"/>
      <c r="C12" s="28"/>
      <c r="D12" s="28"/>
      <c r="E12" s="28"/>
      <c r="F12" s="28"/>
      <c r="G12" s="28"/>
      <c r="H12" s="28"/>
      <c r="I12" s="29"/>
      <c r="J12" s="22"/>
      <c r="K12" s="2470"/>
      <c r="L12" s="2470"/>
      <c r="M12" s="2470"/>
      <c r="N12" s="2470"/>
      <c r="O12" s="2470"/>
      <c r="P12" s="2470"/>
      <c r="Q12" s="2471"/>
    </row>
    <row r="13" spans="1:17">
      <c r="A13" s="20"/>
      <c r="B13" s="28"/>
      <c r="C13" s="28"/>
      <c r="D13" s="28"/>
      <c r="E13" s="28"/>
      <c r="F13" s="28"/>
      <c r="G13" s="28"/>
      <c r="H13" s="28"/>
      <c r="I13" s="29"/>
      <c r="J13" s="22"/>
      <c r="K13" s="2470"/>
      <c r="L13" s="2470"/>
      <c r="M13" s="2470"/>
      <c r="N13" s="2470"/>
      <c r="O13" s="2470"/>
      <c r="P13" s="2470"/>
      <c r="Q13" s="2471"/>
    </row>
    <row r="14" spans="1:17">
      <c r="A14" s="20"/>
      <c r="B14" s="28"/>
      <c r="C14" s="28"/>
      <c r="D14" s="28"/>
      <c r="E14" s="28"/>
      <c r="F14" s="28"/>
      <c r="G14" s="28"/>
      <c r="H14" s="28"/>
      <c r="I14" s="29"/>
      <c r="J14" s="22"/>
      <c r="K14" s="2470"/>
      <c r="L14" s="2470"/>
      <c r="M14" s="2470"/>
      <c r="N14" s="2470"/>
      <c r="O14" s="2470"/>
      <c r="P14" s="2470"/>
      <c r="Q14" s="2471"/>
    </row>
    <row r="15" spans="1:17">
      <c r="A15" s="20"/>
      <c r="B15" s="28"/>
      <c r="C15" s="28"/>
      <c r="D15" s="28"/>
      <c r="E15" s="28"/>
      <c r="F15" s="28"/>
      <c r="G15" s="28"/>
      <c r="H15" s="28"/>
      <c r="I15" s="29"/>
      <c r="J15" s="22"/>
      <c r="K15" s="2470"/>
      <c r="L15" s="2470"/>
      <c r="M15" s="2470"/>
      <c r="N15" s="2470"/>
      <c r="O15" s="2470"/>
      <c r="P15" s="2470"/>
      <c r="Q15" s="2471"/>
    </row>
    <row r="16" spans="1:17" ht="13.5" thickBot="1">
      <c r="A16" s="20"/>
      <c r="B16" s="28"/>
      <c r="C16" s="28"/>
      <c r="D16" s="28"/>
      <c r="E16" s="28"/>
      <c r="F16" s="28"/>
      <c r="G16" s="28"/>
      <c r="H16" s="28"/>
      <c r="I16" s="29"/>
      <c r="J16" s="23"/>
      <c r="K16" s="2480"/>
      <c r="L16" s="2480"/>
      <c r="M16" s="2480"/>
      <c r="N16" s="2480"/>
      <c r="O16" s="2480"/>
      <c r="P16" s="2480"/>
      <c r="Q16" s="2481"/>
    </row>
    <row r="17" spans="1:17" ht="15.75">
      <c r="A17" s="20"/>
      <c r="B17" s="28"/>
      <c r="C17" s="28"/>
      <c r="D17" s="28"/>
      <c r="E17" s="28"/>
      <c r="F17" s="28"/>
      <c r="G17" s="28"/>
      <c r="H17" s="28"/>
      <c r="I17" s="29"/>
      <c r="J17" s="32" t="s">
        <v>2620</v>
      </c>
      <c r="K17" s="2472" t="s">
        <v>2679</v>
      </c>
      <c r="L17" s="2473"/>
      <c r="M17" s="2473"/>
      <c r="N17" s="2473"/>
      <c r="O17" s="2473"/>
      <c r="P17" s="2473"/>
      <c r="Q17" s="2474"/>
    </row>
    <row r="18" spans="1:17" ht="15.75" thickBot="1">
      <c r="A18" s="20"/>
      <c r="B18" s="28"/>
      <c r="C18" s="28"/>
      <c r="D18" s="28"/>
      <c r="E18" s="28"/>
      <c r="F18" s="28"/>
      <c r="G18" s="28"/>
      <c r="H18" s="28"/>
      <c r="I18" s="29"/>
      <c r="J18" s="34"/>
      <c r="K18" s="2475"/>
      <c r="L18" s="2476"/>
      <c r="M18" s="2476"/>
      <c r="N18" s="2476"/>
      <c r="O18" s="2476"/>
      <c r="P18" s="2476"/>
      <c r="Q18" s="2477"/>
    </row>
    <row r="19" spans="1:17" ht="15.75" thickBot="1">
      <c r="A19" s="20"/>
      <c r="B19" s="28"/>
      <c r="C19" s="28"/>
      <c r="D19" s="28"/>
      <c r="E19" s="28"/>
      <c r="F19" s="28"/>
      <c r="G19" s="28"/>
      <c r="H19" s="28"/>
      <c r="I19" s="29"/>
      <c r="J19" s="35"/>
      <c r="K19" s="2482"/>
      <c r="L19" s="2480"/>
      <c r="M19" s="2480"/>
      <c r="N19" s="2480"/>
      <c r="O19" s="2480"/>
      <c r="P19" s="2480"/>
      <c r="Q19" s="2481"/>
    </row>
    <row r="20" spans="1:17" ht="15.75">
      <c r="A20" s="20"/>
      <c r="B20" s="28"/>
      <c r="C20" s="28"/>
      <c r="D20" s="28"/>
      <c r="E20" s="28"/>
      <c r="F20" s="28"/>
      <c r="G20" s="28"/>
      <c r="H20" s="28"/>
      <c r="I20" s="29"/>
      <c r="J20" s="33" t="s">
        <v>2621</v>
      </c>
      <c r="K20" s="2472" t="s">
        <v>2675</v>
      </c>
      <c r="L20" s="2473"/>
      <c r="M20" s="2473"/>
      <c r="N20" s="2473"/>
      <c r="O20" s="2473"/>
      <c r="P20" s="2473"/>
      <c r="Q20" s="2474"/>
    </row>
    <row r="21" spans="1:17" ht="13.5" thickBot="1">
      <c r="A21" s="20"/>
      <c r="B21" s="28"/>
      <c r="C21" s="28"/>
      <c r="D21" s="28"/>
      <c r="E21" s="28"/>
      <c r="F21" s="28"/>
      <c r="G21" s="28"/>
      <c r="H21" s="28"/>
      <c r="I21" s="29"/>
      <c r="J21" s="22"/>
      <c r="K21" s="2475"/>
      <c r="L21" s="2476"/>
      <c r="M21" s="2476"/>
      <c r="N21" s="2476"/>
      <c r="O21" s="2476"/>
      <c r="P21" s="2476"/>
      <c r="Q21" s="2477"/>
    </row>
    <row r="22" spans="1:17">
      <c r="A22" s="20"/>
      <c r="B22" s="28"/>
      <c r="C22" s="28"/>
      <c r="D22" s="28"/>
      <c r="E22" s="28"/>
      <c r="F22" s="28"/>
      <c r="G22" s="28"/>
      <c r="H22" s="28"/>
      <c r="I22" s="29"/>
      <c r="J22" s="2483" t="s">
        <v>2622</v>
      </c>
      <c r="K22" s="2485" t="s">
        <v>2676</v>
      </c>
      <c r="L22" s="2486"/>
      <c r="M22" s="2486"/>
      <c r="N22" s="2486"/>
      <c r="O22" s="2486"/>
      <c r="P22" s="2486"/>
      <c r="Q22" s="2487"/>
    </row>
    <row r="23" spans="1:17" ht="13.5" thickBot="1">
      <c r="A23" s="20"/>
      <c r="B23" s="28"/>
      <c r="C23" s="28"/>
      <c r="D23" s="28"/>
      <c r="E23" s="28"/>
      <c r="F23" s="28"/>
      <c r="G23" s="28"/>
      <c r="H23" s="28"/>
      <c r="I23" s="29"/>
      <c r="J23" s="2484"/>
      <c r="K23" s="2488"/>
      <c r="L23" s="2488"/>
      <c r="M23" s="2488"/>
      <c r="N23" s="2488"/>
      <c r="O23" s="2488"/>
      <c r="P23" s="2488"/>
      <c r="Q23" s="2489"/>
    </row>
    <row r="24" spans="1:17">
      <c r="A24" s="20"/>
      <c r="B24" s="28"/>
      <c r="C24" s="28"/>
      <c r="D24" s="28"/>
      <c r="E24" s="28"/>
      <c r="F24" s="28"/>
      <c r="G24" s="28"/>
      <c r="H24" s="28"/>
      <c r="I24" s="29"/>
      <c r="J24" s="2490" t="s">
        <v>2623</v>
      </c>
      <c r="K24" s="2496" t="s">
        <v>2677</v>
      </c>
      <c r="L24" s="2497"/>
      <c r="M24" s="2497"/>
      <c r="N24" s="2497"/>
      <c r="O24" s="2497"/>
      <c r="P24" s="2497"/>
      <c r="Q24" s="2498"/>
    </row>
    <row r="25" spans="1:17">
      <c r="A25" s="20"/>
      <c r="B25" s="28"/>
      <c r="C25" s="28"/>
      <c r="D25" s="28"/>
      <c r="E25" s="28"/>
      <c r="F25" s="28"/>
      <c r="G25" s="28"/>
      <c r="H25" s="28"/>
      <c r="I25" s="29"/>
      <c r="J25" s="2491"/>
      <c r="K25" s="2499"/>
      <c r="L25" s="2499"/>
      <c r="M25" s="2499"/>
      <c r="N25" s="2499"/>
      <c r="O25" s="2499"/>
      <c r="P25" s="2499"/>
      <c r="Q25" s="2500"/>
    </row>
    <row r="26" spans="1:17">
      <c r="A26" s="20"/>
      <c r="B26" s="28"/>
      <c r="C26" s="28"/>
      <c r="D26" s="28"/>
      <c r="E26" s="28"/>
      <c r="F26" s="28"/>
      <c r="G26" s="28"/>
      <c r="H26" s="28"/>
      <c r="I26" s="29"/>
      <c r="J26" s="22"/>
      <c r="K26" s="2499"/>
      <c r="L26" s="2499"/>
      <c r="M26" s="2499"/>
      <c r="N26" s="2499"/>
      <c r="O26" s="2499"/>
      <c r="P26" s="2499"/>
      <c r="Q26" s="2500"/>
    </row>
    <row r="27" spans="1:17">
      <c r="A27" s="20"/>
      <c r="B27" s="28"/>
      <c r="C27" s="28"/>
      <c r="D27" s="28"/>
      <c r="E27" s="28"/>
      <c r="F27" s="28"/>
      <c r="G27" s="28"/>
      <c r="H27" s="28"/>
      <c r="I27" s="29"/>
      <c r="J27" s="22"/>
      <c r="K27" s="2499"/>
      <c r="L27" s="2499"/>
      <c r="M27" s="2499"/>
      <c r="N27" s="2499"/>
      <c r="O27" s="2499"/>
      <c r="P27" s="2499"/>
      <c r="Q27" s="2500"/>
    </row>
    <row r="28" spans="1:17">
      <c r="A28" s="20"/>
      <c r="B28" s="28"/>
      <c r="C28" s="28"/>
      <c r="D28" s="28"/>
      <c r="E28" s="28"/>
      <c r="F28" s="28"/>
      <c r="G28" s="28"/>
      <c r="H28" s="28"/>
      <c r="I28" s="29"/>
      <c r="J28" s="22"/>
      <c r="K28" s="2499"/>
      <c r="L28" s="2499"/>
      <c r="M28" s="2499"/>
      <c r="N28" s="2499"/>
      <c r="O28" s="2499"/>
      <c r="P28" s="2499"/>
      <c r="Q28" s="2500"/>
    </row>
    <row r="29" spans="1:17">
      <c r="A29" s="20"/>
      <c r="B29" s="28"/>
      <c r="C29" s="28"/>
      <c r="D29" s="28"/>
      <c r="E29" s="28"/>
      <c r="F29" s="28"/>
      <c r="G29" s="28"/>
      <c r="H29" s="28"/>
      <c r="I29" s="29"/>
      <c r="J29" s="22"/>
      <c r="K29" s="2499"/>
      <c r="L29" s="2499"/>
      <c r="M29" s="2499"/>
      <c r="N29" s="2499"/>
      <c r="O29" s="2499"/>
      <c r="P29" s="2499"/>
      <c r="Q29" s="2500"/>
    </row>
    <row r="30" spans="1:17">
      <c r="A30" s="20"/>
      <c r="B30" s="28"/>
      <c r="C30" s="28"/>
      <c r="D30" s="28"/>
      <c r="E30" s="28"/>
      <c r="F30" s="28"/>
      <c r="G30" s="28"/>
      <c r="H30" s="28"/>
      <c r="I30" s="29"/>
      <c r="J30" s="22"/>
      <c r="K30" s="2499"/>
      <c r="L30" s="2499"/>
      <c r="M30" s="2499"/>
      <c r="N30" s="2499"/>
      <c r="O30" s="2499"/>
      <c r="P30" s="2499"/>
      <c r="Q30" s="2500"/>
    </row>
    <row r="31" spans="1:17">
      <c r="A31" s="20"/>
      <c r="B31" s="28"/>
      <c r="C31" s="28"/>
      <c r="D31" s="28"/>
      <c r="E31" s="28"/>
      <c r="F31" s="28"/>
      <c r="G31" s="28"/>
      <c r="H31" s="28"/>
      <c r="I31" s="29"/>
      <c r="J31" s="22"/>
      <c r="K31" s="2499"/>
      <c r="L31" s="2499"/>
      <c r="M31" s="2499"/>
      <c r="N31" s="2499"/>
      <c r="O31" s="2499"/>
      <c r="P31" s="2499"/>
      <c r="Q31" s="2500"/>
    </row>
    <row r="32" spans="1:17">
      <c r="A32" s="20"/>
      <c r="B32" s="28"/>
      <c r="C32" s="28"/>
      <c r="D32" s="28"/>
      <c r="E32" s="28"/>
      <c r="F32" s="28"/>
      <c r="G32" s="28"/>
      <c r="H32" s="28"/>
      <c r="I32" s="29"/>
      <c r="J32" s="22"/>
      <c r="K32" s="2499"/>
      <c r="L32" s="2499"/>
      <c r="M32" s="2499"/>
      <c r="N32" s="2499"/>
      <c r="O32" s="2499"/>
      <c r="P32" s="2499"/>
      <c r="Q32" s="2500"/>
    </row>
    <row r="33" spans="1:17">
      <c r="A33" s="20"/>
      <c r="B33" s="28"/>
      <c r="C33" s="28"/>
      <c r="D33" s="28"/>
      <c r="E33" s="28"/>
      <c r="F33" s="28"/>
      <c r="G33" s="28"/>
      <c r="H33" s="28"/>
      <c r="I33" s="29"/>
      <c r="J33" s="22"/>
      <c r="K33" s="2499"/>
      <c r="L33" s="2499"/>
      <c r="M33" s="2499"/>
      <c r="N33" s="2499"/>
      <c r="O33" s="2499"/>
      <c r="P33" s="2499"/>
      <c r="Q33" s="2500"/>
    </row>
    <row r="34" spans="1:17">
      <c r="A34" s="20"/>
      <c r="B34" s="28"/>
      <c r="C34" s="28"/>
      <c r="D34" s="28"/>
      <c r="E34" s="28"/>
      <c r="F34" s="28"/>
      <c r="G34" s="28"/>
      <c r="H34" s="28"/>
      <c r="I34" s="29"/>
      <c r="J34" s="22"/>
      <c r="K34" s="2499"/>
      <c r="L34" s="2499"/>
      <c r="M34" s="2499"/>
      <c r="N34" s="2499"/>
      <c r="O34" s="2499"/>
      <c r="P34" s="2499"/>
      <c r="Q34" s="2500"/>
    </row>
    <row r="35" spans="1:17">
      <c r="A35" s="20"/>
      <c r="B35" s="28"/>
      <c r="C35" s="28"/>
      <c r="D35" s="28"/>
      <c r="E35" s="28"/>
      <c r="F35" s="28"/>
      <c r="G35" s="28"/>
      <c r="H35" s="28"/>
      <c r="I35" s="29"/>
      <c r="J35" s="22"/>
      <c r="K35" s="2499"/>
      <c r="L35" s="2499"/>
      <c r="M35" s="2499"/>
      <c r="N35" s="2499"/>
      <c r="O35" s="2499"/>
      <c r="P35" s="2499"/>
      <c r="Q35" s="2500"/>
    </row>
    <row r="36" spans="1:17">
      <c r="A36" s="20"/>
      <c r="B36" s="28"/>
      <c r="C36" s="28"/>
      <c r="D36" s="28"/>
      <c r="E36" s="28"/>
      <c r="F36" s="28"/>
      <c r="G36" s="28"/>
      <c r="H36" s="28"/>
      <c r="I36" s="29"/>
      <c r="J36" s="22"/>
      <c r="K36" s="2499"/>
      <c r="L36" s="2499"/>
      <c r="M36" s="2499"/>
      <c r="N36" s="2499"/>
      <c r="O36" s="2499"/>
      <c r="P36" s="2499"/>
      <c r="Q36" s="2500"/>
    </row>
    <row r="37" spans="1:17">
      <c r="A37" s="20"/>
      <c r="B37" s="28"/>
      <c r="C37" s="28"/>
      <c r="D37" s="28"/>
      <c r="E37" s="28"/>
      <c r="F37" s="28"/>
      <c r="G37" s="28"/>
      <c r="H37" s="28"/>
      <c r="I37" s="29"/>
      <c r="J37" s="22"/>
      <c r="K37" s="2499"/>
      <c r="L37" s="2499"/>
      <c r="M37" s="2499"/>
      <c r="N37" s="2499"/>
      <c r="O37" s="2499"/>
      <c r="P37" s="2499"/>
      <c r="Q37" s="2500"/>
    </row>
    <row r="38" spans="1:17">
      <c r="A38" s="20"/>
      <c r="B38" s="28"/>
      <c r="C38" s="28"/>
      <c r="D38" s="28"/>
      <c r="E38" s="28"/>
      <c r="F38" s="28"/>
      <c r="G38" s="28"/>
      <c r="H38" s="28"/>
      <c r="I38" s="29"/>
      <c r="J38" s="22"/>
      <c r="K38" s="2499"/>
      <c r="L38" s="2499"/>
      <c r="M38" s="2499"/>
      <c r="N38" s="2499"/>
      <c r="O38" s="2499"/>
      <c r="P38" s="2499"/>
      <c r="Q38" s="2500"/>
    </row>
    <row r="39" spans="1:17">
      <c r="A39" s="20"/>
      <c r="B39" s="28"/>
      <c r="C39" s="28"/>
      <c r="D39" s="28"/>
      <c r="E39" s="28"/>
      <c r="F39" s="28"/>
      <c r="G39" s="28"/>
      <c r="H39" s="28"/>
      <c r="I39" s="29"/>
      <c r="J39" s="22"/>
      <c r="K39" s="2499"/>
      <c r="L39" s="2499"/>
      <c r="M39" s="2499"/>
      <c r="N39" s="2499"/>
      <c r="O39" s="2499"/>
      <c r="P39" s="2499"/>
      <c r="Q39" s="2500"/>
    </row>
    <row r="40" spans="1:17">
      <c r="A40" s="20"/>
      <c r="B40" s="28"/>
      <c r="C40" s="28"/>
      <c r="D40" s="28"/>
      <c r="E40" s="28"/>
      <c r="F40" s="28"/>
      <c r="G40" s="28"/>
      <c r="H40" s="28"/>
      <c r="I40" s="29"/>
      <c r="J40" s="22"/>
      <c r="K40" s="2499"/>
      <c r="L40" s="2499"/>
      <c r="M40" s="2499"/>
      <c r="N40" s="2499"/>
      <c r="O40" s="2499"/>
      <c r="P40" s="2499"/>
      <c r="Q40" s="2500"/>
    </row>
    <row r="41" spans="1:17">
      <c r="A41" s="20"/>
      <c r="B41" s="28"/>
      <c r="C41" s="28"/>
      <c r="D41" s="28"/>
      <c r="E41" s="28"/>
      <c r="F41" s="28"/>
      <c r="G41" s="28"/>
      <c r="H41" s="28"/>
      <c r="I41" s="29"/>
      <c r="J41" s="22"/>
      <c r="K41" s="2499"/>
      <c r="L41" s="2499"/>
      <c r="M41" s="2499"/>
      <c r="N41" s="2499"/>
      <c r="O41" s="2499"/>
      <c r="P41" s="2499"/>
      <c r="Q41" s="2500"/>
    </row>
    <row r="42" spans="1:17">
      <c r="A42" s="20"/>
      <c r="B42" s="28"/>
      <c r="C42" s="28"/>
      <c r="D42" s="28"/>
      <c r="E42" s="28"/>
      <c r="F42" s="28"/>
      <c r="G42" s="28"/>
      <c r="H42" s="28"/>
      <c r="I42" s="29"/>
      <c r="J42" s="22"/>
      <c r="K42" s="2499"/>
      <c r="L42" s="2499"/>
      <c r="M42" s="2499"/>
      <c r="N42" s="2499"/>
      <c r="O42" s="2499"/>
      <c r="P42" s="2499"/>
      <c r="Q42" s="2500"/>
    </row>
    <row r="43" spans="1:17">
      <c r="A43" s="20"/>
      <c r="B43" s="28"/>
      <c r="C43" s="28"/>
      <c r="D43" s="28"/>
      <c r="E43" s="28"/>
      <c r="F43" s="28"/>
      <c r="G43" s="28"/>
      <c r="H43" s="28"/>
      <c r="I43" s="29"/>
      <c r="J43" s="22"/>
      <c r="K43" s="2499"/>
      <c r="L43" s="2499"/>
      <c r="M43" s="2499"/>
      <c r="N43" s="2499"/>
      <c r="O43" s="2499"/>
      <c r="P43" s="2499"/>
      <c r="Q43" s="2500"/>
    </row>
    <row r="44" spans="1:17">
      <c r="A44" s="20"/>
      <c r="B44" s="28"/>
      <c r="C44" s="28"/>
      <c r="D44" s="28"/>
      <c r="E44" s="28"/>
      <c r="F44" s="28"/>
      <c r="G44" s="28"/>
      <c r="H44" s="28"/>
      <c r="I44" s="29"/>
      <c r="J44" s="22"/>
      <c r="K44" s="2499"/>
      <c r="L44" s="2499"/>
      <c r="M44" s="2499"/>
      <c r="N44" s="2499"/>
      <c r="O44" s="2499"/>
      <c r="P44" s="2499"/>
      <c r="Q44" s="2500"/>
    </row>
    <row r="45" spans="1:17">
      <c r="A45" s="20"/>
      <c r="B45" s="28"/>
      <c r="C45" s="28"/>
      <c r="D45" s="28"/>
      <c r="E45" s="28"/>
      <c r="F45" s="28"/>
      <c r="G45" s="28"/>
      <c r="H45" s="28"/>
      <c r="I45" s="29"/>
      <c r="J45" s="22"/>
      <c r="K45" s="2499"/>
      <c r="L45" s="2499"/>
      <c r="M45" s="2499"/>
      <c r="N45" s="2499"/>
      <c r="O45" s="2499"/>
      <c r="P45" s="2499"/>
      <c r="Q45" s="2500"/>
    </row>
    <row r="46" spans="1:17">
      <c r="A46" s="20"/>
      <c r="B46" s="28"/>
      <c r="C46" s="28"/>
      <c r="D46" s="28"/>
      <c r="E46" s="28"/>
      <c r="F46" s="28"/>
      <c r="G46" s="28"/>
      <c r="H46" s="28"/>
      <c r="I46" s="29"/>
      <c r="J46" s="22"/>
      <c r="K46" s="2499"/>
      <c r="L46" s="2499"/>
      <c r="M46" s="2499"/>
      <c r="N46" s="2499"/>
      <c r="O46" s="2499"/>
      <c r="P46" s="2499"/>
      <c r="Q46" s="2500"/>
    </row>
    <row r="47" spans="1:17">
      <c r="A47" s="20"/>
      <c r="B47" s="28"/>
      <c r="C47" s="28"/>
      <c r="D47" s="28"/>
      <c r="E47" s="28"/>
      <c r="F47" s="28"/>
      <c r="G47" s="28"/>
      <c r="H47" s="28"/>
      <c r="I47" s="29"/>
      <c r="J47" s="22"/>
      <c r="K47" s="2499"/>
      <c r="L47" s="2499"/>
      <c r="M47" s="2499"/>
      <c r="N47" s="2499"/>
      <c r="O47" s="2499"/>
      <c r="P47" s="2499"/>
      <c r="Q47" s="2500"/>
    </row>
    <row r="48" spans="1:17">
      <c r="A48" s="20"/>
      <c r="B48" s="28"/>
      <c r="C48" s="28"/>
      <c r="D48" s="28"/>
      <c r="E48" s="28"/>
      <c r="F48" s="28"/>
      <c r="G48" s="28"/>
      <c r="H48" s="28"/>
      <c r="I48" s="29"/>
      <c r="J48" s="22"/>
      <c r="K48" s="2499"/>
      <c r="L48" s="2499"/>
      <c r="M48" s="2499"/>
      <c r="N48" s="2499"/>
      <c r="O48" s="2499"/>
      <c r="P48" s="2499"/>
      <c r="Q48" s="2500"/>
    </row>
    <row r="49" spans="1:17">
      <c r="A49" s="20"/>
      <c r="B49" s="28"/>
      <c r="C49" s="28"/>
      <c r="D49" s="28"/>
      <c r="E49" s="28"/>
      <c r="F49" s="28"/>
      <c r="G49" s="28"/>
      <c r="H49" s="28"/>
      <c r="I49" s="29"/>
      <c r="J49" s="22"/>
      <c r="K49" s="2499"/>
      <c r="L49" s="2499"/>
      <c r="M49" s="2499"/>
      <c r="N49" s="2499"/>
      <c r="O49" s="2499"/>
      <c r="P49" s="2499"/>
      <c r="Q49" s="2500"/>
    </row>
    <row r="50" spans="1:17">
      <c r="A50" s="20"/>
      <c r="B50" s="28"/>
      <c r="C50" s="28"/>
      <c r="D50" s="28"/>
      <c r="E50" s="28"/>
      <c r="F50" s="28"/>
      <c r="G50" s="28"/>
      <c r="H50" s="28"/>
      <c r="I50" s="29"/>
      <c r="J50" s="22"/>
      <c r="K50" s="2499"/>
      <c r="L50" s="2499"/>
      <c r="M50" s="2499"/>
      <c r="N50" s="2499"/>
      <c r="O50" s="2499"/>
      <c r="P50" s="2499"/>
      <c r="Q50" s="2500"/>
    </row>
    <row r="51" spans="1:17">
      <c r="A51" s="20"/>
      <c r="B51" s="28"/>
      <c r="C51" s="28"/>
      <c r="D51" s="28"/>
      <c r="E51" s="28"/>
      <c r="F51" s="28"/>
      <c r="G51" s="28"/>
      <c r="H51" s="28"/>
      <c r="I51" s="29"/>
      <c r="J51" s="22"/>
      <c r="K51" s="2499"/>
      <c r="L51" s="2499"/>
      <c r="M51" s="2499"/>
      <c r="N51" s="2499"/>
      <c r="O51" s="2499"/>
      <c r="P51" s="2499"/>
      <c r="Q51" s="2500"/>
    </row>
    <row r="52" spans="1:17">
      <c r="A52" s="20"/>
      <c r="B52" s="28"/>
      <c r="C52" s="28"/>
      <c r="D52" s="28"/>
      <c r="E52" s="28"/>
      <c r="F52" s="28"/>
      <c r="G52" s="28"/>
      <c r="H52" s="28"/>
      <c r="I52" s="29"/>
      <c r="J52" s="22"/>
      <c r="K52" s="2501"/>
      <c r="L52" s="2502"/>
      <c r="M52" s="2502"/>
      <c r="N52" s="2502"/>
      <c r="O52" s="2502"/>
      <c r="P52" s="2502"/>
      <c r="Q52" s="2503"/>
    </row>
    <row r="53" spans="1:17">
      <c r="A53" s="20"/>
      <c r="B53" s="28"/>
      <c r="C53" s="28"/>
      <c r="D53" s="28"/>
      <c r="E53" s="28"/>
      <c r="F53" s="28"/>
      <c r="G53" s="28"/>
      <c r="H53" s="28"/>
      <c r="I53" s="29"/>
      <c r="J53" s="22"/>
      <c r="K53" s="2502"/>
      <c r="L53" s="2502"/>
      <c r="M53" s="2502"/>
      <c r="N53" s="2502"/>
      <c r="O53" s="2502"/>
      <c r="P53" s="2502"/>
      <c r="Q53" s="2503"/>
    </row>
    <row r="54" spans="1:17">
      <c r="A54" s="20"/>
      <c r="B54" s="28"/>
      <c r="C54" s="28"/>
      <c r="D54" s="28"/>
      <c r="E54" s="28"/>
      <c r="F54" s="28"/>
      <c r="G54" s="28"/>
      <c r="H54" s="28"/>
      <c r="I54" s="29"/>
      <c r="J54" s="22"/>
      <c r="K54" s="2502"/>
      <c r="L54" s="2502"/>
      <c r="M54" s="2502"/>
      <c r="N54" s="2502"/>
      <c r="O54" s="2502"/>
      <c r="P54" s="2502"/>
      <c r="Q54" s="2503"/>
    </row>
    <row r="55" spans="1:17">
      <c r="A55" s="20"/>
      <c r="B55" s="28"/>
      <c r="C55" s="28"/>
      <c r="D55" s="28"/>
      <c r="E55" s="28"/>
      <c r="F55" s="28"/>
      <c r="G55" s="28"/>
      <c r="H55" s="28"/>
      <c r="I55" s="29"/>
      <c r="J55" s="24"/>
      <c r="K55" s="2502"/>
      <c r="L55" s="2502"/>
      <c r="M55" s="2502"/>
      <c r="N55" s="2502"/>
      <c r="O55" s="2502"/>
      <c r="P55" s="2502"/>
      <c r="Q55" s="2503"/>
    </row>
    <row r="56" spans="1:17">
      <c r="A56" s="20"/>
      <c r="B56" s="28"/>
      <c r="C56" s="28"/>
      <c r="D56" s="28"/>
      <c r="E56" s="28"/>
      <c r="F56" s="28"/>
      <c r="G56" s="28"/>
      <c r="H56" s="28"/>
      <c r="I56" s="29"/>
      <c r="J56" s="22"/>
      <c r="K56" s="2502"/>
      <c r="L56" s="2502"/>
      <c r="M56" s="2502"/>
      <c r="N56" s="2502"/>
      <c r="O56" s="2502"/>
      <c r="P56" s="2502"/>
      <c r="Q56" s="2503"/>
    </row>
    <row r="57" spans="1:17">
      <c r="A57" s="20"/>
      <c r="B57" s="28"/>
      <c r="C57" s="28"/>
      <c r="D57" s="28"/>
      <c r="E57" s="28"/>
      <c r="F57" s="28"/>
      <c r="G57" s="28"/>
      <c r="H57" s="28"/>
      <c r="I57" s="29"/>
      <c r="J57" s="22"/>
      <c r="K57" s="2502"/>
      <c r="L57" s="2502"/>
      <c r="M57" s="2502"/>
      <c r="N57" s="2502"/>
      <c r="O57" s="2502"/>
      <c r="P57" s="2502"/>
      <c r="Q57" s="2503"/>
    </row>
    <row r="58" spans="1:17">
      <c r="A58" s="20"/>
      <c r="B58" s="28"/>
      <c r="C58" s="28"/>
      <c r="D58" s="28"/>
      <c r="E58" s="28"/>
      <c r="F58" s="28"/>
      <c r="G58" s="28"/>
      <c r="H58" s="28"/>
      <c r="I58" s="29"/>
      <c r="J58" s="22"/>
      <c r="K58" s="2502"/>
      <c r="L58" s="2502"/>
      <c r="M58" s="2502"/>
      <c r="N58" s="2502"/>
      <c r="O58" s="2502"/>
      <c r="P58" s="2502"/>
      <c r="Q58" s="2503"/>
    </row>
    <row r="59" spans="1:17" ht="13.5" thickBot="1">
      <c r="A59" s="20"/>
      <c r="B59" s="28"/>
      <c r="C59" s="28"/>
      <c r="D59" s="28"/>
      <c r="E59" s="28"/>
      <c r="F59" s="28"/>
      <c r="G59" s="28"/>
      <c r="H59" s="28"/>
      <c r="I59" s="29"/>
      <c r="J59" s="23"/>
      <c r="K59" s="2504"/>
      <c r="L59" s="2504"/>
      <c r="M59" s="2504"/>
      <c r="N59" s="2504"/>
      <c r="O59" s="2504"/>
      <c r="P59" s="2504"/>
      <c r="Q59" s="2505"/>
    </row>
    <row r="60" spans="1:17" ht="15.75">
      <c r="A60" s="20"/>
      <c r="B60" s="28"/>
      <c r="C60" s="28"/>
      <c r="D60" s="28"/>
      <c r="E60" s="28"/>
      <c r="F60" s="28"/>
      <c r="G60" s="28"/>
      <c r="H60" s="28"/>
      <c r="I60" s="29"/>
      <c r="J60" s="32" t="s">
        <v>2624</v>
      </c>
      <c r="K60" s="2492" t="s">
        <v>2680</v>
      </c>
      <c r="L60" s="2493"/>
      <c r="M60" s="2493"/>
      <c r="N60" s="2493"/>
      <c r="O60" s="2493"/>
      <c r="P60" s="2493"/>
      <c r="Q60" s="2494"/>
    </row>
    <row r="61" spans="1:17">
      <c r="A61" s="20"/>
      <c r="B61" s="28"/>
      <c r="C61" s="28"/>
      <c r="D61" s="28"/>
      <c r="E61" s="28"/>
      <c r="F61" s="28"/>
      <c r="G61" s="28"/>
      <c r="H61" s="28"/>
      <c r="I61" s="29"/>
      <c r="J61" s="22"/>
      <c r="K61" s="2495"/>
      <c r="L61" s="2470"/>
      <c r="M61" s="2470"/>
      <c r="N61" s="2470"/>
      <c r="O61" s="2470"/>
      <c r="P61" s="2470"/>
      <c r="Q61" s="2471"/>
    </row>
    <row r="62" spans="1:17">
      <c r="A62" s="20"/>
      <c r="B62" s="28"/>
      <c r="C62" s="28"/>
      <c r="D62" s="28"/>
      <c r="E62" s="28"/>
      <c r="F62" s="28"/>
      <c r="G62" s="28"/>
      <c r="H62" s="28"/>
      <c r="I62" s="29"/>
      <c r="J62" s="22"/>
      <c r="K62" s="2470"/>
      <c r="L62" s="2470"/>
      <c r="M62" s="2470"/>
      <c r="N62" s="2470"/>
      <c r="O62" s="2470"/>
      <c r="P62" s="2470"/>
      <c r="Q62" s="2471"/>
    </row>
    <row r="63" spans="1:17" ht="13.5" thickBot="1">
      <c r="A63" s="21"/>
      <c r="B63" s="30"/>
      <c r="C63" s="30"/>
      <c r="D63" s="30"/>
      <c r="E63" s="30"/>
      <c r="F63" s="30"/>
      <c r="G63" s="30"/>
      <c r="H63" s="30"/>
      <c r="I63" s="31"/>
      <c r="J63" s="23"/>
      <c r="K63" s="2480"/>
      <c r="L63" s="2480"/>
      <c r="M63" s="2480"/>
      <c r="N63" s="2480"/>
      <c r="O63" s="2480"/>
      <c r="P63" s="2480"/>
      <c r="Q63" s="2481"/>
    </row>
    <row r="64" spans="1:17">
      <c r="A64" s="19"/>
      <c r="B64" s="19"/>
      <c r="C64" s="19"/>
      <c r="D64" s="19"/>
      <c r="E64" s="19"/>
      <c r="F64" s="19"/>
      <c r="G64" s="19"/>
      <c r="H64" s="19"/>
      <c r="I64" s="19"/>
      <c r="J64" s="19"/>
      <c r="K64" s="19"/>
      <c r="L64" s="19"/>
      <c r="M64" s="19"/>
      <c r="N64" s="19"/>
      <c r="O64" s="19"/>
      <c r="P64" s="19"/>
      <c r="Q64" s="19"/>
    </row>
    <row r="65" spans="1:17">
      <c r="A65" s="19"/>
      <c r="B65" s="19"/>
      <c r="C65" s="19"/>
      <c r="D65" s="19"/>
      <c r="E65" s="19"/>
      <c r="F65" s="19"/>
      <c r="G65" s="19"/>
      <c r="H65" s="19"/>
      <c r="I65" s="19"/>
      <c r="J65" s="19"/>
      <c r="K65" s="19"/>
      <c r="L65" s="19"/>
      <c r="M65" s="19"/>
      <c r="N65" s="19"/>
      <c r="O65" s="19"/>
      <c r="P65" s="19"/>
      <c r="Q65" s="19"/>
    </row>
    <row r="66" spans="1:17">
      <c r="A66" s="19"/>
      <c r="B66" s="19"/>
      <c r="C66" s="19"/>
      <c r="D66" s="19"/>
      <c r="E66" s="19"/>
      <c r="F66" s="19"/>
      <c r="G66" s="19"/>
      <c r="H66" s="19"/>
      <c r="I66" s="19"/>
      <c r="J66" s="19"/>
      <c r="K66" s="19"/>
      <c r="L66" s="19"/>
      <c r="M66" s="19"/>
      <c r="N66" s="19"/>
      <c r="O66" s="19"/>
      <c r="P66" s="19"/>
      <c r="Q66" s="19"/>
    </row>
    <row r="67" spans="1:17">
      <c r="A67" s="19"/>
      <c r="B67" s="19"/>
      <c r="C67" s="19"/>
      <c r="D67" s="19"/>
      <c r="E67" s="19"/>
      <c r="F67" s="19"/>
      <c r="G67" s="19"/>
      <c r="H67" s="19"/>
      <c r="I67" s="19"/>
      <c r="J67" s="19"/>
      <c r="K67" s="19"/>
      <c r="L67" s="19"/>
      <c r="M67" s="19"/>
      <c r="N67" s="19"/>
      <c r="O67" s="19"/>
      <c r="P67" s="19"/>
      <c r="Q67" s="19"/>
    </row>
    <row r="68" spans="1:17">
      <c r="A68" s="19"/>
      <c r="B68" s="19"/>
      <c r="C68" s="19"/>
      <c r="D68" s="19"/>
      <c r="E68" s="19"/>
      <c r="F68" s="19"/>
      <c r="G68" s="19"/>
      <c r="H68" s="19"/>
      <c r="I68" s="19"/>
      <c r="J68" s="19"/>
      <c r="K68" s="19"/>
      <c r="L68" s="19"/>
      <c r="M68" s="19"/>
      <c r="N68" s="19"/>
      <c r="O68" s="19"/>
      <c r="P68" s="19"/>
      <c r="Q68" s="19"/>
    </row>
    <row r="69" spans="1:17">
      <c r="A69" s="19"/>
      <c r="B69" s="19"/>
      <c r="C69" s="19"/>
      <c r="D69" s="19"/>
      <c r="E69" s="19"/>
      <c r="F69" s="19"/>
      <c r="G69" s="19"/>
      <c r="H69" s="19"/>
      <c r="I69" s="19"/>
      <c r="J69" s="19"/>
      <c r="K69" s="19"/>
      <c r="L69" s="19"/>
      <c r="M69" s="19"/>
      <c r="N69" s="19"/>
      <c r="O69" s="19"/>
      <c r="P69" s="19"/>
      <c r="Q69" s="19"/>
    </row>
  </sheetData>
  <sheetProtection selectLockedCells="1"/>
  <customSheetViews>
    <customSheetView guid="{E5AD3A25-7B78-4971-8B1F-BDF976C6ABA1}" scale="70" topLeftCell="A7">
      <selection activeCell="K20" sqref="K20:Q21"/>
      <pageMargins left="0" right="0" top="0" bottom="0" header="0" footer="0"/>
      <printOptions horizontalCentered="1" verticalCentered="1"/>
      <pageSetup paperSize="8" orientation="landscape" r:id="rId1"/>
    </customSheetView>
  </customSheetViews>
  <mergeCells count="28">
    <mergeCell ref="J24:J25"/>
    <mergeCell ref="K62:Q62"/>
    <mergeCell ref="K63:Q63"/>
    <mergeCell ref="K60:Q60"/>
    <mergeCell ref="K61:Q61"/>
    <mergeCell ref="K24:Q51"/>
    <mergeCell ref="K52:Q59"/>
    <mergeCell ref="K8:Q8"/>
    <mergeCell ref="K9:Q9"/>
    <mergeCell ref="J22:J23"/>
    <mergeCell ref="K22:Q23"/>
    <mergeCell ref="K14:Q14"/>
    <mergeCell ref="K3:Q3"/>
    <mergeCell ref="K20:Q21"/>
    <mergeCell ref="K1:Q1"/>
    <mergeCell ref="K2:Q2"/>
    <mergeCell ref="K15:Q15"/>
    <mergeCell ref="K16:Q16"/>
    <mergeCell ref="K19:Q19"/>
    <mergeCell ref="K17:Q18"/>
    <mergeCell ref="K11:Q11"/>
    <mergeCell ref="K12:Q12"/>
    <mergeCell ref="K13:Q13"/>
    <mergeCell ref="K4:Q4"/>
    <mergeCell ref="K5:Q5"/>
    <mergeCell ref="K10:Q10"/>
    <mergeCell ref="K6:Q6"/>
    <mergeCell ref="K7:Q7"/>
  </mergeCells>
  <printOptions horizontalCentered="1" verticalCentered="1"/>
  <pageMargins left="0.23622047244094491" right="0.23622047244094491" top="0.2" bottom="0.25" header="0.17" footer="0.17"/>
  <pageSetup paperSize="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8</vt:i4>
      </vt:variant>
    </vt:vector>
  </HeadingPairs>
  <TitlesOfParts>
    <vt:vector size="16" baseType="lpstr">
      <vt:lpstr>Menus Tx 2013</vt:lpstr>
      <vt:lpstr>Menus Tx 2014 </vt:lpstr>
      <vt:lpstr>Menus Tx 2015  </vt:lpstr>
      <vt:lpstr>Menus Tx 2016</vt:lpstr>
      <vt:lpstr>Menu Tvx 2017</vt:lpstr>
      <vt:lpstr>Menu Tvx 2018</vt:lpstr>
      <vt:lpstr>Menu deroulant</vt:lpstr>
      <vt:lpstr>chemise</vt:lpstr>
      <vt:lpstr>Avancement</vt:lpstr>
      <vt:lpstr>compte</vt:lpstr>
      <vt:lpstr>Demandeur</vt:lpstr>
      <vt:lpstr>Demandeurs</vt:lpstr>
      <vt:lpstr>Devis</vt:lpstr>
      <vt:lpstr>DEVIS0</vt:lpstr>
      <vt:lpstr>en_compte</vt:lpstr>
      <vt:lpstr>Localisation</vt:lpstr>
    </vt:vector>
  </TitlesOfParts>
  <Company>SNCF</Company>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7609787h</dc:creator>
  <cp:lastModifiedBy>Patrice</cp:lastModifiedBy>
  <cp:revision/>
  <dcterms:created xsi:type="dcterms:W3CDTF">2017-01-19T11:11:59Z</dcterms:created>
  <dcterms:modified xsi:type="dcterms:W3CDTF">2019-12-02T11:45:47Z</dcterms:modified>
</cp:coreProperties>
</file>