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 defaultThemeVersion="124226"/>
  <bookViews>
    <workbookView xWindow="0" yWindow="0" windowWidth="24000" windowHeight="9000" tabRatio="784" activeTab="2"/>
  </bookViews>
  <sheets>
    <sheet name="MODELE" sheetId="34" r:id="rId1"/>
    <sheet name="CLASSEMENT TRI" sheetId="36" r:id="rId2"/>
    <sheet name="CLASSEMENT AUTOMATIQUE" sheetId="39" r:id="rId3"/>
  </sheets>
  <definedNames>
    <definedName name="_xlnm._FilterDatabase" localSheetId="2" hidden="1">'CLASSEMENT AUTOMATIQUE'!$A$2:$I$12</definedName>
    <definedName name="_xlnm._FilterDatabase" localSheetId="1" hidden="1">'CLASSEMENT TRI'!$A$2:$J$12</definedName>
    <definedName name="_xlnm._FilterDatabase" localSheetId="0" hidden="1">MODELE!$B$2:$AS$12</definedName>
    <definedName name="_xlnm.Criteria" localSheetId="2">'CLASSEMENT AUTOMATIQUE'!$H$7:$H$12</definedName>
    <definedName name="_xlnm.Criteria" localSheetId="1">'CLASSEMENT TRI'!$H$7:$H$12</definedName>
    <definedName name="_xlnm.Criteria" localSheetId="0">MODELE!$AA$7:$AA$12</definedName>
    <definedName name="_xlnm.Print_Titles" localSheetId="2">'CLASSEMENT AUTOMATIQUE'!$1:$3</definedName>
    <definedName name="_xlnm.Print_Titles" localSheetId="1">'CLASSEMENT TRI'!$1:$3</definedName>
    <definedName name="_xlnm.Print_Titles" localSheetId="0">MODELE!$1:$3</definedName>
    <definedName name="_xlnm.Print_Area" localSheetId="2">'CLASSEMENT AUTOMATIQUE'!$A$1:$I$128</definedName>
    <definedName name="_xlnm.Print_Area" localSheetId="1">'CLASSEMENT TRI'!$A$1:$J$128</definedName>
    <definedName name="_xlnm.Print_Area" localSheetId="0">MODELE!$A$1:$AH$128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30" i="39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1"/>
  <c r="J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1"/>
  <c r="I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1"/>
  <c r="H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1"/>
  <c r="G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1"/>
  <c r="F4"/>
  <c r="D31"/>
  <c r="C31"/>
  <c r="B31"/>
  <c r="A31"/>
  <c r="L20"/>
  <c r="L21"/>
  <c r="L22"/>
  <c r="L23"/>
  <c r="L24"/>
  <c r="L25"/>
  <c r="L26"/>
  <c r="L27"/>
  <c r="L28"/>
  <c r="L29"/>
  <c r="L30"/>
  <c r="A28"/>
  <c r="B28" s="1"/>
  <c r="A29"/>
  <c r="B29" s="1"/>
  <c r="A27"/>
  <c r="B27" s="1"/>
  <c r="C27"/>
  <c r="A26"/>
  <c r="B26" s="1"/>
  <c r="D25"/>
  <c r="D24"/>
  <c r="D23"/>
  <c r="D22"/>
  <c r="D21"/>
  <c r="D20"/>
  <c r="C25"/>
  <c r="C24"/>
  <c r="C23"/>
  <c r="C22"/>
  <c r="C21"/>
  <c r="C20"/>
  <c r="B25"/>
  <c r="B24"/>
  <c r="B23"/>
  <c r="B22"/>
  <c r="B21"/>
  <c r="B20"/>
  <c r="A22"/>
  <c r="A23"/>
  <c r="A24"/>
  <c r="A25"/>
  <c r="A20"/>
  <c r="A21"/>
  <c r="M5" i="36"/>
  <c r="M6"/>
  <c r="A17" i="39" s="1"/>
  <c r="D17" s="1"/>
  <c r="M7" i="36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4"/>
  <c r="A16" i="39"/>
  <c r="D16" s="1"/>
  <c r="A18"/>
  <c r="D18" s="1"/>
  <c r="L16"/>
  <c r="L18"/>
  <c r="L7"/>
  <c r="L9"/>
  <c r="L11"/>
  <c r="L13"/>
  <c r="L15"/>
  <c r="A6"/>
  <c r="D6" s="1"/>
  <c r="A8"/>
  <c r="D8" s="1"/>
  <c r="A10"/>
  <c r="D10" s="1"/>
  <c r="A12"/>
  <c r="D12" s="1"/>
  <c r="A14"/>
  <c r="D14" s="1"/>
  <c r="A4"/>
  <c r="D4" s="1"/>
  <c r="C29" l="1"/>
  <c r="C28"/>
  <c r="D29"/>
  <c r="D28"/>
  <c r="D27"/>
  <c r="C26"/>
  <c r="D26"/>
  <c r="A15"/>
  <c r="D15" s="1"/>
  <c r="A13"/>
  <c r="D13" s="1"/>
  <c r="A11"/>
  <c r="D11" s="1"/>
  <c r="A9"/>
  <c r="D9" s="1"/>
  <c r="A7"/>
  <c r="D7" s="1"/>
  <c r="A5"/>
  <c r="D5" s="1"/>
  <c r="L14"/>
  <c r="L12"/>
  <c r="L10"/>
  <c r="L8"/>
  <c r="L19"/>
  <c r="L17"/>
  <c r="A19"/>
  <c r="D19" s="1"/>
  <c r="L4"/>
  <c r="B19"/>
  <c r="C19"/>
  <c r="B17"/>
  <c r="C17"/>
  <c r="B4"/>
  <c r="B18"/>
  <c r="B16"/>
  <c r="B14"/>
  <c r="B12"/>
  <c r="B10"/>
  <c r="B8"/>
  <c r="B6"/>
  <c r="C4"/>
  <c r="C18"/>
  <c r="C16"/>
  <c r="C14"/>
  <c r="C12"/>
  <c r="C10"/>
  <c r="C8"/>
  <c r="C6"/>
  <c r="B15"/>
  <c r="B13"/>
  <c r="B11"/>
  <c r="B9"/>
  <c r="B7"/>
  <c r="B5"/>
  <c r="C15"/>
  <c r="C13"/>
  <c r="C11"/>
  <c r="C9"/>
  <c r="C7"/>
  <c r="C5"/>
  <c r="L5"/>
  <c r="L6"/>
  <c r="J128"/>
  <c r="L128" s="1"/>
  <c r="J127"/>
  <c r="L127" s="1"/>
  <c r="L126"/>
  <c r="J126"/>
  <c r="J125"/>
  <c r="L125" s="1"/>
  <c r="L124"/>
  <c r="J124"/>
  <c r="J123"/>
  <c r="L123" s="1"/>
  <c r="L122"/>
  <c r="J122"/>
  <c r="J121"/>
  <c r="L121" s="1"/>
  <c r="L120"/>
  <c r="J120"/>
  <c r="J119"/>
  <c r="L119" s="1"/>
  <c r="L118"/>
  <c r="J118"/>
  <c r="J117"/>
  <c r="L117" s="1"/>
  <c r="L116"/>
  <c r="J116"/>
  <c r="J115"/>
  <c r="L115" s="1"/>
  <c r="L114"/>
  <c r="J114"/>
  <c r="J113"/>
  <c r="L113" s="1"/>
  <c r="L112"/>
  <c r="J112"/>
  <c r="J111"/>
  <c r="L111" s="1"/>
  <c r="L110"/>
  <c r="J110"/>
  <c r="J109"/>
  <c r="L109" s="1"/>
  <c r="L108"/>
  <c r="J108"/>
  <c r="J107"/>
  <c r="L107" s="1"/>
  <c r="L106"/>
  <c r="J106"/>
  <c r="J105"/>
  <c r="L105" s="1"/>
  <c r="L104"/>
  <c r="J104"/>
  <c r="J103"/>
  <c r="L103" s="1"/>
  <c r="L102"/>
  <c r="J102"/>
  <c r="J101"/>
  <c r="L101" s="1"/>
  <c r="L100"/>
  <c r="J100"/>
  <c r="J99"/>
  <c r="L99" s="1"/>
  <c r="L98"/>
  <c r="J98"/>
  <c r="J97"/>
  <c r="L97" s="1"/>
  <c r="L96"/>
  <c r="J96"/>
  <c r="J95"/>
  <c r="L95" s="1"/>
  <c r="L94"/>
  <c r="J94"/>
  <c r="J93"/>
  <c r="L93" s="1"/>
  <c r="L92"/>
  <c r="J92"/>
  <c r="J91"/>
  <c r="L91" s="1"/>
  <c r="L90"/>
  <c r="J90"/>
  <c r="J89"/>
  <c r="L89" s="1"/>
  <c r="L88"/>
  <c r="J88"/>
  <c r="J87"/>
  <c r="L87" s="1"/>
  <c r="L86"/>
  <c r="J86"/>
  <c r="J85"/>
  <c r="L85" s="1"/>
  <c r="L84"/>
  <c r="J84"/>
  <c r="J83"/>
  <c r="L83" s="1"/>
  <c r="L82"/>
  <c r="J82"/>
  <c r="J81"/>
  <c r="L81" s="1"/>
  <c r="L80"/>
  <c r="J80"/>
  <c r="J79"/>
  <c r="L79" s="1"/>
  <c r="L78"/>
  <c r="J78"/>
  <c r="J77"/>
  <c r="L77" s="1"/>
  <c r="L76"/>
  <c r="J76"/>
  <c r="J75"/>
  <c r="L75" s="1"/>
  <c r="L74"/>
  <c r="J74"/>
  <c r="J73"/>
  <c r="L73" s="1"/>
  <c r="L72"/>
  <c r="J72"/>
  <c r="J71"/>
  <c r="L71" s="1"/>
  <c r="L70"/>
  <c r="J70"/>
  <c r="J69"/>
  <c r="L69" s="1"/>
  <c r="L68"/>
  <c r="J68"/>
  <c r="J67"/>
  <c r="L67" s="1"/>
  <c r="L66"/>
  <c r="J66"/>
  <c r="J65"/>
  <c r="L65" s="1"/>
  <c r="L64"/>
  <c r="J64"/>
  <c r="J63"/>
  <c r="L63" s="1"/>
  <c r="L62"/>
  <c r="J62"/>
  <c r="J61"/>
  <c r="L61" s="1"/>
  <c r="L60"/>
  <c r="J60"/>
  <c r="J59"/>
  <c r="L59" s="1"/>
  <c r="L58"/>
  <c r="J58"/>
  <c r="J57"/>
  <c r="L57" s="1"/>
  <c r="L56"/>
  <c r="J56"/>
  <c r="J55"/>
  <c r="L55" s="1"/>
  <c r="L54"/>
  <c r="J54"/>
  <c r="J53"/>
  <c r="L53" s="1"/>
  <c r="L52"/>
  <c r="J52"/>
  <c r="J51"/>
  <c r="L51" s="1"/>
  <c r="L50"/>
  <c r="J50"/>
  <c r="J49"/>
  <c r="L49" s="1"/>
  <c r="L48"/>
  <c r="J48"/>
  <c r="J47"/>
  <c r="L47" s="1"/>
  <c r="L46"/>
  <c r="J46"/>
  <c r="J45"/>
  <c r="L45" s="1"/>
  <c r="L44"/>
  <c r="J44"/>
  <c r="J43"/>
  <c r="L43" s="1"/>
  <c r="L42"/>
  <c r="J42"/>
  <c r="J41"/>
  <c r="L41" s="1"/>
  <c r="L40"/>
  <c r="J40"/>
  <c r="J39"/>
  <c r="L39" s="1"/>
  <c r="L38"/>
  <c r="J38"/>
  <c r="J37"/>
  <c r="L37" s="1"/>
  <c r="K4" i="36" l="1"/>
  <c r="A21" l="1"/>
  <c r="B21"/>
  <c r="C21"/>
  <c r="D21"/>
  <c r="E21"/>
  <c r="K21"/>
  <c r="A22"/>
  <c r="B22"/>
  <c r="C22"/>
  <c r="D22"/>
  <c r="E22"/>
  <c r="K22"/>
  <c r="A23"/>
  <c r="B23"/>
  <c r="C23"/>
  <c r="D23"/>
  <c r="E23"/>
  <c r="K23"/>
  <c r="A24"/>
  <c r="B24"/>
  <c r="C24"/>
  <c r="D24"/>
  <c r="E24"/>
  <c r="K24"/>
  <c r="A25"/>
  <c r="B25"/>
  <c r="C25"/>
  <c r="D25"/>
  <c r="E25"/>
  <c r="K25"/>
  <c r="A26"/>
  <c r="B26"/>
  <c r="C26"/>
  <c r="D26"/>
  <c r="E26"/>
  <c r="K26"/>
  <c r="A27"/>
  <c r="B27"/>
  <c r="C27"/>
  <c r="D27"/>
  <c r="E27"/>
  <c r="K27"/>
  <c r="A28"/>
  <c r="B28"/>
  <c r="C28"/>
  <c r="D28"/>
  <c r="E28"/>
  <c r="K28"/>
  <c r="A29"/>
  <c r="B29"/>
  <c r="C29"/>
  <c r="D29"/>
  <c r="E29"/>
  <c r="K29"/>
  <c r="A30"/>
  <c r="B30"/>
  <c r="C30"/>
  <c r="D30"/>
  <c r="E30"/>
  <c r="K30"/>
  <c r="A31"/>
  <c r="B31"/>
  <c r="C31"/>
  <c r="D31"/>
  <c r="E31"/>
  <c r="K31"/>
  <c r="M31" s="1"/>
  <c r="A32"/>
  <c r="B32"/>
  <c r="C32"/>
  <c r="D32"/>
  <c r="E32"/>
  <c r="K32"/>
  <c r="M32" s="1"/>
  <c r="A33"/>
  <c r="B33"/>
  <c r="C33"/>
  <c r="D33"/>
  <c r="E33"/>
  <c r="K33"/>
  <c r="M33" s="1"/>
  <c r="A34"/>
  <c r="B34"/>
  <c r="C34"/>
  <c r="D34"/>
  <c r="E34"/>
  <c r="K34"/>
  <c r="M34" s="1"/>
  <c r="A35"/>
  <c r="B35"/>
  <c r="C35"/>
  <c r="D35"/>
  <c r="E35"/>
  <c r="K35"/>
  <c r="M35" s="1"/>
  <c r="A36"/>
  <c r="B36"/>
  <c r="C36"/>
  <c r="D36"/>
  <c r="E36"/>
  <c r="K36"/>
  <c r="M36" s="1"/>
  <c r="A37"/>
  <c r="B37"/>
  <c r="C37"/>
  <c r="D37"/>
  <c r="E37"/>
  <c r="K37"/>
  <c r="M37" s="1"/>
  <c r="A38"/>
  <c r="B38"/>
  <c r="C38"/>
  <c r="D38"/>
  <c r="E38"/>
  <c r="K38"/>
  <c r="M38" s="1"/>
  <c r="A39"/>
  <c r="B39"/>
  <c r="C39"/>
  <c r="D39"/>
  <c r="E39"/>
  <c r="K39"/>
  <c r="M39" s="1"/>
  <c r="A40"/>
  <c r="B40"/>
  <c r="C40"/>
  <c r="D40"/>
  <c r="E40"/>
  <c r="K40"/>
  <c r="M40" s="1"/>
  <c r="A41"/>
  <c r="B41"/>
  <c r="C41"/>
  <c r="D41"/>
  <c r="E41"/>
  <c r="K41"/>
  <c r="M41" s="1"/>
  <c r="A42"/>
  <c r="B42"/>
  <c r="C42"/>
  <c r="D42"/>
  <c r="E42"/>
  <c r="K42"/>
  <c r="M42" s="1"/>
  <c r="A43"/>
  <c r="B43"/>
  <c r="C43"/>
  <c r="D43"/>
  <c r="E43"/>
  <c r="K43"/>
  <c r="M43" s="1"/>
  <c r="A44"/>
  <c r="B44"/>
  <c r="C44"/>
  <c r="D44"/>
  <c r="E44"/>
  <c r="K44"/>
  <c r="M44" s="1"/>
  <c r="A45"/>
  <c r="B45"/>
  <c r="C45"/>
  <c r="D45"/>
  <c r="E45"/>
  <c r="K45"/>
  <c r="M45" s="1"/>
  <c r="A46"/>
  <c r="B46"/>
  <c r="C46"/>
  <c r="D46"/>
  <c r="E46"/>
  <c r="K46"/>
  <c r="M46" s="1"/>
  <c r="A47"/>
  <c r="B47"/>
  <c r="C47"/>
  <c r="D47"/>
  <c r="E47"/>
  <c r="K47"/>
  <c r="M47" s="1"/>
  <c r="A48"/>
  <c r="B48"/>
  <c r="C48"/>
  <c r="D48"/>
  <c r="E48"/>
  <c r="K48"/>
  <c r="M48" s="1"/>
  <c r="A49"/>
  <c r="B49"/>
  <c r="C49"/>
  <c r="D49"/>
  <c r="E49"/>
  <c r="K49"/>
  <c r="M49" s="1"/>
  <c r="A50"/>
  <c r="B50"/>
  <c r="C50"/>
  <c r="D50"/>
  <c r="E50"/>
  <c r="K50"/>
  <c r="M50" s="1"/>
  <c r="A51"/>
  <c r="B51"/>
  <c r="C51"/>
  <c r="D51"/>
  <c r="E51"/>
  <c r="K51"/>
  <c r="M51" s="1"/>
  <c r="A52"/>
  <c r="B52"/>
  <c r="C52"/>
  <c r="D52"/>
  <c r="E52"/>
  <c r="K52"/>
  <c r="M52" s="1"/>
  <c r="A53"/>
  <c r="B53"/>
  <c r="C53"/>
  <c r="D53"/>
  <c r="E53"/>
  <c r="K53"/>
  <c r="M53" s="1"/>
  <c r="A54"/>
  <c r="B54"/>
  <c r="C54"/>
  <c r="D54"/>
  <c r="E54"/>
  <c r="K54"/>
  <c r="M54" s="1"/>
  <c r="A55"/>
  <c r="B55"/>
  <c r="C55"/>
  <c r="D55"/>
  <c r="E55"/>
  <c r="K55"/>
  <c r="M55" s="1"/>
  <c r="A56"/>
  <c r="B56"/>
  <c r="C56"/>
  <c r="D56"/>
  <c r="E56"/>
  <c r="K56"/>
  <c r="M56" s="1"/>
  <c r="A57"/>
  <c r="B57"/>
  <c r="C57"/>
  <c r="D57"/>
  <c r="E57"/>
  <c r="K57"/>
  <c r="M57" s="1"/>
  <c r="A58"/>
  <c r="B58"/>
  <c r="C58"/>
  <c r="D58"/>
  <c r="E58"/>
  <c r="K58"/>
  <c r="M58" s="1"/>
  <c r="A59"/>
  <c r="B59"/>
  <c r="C59"/>
  <c r="D59"/>
  <c r="E59"/>
  <c r="K59"/>
  <c r="M59" s="1"/>
  <c r="A60"/>
  <c r="B60"/>
  <c r="C60"/>
  <c r="D60"/>
  <c r="E60"/>
  <c r="K60"/>
  <c r="M60" s="1"/>
  <c r="A61"/>
  <c r="B61"/>
  <c r="C61"/>
  <c r="D61"/>
  <c r="E61"/>
  <c r="K61"/>
  <c r="M61" s="1"/>
  <c r="A62"/>
  <c r="B62"/>
  <c r="C62"/>
  <c r="D62"/>
  <c r="E62"/>
  <c r="K62"/>
  <c r="M62" s="1"/>
  <c r="A63"/>
  <c r="B63"/>
  <c r="C63"/>
  <c r="D63"/>
  <c r="E63"/>
  <c r="K63"/>
  <c r="M63" s="1"/>
  <c r="A64"/>
  <c r="B64"/>
  <c r="C64"/>
  <c r="D64"/>
  <c r="E64"/>
  <c r="K64"/>
  <c r="M64" s="1"/>
  <c r="A65"/>
  <c r="B65"/>
  <c r="C65"/>
  <c r="D65"/>
  <c r="E65"/>
  <c r="K65"/>
  <c r="M65" s="1"/>
  <c r="A66"/>
  <c r="B66"/>
  <c r="C66"/>
  <c r="D66"/>
  <c r="E66"/>
  <c r="K66"/>
  <c r="M66" s="1"/>
  <c r="A67"/>
  <c r="B67"/>
  <c r="C67"/>
  <c r="D67"/>
  <c r="E67"/>
  <c r="K67"/>
  <c r="M67" s="1"/>
  <c r="A68"/>
  <c r="B68"/>
  <c r="C68"/>
  <c r="D68"/>
  <c r="E68"/>
  <c r="K68"/>
  <c r="M68" s="1"/>
  <c r="A69"/>
  <c r="B69"/>
  <c r="C69"/>
  <c r="D69"/>
  <c r="E69"/>
  <c r="K69"/>
  <c r="M69" s="1"/>
  <c r="A70"/>
  <c r="B70"/>
  <c r="C70"/>
  <c r="D70"/>
  <c r="E70"/>
  <c r="K70"/>
  <c r="M70" s="1"/>
  <c r="A71"/>
  <c r="B71"/>
  <c r="C71"/>
  <c r="D71"/>
  <c r="E71"/>
  <c r="K71"/>
  <c r="M71" s="1"/>
  <c r="A72"/>
  <c r="B72"/>
  <c r="C72"/>
  <c r="D72"/>
  <c r="E72"/>
  <c r="K72"/>
  <c r="M72" s="1"/>
  <c r="A73"/>
  <c r="B73"/>
  <c r="C73"/>
  <c r="D73"/>
  <c r="E73"/>
  <c r="K73"/>
  <c r="M73" s="1"/>
  <c r="A74"/>
  <c r="B74"/>
  <c r="C74"/>
  <c r="D74"/>
  <c r="E74"/>
  <c r="K74"/>
  <c r="M74" s="1"/>
  <c r="A75"/>
  <c r="B75"/>
  <c r="C75"/>
  <c r="D75"/>
  <c r="E75"/>
  <c r="K75"/>
  <c r="M75" s="1"/>
  <c r="A76"/>
  <c r="B76"/>
  <c r="C76"/>
  <c r="D76"/>
  <c r="E76"/>
  <c r="K76"/>
  <c r="M76" s="1"/>
  <c r="A77"/>
  <c r="B77"/>
  <c r="C77"/>
  <c r="D77"/>
  <c r="E77"/>
  <c r="K77"/>
  <c r="M77" s="1"/>
  <c r="A78"/>
  <c r="B78"/>
  <c r="C78"/>
  <c r="D78"/>
  <c r="E78"/>
  <c r="K78"/>
  <c r="M78" s="1"/>
  <c r="A79"/>
  <c r="B79"/>
  <c r="C79"/>
  <c r="D79"/>
  <c r="E79"/>
  <c r="K79"/>
  <c r="M79" s="1"/>
  <c r="A80"/>
  <c r="B80"/>
  <c r="C80"/>
  <c r="D80"/>
  <c r="E80"/>
  <c r="K80"/>
  <c r="M80" s="1"/>
  <c r="A81"/>
  <c r="B81"/>
  <c r="C81"/>
  <c r="D81"/>
  <c r="E81"/>
  <c r="K81"/>
  <c r="M81" s="1"/>
  <c r="A82"/>
  <c r="B82"/>
  <c r="C82"/>
  <c r="D82"/>
  <c r="E82"/>
  <c r="K82"/>
  <c r="M82" s="1"/>
  <c r="A83"/>
  <c r="B83"/>
  <c r="C83"/>
  <c r="D83"/>
  <c r="E83"/>
  <c r="K83"/>
  <c r="M83" s="1"/>
  <c r="A84"/>
  <c r="B84"/>
  <c r="C84"/>
  <c r="D84"/>
  <c r="E84"/>
  <c r="K84"/>
  <c r="M84" s="1"/>
  <c r="A85"/>
  <c r="B85"/>
  <c r="C85"/>
  <c r="D85"/>
  <c r="E85"/>
  <c r="K85"/>
  <c r="M85" s="1"/>
  <c r="A86"/>
  <c r="B86"/>
  <c r="C86"/>
  <c r="D86"/>
  <c r="E86"/>
  <c r="K86"/>
  <c r="M86" s="1"/>
  <c r="A87"/>
  <c r="B87"/>
  <c r="C87"/>
  <c r="D87"/>
  <c r="E87"/>
  <c r="K87"/>
  <c r="M87" s="1"/>
  <c r="A88"/>
  <c r="B88"/>
  <c r="C88"/>
  <c r="D88"/>
  <c r="E88"/>
  <c r="K88"/>
  <c r="M88" s="1"/>
  <c r="A89"/>
  <c r="B89"/>
  <c r="C89"/>
  <c r="D89"/>
  <c r="E89"/>
  <c r="K89"/>
  <c r="M89" s="1"/>
  <c r="A90"/>
  <c r="B90"/>
  <c r="C90"/>
  <c r="D90"/>
  <c r="E90"/>
  <c r="K90"/>
  <c r="M90" s="1"/>
  <c r="A91"/>
  <c r="B91"/>
  <c r="C91"/>
  <c r="D91"/>
  <c r="E91"/>
  <c r="K91"/>
  <c r="M91" s="1"/>
  <c r="A92"/>
  <c r="B92"/>
  <c r="C92"/>
  <c r="D92"/>
  <c r="E92"/>
  <c r="K92"/>
  <c r="M92" s="1"/>
  <c r="A93"/>
  <c r="B93"/>
  <c r="C93"/>
  <c r="D93"/>
  <c r="E93"/>
  <c r="K93"/>
  <c r="M93" s="1"/>
  <c r="A94"/>
  <c r="B94"/>
  <c r="C94"/>
  <c r="D94"/>
  <c r="E94"/>
  <c r="K94"/>
  <c r="M94" s="1"/>
  <c r="A95"/>
  <c r="B95"/>
  <c r="C95"/>
  <c r="D95"/>
  <c r="E95"/>
  <c r="K95"/>
  <c r="M95" s="1"/>
  <c r="A96"/>
  <c r="B96"/>
  <c r="C96"/>
  <c r="D96"/>
  <c r="E96"/>
  <c r="K96"/>
  <c r="M96" s="1"/>
  <c r="A97"/>
  <c r="B97"/>
  <c r="C97"/>
  <c r="D97"/>
  <c r="E97"/>
  <c r="K97"/>
  <c r="M97" s="1"/>
  <c r="A98"/>
  <c r="B98"/>
  <c r="C98"/>
  <c r="D98"/>
  <c r="E98"/>
  <c r="K98"/>
  <c r="M98" s="1"/>
  <c r="A99"/>
  <c r="B99"/>
  <c r="C99"/>
  <c r="D99"/>
  <c r="E99"/>
  <c r="K99"/>
  <c r="M99" s="1"/>
  <c r="A100"/>
  <c r="B100"/>
  <c r="C100"/>
  <c r="D100"/>
  <c r="E100"/>
  <c r="K100"/>
  <c r="M100" s="1"/>
  <c r="A101"/>
  <c r="B101"/>
  <c r="C101"/>
  <c r="D101"/>
  <c r="E101"/>
  <c r="K101"/>
  <c r="M101" s="1"/>
  <c r="A102"/>
  <c r="B102"/>
  <c r="C102"/>
  <c r="D102"/>
  <c r="E102"/>
  <c r="K102"/>
  <c r="M102" s="1"/>
  <c r="A103"/>
  <c r="B103"/>
  <c r="C103"/>
  <c r="D103"/>
  <c r="E103"/>
  <c r="K103"/>
  <c r="M103" s="1"/>
  <c r="A104"/>
  <c r="B104"/>
  <c r="C104"/>
  <c r="D104"/>
  <c r="E104"/>
  <c r="K104"/>
  <c r="M104" s="1"/>
  <c r="A105"/>
  <c r="B105"/>
  <c r="C105"/>
  <c r="D105"/>
  <c r="E105"/>
  <c r="K105"/>
  <c r="M105" s="1"/>
  <c r="A106"/>
  <c r="B106"/>
  <c r="C106"/>
  <c r="D106"/>
  <c r="E106"/>
  <c r="K106"/>
  <c r="M106" s="1"/>
  <c r="A107"/>
  <c r="B107"/>
  <c r="C107"/>
  <c r="D107"/>
  <c r="E107"/>
  <c r="K107"/>
  <c r="M107" s="1"/>
  <c r="A108"/>
  <c r="B108"/>
  <c r="C108"/>
  <c r="D108"/>
  <c r="E108"/>
  <c r="K108"/>
  <c r="M108" s="1"/>
  <c r="A109"/>
  <c r="B109"/>
  <c r="C109"/>
  <c r="D109"/>
  <c r="E109"/>
  <c r="K109"/>
  <c r="M109" s="1"/>
  <c r="A110"/>
  <c r="B110"/>
  <c r="C110"/>
  <c r="D110"/>
  <c r="E110"/>
  <c r="K110"/>
  <c r="M110" s="1"/>
  <c r="A111"/>
  <c r="B111"/>
  <c r="C111"/>
  <c r="D111"/>
  <c r="E111"/>
  <c r="K111"/>
  <c r="M111" s="1"/>
  <c r="A112"/>
  <c r="B112"/>
  <c r="C112"/>
  <c r="D112"/>
  <c r="E112"/>
  <c r="K112"/>
  <c r="M112" s="1"/>
  <c r="A113"/>
  <c r="B113"/>
  <c r="C113"/>
  <c r="D113"/>
  <c r="E113"/>
  <c r="K113"/>
  <c r="M113" s="1"/>
  <c r="A114"/>
  <c r="B114"/>
  <c r="C114"/>
  <c r="D114"/>
  <c r="E114"/>
  <c r="K114"/>
  <c r="M114" s="1"/>
  <c r="A115"/>
  <c r="B115"/>
  <c r="C115"/>
  <c r="D115"/>
  <c r="E115"/>
  <c r="K115"/>
  <c r="M115" s="1"/>
  <c r="A116"/>
  <c r="B116"/>
  <c r="C116"/>
  <c r="D116"/>
  <c r="E116"/>
  <c r="K116"/>
  <c r="M116" s="1"/>
  <c r="A117"/>
  <c r="B117"/>
  <c r="C117"/>
  <c r="D117"/>
  <c r="E117"/>
  <c r="K117"/>
  <c r="M117" s="1"/>
  <c r="A118"/>
  <c r="B118"/>
  <c r="C118"/>
  <c r="D118"/>
  <c r="E118"/>
  <c r="K118"/>
  <c r="M118" s="1"/>
  <c r="A119"/>
  <c r="B119"/>
  <c r="C119"/>
  <c r="D119"/>
  <c r="E119"/>
  <c r="K119"/>
  <c r="M119" s="1"/>
  <c r="A120"/>
  <c r="B120"/>
  <c r="C120"/>
  <c r="D120"/>
  <c r="E120"/>
  <c r="K120"/>
  <c r="M120" s="1"/>
  <c r="A121"/>
  <c r="B121"/>
  <c r="C121"/>
  <c r="D121"/>
  <c r="E121"/>
  <c r="K121"/>
  <c r="M121" s="1"/>
  <c r="A122"/>
  <c r="B122"/>
  <c r="C122"/>
  <c r="D122"/>
  <c r="E122"/>
  <c r="K122"/>
  <c r="M122" s="1"/>
  <c r="A123"/>
  <c r="B123"/>
  <c r="C123"/>
  <c r="D123"/>
  <c r="E123"/>
  <c r="K123"/>
  <c r="M123" s="1"/>
  <c r="A124"/>
  <c r="B124"/>
  <c r="C124"/>
  <c r="D124"/>
  <c r="E124"/>
  <c r="K124"/>
  <c r="M124" s="1"/>
  <c r="A125"/>
  <c r="B125"/>
  <c r="C125"/>
  <c r="D125"/>
  <c r="E125"/>
  <c r="K125"/>
  <c r="M125" s="1"/>
  <c r="A126"/>
  <c r="B126"/>
  <c r="C126"/>
  <c r="D126"/>
  <c r="E126"/>
  <c r="K126"/>
  <c r="M126" s="1"/>
  <c r="A127"/>
  <c r="B127"/>
  <c r="C127"/>
  <c r="D127"/>
  <c r="E127"/>
  <c r="K127"/>
  <c r="M127" s="1"/>
  <c r="A128"/>
  <c r="B128"/>
  <c r="C128"/>
  <c r="D128"/>
  <c r="E128"/>
  <c r="K128"/>
  <c r="M128" s="1"/>
  <c r="A5"/>
  <c r="B5"/>
  <c r="C5"/>
  <c r="D5"/>
  <c r="E5"/>
  <c r="K5"/>
  <c r="A6"/>
  <c r="B6"/>
  <c r="C6"/>
  <c r="D6"/>
  <c r="E6"/>
  <c r="K6"/>
  <c r="A7"/>
  <c r="B7"/>
  <c r="C7"/>
  <c r="D7"/>
  <c r="E7"/>
  <c r="K7"/>
  <c r="A8"/>
  <c r="B8"/>
  <c r="C8"/>
  <c r="D8"/>
  <c r="E8"/>
  <c r="K8"/>
  <c r="A9"/>
  <c r="B9"/>
  <c r="C9"/>
  <c r="D9"/>
  <c r="E9"/>
  <c r="K9"/>
  <c r="A10"/>
  <c r="B10"/>
  <c r="C10"/>
  <c r="D10"/>
  <c r="E10"/>
  <c r="K10"/>
  <c r="A11"/>
  <c r="B11"/>
  <c r="C11"/>
  <c r="D11"/>
  <c r="E11"/>
  <c r="K11"/>
  <c r="A12"/>
  <c r="B12"/>
  <c r="C12"/>
  <c r="D12"/>
  <c r="E12"/>
  <c r="K12"/>
  <c r="A13"/>
  <c r="B13"/>
  <c r="C13"/>
  <c r="D13"/>
  <c r="E13"/>
  <c r="K13"/>
  <c r="A14"/>
  <c r="B14"/>
  <c r="C14"/>
  <c r="D14"/>
  <c r="E14"/>
  <c r="K14"/>
  <c r="A15"/>
  <c r="B15"/>
  <c r="C15"/>
  <c r="D15"/>
  <c r="E15"/>
  <c r="K15"/>
  <c r="A16"/>
  <c r="B16"/>
  <c r="C16"/>
  <c r="D16"/>
  <c r="E16"/>
  <c r="K16"/>
  <c r="A17"/>
  <c r="B17"/>
  <c r="C17"/>
  <c r="D17"/>
  <c r="E17"/>
  <c r="K17"/>
  <c r="A18"/>
  <c r="B18"/>
  <c r="C18"/>
  <c r="D18"/>
  <c r="E18"/>
  <c r="K18"/>
  <c r="A19"/>
  <c r="B19"/>
  <c r="C19"/>
  <c r="D19"/>
  <c r="E19"/>
  <c r="K19"/>
  <c r="A20"/>
  <c r="B20"/>
  <c r="C20"/>
  <c r="D20"/>
  <c r="E20"/>
  <c r="K20"/>
  <c r="E4"/>
  <c r="A4"/>
  <c r="B4"/>
  <c r="C4"/>
  <c r="D4"/>
  <c r="AA21" i="34" l="1"/>
  <c r="H21" i="36" s="1"/>
  <c r="AA23" i="34"/>
  <c r="H23" i="36" s="1"/>
  <c r="AA25" i="34"/>
  <c r="H25" i="36" s="1"/>
  <c r="AA27" i="34"/>
  <c r="H27" i="36" s="1"/>
  <c r="AA28" i="34"/>
  <c r="H28" i="36" s="1"/>
  <c r="AA30" i="34"/>
  <c r="H30" i="36" s="1"/>
  <c r="AA31" i="34"/>
  <c r="H31" i="36" s="1"/>
  <c r="AA32" i="34"/>
  <c r="H32" i="36" s="1"/>
  <c r="AA33" i="34"/>
  <c r="H33" i="36" s="1"/>
  <c r="AA34" i="34"/>
  <c r="H34" i="36" s="1"/>
  <c r="AA35" i="34"/>
  <c r="H35" i="36" s="1"/>
  <c r="AA36" i="34"/>
  <c r="H36" i="36" s="1"/>
  <c r="AA37" i="34"/>
  <c r="H37" i="36" s="1"/>
  <c r="AA38" i="34"/>
  <c r="H38" i="36" s="1"/>
  <c r="AA39" i="34"/>
  <c r="H39" i="36" s="1"/>
  <c r="AA40" i="34"/>
  <c r="H40" i="36" s="1"/>
  <c r="AA41" i="34"/>
  <c r="H41" i="36" s="1"/>
  <c r="AA42" i="34"/>
  <c r="H42" i="36" s="1"/>
  <c r="AA43" i="34"/>
  <c r="H43" i="36" s="1"/>
  <c r="AA44" i="34"/>
  <c r="H44" i="36" s="1"/>
  <c r="AA45" i="34"/>
  <c r="H45" i="36" s="1"/>
  <c r="AA46" i="34"/>
  <c r="H46" i="36" s="1"/>
  <c r="AA47" i="34"/>
  <c r="H47" i="36" s="1"/>
  <c r="AA48" i="34"/>
  <c r="H48" i="36" s="1"/>
  <c r="AA49" i="34"/>
  <c r="H49" i="36" s="1"/>
  <c r="AA50" i="34"/>
  <c r="H50" i="36" s="1"/>
  <c r="AA51" i="34"/>
  <c r="H51" i="36" s="1"/>
  <c r="AA52" i="34"/>
  <c r="H52" i="36" s="1"/>
  <c r="AA53" i="34"/>
  <c r="H53" i="36" s="1"/>
  <c r="AA54" i="34"/>
  <c r="H54" i="36" s="1"/>
  <c r="AA55" i="34"/>
  <c r="H55" i="36" s="1"/>
  <c r="AA56" i="34"/>
  <c r="H56" i="36" s="1"/>
  <c r="AA57" i="34"/>
  <c r="H57" i="36" s="1"/>
  <c r="AA58" i="34"/>
  <c r="H58" i="36" s="1"/>
  <c r="AA59" i="34"/>
  <c r="H59" i="36" s="1"/>
  <c r="AA60" i="34"/>
  <c r="H60" i="36" s="1"/>
  <c r="AA61" i="34"/>
  <c r="H61" i="36" s="1"/>
  <c r="AA62" i="34"/>
  <c r="H62" i="36" s="1"/>
  <c r="AA63" i="34"/>
  <c r="H63" i="36" s="1"/>
  <c r="AA64" i="34"/>
  <c r="H64" i="36" s="1"/>
  <c r="AA65" i="34"/>
  <c r="H65" i="36" s="1"/>
  <c r="AA66" i="34"/>
  <c r="H66" i="36" s="1"/>
  <c r="AA67" i="34"/>
  <c r="H67" i="36" s="1"/>
  <c r="AA68" i="34"/>
  <c r="H68" i="36" s="1"/>
  <c r="AA69" i="34"/>
  <c r="H69" i="36" s="1"/>
  <c r="AA70" i="34"/>
  <c r="H70" i="36" s="1"/>
  <c r="AA71" i="34"/>
  <c r="H71" i="36" s="1"/>
  <c r="AA72" i="34"/>
  <c r="H72" i="36" s="1"/>
  <c r="AA73" i="34"/>
  <c r="H73" i="36" s="1"/>
  <c r="AA74" i="34"/>
  <c r="H74" i="36" s="1"/>
  <c r="AA75" i="34"/>
  <c r="H75" i="36" s="1"/>
  <c r="AA76" i="34"/>
  <c r="H76" i="36" s="1"/>
  <c r="AA77" i="34"/>
  <c r="H77" i="36" s="1"/>
  <c r="AA78" i="34"/>
  <c r="H78" i="36" s="1"/>
  <c r="AA79" i="34"/>
  <c r="H79" i="36" s="1"/>
  <c r="AA80" i="34"/>
  <c r="H80" i="36" s="1"/>
  <c r="AA81" i="34"/>
  <c r="H81" i="36" s="1"/>
  <c r="AA82" i="34"/>
  <c r="H82" i="36" s="1"/>
  <c r="AA83" i="34"/>
  <c r="H83" i="36" s="1"/>
  <c r="AA84" i="34"/>
  <c r="H84" i="36" s="1"/>
  <c r="AA85" i="34"/>
  <c r="H85" i="36" s="1"/>
  <c r="AA86" i="34"/>
  <c r="H86" i="36" s="1"/>
  <c r="AA87" i="34"/>
  <c r="H87" i="36" s="1"/>
  <c r="AA88" i="34"/>
  <c r="H88" i="36" s="1"/>
  <c r="AA89" i="34"/>
  <c r="H89" i="36" s="1"/>
  <c r="AA90" i="34"/>
  <c r="H90" i="36" s="1"/>
  <c r="AA91" i="34"/>
  <c r="H91" i="36" s="1"/>
  <c r="AA92" i="34"/>
  <c r="H92" i="36" s="1"/>
  <c r="AA93" i="34"/>
  <c r="H93" i="36" s="1"/>
  <c r="AA94" i="34"/>
  <c r="H94" i="36" s="1"/>
  <c r="AA95" i="34"/>
  <c r="H95" i="36" s="1"/>
  <c r="AA96" i="34"/>
  <c r="H96" i="36" s="1"/>
  <c r="AA97" i="34"/>
  <c r="H97" i="36" s="1"/>
  <c r="AA98" i="34"/>
  <c r="H98" i="36" s="1"/>
  <c r="AA99" i="34"/>
  <c r="H99" i="36" s="1"/>
  <c r="AA100" i="34"/>
  <c r="H100" i="36" s="1"/>
  <c r="AA101" i="34"/>
  <c r="H101" i="36" s="1"/>
  <c r="AA102" i="34"/>
  <c r="H102" i="36" s="1"/>
  <c r="AA103" i="34"/>
  <c r="H103" i="36" s="1"/>
  <c r="AA104" i="34"/>
  <c r="H104" i="36" s="1"/>
  <c r="AA105" i="34"/>
  <c r="H105" i="36" s="1"/>
  <c r="AA106" i="34"/>
  <c r="H106" i="36" s="1"/>
  <c r="AA107" i="34"/>
  <c r="H107" i="36" s="1"/>
  <c r="AA108" i="34"/>
  <c r="H108" i="36" s="1"/>
  <c r="AA109" i="34"/>
  <c r="H109" i="36" s="1"/>
  <c r="AA110" i="34"/>
  <c r="H110" i="36" s="1"/>
  <c r="AA111" i="34"/>
  <c r="H111" i="36" s="1"/>
  <c r="AA112" i="34"/>
  <c r="H112" i="36" s="1"/>
  <c r="AA113" i="34"/>
  <c r="H113" i="36" s="1"/>
  <c r="AA114" i="34"/>
  <c r="H114" i="36" s="1"/>
  <c r="AA115" i="34"/>
  <c r="H115" i="36" s="1"/>
  <c r="AA116" i="34"/>
  <c r="H116" i="36" s="1"/>
  <c r="AA117" i="34"/>
  <c r="H117" i="36" s="1"/>
  <c r="AA118" i="34"/>
  <c r="H118" i="36" s="1"/>
  <c r="AA119" i="34"/>
  <c r="H119" i="36" s="1"/>
  <c r="AA120" i="34"/>
  <c r="H120" i="36" s="1"/>
  <c r="AA121" i="34"/>
  <c r="H121" i="36" s="1"/>
  <c r="AA122" i="34"/>
  <c r="H122" i="36" s="1"/>
  <c r="AA123" i="34"/>
  <c r="H123" i="36" s="1"/>
  <c r="AA124" i="34"/>
  <c r="H124" i="36" s="1"/>
  <c r="AA125" i="34"/>
  <c r="H125" i="36" s="1"/>
  <c r="AA126" i="34"/>
  <c r="H126" i="36" s="1"/>
  <c r="AA127" i="34"/>
  <c r="H127" i="36" s="1"/>
  <c r="AA128" i="34"/>
  <c r="H128" i="36" s="1"/>
  <c r="W7" i="34" l="1"/>
  <c r="F7" i="36" s="1"/>
  <c r="AB7" i="34"/>
  <c r="I7" i="36" s="1"/>
  <c r="AK5" i="34"/>
  <c r="AL5"/>
  <c r="AM5"/>
  <c r="W4"/>
  <c r="F4" i="36" s="1"/>
  <c r="AB4" i="34"/>
  <c r="I4" i="36" s="1"/>
  <c r="AK6" i="34"/>
  <c r="AL6"/>
  <c r="AM6"/>
  <c r="W6"/>
  <c r="F6" i="36" s="1"/>
  <c r="AB6" i="34"/>
  <c r="I6" i="36" s="1"/>
  <c r="AK7" i="34"/>
  <c r="AL7"/>
  <c r="AM7"/>
  <c r="AO7" s="1"/>
  <c r="AQ7" s="1"/>
  <c r="W8"/>
  <c r="F8" i="36" s="1"/>
  <c r="AB8" i="34"/>
  <c r="I8" i="36" s="1"/>
  <c r="AK8" i="34"/>
  <c r="AL8"/>
  <c r="AM8"/>
  <c r="W9"/>
  <c r="F9" i="36" s="1"/>
  <c r="AB9" i="34"/>
  <c r="I9" i="36" s="1"/>
  <c r="AK9" i="34"/>
  <c r="AL9"/>
  <c r="AM9"/>
  <c r="W10"/>
  <c r="F10" i="36" s="1"/>
  <c r="AB10" i="34"/>
  <c r="I10" i="36" s="1"/>
  <c r="AK10" i="34"/>
  <c r="AL10"/>
  <c r="AM10"/>
  <c r="W11"/>
  <c r="F11" i="36" s="1"/>
  <c r="AB11" i="34"/>
  <c r="I11" i="36" s="1"/>
  <c r="AK11" i="34"/>
  <c r="AL11"/>
  <c r="AM11"/>
  <c r="AN11"/>
  <c r="AC11" s="1"/>
  <c r="AO11"/>
  <c r="AQ11" s="1"/>
  <c r="Z11" s="1"/>
  <c r="G11" i="36" s="1"/>
  <c r="AP11" i="34"/>
  <c r="W12"/>
  <c r="F12" i="36" s="1"/>
  <c r="AB12" i="34"/>
  <c r="I12" i="36" s="1"/>
  <c r="AK12" i="34"/>
  <c r="AL12"/>
  <c r="AM12"/>
  <c r="AP12"/>
  <c r="W13"/>
  <c r="F13" i="36" s="1"/>
  <c r="AB13" i="34"/>
  <c r="I13" i="36" s="1"/>
  <c r="AK13" i="34"/>
  <c r="AL13"/>
  <c r="AM13"/>
  <c r="W14"/>
  <c r="F14" i="36" s="1"/>
  <c r="AB14" i="34"/>
  <c r="I14" i="36" s="1"/>
  <c r="AK14" i="34"/>
  <c r="AL14"/>
  <c r="AM14"/>
  <c r="W15"/>
  <c r="F15" i="36" s="1"/>
  <c r="AB15" i="34"/>
  <c r="I15" i="36" s="1"/>
  <c r="AK15" i="34"/>
  <c r="AL15"/>
  <c r="AM15"/>
  <c r="W16"/>
  <c r="F16" i="36" s="1"/>
  <c r="AB16" i="34"/>
  <c r="I16" i="36" s="1"/>
  <c r="AK16" i="34"/>
  <c r="AL16"/>
  <c r="AM16"/>
  <c r="W17"/>
  <c r="F17" i="36" s="1"/>
  <c r="AB17" i="34"/>
  <c r="I17" i="36" s="1"/>
  <c r="AK17" i="34"/>
  <c r="AP17" s="1"/>
  <c r="AL17"/>
  <c r="AN17" s="1"/>
  <c r="AC17" s="1"/>
  <c r="AM17"/>
  <c r="W18"/>
  <c r="F18" i="36" s="1"/>
  <c r="AB18" i="34"/>
  <c r="I18" i="36" s="1"/>
  <c r="AK18" i="34"/>
  <c r="AL18"/>
  <c r="AM18"/>
  <c r="W19"/>
  <c r="F19" i="36" s="1"/>
  <c r="AB19" i="34"/>
  <c r="I19" i="36" s="1"/>
  <c r="AK19" i="34"/>
  <c r="AL19"/>
  <c r="AM19"/>
  <c r="W20"/>
  <c r="F20" i="36" s="1"/>
  <c r="AB20" i="34"/>
  <c r="I20" i="36" s="1"/>
  <c r="AK20" i="34"/>
  <c r="AL20"/>
  <c r="AM20"/>
  <c r="W21"/>
  <c r="F21" i="36" s="1"/>
  <c r="Z21" i="34"/>
  <c r="G21" i="36" s="1"/>
  <c r="AB21" i="34"/>
  <c r="I21" i="36" s="1"/>
  <c r="AC21" i="34"/>
  <c r="AD21"/>
  <c r="AE21"/>
  <c r="AF21"/>
  <c r="AG21"/>
  <c r="AH21"/>
  <c r="J21" i="36" s="1"/>
  <c r="AK21" i="34"/>
  <c r="AL21"/>
  <c r="AM21"/>
  <c r="AN21"/>
  <c r="AO21"/>
  <c r="AP21"/>
  <c r="AQ21"/>
  <c r="W22"/>
  <c r="F22" i="36" s="1"/>
  <c r="AB22" i="34"/>
  <c r="I22" i="36" s="1"/>
  <c r="AK22" i="34"/>
  <c r="AL22"/>
  <c r="AM22"/>
  <c r="W23"/>
  <c r="F23" i="36" s="1"/>
  <c r="Z23" i="34"/>
  <c r="G23" i="36" s="1"/>
  <c r="AB23" i="34"/>
  <c r="I23" i="36" s="1"/>
  <c r="AC23" i="34"/>
  <c r="AD23"/>
  <c r="AE23"/>
  <c r="AF23"/>
  <c r="AG23"/>
  <c r="AH23"/>
  <c r="J23" i="36" s="1"/>
  <c r="AK23" i="34"/>
  <c r="AL23"/>
  <c r="AM23"/>
  <c r="AN23"/>
  <c r="AO23"/>
  <c r="AP23"/>
  <c r="AQ23"/>
  <c r="W24"/>
  <c r="F24" i="36" s="1"/>
  <c r="AB24" i="34"/>
  <c r="I24" i="36" s="1"/>
  <c r="AK24" i="34"/>
  <c r="AO24" s="1"/>
  <c r="AQ24" s="1"/>
  <c r="Z24" s="1"/>
  <c r="AL24"/>
  <c r="AM24"/>
  <c r="W25"/>
  <c r="F25" i="36" s="1"/>
  <c r="Z25" i="34"/>
  <c r="G25" i="36" s="1"/>
  <c r="AB25" i="34"/>
  <c r="I25" i="36" s="1"/>
  <c r="AC25" i="34"/>
  <c r="AD25"/>
  <c r="AE25"/>
  <c r="AF25"/>
  <c r="AG25"/>
  <c r="AH25"/>
  <c r="J25" i="36" s="1"/>
  <c r="AK25" i="34"/>
  <c r="AL25"/>
  <c r="AM25"/>
  <c r="AN25"/>
  <c r="AO25"/>
  <c r="AP25"/>
  <c r="AQ25"/>
  <c r="W26"/>
  <c r="F26" i="36" s="1"/>
  <c r="AB26" i="34"/>
  <c r="I26" i="36" s="1"/>
  <c r="AK26" i="34"/>
  <c r="AL26"/>
  <c r="AM26"/>
  <c r="W27"/>
  <c r="F27" i="36" s="1"/>
  <c r="Z27" i="34"/>
  <c r="G27" i="36" s="1"/>
  <c r="AB27" i="34"/>
  <c r="I27" i="36" s="1"/>
  <c r="AC27" i="34"/>
  <c r="AD27"/>
  <c r="AE27"/>
  <c r="AF27"/>
  <c r="AG27"/>
  <c r="AH27"/>
  <c r="J27" i="36" s="1"/>
  <c r="AK27" i="34"/>
  <c r="AL27"/>
  <c r="AM27"/>
  <c r="AN27"/>
  <c r="AO27"/>
  <c r="AP27"/>
  <c r="AQ27"/>
  <c r="W28"/>
  <c r="F28" i="36" s="1"/>
  <c r="Z28" i="34"/>
  <c r="G28" i="36" s="1"/>
  <c r="AB28" i="34"/>
  <c r="I28" i="36" s="1"/>
  <c r="AC28" i="34"/>
  <c r="AD28"/>
  <c r="AE28"/>
  <c r="AF28"/>
  <c r="AG28"/>
  <c r="AH28"/>
  <c r="J28" i="36" s="1"/>
  <c r="AK28" i="34"/>
  <c r="AL28"/>
  <c r="AM28"/>
  <c r="AN28"/>
  <c r="AO28"/>
  <c r="AP28"/>
  <c r="AQ28"/>
  <c r="W29"/>
  <c r="F29" i="36" s="1"/>
  <c r="AB29" i="34"/>
  <c r="I29" i="36" s="1"/>
  <c r="AK29" i="34"/>
  <c r="AL29"/>
  <c r="AM29"/>
  <c r="W30"/>
  <c r="F30" i="36" s="1"/>
  <c r="Z30" i="34"/>
  <c r="G30" i="36" s="1"/>
  <c r="AB30" i="34"/>
  <c r="I30" i="36" s="1"/>
  <c r="AC30" i="34"/>
  <c r="AD30"/>
  <c r="AE30"/>
  <c r="AF30"/>
  <c r="AG30"/>
  <c r="AH30"/>
  <c r="J30" i="36" s="1"/>
  <c r="AK30" i="34"/>
  <c r="AL30"/>
  <c r="AM30"/>
  <c r="AN30"/>
  <c r="AO30"/>
  <c r="AP30"/>
  <c r="AQ30"/>
  <c r="W31"/>
  <c r="F31" i="36" s="1"/>
  <c r="Z31" i="34"/>
  <c r="G31" i="36" s="1"/>
  <c r="AB31" i="34"/>
  <c r="I31" i="36" s="1"/>
  <c r="AC31" i="34"/>
  <c r="AD31"/>
  <c r="AE31"/>
  <c r="AF31"/>
  <c r="AG31"/>
  <c r="AH31"/>
  <c r="J31" i="36" s="1"/>
  <c r="AK31" i="34"/>
  <c r="AL31"/>
  <c r="AM31"/>
  <c r="AN31"/>
  <c r="AO31"/>
  <c r="AP31"/>
  <c r="AQ31"/>
  <c r="W32"/>
  <c r="F32" i="36" s="1"/>
  <c r="Z32" i="34"/>
  <c r="G32" i="36" s="1"/>
  <c r="AB32" i="34"/>
  <c r="I32" i="36" s="1"/>
  <c r="AC32" i="34"/>
  <c r="AD32"/>
  <c r="AE32"/>
  <c r="AF32"/>
  <c r="AG32"/>
  <c r="AH32"/>
  <c r="J32" i="36" s="1"/>
  <c r="AK32" i="34"/>
  <c r="AL32"/>
  <c r="AM32"/>
  <c r="AN32"/>
  <c r="AO32"/>
  <c r="AP32"/>
  <c r="AQ32"/>
  <c r="W33"/>
  <c r="F33" i="36" s="1"/>
  <c r="Z33" i="34"/>
  <c r="G33" i="36" s="1"/>
  <c r="AB33" i="34"/>
  <c r="I33" i="36" s="1"/>
  <c r="AC33" i="34"/>
  <c r="AD33"/>
  <c r="AE33"/>
  <c r="AF33"/>
  <c r="AG33"/>
  <c r="AH33"/>
  <c r="J33" i="36" s="1"/>
  <c r="AK33" i="34"/>
  <c r="AL33"/>
  <c r="AM33"/>
  <c r="AN33"/>
  <c r="AO33"/>
  <c r="AP33"/>
  <c r="AQ33"/>
  <c r="W34"/>
  <c r="F34" i="36" s="1"/>
  <c r="Z34" i="34"/>
  <c r="G34" i="36" s="1"/>
  <c r="AB34" i="34"/>
  <c r="I34" i="36" s="1"/>
  <c r="AC34" i="34"/>
  <c r="AD34"/>
  <c r="AE34"/>
  <c r="AF34"/>
  <c r="AG34"/>
  <c r="AH34"/>
  <c r="J34" i="36" s="1"/>
  <c r="AK34" i="34"/>
  <c r="AL34"/>
  <c r="AM34"/>
  <c r="AN34"/>
  <c r="AO34"/>
  <c r="AP34"/>
  <c r="AQ34"/>
  <c r="W35"/>
  <c r="F35" i="36" s="1"/>
  <c r="Z35" i="34"/>
  <c r="G35" i="36" s="1"/>
  <c r="AB35" i="34"/>
  <c r="I35" i="36" s="1"/>
  <c r="AC35" i="34"/>
  <c r="AD35"/>
  <c r="AE35"/>
  <c r="AF35"/>
  <c r="AG35"/>
  <c r="AH35"/>
  <c r="J35" i="36" s="1"/>
  <c r="AK35" i="34"/>
  <c r="AL35"/>
  <c r="AM35"/>
  <c r="AN35"/>
  <c r="AO35"/>
  <c r="AP35"/>
  <c r="AQ35"/>
  <c r="W36"/>
  <c r="F36" i="36" s="1"/>
  <c r="Z36" i="34"/>
  <c r="G36" i="36" s="1"/>
  <c r="AB36" i="34"/>
  <c r="I36" i="36" s="1"/>
  <c r="AC36" i="34"/>
  <c r="AD36"/>
  <c r="AE36"/>
  <c r="AF36"/>
  <c r="AG36"/>
  <c r="AH36"/>
  <c r="J36" i="36" s="1"/>
  <c r="AK36" i="34"/>
  <c r="AL36"/>
  <c r="AM36"/>
  <c r="AN36"/>
  <c r="AO36"/>
  <c r="AP36"/>
  <c r="AQ36"/>
  <c r="W37"/>
  <c r="F37" i="36" s="1"/>
  <c r="Z37" i="34"/>
  <c r="G37" i="36" s="1"/>
  <c r="AB37" i="34"/>
  <c r="I37" i="36" s="1"/>
  <c r="AC37" i="34"/>
  <c r="AD37"/>
  <c r="AE37"/>
  <c r="AF37"/>
  <c r="AG37"/>
  <c r="AH37"/>
  <c r="J37" i="36" s="1"/>
  <c r="AK37" i="34"/>
  <c r="AL37"/>
  <c r="AM37"/>
  <c r="AN37"/>
  <c r="AO37"/>
  <c r="AP37"/>
  <c r="AQ37"/>
  <c r="W38"/>
  <c r="F38" i="36" s="1"/>
  <c r="Z38" i="34"/>
  <c r="G38" i="36" s="1"/>
  <c r="AB38" i="34"/>
  <c r="I38" i="36" s="1"/>
  <c r="AC38" i="34"/>
  <c r="AD38"/>
  <c r="AE38"/>
  <c r="AF38"/>
  <c r="AG38"/>
  <c r="AH38"/>
  <c r="J38" i="36" s="1"/>
  <c r="AK38" i="34"/>
  <c r="AL38"/>
  <c r="AM38"/>
  <c r="AN38"/>
  <c r="AO38"/>
  <c r="AP38"/>
  <c r="AQ38"/>
  <c r="W39"/>
  <c r="F39" i="36" s="1"/>
  <c r="Z39" i="34"/>
  <c r="G39" i="36" s="1"/>
  <c r="AB39" i="34"/>
  <c r="I39" i="36" s="1"/>
  <c r="AC39" i="34"/>
  <c r="AD39"/>
  <c r="AE39"/>
  <c r="AF39"/>
  <c r="AG39"/>
  <c r="AH39"/>
  <c r="J39" i="36" s="1"/>
  <c r="AK39" i="34"/>
  <c r="AL39"/>
  <c r="AM39"/>
  <c r="AN39"/>
  <c r="AO39"/>
  <c r="AP39"/>
  <c r="AQ39"/>
  <c r="W40"/>
  <c r="F40" i="36" s="1"/>
  <c r="Z40" i="34"/>
  <c r="G40" i="36" s="1"/>
  <c r="AB40" i="34"/>
  <c r="I40" i="36" s="1"/>
  <c r="AC40" i="34"/>
  <c r="AD40"/>
  <c r="AE40"/>
  <c r="AF40"/>
  <c r="AG40"/>
  <c r="AH40"/>
  <c r="J40" i="36" s="1"/>
  <c r="AK40" i="34"/>
  <c r="AL40"/>
  <c r="AM40"/>
  <c r="AN40"/>
  <c r="AO40"/>
  <c r="AP40"/>
  <c r="AQ40"/>
  <c r="W41"/>
  <c r="F41" i="36" s="1"/>
  <c r="Z41" i="34"/>
  <c r="G41" i="36" s="1"/>
  <c r="AB41" i="34"/>
  <c r="I41" i="36" s="1"/>
  <c r="AC41" i="34"/>
  <c r="AD41"/>
  <c r="AE41"/>
  <c r="AF41"/>
  <c r="AG41"/>
  <c r="AH41"/>
  <c r="J41" i="36" s="1"/>
  <c r="AK41" i="34"/>
  <c r="AL41"/>
  <c r="AM41"/>
  <c r="AN41"/>
  <c r="AO41"/>
  <c r="AP41"/>
  <c r="AQ41"/>
  <c r="W42"/>
  <c r="F42" i="36" s="1"/>
  <c r="Z42" i="34"/>
  <c r="G42" i="36" s="1"/>
  <c r="AB42" i="34"/>
  <c r="I42" i="36" s="1"/>
  <c r="AC42" i="34"/>
  <c r="AD42"/>
  <c r="AE42"/>
  <c r="AF42"/>
  <c r="AG42"/>
  <c r="AH42"/>
  <c r="J42" i="36" s="1"/>
  <c r="AK42" i="34"/>
  <c r="AL42"/>
  <c r="AM42"/>
  <c r="AN42"/>
  <c r="AO42"/>
  <c r="AP42"/>
  <c r="AQ42"/>
  <c r="W43"/>
  <c r="F43" i="36" s="1"/>
  <c r="Z43" i="34"/>
  <c r="G43" i="36" s="1"/>
  <c r="AB43" i="34"/>
  <c r="I43" i="36" s="1"/>
  <c r="AC43" i="34"/>
  <c r="AD43"/>
  <c r="AE43"/>
  <c r="AF43"/>
  <c r="AG43"/>
  <c r="AH43"/>
  <c r="J43" i="36" s="1"/>
  <c r="AK43" i="34"/>
  <c r="AL43"/>
  <c r="AM43"/>
  <c r="AN43"/>
  <c r="AO43"/>
  <c r="AP43"/>
  <c r="AQ43"/>
  <c r="W44"/>
  <c r="F44" i="36" s="1"/>
  <c r="Z44" i="34"/>
  <c r="G44" i="36" s="1"/>
  <c r="AB44" i="34"/>
  <c r="I44" i="36" s="1"/>
  <c r="AC44" i="34"/>
  <c r="AD44"/>
  <c r="AE44"/>
  <c r="AF44"/>
  <c r="AG44"/>
  <c r="AH44"/>
  <c r="J44" i="36" s="1"/>
  <c r="AK44" i="34"/>
  <c r="AL44"/>
  <c r="AM44"/>
  <c r="AN44"/>
  <c r="AO44"/>
  <c r="AP44"/>
  <c r="AQ44"/>
  <c r="W45"/>
  <c r="F45" i="36" s="1"/>
  <c r="Z45" i="34"/>
  <c r="G45" i="36" s="1"/>
  <c r="AB45" i="34"/>
  <c r="I45" i="36" s="1"/>
  <c r="AC45" i="34"/>
  <c r="AD45"/>
  <c r="AE45"/>
  <c r="AF45"/>
  <c r="AG45"/>
  <c r="AH45"/>
  <c r="J45" i="36" s="1"/>
  <c r="AK45" i="34"/>
  <c r="AL45"/>
  <c r="AM45"/>
  <c r="AN45"/>
  <c r="AO45"/>
  <c r="AP45"/>
  <c r="AQ45"/>
  <c r="W46"/>
  <c r="F46" i="36" s="1"/>
  <c r="Z46" i="34"/>
  <c r="G46" i="36" s="1"/>
  <c r="AB46" i="34"/>
  <c r="I46" i="36" s="1"/>
  <c r="AC46" i="34"/>
  <c r="AD46"/>
  <c r="AE46"/>
  <c r="AF46"/>
  <c r="AG46"/>
  <c r="AH46"/>
  <c r="J46" i="36" s="1"/>
  <c r="AK46" i="34"/>
  <c r="AL46"/>
  <c r="AM46"/>
  <c r="AN46"/>
  <c r="AO46"/>
  <c r="AP46"/>
  <c r="AQ46"/>
  <c r="W47"/>
  <c r="F47" i="36" s="1"/>
  <c r="Z47" i="34"/>
  <c r="G47" i="36" s="1"/>
  <c r="AB47" i="34"/>
  <c r="I47" i="36" s="1"/>
  <c r="AC47" i="34"/>
  <c r="AD47"/>
  <c r="AE47"/>
  <c r="AF47"/>
  <c r="AG47"/>
  <c r="AH47"/>
  <c r="J47" i="36" s="1"/>
  <c r="AK47" i="34"/>
  <c r="AL47"/>
  <c r="AM47"/>
  <c r="AN47"/>
  <c r="AO47"/>
  <c r="AP47"/>
  <c r="AQ47"/>
  <c r="W48"/>
  <c r="F48" i="36" s="1"/>
  <c r="Z48" i="34"/>
  <c r="G48" i="36" s="1"/>
  <c r="AB48" i="34"/>
  <c r="I48" i="36" s="1"/>
  <c r="AC48" i="34"/>
  <c r="AD48"/>
  <c r="AE48"/>
  <c r="AF48"/>
  <c r="AG48"/>
  <c r="AH48"/>
  <c r="J48" i="36" s="1"/>
  <c r="AK48" i="34"/>
  <c r="AL48"/>
  <c r="AM48"/>
  <c r="AN48"/>
  <c r="AO48"/>
  <c r="AP48"/>
  <c r="AQ48"/>
  <c r="W49"/>
  <c r="F49" i="36" s="1"/>
  <c r="Z49" i="34"/>
  <c r="G49" i="36" s="1"/>
  <c r="AB49" i="34"/>
  <c r="I49" i="36" s="1"/>
  <c r="AC49" i="34"/>
  <c r="AD49"/>
  <c r="AE49"/>
  <c r="AF49"/>
  <c r="AG49"/>
  <c r="AH49"/>
  <c r="J49" i="36" s="1"/>
  <c r="AK49" i="34"/>
  <c r="AL49"/>
  <c r="AM49"/>
  <c r="AN49"/>
  <c r="AO49"/>
  <c r="AP49"/>
  <c r="AQ49"/>
  <c r="W50"/>
  <c r="F50" i="36" s="1"/>
  <c r="Z50" i="34"/>
  <c r="G50" i="36" s="1"/>
  <c r="AB50" i="34"/>
  <c r="I50" i="36" s="1"/>
  <c r="AC50" i="34"/>
  <c r="AD50"/>
  <c r="AE50"/>
  <c r="AF50"/>
  <c r="AG50"/>
  <c r="AH50"/>
  <c r="J50" i="36" s="1"/>
  <c r="AK50" i="34"/>
  <c r="AL50"/>
  <c r="AM50"/>
  <c r="AN50"/>
  <c r="AO50"/>
  <c r="AP50"/>
  <c r="AQ50"/>
  <c r="W51"/>
  <c r="F51" i="36" s="1"/>
  <c r="Z51" i="34"/>
  <c r="G51" i="36" s="1"/>
  <c r="AB51" i="34"/>
  <c r="I51" i="36" s="1"/>
  <c r="AC51" i="34"/>
  <c r="AD51"/>
  <c r="AE51"/>
  <c r="AF51"/>
  <c r="AG51"/>
  <c r="AH51"/>
  <c r="J51" i="36" s="1"/>
  <c r="AK51" i="34"/>
  <c r="AL51"/>
  <c r="AM51"/>
  <c r="AN51"/>
  <c r="AO51"/>
  <c r="AP51"/>
  <c r="AQ51"/>
  <c r="W52"/>
  <c r="F52" i="36" s="1"/>
  <c r="Z52" i="34"/>
  <c r="G52" i="36" s="1"/>
  <c r="AB52" i="34"/>
  <c r="I52" i="36" s="1"/>
  <c r="AC52" i="34"/>
  <c r="AD52"/>
  <c r="AE52"/>
  <c r="AF52"/>
  <c r="AG52"/>
  <c r="AH52"/>
  <c r="J52" i="36" s="1"/>
  <c r="AK52" i="34"/>
  <c r="AL52"/>
  <c r="AM52"/>
  <c r="AN52"/>
  <c r="AO52"/>
  <c r="AP52"/>
  <c r="AQ52"/>
  <c r="W53"/>
  <c r="F53" i="36" s="1"/>
  <c r="Z53" i="34"/>
  <c r="G53" i="36" s="1"/>
  <c r="AB53" i="34"/>
  <c r="I53" i="36" s="1"/>
  <c r="AC53" i="34"/>
  <c r="AD53"/>
  <c r="AE53"/>
  <c r="AF53"/>
  <c r="AG53"/>
  <c r="AH53"/>
  <c r="J53" i="36" s="1"/>
  <c r="AK53" i="34"/>
  <c r="AL53"/>
  <c r="AM53"/>
  <c r="AN53"/>
  <c r="AO53"/>
  <c r="AP53"/>
  <c r="AQ53"/>
  <c r="W54"/>
  <c r="F54" i="36" s="1"/>
  <c r="Z54" i="34"/>
  <c r="G54" i="36" s="1"/>
  <c r="AB54" i="34"/>
  <c r="I54" i="36" s="1"/>
  <c r="AC54" i="34"/>
  <c r="AD54"/>
  <c r="AE54"/>
  <c r="AF54"/>
  <c r="AG54"/>
  <c r="AH54"/>
  <c r="J54" i="36" s="1"/>
  <c r="AK54" i="34"/>
  <c r="AL54"/>
  <c r="AM54"/>
  <c r="AN54"/>
  <c r="AO54"/>
  <c r="AP54"/>
  <c r="AQ54"/>
  <c r="W55"/>
  <c r="F55" i="36" s="1"/>
  <c r="Z55" i="34"/>
  <c r="G55" i="36" s="1"/>
  <c r="AB55" i="34"/>
  <c r="I55" i="36" s="1"/>
  <c r="AC55" i="34"/>
  <c r="AD55"/>
  <c r="AE55"/>
  <c r="AF55"/>
  <c r="AG55"/>
  <c r="AH55"/>
  <c r="J55" i="36" s="1"/>
  <c r="AK55" i="34"/>
  <c r="AL55"/>
  <c r="AM55"/>
  <c r="AN55"/>
  <c r="AO55"/>
  <c r="AP55"/>
  <c r="AQ55"/>
  <c r="W56"/>
  <c r="F56" i="36" s="1"/>
  <c r="Z56" i="34"/>
  <c r="G56" i="36" s="1"/>
  <c r="AB56" i="34"/>
  <c r="I56" i="36" s="1"/>
  <c r="AC56" i="34"/>
  <c r="AD56"/>
  <c r="AE56"/>
  <c r="AF56"/>
  <c r="AG56"/>
  <c r="AH56"/>
  <c r="J56" i="36" s="1"/>
  <c r="AK56" i="34"/>
  <c r="AL56"/>
  <c r="AM56"/>
  <c r="AN56"/>
  <c r="AO56"/>
  <c r="AP56"/>
  <c r="AQ56"/>
  <c r="W57"/>
  <c r="F57" i="36" s="1"/>
  <c r="Z57" i="34"/>
  <c r="G57" i="36" s="1"/>
  <c r="AB57" i="34"/>
  <c r="I57" i="36" s="1"/>
  <c r="AC57" i="34"/>
  <c r="AD57"/>
  <c r="AE57"/>
  <c r="AF57"/>
  <c r="AG57"/>
  <c r="AH57"/>
  <c r="J57" i="36" s="1"/>
  <c r="AK57" i="34"/>
  <c r="AL57"/>
  <c r="AM57"/>
  <c r="AN57"/>
  <c r="AO57"/>
  <c r="AP57"/>
  <c r="AQ57"/>
  <c r="W58"/>
  <c r="F58" i="36" s="1"/>
  <c r="Z58" i="34"/>
  <c r="G58" i="36" s="1"/>
  <c r="AB58" i="34"/>
  <c r="I58" i="36" s="1"/>
  <c r="AC58" i="34"/>
  <c r="AD58"/>
  <c r="AE58"/>
  <c r="AF58"/>
  <c r="AG58"/>
  <c r="AH58"/>
  <c r="J58" i="36" s="1"/>
  <c r="AK58" i="34"/>
  <c r="AL58"/>
  <c r="AM58"/>
  <c r="AN58"/>
  <c r="AO58"/>
  <c r="AP58"/>
  <c r="AQ58"/>
  <c r="W59"/>
  <c r="F59" i="36" s="1"/>
  <c r="Z59" i="34"/>
  <c r="G59" i="36" s="1"/>
  <c r="AB59" i="34"/>
  <c r="I59" i="36" s="1"/>
  <c r="AC59" i="34"/>
  <c r="AD59"/>
  <c r="AE59"/>
  <c r="AF59"/>
  <c r="AG59"/>
  <c r="AH59"/>
  <c r="J59" i="36" s="1"/>
  <c r="AK59" i="34"/>
  <c r="AL59"/>
  <c r="AM59"/>
  <c r="AN59"/>
  <c r="AO59"/>
  <c r="AP59"/>
  <c r="AQ59"/>
  <c r="W60"/>
  <c r="F60" i="36" s="1"/>
  <c r="Z60" i="34"/>
  <c r="G60" i="36" s="1"/>
  <c r="AB60" i="34"/>
  <c r="I60" i="36" s="1"/>
  <c r="AC60" i="34"/>
  <c r="AD60"/>
  <c r="AE60"/>
  <c r="AF60"/>
  <c r="AG60"/>
  <c r="AH60"/>
  <c r="J60" i="36" s="1"/>
  <c r="AK60" i="34"/>
  <c r="AL60"/>
  <c r="AM60"/>
  <c r="AN60"/>
  <c r="AO60"/>
  <c r="AP60"/>
  <c r="AQ60"/>
  <c r="W61"/>
  <c r="F61" i="36" s="1"/>
  <c r="Z61" i="34"/>
  <c r="G61" i="36" s="1"/>
  <c r="AB61" i="34"/>
  <c r="I61" i="36" s="1"/>
  <c r="AC61" i="34"/>
  <c r="AD61"/>
  <c r="AE61"/>
  <c r="AF61"/>
  <c r="AG61"/>
  <c r="AH61"/>
  <c r="J61" i="36" s="1"/>
  <c r="AK61" i="34"/>
  <c r="AL61"/>
  <c r="AM61"/>
  <c r="AN61"/>
  <c r="AO61"/>
  <c r="AP61"/>
  <c r="AQ61"/>
  <c r="W62"/>
  <c r="F62" i="36" s="1"/>
  <c r="Z62" i="34"/>
  <c r="G62" i="36" s="1"/>
  <c r="AB62" i="34"/>
  <c r="I62" i="36" s="1"/>
  <c r="AC62" i="34"/>
  <c r="AD62"/>
  <c r="AE62"/>
  <c r="AF62"/>
  <c r="AG62"/>
  <c r="AH62"/>
  <c r="J62" i="36" s="1"/>
  <c r="AK62" i="34"/>
  <c r="AL62"/>
  <c r="AM62"/>
  <c r="AN62"/>
  <c r="AO62"/>
  <c r="AP62"/>
  <c r="AQ62"/>
  <c r="W63"/>
  <c r="F63" i="36" s="1"/>
  <c r="Z63" i="34"/>
  <c r="G63" i="36" s="1"/>
  <c r="AB63" i="34"/>
  <c r="I63" i="36" s="1"/>
  <c r="AC63" i="34"/>
  <c r="AD63"/>
  <c r="AE63"/>
  <c r="AF63"/>
  <c r="AG63"/>
  <c r="AH63"/>
  <c r="J63" i="36" s="1"/>
  <c r="AK63" i="34"/>
  <c r="AL63"/>
  <c r="AM63"/>
  <c r="AN63"/>
  <c r="AO63"/>
  <c r="AP63"/>
  <c r="AQ63"/>
  <c r="W64"/>
  <c r="F64" i="36" s="1"/>
  <c r="Z64" i="34"/>
  <c r="G64" i="36" s="1"/>
  <c r="AB64" i="34"/>
  <c r="I64" i="36" s="1"/>
  <c r="AC64" i="34"/>
  <c r="AD64"/>
  <c r="AE64"/>
  <c r="AF64"/>
  <c r="AG64"/>
  <c r="AH64"/>
  <c r="J64" i="36" s="1"/>
  <c r="AK64" i="34"/>
  <c r="AL64"/>
  <c r="AM64"/>
  <c r="AN64"/>
  <c r="AO64"/>
  <c r="AP64"/>
  <c r="AQ64"/>
  <c r="W65"/>
  <c r="F65" i="36" s="1"/>
  <c r="Z65" i="34"/>
  <c r="G65" i="36" s="1"/>
  <c r="AB65" i="34"/>
  <c r="I65" i="36" s="1"/>
  <c r="AC65" i="34"/>
  <c r="AD65"/>
  <c r="AE65"/>
  <c r="AF65"/>
  <c r="AG65"/>
  <c r="AH65"/>
  <c r="J65" i="36" s="1"/>
  <c r="AK65" i="34"/>
  <c r="AL65"/>
  <c r="AM65"/>
  <c r="AN65"/>
  <c r="AO65"/>
  <c r="AP65"/>
  <c r="AQ65"/>
  <c r="W66"/>
  <c r="F66" i="36" s="1"/>
  <c r="Z66" i="34"/>
  <c r="G66" i="36" s="1"/>
  <c r="AB66" i="34"/>
  <c r="I66" i="36" s="1"/>
  <c r="AC66" i="34"/>
  <c r="AD66"/>
  <c r="AE66"/>
  <c r="AF66"/>
  <c r="AG66"/>
  <c r="AH66"/>
  <c r="J66" i="36" s="1"/>
  <c r="AK66" i="34"/>
  <c r="AL66"/>
  <c r="AM66"/>
  <c r="AN66"/>
  <c r="AO66"/>
  <c r="AP66"/>
  <c r="AQ66"/>
  <c r="W67"/>
  <c r="F67" i="36" s="1"/>
  <c r="Z67" i="34"/>
  <c r="G67" i="36" s="1"/>
  <c r="AB67" i="34"/>
  <c r="I67" i="36" s="1"/>
  <c r="AC67" i="34"/>
  <c r="AD67"/>
  <c r="AE67"/>
  <c r="AF67"/>
  <c r="AG67"/>
  <c r="AH67"/>
  <c r="J67" i="36" s="1"/>
  <c r="AK67" i="34"/>
  <c r="AL67"/>
  <c r="AM67"/>
  <c r="AN67"/>
  <c r="AO67"/>
  <c r="AP67"/>
  <c r="AQ67"/>
  <c r="W68"/>
  <c r="F68" i="36" s="1"/>
  <c r="Z68" i="34"/>
  <c r="G68" i="36" s="1"/>
  <c r="AB68" i="34"/>
  <c r="I68" i="36" s="1"/>
  <c r="AC68" i="34"/>
  <c r="AD68"/>
  <c r="AE68"/>
  <c r="AF68"/>
  <c r="AG68"/>
  <c r="AH68"/>
  <c r="J68" i="36" s="1"/>
  <c r="AK68" i="34"/>
  <c r="AL68"/>
  <c r="AM68"/>
  <c r="AN68"/>
  <c r="AO68"/>
  <c r="AP68"/>
  <c r="AQ68"/>
  <c r="W69"/>
  <c r="F69" i="36" s="1"/>
  <c r="Z69" i="34"/>
  <c r="G69" i="36" s="1"/>
  <c r="AB69" i="34"/>
  <c r="I69" i="36" s="1"/>
  <c r="AC69" i="34"/>
  <c r="AD69"/>
  <c r="AE69"/>
  <c r="AF69"/>
  <c r="AG69"/>
  <c r="AH69"/>
  <c r="J69" i="36" s="1"/>
  <c r="AK69" i="34"/>
  <c r="AL69"/>
  <c r="AM69"/>
  <c r="AN69"/>
  <c r="AO69"/>
  <c r="AP69"/>
  <c r="AQ69"/>
  <c r="W70"/>
  <c r="F70" i="36" s="1"/>
  <c r="Z70" i="34"/>
  <c r="G70" i="36" s="1"/>
  <c r="AB70" i="34"/>
  <c r="I70" i="36" s="1"/>
  <c r="AC70" i="34"/>
  <c r="AD70"/>
  <c r="AE70"/>
  <c r="AF70"/>
  <c r="AG70"/>
  <c r="AH70"/>
  <c r="J70" i="36" s="1"/>
  <c r="AK70" i="34"/>
  <c r="AL70"/>
  <c r="AM70"/>
  <c r="AN70"/>
  <c r="AO70"/>
  <c r="AP70"/>
  <c r="AQ70"/>
  <c r="W71"/>
  <c r="F71" i="36" s="1"/>
  <c r="Z71" i="34"/>
  <c r="G71" i="36" s="1"/>
  <c r="AB71" i="34"/>
  <c r="I71" i="36" s="1"/>
  <c r="AC71" i="34"/>
  <c r="AD71"/>
  <c r="AE71"/>
  <c r="AF71"/>
  <c r="AG71"/>
  <c r="AH71"/>
  <c r="J71" i="36" s="1"/>
  <c r="AK71" i="34"/>
  <c r="AL71"/>
  <c r="AM71"/>
  <c r="AN71"/>
  <c r="AO71"/>
  <c r="AP71"/>
  <c r="AQ71"/>
  <c r="W72"/>
  <c r="F72" i="36" s="1"/>
  <c r="Z72" i="34"/>
  <c r="G72" i="36" s="1"/>
  <c r="AB72" i="34"/>
  <c r="I72" i="36" s="1"/>
  <c r="AC72" i="34"/>
  <c r="AD72"/>
  <c r="AE72"/>
  <c r="AF72"/>
  <c r="AG72"/>
  <c r="AH72"/>
  <c r="J72" i="36" s="1"/>
  <c r="AK72" i="34"/>
  <c r="AL72"/>
  <c r="AM72"/>
  <c r="AN72"/>
  <c r="AO72"/>
  <c r="AP72"/>
  <c r="AQ72"/>
  <c r="W73"/>
  <c r="F73" i="36" s="1"/>
  <c r="Z73" i="34"/>
  <c r="G73" i="36" s="1"/>
  <c r="AB73" i="34"/>
  <c r="I73" i="36" s="1"/>
  <c r="AC73" i="34"/>
  <c r="AD73"/>
  <c r="AE73"/>
  <c r="AF73"/>
  <c r="AG73"/>
  <c r="AH73"/>
  <c r="J73" i="36" s="1"/>
  <c r="AK73" i="34"/>
  <c r="AL73"/>
  <c r="AM73"/>
  <c r="AN73"/>
  <c r="AO73"/>
  <c r="AP73"/>
  <c r="AQ73"/>
  <c r="W74"/>
  <c r="F74" i="36" s="1"/>
  <c r="Z74" i="34"/>
  <c r="G74" i="36" s="1"/>
  <c r="AB74" i="34"/>
  <c r="I74" i="36" s="1"/>
  <c r="AC74" i="34"/>
  <c r="AD74"/>
  <c r="AE74"/>
  <c r="AF74"/>
  <c r="AG74"/>
  <c r="AH74"/>
  <c r="J74" i="36" s="1"/>
  <c r="AK74" i="34"/>
  <c r="AL74"/>
  <c r="AM74"/>
  <c r="AN74"/>
  <c r="AO74"/>
  <c r="AP74"/>
  <c r="AQ74"/>
  <c r="W75"/>
  <c r="F75" i="36" s="1"/>
  <c r="Z75" i="34"/>
  <c r="G75" i="36" s="1"/>
  <c r="AB75" i="34"/>
  <c r="I75" i="36" s="1"/>
  <c r="AC75" i="34"/>
  <c r="AD75"/>
  <c r="AE75"/>
  <c r="AF75"/>
  <c r="AG75"/>
  <c r="AH75"/>
  <c r="J75" i="36" s="1"/>
  <c r="AK75" i="34"/>
  <c r="AL75"/>
  <c r="AM75"/>
  <c r="AN75"/>
  <c r="AO75"/>
  <c r="AP75"/>
  <c r="AQ75"/>
  <c r="W76"/>
  <c r="F76" i="36" s="1"/>
  <c r="Z76" i="34"/>
  <c r="G76" i="36" s="1"/>
  <c r="AB76" i="34"/>
  <c r="I76" i="36" s="1"/>
  <c r="AC76" i="34"/>
  <c r="AD76"/>
  <c r="AE76"/>
  <c r="AF76"/>
  <c r="AG76"/>
  <c r="AH76"/>
  <c r="J76" i="36" s="1"/>
  <c r="AK76" i="34"/>
  <c r="AL76"/>
  <c r="AM76"/>
  <c r="AN76"/>
  <c r="AO76"/>
  <c r="AP76"/>
  <c r="AQ76"/>
  <c r="W77"/>
  <c r="F77" i="36" s="1"/>
  <c r="Z77" i="34"/>
  <c r="G77" i="36" s="1"/>
  <c r="AB77" i="34"/>
  <c r="I77" i="36" s="1"/>
  <c r="AC77" i="34"/>
  <c r="AD77"/>
  <c r="AE77"/>
  <c r="AF77"/>
  <c r="AG77"/>
  <c r="AH77"/>
  <c r="J77" i="36" s="1"/>
  <c r="AK77" i="34"/>
  <c r="AL77"/>
  <c r="AM77"/>
  <c r="AN77"/>
  <c r="AO77"/>
  <c r="AP77"/>
  <c r="AQ77"/>
  <c r="W78"/>
  <c r="F78" i="36" s="1"/>
  <c r="Z78" i="34"/>
  <c r="G78" i="36" s="1"/>
  <c r="AB78" i="34"/>
  <c r="I78" i="36" s="1"/>
  <c r="AC78" i="34"/>
  <c r="AD78"/>
  <c r="AE78"/>
  <c r="AF78"/>
  <c r="AG78"/>
  <c r="AH78"/>
  <c r="J78" i="36" s="1"/>
  <c r="AK78" i="34"/>
  <c r="AL78"/>
  <c r="AM78"/>
  <c r="AN78"/>
  <c r="AO78"/>
  <c r="AP78"/>
  <c r="AQ78"/>
  <c r="W79"/>
  <c r="F79" i="36" s="1"/>
  <c r="Z79" i="34"/>
  <c r="G79" i="36" s="1"/>
  <c r="AB79" i="34"/>
  <c r="I79" i="36" s="1"/>
  <c r="AC79" i="34"/>
  <c r="AD79"/>
  <c r="AE79"/>
  <c r="AF79"/>
  <c r="AG79"/>
  <c r="AH79"/>
  <c r="J79" i="36" s="1"/>
  <c r="AK79" i="34"/>
  <c r="AL79"/>
  <c r="AM79"/>
  <c r="AN79"/>
  <c r="AO79"/>
  <c r="AP79"/>
  <c r="AQ79"/>
  <c r="W80"/>
  <c r="F80" i="36" s="1"/>
  <c r="Z80" i="34"/>
  <c r="G80" i="36" s="1"/>
  <c r="AB80" i="34"/>
  <c r="I80" i="36" s="1"/>
  <c r="AC80" i="34"/>
  <c r="AD80"/>
  <c r="AE80"/>
  <c r="AF80"/>
  <c r="AG80"/>
  <c r="AH80"/>
  <c r="J80" i="36" s="1"/>
  <c r="AK80" i="34"/>
  <c r="AL80"/>
  <c r="AM80"/>
  <c r="AN80"/>
  <c r="AO80"/>
  <c r="AP80"/>
  <c r="AQ80"/>
  <c r="W81"/>
  <c r="F81" i="36" s="1"/>
  <c r="Z81" i="34"/>
  <c r="G81" i="36" s="1"/>
  <c r="AB81" i="34"/>
  <c r="I81" i="36" s="1"/>
  <c r="AC81" i="34"/>
  <c r="AD81"/>
  <c r="AE81"/>
  <c r="AF81"/>
  <c r="AG81"/>
  <c r="AH81"/>
  <c r="J81" i="36" s="1"/>
  <c r="AK81" i="34"/>
  <c r="AL81"/>
  <c r="AM81"/>
  <c r="AN81"/>
  <c r="AO81"/>
  <c r="AP81"/>
  <c r="AQ81"/>
  <c r="W82"/>
  <c r="F82" i="36" s="1"/>
  <c r="Z82" i="34"/>
  <c r="G82" i="36" s="1"/>
  <c r="AB82" i="34"/>
  <c r="I82" i="36" s="1"/>
  <c r="AC82" i="34"/>
  <c r="AD82"/>
  <c r="AE82"/>
  <c r="AF82"/>
  <c r="AG82"/>
  <c r="AH82"/>
  <c r="J82" i="36" s="1"/>
  <c r="AK82" i="34"/>
  <c r="AL82"/>
  <c r="AM82"/>
  <c r="AN82"/>
  <c r="AO82"/>
  <c r="AP82"/>
  <c r="AQ82"/>
  <c r="W83"/>
  <c r="F83" i="36" s="1"/>
  <c r="Z83" i="34"/>
  <c r="G83" i="36" s="1"/>
  <c r="AB83" i="34"/>
  <c r="I83" i="36" s="1"/>
  <c r="AC83" i="34"/>
  <c r="AD83"/>
  <c r="AE83"/>
  <c r="AF83"/>
  <c r="AG83"/>
  <c r="AH83"/>
  <c r="J83" i="36" s="1"/>
  <c r="AK83" i="34"/>
  <c r="AL83"/>
  <c r="AM83"/>
  <c r="AN83"/>
  <c r="AO83"/>
  <c r="AP83"/>
  <c r="AQ83"/>
  <c r="W84"/>
  <c r="F84" i="36" s="1"/>
  <c r="Z84" i="34"/>
  <c r="G84" i="36" s="1"/>
  <c r="AB84" i="34"/>
  <c r="I84" i="36" s="1"/>
  <c r="AC84" i="34"/>
  <c r="AD84"/>
  <c r="AE84"/>
  <c r="AF84"/>
  <c r="AG84"/>
  <c r="AH84"/>
  <c r="J84" i="36" s="1"/>
  <c r="AK84" i="34"/>
  <c r="AL84"/>
  <c r="AM84"/>
  <c r="AN84"/>
  <c r="AO84"/>
  <c r="AP84"/>
  <c r="AQ84"/>
  <c r="W85"/>
  <c r="F85" i="36" s="1"/>
  <c r="Z85" i="34"/>
  <c r="G85" i="36" s="1"/>
  <c r="AB85" i="34"/>
  <c r="I85" i="36" s="1"/>
  <c r="AC85" i="34"/>
  <c r="AD85"/>
  <c r="AE85"/>
  <c r="AF85"/>
  <c r="AG85"/>
  <c r="AH85"/>
  <c r="J85" i="36" s="1"/>
  <c r="AK85" i="34"/>
  <c r="AL85"/>
  <c r="AM85"/>
  <c r="AN85"/>
  <c r="AO85"/>
  <c r="AP85"/>
  <c r="AQ85"/>
  <c r="W86"/>
  <c r="F86" i="36" s="1"/>
  <c r="Z86" i="34"/>
  <c r="G86" i="36" s="1"/>
  <c r="AB86" i="34"/>
  <c r="I86" i="36" s="1"/>
  <c r="AC86" i="34"/>
  <c r="AD86"/>
  <c r="AE86"/>
  <c r="AF86"/>
  <c r="AG86"/>
  <c r="AH86"/>
  <c r="J86" i="36" s="1"/>
  <c r="AK86" i="34"/>
  <c r="AL86"/>
  <c r="AM86"/>
  <c r="AN86"/>
  <c r="AO86"/>
  <c r="AP86"/>
  <c r="AQ86"/>
  <c r="W87"/>
  <c r="F87" i="36" s="1"/>
  <c r="Z87" i="34"/>
  <c r="G87" i="36" s="1"/>
  <c r="AB87" i="34"/>
  <c r="I87" i="36" s="1"/>
  <c r="AC87" i="34"/>
  <c r="AD87"/>
  <c r="AE87"/>
  <c r="AF87"/>
  <c r="AG87"/>
  <c r="AH87"/>
  <c r="J87" i="36" s="1"/>
  <c r="AK87" i="34"/>
  <c r="AL87"/>
  <c r="AM87"/>
  <c r="AN87"/>
  <c r="AO87"/>
  <c r="AP87"/>
  <c r="AQ87"/>
  <c r="W88"/>
  <c r="F88" i="36" s="1"/>
  <c r="Z88" i="34"/>
  <c r="G88" i="36" s="1"/>
  <c r="AB88" i="34"/>
  <c r="I88" i="36" s="1"/>
  <c r="AC88" i="34"/>
  <c r="AD88"/>
  <c r="AE88"/>
  <c r="AF88"/>
  <c r="AG88"/>
  <c r="AH88"/>
  <c r="J88" i="36" s="1"/>
  <c r="AK88" i="34"/>
  <c r="AL88"/>
  <c r="AM88"/>
  <c r="AN88"/>
  <c r="AO88"/>
  <c r="AP88"/>
  <c r="AQ88"/>
  <c r="W89"/>
  <c r="F89" i="36" s="1"/>
  <c r="Z89" i="34"/>
  <c r="G89" i="36" s="1"/>
  <c r="AB89" i="34"/>
  <c r="I89" i="36" s="1"/>
  <c r="AC89" i="34"/>
  <c r="AD89"/>
  <c r="AE89"/>
  <c r="AF89"/>
  <c r="AG89"/>
  <c r="AH89"/>
  <c r="J89" i="36" s="1"/>
  <c r="AK89" i="34"/>
  <c r="AL89"/>
  <c r="AM89"/>
  <c r="AN89"/>
  <c r="AO89"/>
  <c r="AP89"/>
  <c r="AQ89"/>
  <c r="W90"/>
  <c r="F90" i="36" s="1"/>
  <c r="Z90" i="34"/>
  <c r="G90" i="36" s="1"/>
  <c r="AB90" i="34"/>
  <c r="I90" i="36" s="1"/>
  <c r="AC90" i="34"/>
  <c r="AD90"/>
  <c r="AE90"/>
  <c r="AF90"/>
  <c r="AG90"/>
  <c r="AH90"/>
  <c r="J90" i="36" s="1"/>
  <c r="AK90" i="34"/>
  <c r="AL90"/>
  <c r="AM90"/>
  <c r="AN90"/>
  <c r="AO90"/>
  <c r="AP90"/>
  <c r="AQ90"/>
  <c r="W91"/>
  <c r="F91" i="36" s="1"/>
  <c r="Z91" i="34"/>
  <c r="G91" i="36" s="1"/>
  <c r="AB91" i="34"/>
  <c r="I91" i="36" s="1"/>
  <c r="AC91" i="34"/>
  <c r="AD91"/>
  <c r="AE91"/>
  <c r="AF91"/>
  <c r="AG91"/>
  <c r="AH91"/>
  <c r="J91" i="36" s="1"/>
  <c r="AK91" i="34"/>
  <c r="AL91"/>
  <c r="AM91"/>
  <c r="AN91"/>
  <c r="AO91"/>
  <c r="AP91"/>
  <c r="AQ91"/>
  <c r="W92"/>
  <c r="F92" i="36" s="1"/>
  <c r="Z92" i="34"/>
  <c r="G92" i="36" s="1"/>
  <c r="AB92" i="34"/>
  <c r="I92" i="36" s="1"/>
  <c r="AC92" i="34"/>
  <c r="AD92"/>
  <c r="AE92"/>
  <c r="AF92"/>
  <c r="AG92"/>
  <c r="AH92"/>
  <c r="J92" i="36" s="1"/>
  <c r="AK92" i="34"/>
  <c r="AL92"/>
  <c r="AM92"/>
  <c r="AN92"/>
  <c r="AO92"/>
  <c r="AP92"/>
  <c r="AQ92"/>
  <c r="W93"/>
  <c r="F93" i="36" s="1"/>
  <c r="Z93" i="34"/>
  <c r="G93" i="36" s="1"/>
  <c r="AB93" i="34"/>
  <c r="I93" i="36" s="1"/>
  <c r="AC93" i="34"/>
  <c r="AD93"/>
  <c r="AE93"/>
  <c r="AF93"/>
  <c r="AG93"/>
  <c r="AH93"/>
  <c r="J93" i="36" s="1"/>
  <c r="AK93" i="34"/>
  <c r="AL93"/>
  <c r="AM93"/>
  <c r="AN93"/>
  <c r="AO93"/>
  <c r="AP93"/>
  <c r="AQ93"/>
  <c r="W94"/>
  <c r="F94" i="36" s="1"/>
  <c r="Z94" i="34"/>
  <c r="G94" i="36" s="1"/>
  <c r="AB94" i="34"/>
  <c r="I94" i="36" s="1"/>
  <c r="AC94" i="34"/>
  <c r="AD94"/>
  <c r="AE94"/>
  <c r="AF94"/>
  <c r="AG94"/>
  <c r="AH94"/>
  <c r="J94" i="36" s="1"/>
  <c r="AK94" i="34"/>
  <c r="AL94"/>
  <c r="AM94"/>
  <c r="AN94"/>
  <c r="AO94"/>
  <c r="AP94"/>
  <c r="AQ94"/>
  <c r="W95"/>
  <c r="F95" i="36" s="1"/>
  <c r="Z95" i="34"/>
  <c r="G95" i="36" s="1"/>
  <c r="AB95" i="34"/>
  <c r="I95" i="36" s="1"/>
  <c r="AC95" i="34"/>
  <c r="AD95"/>
  <c r="AE95"/>
  <c r="AF95"/>
  <c r="AG95"/>
  <c r="AH95"/>
  <c r="J95" i="36" s="1"/>
  <c r="AK95" i="34"/>
  <c r="AL95"/>
  <c r="AM95"/>
  <c r="AN95"/>
  <c r="AO95"/>
  <c r="AP95"/>
  <c r="AQ95"/>
  <c r="W96"/>
  <c r="F96" i="36" s="1"/>
  <c r="Z96" i="34"/>
  <c r="G96" i="36" s="1"/>
  <c r="AB96" i="34"/>
  <c r="I96" i="36" s="1"/>
  <c r="AC96" i="34"/>
  <c r="AD96"/>
  <c r="AE96"/>
  <c r="AF96"/>
  <c r="AG96"/>
  <c r="AH96"/>
  <c r="J96" i="36" s="1"/>
  <c r="AK96" i="34"/>
  <c r="AL96"/>
  <c r="AM96"/>
  <c r="AN96"/>
  <c r="AO96"/>
  <c r="AP96"/>
  <c r="AQ96"/>
  <c r="W97"/>
  <c r="F97" i="36" s="1"/>
  <c r="Z97" i="34"/>
  <c r="G97" i="36" s="1"/>
  <c r="AB97" i="34"/>
  <c r="I97" i="36" s="1"/>
  <c r="AC97" i="34"/>
  <c r="AD97"/>
  <c r="AE97"/>
  <c r="AF97"/>
  <c r="AG97"/>
  <c r="AH97"/>
  <c r="J97" i="36" s="1"/>
  <c r="AK97" i="34"/>
  <c r="AL97"/>
  <c r="AM97"/>
  <c r="AN97"/>
  <c r="AO97"/>
  <c r="AP97"/>
  <c r="AQ97"/>
  <c r="W98"/>
  <c r="F98" i="36" s="1"/>
  <c r="Z98" i="34"/>
  <c r="G98" i="36" s="1"/>
  <c r="AB98" i="34"/>
  <c r="I98" i="36" s="1"/>
  <c r="AC98" i="34"/>
  <c r="AD98"/>
  <c r="AE98"/>
  <c r="AF98"/>
  <c r="AG98"/>
  <c r="AH98"/>
  <c r="J98" i="36" s="1"/>
  <c r="AK98" i="34"/>
  <c r="AL98"/>
  <c r="AM98"/>
  <c r="AN98"/>
  <c r="AO98"/>
  <c r="AP98"/>
  <c r="AQ98"/>
  <c r="W99"/>
  <c r="F99" i="36" s="1"/>
  <c r="Z99" i="34"/>
  <c r="G99" i="36" s="1"/>
  <c r="AB99" i="34"/>
  <c r="I99" i="36" s="1"/>
  <c r="AC99" i="34"/>
  <c r="AD99"/>
  <c r="AE99"/>
  <c r="AF99"/>
  <c r="AG99"/>
  <c r="AH99"/>
  <c r="J99" i="36" s="1"/>
  <c r="AK99" i="34"/>
  <c r="AL99"/>
  <c r="AM99"/>
  <c r="AN99"/>
  <c r="AO99"/>
  <c r="AP99"/>
  <c r="AQ99"/>
  <c r="W100"/>
  <c r="F100" i="36" s="1"/>
  <c r="Z100" i="34"/>
  <c r="G100" i="36" s="1"/>
  <c r="AB100" i="34"/>
  <c r="I100" i="36" s="1"/>
  <c r="AC100" i="34"/>
  <c r="AD100"/>
  <c r="AE100"/>
  <c r="AF100"/>
  <c r="AG100"/>
  <c r="AH100"/>
  <c r="J100" i="36" s="1"/>
  <c r="AK100" i="34"/>
  <c r="AL100"/>
  <c r="AM100"/>
  <c r="AN100"/>
  <c r="AO100"/>
  <c r="AP100"/>
  <c r="AQ100"/>
  <c r="W101"/>
  <c r="F101" i="36" s="1"/>
  <c r="Z101" i="34"/>
  <c r="G101" i="36" s="1"/>
  <c r="AB101" i="34"/>
  <c r="I101" i="36" s="1"/>
  <c r="AC101" i="34"/>
  <c r="AD101"/>
  <c r="AE101"/>
  <c r="AF101"/>
  <c r="AG101"/>
  <c r="AH101"/>
  <c r="J101" i="36" s="1"/>
  <c r="AK101" i="34"/>
  <c r="AL101"/>
  <c r="AM101"/>
  <c r="AN101"/>
  <c r="AO101"/>
  <c r="AP101"/>
  <c r="AQ101"/>
  <c r="W102"/>
  <c r="F102" i="36" s="1"/>
  <c r="Z102" i="34"/>
  <c r="G102" i="36" s="1"/>
  <c r="AB102" i="34"/>
  <c r="I102" i="36" s="1"/>
  <c r="AC102" i="34"/>
  <c r="AD102"/>
  <c r="AE102"/>
  <c r="AF102"/>
  <c r="AG102"/>
  <c r="AH102"/>
  <c r="J102" i="36" s="1"/>
  <c r="AK102" i="34"/>
  <c r="AL102"/>
  <c r="AM102"/>
  <c r="AN102"/>
  <c r="AO102"/>
  <c r="AP102"/>
  <c r="AQ102"/>
  <c r="W103"/>
  <c r="F103" i="36" s="1"/>
  <c r="Z103" i="34"/>
  <c r="G103" i="36" s="1"/>
  <c r="AB103" i="34"/>
  <c r="I103" i="36" s="1"/>
  <c r="AC103" i="34"/>
  <c r="AD103"/>
  <c r="AE103"/>
  <c r="AF103"/>
  <c r="AG103"/>
  <c r="AH103"/>
  <c r="J103" i="36" s="1"/>
  <c r="AK103" i="34"/>
  <c r="AL103"/>
  <c r="AM103"/>
  <c r="AN103"/>
  <c r="AO103"/>
  <c r="AP103"/>
  <c r="AQ103"/>
  <c r="W104"/>
  <c r="F104" i="36" s="1"/>
  <c r="Z104" i="34"/>
  <c r="G104" i="36" s="1"/>
  <c r="AB104" i="34"/>
  <c r="I104" i="36" s="1"/>
  <c r="AC104" i="34"/>
  <c r="AD104"/>
  <c r="AE104"/>
  <c r="AF104"/>
  <c r="AG104"/>
  <c r="AH104"/>
  <c r="J104" i="36" s="1"/>
  <c r="AK104" i="34"/>
  <c r="AL104"/>
  <c r="AM104"/>
  <c r="AN104"/>
  <c r="AO104"/>
  <c r="AP104"/>
  <c r="AQ104"/>
  <c r="W105"/>
  <c r="F105" i="36" s="1"/>
  <c r="Z105" i="34"/>
  <c r="G105" i="36" s="1"/>
  <c r="AB105" i="34"/>
  <c r="I105" i="36" s="1"/>
  <c r="AC105" i="34"/>
  <c r="AD105"/>
  <c r="AE105"/>
  <c r="AF105"/>
  <c r="AG105"/>
  <c r="AH105"/>
  <c r="J105" i="36" s="1"/>
  <c r="AK105" i="34"/>
  <c r="AL105"/>
  <c r="AM105"/>
  <c r="AN105"/>
  <c r="AO105"/>
  <c r="AP105"/>
  <c r="AQ105"/>
  <c r="W106"/>
  <c r="F106" i="36" s="1"/>
  <c r="Z106" i="34"/>
  <c r="G106" i="36" s="1"/>
  <c r="AB106" i="34"/>
  <c r="I106" i="36" s="1"/>
  <c r="AC106" i="34"/>
  <c r="AD106"/>
  <c r="AE106"/>
  <c r="AF106"/>
  <c r="AG106"/>
  <c r="AH106"/>
  <c r="J106" i="36" s="1"/>
  <c r="AK106" i="34"/>
  <c r="AL106"/>
  <c r="AM106"/>
  <c r="AN106"/>
  <c r="AO106"/>
  <c r="AP106"/>
  <c r="AQ106"/>
  <c r="W107"/>
  <c r="F107" i="36" s="1"/>
  <c r="Z107" i="34"/>
  <c r="G107" i="36" s="1"/>
  <c r="AB107" i="34"/>
  <c r="I107" i="36" s="1"/>
  <c r="AC107" i="34"/>
  <c r="AD107"/>
  <c r="AE107"/>
  <c r="AF107"/>
  <c r="AG107"/>
  <c r="AH107"/>
  <c r="J107" i="36" s="1"/>
  <c r="AK107" i="34"/>
  <c r="AL107"/>
  <c r="AM107"/>
  <c r="AN107"/>
  <c r="AO107"/>
  <c r="AP107"/>
  <c r="AQ107"/>
  <c r="W108"/>
  <c r="F108" i="36" s="1"/>
  <c r="Z108" i="34"/>
  <c r="G108" i="36" s="1"/>
  <c r="AB108" i="34"/>
  <c r="I108" i="36" s="1"/>
  <c r="AC108" i="34"/>
  <c r="AD108"/>
  <c r="AE108"/>
  <c r="AF108"/>
  <c r="AG108"/>
  <c r="AH108"/>
  <c r="J108" i="36" s="1"/>
  <c r="AK108" i="34"/>
  <c r="AL108"/>
  <c r="AM108"/>
  <c r="AN108"/>
  <c r="AO108"/>
  <c r="AP108"/>
  <c r="AQ108"/>
  <c r="W109"/>
  <c r="F109" i="36" s="1"/>
  <c r="Z109" i="34"/>
  <c r="G109" i="36" s="1"/>
  <c r="AB109" i="34"/>
  <c r="I109" i="36" s="1"/>
  <c r="AC109" i="34"/>
  <c r="AD109"/>
  <c r="AE109"/>
  <c r="AF109"/>
  <c r="AG109"/>
  <c r="AH109"/>
  <c r="J109" i="36" s="1"/>
  <c r="AK109" i="34"/>
  <c r="AL109"/>
  <c r="AM109"/>
  <c r="AN109"/>
  <c r="AO109"/>
  <c r="AP109"/>
  <c r="AQ109"/>
  <c r="W110"/>
  <c r="F110" i="36" s="1"/>
  <c r="Z110" i="34"/>
  <c r="G110" i="36" s="1"/>
  <c r="AB110" i="34"/>
  <c r="I110" i="36" s="1"/>
  <c r="AC110" i="34"/>
  <c r="AD110"/>
  <c r="AE110"/>
  <c r="AF110"/>
  <c r="AG110"/>
  <c r="AH110"/>
  <c r="J110" i="36" s="1"/>
  <c r="AK110" i="34"/>
  <c r="AL110"/>
  <c r="AM110"/>
  <c r="AN110"/>
  <c r="AO110"/>
  <c r="AP110"/>
  <c r="AQ110"/>
  <c r="W111"/>
  <c r="F111" i="36" s="1"/>
  <c r="Z111" i="34"/>
  <c r="G111" i="36" s="1"/>
  <c r="AB111" i="34"/>
  <c r="I111" i="36" s="1"/>
  <c r="AC111" i="34"/>
  <c r="AD111"/>
  <c r="AE111"/>
  <c r="AF111"/>
  <c r="AG111"/>
  <c r="AH111"/>
  <c r="J111" i="36" s="1"/>
  <c r="AK111" i="34"/>
  <c r="AL111"/>
  <c r="AM111"/>
  <c r="AN111"/>
  <c r="AO111"/>
  <c r="AP111"/>
  <c r="AQ111"/>
  <c r="W112"/>
  <c r="F112" i="36" s="1"/>
  <c r="Z112" i="34"/>
  <c r="G112" i="36" s="1"/>
  <c r="AB112" i="34"/>
  <c r="I112" i="36" s="1"/>
  <c r="AC112" i="34"/>
  <c r="AD112"/>
  <c r="AE112"/>
  <c r="AF112"/>
  <c r="AG112"/>
  <c r="AH112"/>
  <c r="J112" i="36" s="1"/>
  <c r="AK112" i="34"/>
  <c r="AL112"/>
  <c r="AM112"/>
  <c r="AN112"/>
  <c r="AO112"/>
  <c r="AP112"/>
  <c r="AQ112"/>
  <c r="W113"/>
  <c r="F113" i="36" s="1"/>
  <c r="Z113" i="34"/>
  <c r="G113" i="36" s="1"/>
  <c r="AB113" i="34"/>
  <c r="I113" i="36" s="1"/>
  <c r="AC113" i="34"/>
  <c r="AD113"/>
  <c r="AE113"/>
  <c r="AF113"/>
  <c r="AG113"/>
  <c r="AH113"/>
  <c r="J113" i="36" s="1"/>
  <c r="AK113" i="34"/>
  <c r="AL113"/>
  <c r="AM113"/>
  <c r="AN113"/>
  <c r="AO113"/>
  <c r="AP113"/>
  <c r="AQ113"/>
  <c r="W114"/>
  <c r="F114" i="36" s="1"/>
  <c r="Z114" i="34"/>
  <c r="G114" i="36" s="1"/>
  <c r="AB114" i="34"/>
  <c r="I114" i="36" s="1"/>
  <c r="AC114" i="34"/>
  <c r="AD114"/>
  <c r="AE114"/>
  <c r="AF114"/>
  <c r="AG114"/>
  <c r="AH114"/>
  <c r="J114" i="36" s="1"/>
  <c r="AK114" i="34"/>
  <c r="AL114"/>
  <c r="AM114"/>
  <c r="AN114"/>
  <c r="AO114"/>
  <c r="AP114"/>
  <c r="AQ114"/>
  <c r="W115"/>
  <c r="F115" i="36" s="1"/>
  <c r="Z115" i="34"/>
  <c r="G115" i="36" s="1"/>
  <c r="AB115" i="34"/>
  <c r="I115" i="36" s="1"/>
  <c r="AC115" i="34"/>
  <c r="AD115"/>
  <c r="AE115"/>
  <c r="AF115"/>
  <c r="AG115"/>
  <c r="AH115"/>
  <c r="J115" i="36" s="1"/>
  <c r="AK115" i="34"/>
  <c r="AL115"/>
  <c r="AM115"/>
  <c r="AN115"/>
  <c r="AO115"/>
  <c r="AP115"/>
  <c r="AQ115"/>
  <c r="W116"/>
  <c r="F116" i="36" s="1"/>
  <c r="Z116" i="34"/>
  <c r="G116" i="36" s="1"/>
  <c r="AB116" i="34"/>
  <c r="I116" i="36" s="1"/>
  <c r="AC116" i="34"/>
  <c r="AD116"/>
  <c r="AE116"/>
  <c r="AF116"/>
  <c r="AG116"/>
  <c r="AH116"/>
  <c r="J116" i="36" s="1"/>
  <c r="AK116" i="34"/>
  <c r="AL116"/>
  <c r="AM116"/>
  <c r="AN116"/>
  <c r="AO116"/>
  <c r="AP116"/>
  <c r="AQ116"/>
  <c r="W117"/>
  <c r="F117" i="36" s="1"/>
  <c r="Z117" i="34"/>
  <c r="G117" i="36" s="1"/>
  <c r="AB117" i="34"/>
  <c r="I117" i="36" s="1"/>
  <c r="AC117" i="34"/>
  <c r="AD117"/>
  <c r="AE117"/>
  <c r="AF117"/>
  <c r="AG117"/>
  <c r="AH117"/>
  <c r="J117" i="36" s="1"/>
  <c r="AK117" i="34"/>
  <c r="AL117"/>
  <c r="AM117"/>
  <c r="AN117"/>
  <c r="AO117"/>
  <c r="AP117"/>
  <c r="AQ117"/>
  <c r="W118"/>
  <c r="F118" i="36" s="1"/>
  <c r="Z118" i="34"/>
  <c r="G118" i="36" s="1"/>
  <c r="AB118" i="34"/>
  <c r="I118" i="36" s="1"/>
  <c r="AC118" i="34"/>
  <c r="AD118"/>
  <c r="AE118"/>
  <c r="AF118"/>
  <c r="AG118"/>
  <c r="AH118"/>
  <c r="J118" i="36" s="1"/>
  <c r="AK118" i="34"/>
  <c r="AL118"/>
  <c r="AM118"/>
  <c r="AN118"/>
  <c r="AO118"/>
  <c r="AP118"/>
  <c r="AQ118"/>
  <c r="W119"/>
  <c r="F119" i="36" s="1"/>
  <c r="Z119" i="34"/>
  <c r="G119" i="36" s="1"/>
  <c r="AB119" i="34"/>
  <c r="I119" i="36" s="1"/>
  <c r="AC119" i="34"/>
  <c r="AD119"/>
  <c r="AE119"/>
  <c r="AF119"/>
  <c r="AG119"/>
  <c r="AH119"/>
  <c r="J119" i="36" s="1"/>
  <c r="AK119" i="34"/>
  <c r="AL119"/>
  <c r="AM119"/>
  <c r="AN119"/>
  <c r="AO119"/>
  <c r="AP119"/>
  <c r="AQ119"/>
  <c r="W120"/>
  <c r="F120" i="36" s="1"/>
  <c r="Z120" i="34"/>
  <c r="G120" i="36" s="1"/>
  <c r="AB120" i="34"/>
  <c r="I120" i="36" s="1"/>
  <c r="AC120" i="34"/>
  <c r="AD120"/>
  <c r="AE120"/>
  <c r="AF120"/>
  <c r="AG120"/>
  <c r="AH120"/>
  <c r="J120" i="36" s="1"/>
  <c r="AK120" i="34"/>
  <c r="AL120"/>
  <c r="AM120"/>
  <c r="AN120"/>
  <c r="AO120"/>
  <c r="AP120"/>
  <c r="AQ120"/>
  <c r="W121"/>
  <c r="F121" i="36" s="1"/>
  <c r="Z121" i="34"/>
  <c r="G121" i="36" s="1"/>
  <c r="AB121" i="34"/>
  <c r="I121" i="36" s="1"/>
  <c r="AC121" i="34"/>
  <c r="AD121"/>
  <c r="AE121"/>
  <c r="AF121"/>
  <c r="AG121"/>
  <c r="AH121"/>
  <c r="J121" i="36" s="1"/>
  <c r="AK121" i="34"/>
  <c r="AL121"/>
  <c r="AM121"/>
  <c r="AN121"/>
  <c r="AO121"/>
  <c r="AP121"/>
  <c r="AQ121"/>
  <c r="W122"/>
  <c r="F122" i="36" s="1"/>
  <c r="Z122" i="34"/>
  <c r="G122" i="36" s="1"/>
  <c r="AB122" i="34"/>
  <c r="I122" i="36" s="1"/>
  <c r="AC122" i="34"/>
  <c r="AD122"/>
  <c r="AE122"/>
  <c r="AF122"/>
  <c r="AG122"/>
  <c r="AH122"/>
  <c r="J122" i="36" s="1"/>
  <c r="AK122" i="34"/>
  <c r="AL122"/>
  <c r="AM122"/>
  <c r="AN122"/>
  <c r="AO122"/>
  <c r="AP122"/>
  <c r="AQ122"/>
  <c r="W123"/>
  <c r="F123" i="36" s="1"/>
  <c r="Z123" i="34"/>
  <c r="G123" i="36" s="1"/>
  <c r="AB123" i="34"/>
  <c r="I123" i="36" s="1"/>
  <c r="AC123" i="34"/>
  <c r="AD123"/>
  <c r="AE123"/>
  <c r="AF123"/>
  <c r="AG123"/>
  <c r="AH123"/>
  <c r="J123" i="36" s="1"/>
  <c r="AK123" i="34"/>
  <c r="AL123"/>
  <c r="AM123"/>
  <c r="AN123"/>
  <c r="AO123"/>
  <c r="AP123"/>
  <c r="AQ123"/>
  <c r="W124"/>
  <c r="F124" i="36" s="1"/>
  <c r="Z124" i="34"/>
  <c r="G124" i="36" s="1"/>
  <c r="AB124" i="34"/>
  <c r="I124" i="36" s="1"/>
  <c r="AC124" i="34"/>
  <c r="AD124"/>
  <c r="AE124"/>
  <c r="AF124"/>
  <c r="AG124"/>
  <c r="AH124"/>
  <c r="J124" i="36" s="1"/>
  <c r="AK124" i="34"/>
  <c r="AL124"/>
  <c r="AM124"/>
  <c r="AN124"/>
  <c r="AO124"/>
  <c r="AP124"/>
  <c r="AQ124"/>
  <c r="W125"/>
  <c r="F125" i="36" s="1"/>
  <c r="Z125" i="34"/>
  <c r="G125" i="36" s="1"/>
  <c r="AB125" i="34"/>
  <c r="I125" i="36" s="1"/>
  <c r="AC125" i="34"/>
  <c r="AD125"/>
  <c r="AE125"/>
  <c r="AF125"/>
  <c r="AG125"/>
  <c r="AH125"/>
  <c r="J125" i="36" s="1"/>
  <c r="AK125" i="34"/>
  <c r="AL125"/>
  <c r="AM125"/>
  <c r="AN125"/>
  <c r="AO125"/>
  <c r="AP125"/>
  <c r="AQ125"/>
  <c r="W126"/>
  <c r="F126" i="36" s="1"/>
  <c r="Z126" i="34"/>
  <c r="G126" i="36" s="1"/>
  <c r="AB126" i="34"/>
  <c r="I126" i="36" s="1"/>
  <c r="AC126" i="34"/>
  <c r="AD126"/>
  <c r="AE126"/>
  <c r="AF126"/>
  <c r="AG126"/>
  <c r="AH126"/>
  <c r="J126" i="36" s="1"/>
  <c r="AK126" i="34"/>
  <c r="AL126"/>
  <c r="AM126"/>
  <c r="AN126"/>
  <c r="AO126"/>
  <c r="AP126"/>
  <c r="AQ126"/>
  <c r="W127"/>
  <c r="F127" i="36" s="1"/>
  <c r="Z127" i="34"/>
  <c r="G127" i="36" s="1"/>
  <c r="AB127" i="34"/>
  <c r="I127" i="36" s="1"/>
  <c r="AC127" i="34"/>
  <c r="AD127"/>
  <c r="AE127"/>
  <c r="AF127"/>
  <c r="AG127"/>
  <c r="AH127"/>
  <c r="J127" i="36" s="1"/>
  <c r="AK127" i="34"/>
  <c r="AL127"/>
  <c r="AM127"/>
  <c r="AN127"/>
  <c r="AO127"/>
  <c r="AP127"/>
  <c r="AQ127"/>
  <c r="W128"/>
  <c r="F128" i="36" s="1"/>
  <c r="Z128" i="34"/>
  <c r="G128" i="36" s="1"/>
  <c r="AB128" i="34"/>
  <c r="I128" i="36" s="1"/>
  <c r="AC128" i="34"/>
  <c r="AD128"/>
  <c r="AE128"/>
  <c r="AF128"/>
  <c r="AG128"/>
  <c r="AH128"/>
  <c r="J128" i="36" s="1"/>
  <c r="AK128" i="34"/>
  <c r="AL128"/>
  <c r="AM128"/>
  <c r="AN128"/>
  <c r="AO128"/>
  <c r="AP128"/>
  <c r="AQ128"/>
  <c r="AA24" l="1"/>
  <c r="H24" i="36" s="1"/>
  <c r="G24"/>
  <c r="AO26" i="34"/>
  <c r="AQ26" s="1"/>
  <c r="Z26" s="1"/>
  <c r="AN22"/>
  <c r="AC22" s="1"/>
  <c r="AP24"/>
  <c r="AN20"/>
  <c r="AC20" s="1"/>
  <c r="AP16"/>
  <c r="AP13"/>
  <c r="AN29"/>
  <c r="AC29" s="1"/>
  <c r="AN26"/>
  <c r="AC26" s="1"/>
  <c r="AO22"/>
  <c r="AQ22" s="1"/>
  <c r="Z22" s="1"/>
  <c r="AP26"/>
  <c r="AN24"/>
  <c r="AC24" s="1"/>
  <c r="AO29"/>
  <c r="AQ29" s="1"/>
  <c r="Z29" s="1"/>
  <c r="AP29"/>
  <c r="AO20"/>
  <c r="AQ20" s="1"/>
  <c r="Z20" s="1"/>
  <c r="AP20"/>
  <c r="AO14"/>
  <c r="AQ14" s="1"/>
  <c r="Z14" s="1"/>
  <c r="AP22"/>
  <c r="AP19"/>
  <c r="AP14"/>
  <c r="AN13"/>
  <c r="AC13" s="1"/>
  <c r="AN14"/>
  <c r="AC14" s="1"/>
  <c r="AO13"/>
  <c r="AQ13" s="1"/>
  <c r="Z13" s="1"/>
  <c r="AN19"/>
  <c r="AC19" s="1"/>
  <c r="AP18"/>
  <c r="AD24"/>
  <c r="AN15"/>
  <c r="AC15" s="1"/>
  <c r="AP15"/>
  <c r="AN18"/>
  <c r="AC18" s="1"/>
  <c r="AN16"/>
  <c r="AC16" s="1"/>
  <c r="AN12"/>
  <c r="AC12" s="1"/>
  <c r="AO10"/>
  <c r="AQ10" s="1"/>
  <c r="Z10" s="1"/>
  <c r="AO9"/>
  <c r="AQ9" s="1"/>
  <c r="Z9" s="1"/>
  <c r="AA11"/>
  <c r="AO8"/>
  <c r="AQ8" s="1"/>
  <c r="Z8" s="1"/>
  <c r="AO19"/>
  <c r="AQ19" s="1"/>
  <c r="Z19" s="1"/>
  <c r="AO18"/>
  <c r="AQ18" s="1"/>
  <c r="Z18" s="1"/>
  <c r="AO17"/>
  <c r="AQ17" s="1"/>
  <c r="Z17" s="1"/>
  <c r="AO16"/>
  <c r="AQ16" s="1"/>
  <c r="Z16" s="1"/>
  <c r="AO15"/>
  <c r="AQ15" s="1"/>
  <c r="Z15" s="1"/>
  <c r="AO12"/>
  <c r="AQ12" s="1"/>
  <c r="Z12" s="1"/>
  <c r="AN6"/>
  <c r="AE17"/>
  <c r="AE11"/>
  <c r="AP10"/>
  <c r="AN10"/>
  <c r="AN9"/>
  <c r="AC9" s="1"/>
  <c r="AP9"/>
  <c r="Z7"/>
  <c r="G7" i="36" s="1"/>
  <c r="AP6" i="34"/>
  <c r="AP8"/>
  <c r="AN8"/>
  <c r="AO5"/>
  <c r="AQ5" s="1"/>
  <c r="AO6"/>
  <c r="AQ6" s="1"/>
  <c r="Z6" s="1"/>
  <c r="G6" i="36" s="1"/>
  <c r="AP5" i="34"/>
  <c r="AN5"/>
  <c r="AP7"/>
  <c r="AN7"/>
  <c r="W5"/>
  <c r="F5" i="36" s="1"/>
  <c r="AD11" i="34" l="1"/>
  <c r="AF11" s="1"/>
  <c r="AG11" s="1"/>
  <c r="H11" i="36"/>
  <c r="AA13" i="34"/>
  <c r="G13" i="36"/>
  <c r="AA20" i="34"/>
  <c r="H20" i="36" s="1"/>
  <c r="G20"/>
  <c r="AA18" i="34"/>
  <c r="G18" i="36"/>
  <c r="AA26" i="34"/>
  <c r="G26" i="36"/>
  <c r="AA17" i="34"/>
  <c r="G17" i="36"/>
  <c r="AA12" i="34"/>
  <c r="G12" i="36"/>
  <c r="AA9" i="34"/>
  <c r="G9" i="36"/>
  <c r="AA29" i="34"/>
  <c r="G29" i="36"/>
  <c r="AA15" i="34"/>
  <c r="G15" i="36"/>
  <c r="AA19" i="34"/>
  <c r="G19" i="36"/>
  <c r="AA10" i="34"/>
  <c r="G10" i="36"/>
  <c r="AA14" i="34"/>
  <c r="G14" i="36"/>
  <c r="AA16" i="34"/>
  <c r="G16" i="36"/>
  <c r="AA8" i="34"/>
  <c r="G8" i="36"/>
  <c r="AA22" i="34"/>
  <c r="G22" i="36"/>
  <c r="AE29" i="34"/>
  <c r="AF24"/>
  <c r="AG24" s="1"/>
  <c r="AE24"/>
  <c r="AE26"/>
  <c r="AE20"/>
  <c r="AD20"/>
  <c r="AF20" s="1"/>
  <c r="AG20" s="1"/>
  <c r="AE14"/>
  <c r="AE16"/>
  <c r="AE12"/>
  <c r="AE18"/>
  <c r="AE15"/>
  <c r="AE19"/>
  <c r="AC10"/>
  <c r="AE10"/>
  <c r="AE9"/>
  <c r="AA7"/>
  <c r="AC7"/>
  <c r="AA6"/>
  <c r="AC8"/>
  <c r="AE8"/>
  <c r="AF8"/>
  <c r="AG8" s="1"/>
  <c r="AC6"/>
  <c r="AB5"/>
  <c r="I5" i="36" s="1"/>
  <c r="AE7" i="34" l="1"/>
  <c r="H7" i="36"/>
  <c r="AD16" i="34"/>
  <c r="AF16" s="1"/>
  <c r="AG16" s="1"/>
  <c r="H16" i="36"/>
  <c r="AD10" i="34"/>
  <c r="AF10" s="1"/>
  <c r="AG10" s="1"/>
  <c r="H10" i="36"/>
  <c r="AD15" i="34"/>
  <c r="AF15" s="1"/>
  <c r="AG15" s="1"/>
  <c r="H15" i="36"/>
  <c r="AD9" i="34"/>
  <c r="AF9" s="1"/>
  <c r="AG9" s="1"/>
  <c r="H9" i="36"/>
  <c r="AD17" i="34"/>
  <c r="AF17" s="1"/>
  <c r="AG17" s="1"/>
  <c r="H17" i="36"/>
  <c r="AD18" i="34"/>
  <c r="AF18" s="1"/>
  <c r="AG18" s="1"/>
  <c r="H18" i="36"/>
  <c r="AD13" i="34"/>
  <c r="AF13" s="1"/>
  <c r="AG13" s="1"/>
  <c r="H13" i="36"/>
  <c r="AD6" i="34"/>
  <c r="AF6" s="1"/>
  <c r="AG6" s="1"/>
  <c r="H6" i="36"/>
  <c r="AE13" i="34"/>
  <c r="AD8"/>
  <c r="H8" i="36"/>
  <c r="AD14" i="34"/>
  <c r="AF14" s="1"/>
  <c r="AG14" s="1"/>
  <c r="H14" i="36"/>
  <c r="AD19" i="34"/>
  <c r="AF19" s="1"/>
  <c r="AG19" s="1"/>
  <c r="H19" i="36"/>
  <c r="AD29" i="34"/>
  <c r="AF29" s="1"/>
  <c r="AG29" s="1"/>
  <c r="H29" i="36"/>
  <c r="AD12" i="34"/>
  <c r="AF12" s="1"/>
  <c r="AG12" s="1"/>
  <c r="H12" i="36"/>
  <c r="H26"/>
  <c r="AD26" i="34"/>
  <c r="AF26" s="1"/>
  <c r="AG26" s="1"/>
  <c r="AD22"/>
  <c r="AF22" s="1"/>
  <c r="AG22" s="1"/>
  <c r="H22" i="36"/>
  <c r="AE22" i="34"/>
  <c r="AE6"/>
  <c r="AD7"/>
  <c r="AF7" s="1"/>
  <c r="AG7" s="1"/>
  <c r="AK4"/>
  <c r="AL4" l="1"/>
  <c r="AM4" l="1"/>
  <c r="AO4" l="1"/>
  <c r="AQ4" s="1"/>
  <c r="Z4" s="1"/>
  <c r="G4" i="36" s="1"/>
  <c r="AP4" i="34"/>
  <c r="AN4"/>
  <c r="AA4" l="1"/>
  <c r="AC4"/>
  <c r="AC5"/>
  <c r="Z5"/>
  <c r="AA5" l="1"/>
  <c r="H5" i="36" s="1"/>
  <c r="G5"/>
  <c r="AD4" i="34"/>
  <c r="AF4" s="1"/>
  <c r="AG4" s="1"/>
  <c r="H4" i="36"/>
  <c r="AE4" i="34"/>
  <c r="AE5"/>
  <c r="AD5"/>
  <c r="AF5" s="1"/>
  <c r="AG5" s="1"/>
  <c r="AH8" s="1"/>
  <c r="J8" i="36" s="1"/>
  <c r="AH20" i="34" l="1"/>
  <c r="J20" i="36" s="1"/>
  <c r="AH24" i="34"/>
  <c r="J24" i="36" s="1"/>
  <c r="AH22" i="34"/>
  <c r="J22" i="36" s="1"/>
  <c r="AH26" i="34"/>
  <c r="J26" i="36" s="1"/>
  <c r="AH29" i="34"/>
  <c r="J29" i="36" s="1"/>
  <c r="AH14" i="34"/>
  <c r="J14" i="36" s="1"/>
  <c r="AH18" i="34"/>
  <c r="J18" i="36" s="1"/>
  <c r="AH9" i="34"/>
  <c r="J9" i="36" s="1"/>
  <c r="AH17" i="34"/>
  <c r="J17" i="36" s="1"/>
  <c r="AH11" i="34"/>
  <c r="J11" i="36" s="1"/>
  <c r="AH7" i="34"/>
  <c r="J7" i="36" s="1"/>
  <c r="AH19" i="34"/>
  <c r="J19" i="36" s="1"/>
  <c r="AH15" i="34"/>
  <c r="J15" i="36" s="1"/>
  <c r="AH12" i="34"/>
  <c r="J12" i="36" s="1"/>
  <c r="AH13" i="34"/>
  <c r="J13" i="36" s="1"/>
  <c r="AH16" i="34"/>
  <c r="J16" i="36" s="1"/>
  <c r="AH10" i="34"/>
  <c r="J10" i="36" s="1"/>
  <c r="AH4" i="34"/>
  <c r="J4" i="36" s="1"/>
  <c r="AH6" i="34"/>
  <c r="J6" i="36" s="1"/>
  <c r="AH5" i="34"/>
  <c r="J5" i="36" s="1"/>
  <c r="H30" i="39"/>
  <c r="I30"/>
  <c r="G30"/>
  <c r="B30"/>
  <c r="D30"/>
  <c r="F30"/>
  <c r="C30"/>
  <c r="J30"/>
</calcChain>
</file>

<file path=xl/sharedStrings.xml><?xml version="1.0" encoding="utf-8"?>
<sst xmlns="http://schemas.openxmlformats.org/spreadsheetml/2006/main" count="203" uniqueCount="123">
  <si>
    <t>DOSSARD</t>
  </si>
  <si>
    <t>ÉQUIDÉ</t>
  </si>
  <si>
    <t>CAVALIER</t>
  </si>
  <si>
    <t>CLUB</t>
  </si>
  <si>
    <t>Pénalités de temps</t>
  </si>
  <si>
    <t>Fautes aux obstacles</t>
  </si>
  <si>
    <t>delta</t>
  </si>
  <si>
    <t>chrono</t>
  </si>
  <si>
    <t>Si inférieur au temps mini : 1 point par seconde</t>
  </si>
  <si>
    <t>TOTAL
Pénalités</t>
  </si>
  <si>
    <t xml:space="preserve">TOTAL
Temps </t>
  </si>
  <si>
    <t>Si supérieur au temps max : 0,4 pt / sec</t>
  </si>
  <si>
    <t>Obst.</t>
  </si>
  <si>
    <t>Si compris entre Tps max et temps mini = 0</t>
  </si>
  <si>
    <t>temps maxi</t>
  </si>
  <si>
    <t>temps mini</t>
  </si>
  <si>
    <t>de pénalité</t>
  </si>
  <si>
    <t>Seconde</t>
  </si>
  <si>
    <t>min:sec,millieme</t>
  </si>
  <si>
    <t>Temps du parcours</t>
  </si>
  <si>
    <t>Total des pénalités en temps</t>
  </si>
  <si>
    <t>Classement</t>
  </si>
  <si>
    <t>Abandon</t>
  </si>
  <si>
    <t>Chute</t>
  </si>
  <si>
    <t>Eliminé</t>
  </si>
  <si>
    <t>Non Partant</t>
  </si>
  <si>
    <t>Parcours fini</t>
  </si>
  <si>
    <t>Résultat du parcours</t>
  </si>
  <si>
    <t>HEURE départ</t>
  </si>
  <si>
    <t>Penalités dressage</t>
  </si>
  <si>
    <t>1219</t>
  </si>
  <si>
    <t xml:space="preserve">MARIE LAURE GUERBERT </t>
  </si>
  <si>
    <t>APHELIE DE TURPIN</t>
  </si>
  <si>
    <t>ASCEA GR EQUITATION (91)</t>
  </si>
  <si>
    <t>1215</t>
  </si>
  <si>
    <t xml:space="preserve">JULIE BECARD </t>
  </si>
  <si>
    <t>URSA GENTILLE</t>
  </si>
  <si>
    <t>ECURIE DE LA BOISSIERE (77)</t>
  </si>
  <si>
    <t>1217</t>
  </si>
  <si>
    <t xml:space="preserve">MARIANNE GROSJEAN </t>
  </si>
  <si>
    <t>ONLY DE GARENNE</t>
  </si>
  <si>
    <t>JUMP TERRIER BLANC (60)</t>
  </si>
  <si>
    <t>1211</t>
  </si>
  <si>
    <t xml:space="preserve">OPHELIE SALVATORE </t>
  </si>
  <si>
    <t>BILBAO SILVER FAME</t>
  </si>
  <si>
    <t>1223</t>
  </si>
  <si>
    <t xml:space="preserve">SOLENE CLEMENT </t>
  </si>
  <si>
    <t>UTOPY</t>
  </si>
  <si>
    <t>ECURIES DE LA ROCHE (78)</t>
  </si>
  <si>
    <t>1203</t>
  </si>
  <si>
    <t xml:space="preserve">MARIE PARIZY </t>
  </si>
  <si>
    <t>DAISY</t>
  </si>
  <si>
    <t>PONEY CLUB ECURIES DE JOUY (77)</t>
  </si>
  <si>
    <t>1207</t>
  </si>
  <si>
    <t xml:space="preserve">JULIE ANDRE </t>
  </si>
  <si>
    <t>LOUBLUE</t>
  </si>
  <si>
    <t>1201</t>
  </si>
  <si>
    <t xml:space="preserve">CLEMENT GUILLAUME </t>
  </si>
  <si>
    <t>SAIDAM II</t>
  </si>
  <si>
    <t>E E AURORE FERIGNAC (91)</t>
  </si>
  <si>
    <t>1210</t>
  </si>
  <si>
    <t xml:space="preserve">JULIEN LEMAIRE </t>
  </si>
  <si>
    <t>UTOPE</t>
  </si>
  <si>
    <t>PONEY CLUB DE ROMORANTIN (41)</t>
  </si>
  <si>
    <t>1206</t>
  </si>
  <si>
    <t xml:space="preserve">ANDREA FOUILLOT </t>
  </si>
  <si>
    <t>LOCKYDOR</t>
  </si>
  <si>
    <t>ECURIES DE VILLECRESNES (94)</t>
  </si>
  <si>
    <t>1216</t>
  </si>
  <si>
    <t xml:space="preserve">CELIA GUEDON </t>
  </si>
  <si>
    <t>TULLAHILL PRINCESS</t>
  </si>
  <si>
    <t>ECURIE DU MOULIN DE COTON (77)</t>
  </si>
  <si>
    <t>1212</t>
  </si>
  <si>
    <t xml:space="preserve">VICTOIRE CAGNOT </t>
  </si>
  <si>
    <t>VOTRE ALTESSE D'OTHON</t>
  </si>
  <si>
    <t>ECURIES DE CONDE (94)</t>
  </si>
  <si>
    <t>1226</t>
  </si>
  <si>
    <t xml:space="preserve">LINA BARRY </t>
  </si>
  <si>
    <t>PRODIGIE</t>
  </si>
  <si>
    <t>1221</t>
  </si>
  <si>
    <t xml:space="preserve">NOEMIE CANTRELLE </t>
  </si>
  <si>
    <t>IAGO DE MONTLIEU</t>
  </si>
  <si>
    <t>HARAS DE MAISON BLANCHE (77)</t>
  </si>
  <si>
    <t>1213</t>
  </si>
  <si>
    <t>Chloé DESMOND</t>
  </si>
  <si>
    <t>VICOMTE D'ARTONGES</t>
  </si>
  <si>
    <t>1202</t>
  </si>
  <si>
    <t xml:space="preserve">LUCILE CLEMENT </t>
  </si>
  <si>
    <t>1204</t>
  </si>
  <si>
    <t xml:space="preserve">SOPHIE SAHYOUN LEGGIERI </t>
  </si>
  <si>
    <t>BEAUTY NIGHT MARY</t>
  </si>
  <si>
    <t>1205</t>
  </si>
  <si>
    <t xml:space="preserve">JANE NORBURY </t>
  </si>
  <si>
    <t>DALASKANE DU PARK</t>
  </si>
  <si>
    <t>1208</t>
  </si>
  <si>
    <t xml:space="preserve">Laure PICARD </t>
  </si>
  <si>
    <t>TALIA DES BOURDONS</t>
  </si>
  <si>
    <t>PONEY CLUB DE REVE (91)</t>
  </si>
  <si>
    <t>1209</t>
  </si>
  <si>
    <t>LEANA BRUNET</t>
  </si>
  <si>
    <t>BALKAN ROSE</t>
  </si>
  <si>
    <t>1214</t>
  </si>
  <si>
    <t xml:space="preserve">MELINA MARQUES </t>
  </si>
  <si>
    <t>LLANGATTOCK JULIE</t>
  </si>
  <si>
    <t>1218</t>
  </si>
  <si>
    <t xml:space="preserve">CHARLOTTE KLEKOT </t>
  </si>
  <si>
    <t>QUEEN MARY</t>
  </si>
  <si>
    <t>C H DE MEAUX (77)</t>
  </si>
  <si>
    <t>1220</t>
  </si>
  <si>
    <t xml:space="preserve">LEANE LOPEZ </t>
  </si>
  <si>
    <t>TESSIA</t>
  </si>
  <si>
    <t>1222</t>
  </si>
  <si>
    <t>DAHRA VAN DEN DRAAIBOOM</t>
  </si>
  <si>
    <t>1224</t>
  </si>
  <si>
    <t xml:space="preserve">JULIE PILU </t>
  </si>
  <si>
    <t>CUPIDON LA MENNERIE</t>
  </si>
  <si>
    <t>1225</t>
  </si>
  <si>
    <t xml:space="preserve">JUSTINE CHARNASSE </t>
  </si>
  <si>
    <t>COQUIN TOUT COURT</t>
  </si>
  <si>
    <t>1227</t>
  </si>
  <si>
    <t>Magali PORET</t>
  </si>
  <si>
    <t>BARATIN DES ROSIERS</t>
  </si>
  <si>
    <t>Classement Final</t>
  </si>
</sst>
</file>

<file path=xl/styles.xml><?xml version="1.0" encoding="utf-8"?>
<styleSheet xmlns="http://schemas.openxmlformats.org/spreadsheetml/2006/main">
  <numFmts count="4">
    <numFmt numFmtId="164" formatCode="0.0"/>
    <numFmt numFmtId="165" formatCode="ss"/>
    <numFmt numFmtId="166" formatCode="mm:ss.000"/>
    <numFmt numFmtId="167" formatCode="h:mm;@"/>
  </numFmts>
  <fonts count="31">
    <font>
      <sz val="11"/>
      <color theme="1"/>
      <name val="Calibri"/>
      <family val="2"/>
      <scheme val="minor"/>
    </font>
    <font>
      <b/>
      <sz val="16"/>
      <color theme="4" tint="-0.499984740745262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24"/>
      <color rgb="FF0070C0"/>
      <name val="Calibri"/>
      <family val="2"/>
      <scheme val="minor"/>
    </font>
    <font>
      <b/>
      <sz val="20"/>
      <color theme="6" tint="-0.499984740745262"/>
      <name val="Calibri"/>
      <family val="2"/>
      <scheme val="minor"/>
    </font>
    <font>
      <b/>
      <sz val="20"/>
      <color theme="9" tint="-0.249977111117893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0070C0"/>
      <name val="Calibri"/>
      <family val="2"/>
      <scheme val="minor"/>
    </font>
    <font>
      <sz val="18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8"/>
      <color theme="4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24"/>
      <color theme="1"/>
      <name val="Calibri"/>
      <family val="2"/>
      <scheme val="minor"/>
    </font>
    <font>
      <sz val="24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theme="1"/>
      <name val="Arial"/>
      <family val="2"/>
    </font>
    <font>
      <sz val="20"/>
      <color theme="1"/>
      <name val="Arial"/>
      <family val="2"/>
    </font>
    <font>
      <sz val="24"/>
      <color rgb="FFFF0066"/>
      <name val="Calibri"/>
      <family val="2"/>
      <scheme val="minor"/>
    </font>
    <font>
      <sz val="22"/>
      <name val="Calibri"/>
      <family val="2"/>
      <scheme val="minor"/>
    </font>
    <font>
      <b/>
      <sz val="28"/>
      <name val="Calibri"/>
      <family val="2"/>
      <scheme val="minor"/>
    </font>
    <font>
      <sz val="18"/>
      <color theme="1"/>
      <name val="Arial"/>
      <family val="2"/>
    </font>
    <font>
      <b/>
      <sz val="14"/>
      <color rgb="FFFF0066"/>
      <name val="Calibri"/>
      <family val="2"/>
      <scheme val="minor"/>
    </font>
    <font>
      <b/>
      <sz val="24"/>
      <name val="Calibri"/>
      <family val="2"/>
      <scheme val="minor"/>
    </font>
    <font>
      <sz val="20"/>
      <name val="Calibri"/>
      <family val="2"/>
      <scheme val="minor"/>
    </font>
    <font>
      <sz val="14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4"/>
      <color theme="3" tint="0.399975585192419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2" borderId="4" xfId="0" applyFont="1" applyFill="1" applyBorder="1" applyAlignment="1" applyProtection="1">
      <alignment horizontal="center" vertical="center" wrapText="1"/>
    </xf>
    <xf numFmtId="21" fontId="6" fillId="2" borderId="5" xfId="0" applyNumberFormat="1" applyFont="1" applyFill="1" applyBorder="1" applyAlignment="1" applyProtection="1">
      <alignment horizontal="center" vertical="center" wrapText="1"/>
    </xf>
    <xf numFmtId="165" fontId="14" fillId="2" borderId="5" xfId="0" applyNumberFormat="1" applyFont="1" applyFill="1" applyBorder="1" applyAlignment="1" applyProtection="1">
      <alignment horizontal="center" vertical="center" wrapText="1"/>
    </xf>
    <xf numFmtId="166" fontId="8" fillId="3" borderId="1" xfId="0" applyNumberFormat="1" applyFont="1" applyFill="1" applyBorder="1" applyAlignment="1" applyProtection="1">
      <alignment horizontal="center" vertical="center"/>
    </xf>
    <xf numFmtId="166" fontId="5" fillId="3" borderId="1" xfId="0" applyNumberFormat="1" applyFont="1" applyFill="1" applyBorder="1" applyAlignment="1" applyProtection="1">
      <alignment horizontal="center" vertical="center"/>
    </xf>
    <xf numFmtId="1" fontId="5" fillId="3" borderId="1" xfId="0" applyNumberFormat="1" applyFont="1" applyFill="1" applyBorder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 wrapText="1"/>
    </xf>
    <xf numFmtId="166" fontId="3" fillId="3" borderId="1" xfId="0" applyNumberFormat="1" applyFont="1" applyFill="1" applyBorder="1" applyAlignment="1" applyProtection="1">
      <alignment horizontal="center" vertical="center"/>
    </xf>
    <xf numFmtId="1" fontId="3" fillId="3" borderId="1" xfId="0" applyNumberFormat="1" applyFont="1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166" fontId="4" fillId="3" borderId="1" xfId="0" applyNumberFormat="1" applyFont="1" applyFill="1" applyBorder="1" applyAlignment="1" applyProtection="1">
      <alignment horizontal="center" vertical="center"/>
    </xf>
    <xf numFmtId="0" fontId="7" fillId="2" borderId="0" xfId="0" applyFont="1" applyFill="1" applyAlignment="1" applyProtection="1">
      <alignment horizontal="left" vertical="center" indent="1"/>
    </xf>
    <xf numFmtId="0" fontId="0" fillId="2" borderId="0" xfId="0" applyFill="1" applyProtection="1"/>
    <xf numFmtId="164" fontId="3" fillId="3" borderId="1" xfId="0" applyNumberFormat="1" applyFont="1" applyFill="1" applyBorder="1" applyAlignment="1" applyProtection="1">
      <alignment horizontal="center" vertical="center"/>
    </xf>
    <xf numFmtId="47" fontId="3" fillId="3" borderId="1" xfId="0" applyNumberFormat="1" applyFont="1" applyFill="1" applyBorder="1" applyAlignment="1" applyProtection="1">
      <alignment horizontal="center" vertical="center"/>
    </xf>
    <xf numFmtId="2" fontId="3" fillId="3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1" fontId="9" fillId="4" borderId="1" xfId="0" applyNumberFormat="1" applyFont="1" applyFill="1" applyBorder="1" applyAlignment="1" applyProtection="1">
      <alignment horizontal="center" vertical="center"/>
      <protection locked="0"/>
    </xf>
    <xf numFmtId="166" fontId="15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10" fillId="2" borderId="5" xfId="0" applyFont="1" applyFill="1" applyBorder="1" applyAlignment="1" applyProtection="1">
      <alignment horizontal="center" vertical="center" wrapText="1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1" fontId="2" fillId="2" borderId="2" xfId="0" applyNumberFormat="1" applyFont="1" applyFill="1" applyBorder="1" applyAlignment="1" applyProtection="1">
      <alignment vertical="center"/>
      <protection locked="0"/>
    </xf>
    <xf numFmtId="1" fontId="0" fillId="2" borderId="0" xfId="0" applyNumberFormat="1" applyFill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0" fillId="2" borderId="0" xfId="0" applyFill="1" applyProtection="1">
      <protection locked="0"/>
    </xf>
    <xf numFmtId="166" fontId="15" fillId="2" borderId="5" xfId="0" applyNumberFormat="1" applyFont="1" applyFill="1" applyBorder="1" applyAlignment="1" applyProtection="1">
      <alignment horizontal="center" vertical="center" wrapText="1"/>
    </xf>
    <xf numFmtId="166" fontId="17" fillId="2" borderId="1" xfId="0" applyNumberFormat="1" applyFont="1" applyFill="1" applyBorder="1" applyAlignment="1" applyProtection="1">
      <alignment horizontal="center" vertical="center"/>
    </xf>
    <xf numFmtId="166" fontId="16" fillId="2" borderId="1" xfId="0" applyNumberFormat="1" applyFont="1" applyFill="1" applyBorder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 wrapText="1"/>
      <protection locked="0"/>
    </xf>
    <xf numFmtId="164" fontId="2" fillId="2" borderId="2" xfId="0" applyNumberFormat="1" applyFont="1" applyFill="1" applyBorder="1" applyAlignment="1" applyProtection="1">
      <alignment vertical="center"/>
      <protection locked="0"/>
    </xf>
    <xf numFmtId="0" fontId="2" fillId="2" borderId="0" xfId="0" applyFont="1" applyFill="1" applyBorder="1" applyAlignment="1" applyProtection="1">
      <alignment vertical="center"/>
      <protection locked="0"/>
    </xf>
    <xf numFmtId="0" fontId="13" fillId="2" borderId="0" xfId="0" applyFont="1" applyFill="1" applyBorder="1" applyAlignment="1" applyProtection="1">
      <alignment horizontal="center" vertical="center" wrapText="1"/>
      <protection locked="0"/>
    </xf>
    <xf numFmtId="164" fontId="0" fillId="2" borderId="0" xfId="0" applyNumberFormat="1" applyFill="1" applyAlignment="1" applyProtection="1">
      <alignment horizontal="center" vertical="center"/>
      <protection locked="0"/>
    </xf>
    <xf numFmtId="0" fontId="0" fillId="2" borderId="0" xfId="0" applyFont="1" applyFill="1" applyBorder="1" applyAlignment="1" applyProtection="1">
      <alignment horizontal="center" vertical="center" wrapText="1"/>
      <protection locked="0"/>
    </xf>
    <xf numFmtId="0" fontId="13" fillId="2" borderId="0" xfId="0" applyFont="1" applyFill="1" applyBorder="1" applyAlignment="1" applyProtection="1">
      <alignment horizontal="center" vertical="center" wrapText="1"/>
    </xf>
    <xf numFmtId="0" fontId="0" fillId="2" borderId="0" xfId="0" applyFont="1" applyFill="1" applyBorder="1" applyAlignment="1" applyProtection="1">
      <alignment horizontal="left" vertical="center" wrapText="1" indent="1"/>
    </xf>
    <xf numFmtId="0" fontId="1" fillId="2" borderId="0" xfId="0" applyFont="1" applyFill="1" applyAlignment="1" applyProtection="1">
      <alignment horizontal="center" vertical="center"/>
    </xf>
    <xf numFmtId="167" fontId="18" fillId="4" borderId="1" xfId="0" applyNumberFormat="1" applyFont="1" applyFill="1" applyBorder="1" applyAlignment="1" applyProtection="1">
      <alignment horizontal="center" vertical="center"/>
      <protection locked="0"/>
    </xf>
    <xf numFmtId="0" fontId="20" fillId="4" borderId="1" xfId="0" applyFont="1" applyFill="1" applyBorder="1" applyAlignment="1" applyProtection="1">
      <alignment horizontal="left" vertical="center" wrapText="1" indent="1"/>
      <protection locked="0"/>
    </xf>
    <xf numFmtId="164" fontId="21" fillId="3" borderId="1" xfId="0" applyNumberFormat="1" applyFont="1" applyFill="1" applyBorder="1" applyAlignment="1" applyProtection="1">
      <alignment horizontal="center" vertical="center"/>
    </xf>
    <xf numFmtId="164" fontId="21" fillId="4" borderId="1" xfId="0" applyNumberFormat="1" applyFont="1" applyFill="1" applyBorder="1" applyAlignment="1" applyProtection="1">
      <alignment horizontal="center" vertical="center"/>
      <protection locked="0"/>
    </xf>
    <xf numFmtId="1" fontId="21" fillId="3" borderId="1" xfId="0" applyNumberFormat="1" applyFont="1" applyFill="1" applyBorder="1" applyAlignment="1" applyProtection="1">
      <alignment horizontal="center" vertical="center"/>
    </xf>
    <xf numFmtId="166" fontId="22" fillId="4" borderId="1" xfId="0" applyNumberFormat="1" applyFont="1" applyFill="1" applyBorder="1" applyAlignment="1" applyProtection="1">
      <alignment horizontal="center" vertical="center"/>
      <protection locked="0"/>
    </xf>
    <xf numFmtId="1" fontId="23" fillId="3" borderId="1" xfId="0" applyNumberFormat="1" applyFont="1" applyFill="1" applyBorder="1" applyAlignment="1" applyProtection="1">
      <alignment horizontal="center" vertical="center"/>
    </xf>
    <xf numFmtId="0" fontId="24" fillId="4" borderId="1" xfId="0" applyFont="1" applyFill="1" applyBorder="1" applyAlignment="1" applyProtection="1">
      <alignment horizontal="left" vertical="center" wrapText="1" indent="1"/>
      <protection locked="0"/>
    </xf>
    <xf numFmtId="0" fontId="11" fillId="2" borderId="4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49" fontId="26" fillId="4" borderId="1" xfId="0" applyNumberFormat="1" applyFont="1" applyFill="1" applyBorder="1" applyAlignment="1" applyProtection="1">
      <alignment horizontal="center" vertical="center"/>
      <protection locked="0"/>
    </xf>
    <xf numFmtId="0" fontId="27" fillId="4" borderId="1" xfId="0" applyFont="1" applyFill="1" applyBorder="1" applyAlignment="1" applyProtection="1">
      <alignment horizontal="left" vertical="center" wrapText="1" indent="1"/>
      <protection locked="0"/>
    </xf>
    <xf numFmtId="0" fontId="28" fillId="4" borderId="1" xfId="0" applyFont="1" applyFill="1" applyBorder="1" applyAlignment="1" applyProtection="1">
      <alignment horizontal="left" vertical="center" wrapText="1" indent="1"/>
      <protection locked="0"/>
    </xf>
    <xf numFmtId="166" fontId="29" fillId="4" borderId="1" xfId="0" applyNumberFormat="1" applyFont="1" applyFill="1" applyBorder="1" applyAlignment="1" applyProtection="1">
      <alignment horizontal="center" vertical="center"/>
      <protection locked="0"/>
    </xf>
    <xf numFmtId="49" fontId="27" fillId="4" borderId="1" xfId="0" applyNumberFormat="1" applyFont="1" applyFill="1" applyBorder="1" applyAlignment="1" applyProtection="1">
      <alignment horizontal="left" vertical="center" wrapText="1" indent="1"/>
      <protection locked="0"/>
    </xf>
    <xf numFmtId="0" fontId="1" fillId="2" borderId="0" xfId="0" applyNumberFormat="1" applyFont="1" applyFill="1" applyAlignment="1" applyProtection="1">
      <alignment horizontal="center" vertical="center"/>
      <protection locked="0"/>
    </xf>
    <xf numFmtId="0" fontId="0" fillId="2" borderId="0" xfId="0" applyNumberFormat="1" applyFill="1" applyAlignment="1" applyProtection="1">
      <alignment horizontal="center" vertical="center"/>
      <protection locked="0"/>
    </xf>
    <xf numFmtId="1" fontId="2" fillId="2" borderId="0" xfId="0" applyNumberFormat="1" applyFont="1" applyFill="1" applyBorder="1" applyAlignment="1" applyProtection="1">
      <alignment vertical="center"/>
      <protection locked="0"/>
    </xf>
    <xf numFmtId="1" fontId="1" fillId="2" borderId="0" xfId="0" applyNumberFormat="1" applyFont="1" applyFill="1" applyAlignment="1" applyProtection="1">
      <alignment horizontal="center" vertical="center"/>
      <protection locked="0"/>
    </xf>
    <xf numFmtId="1" fontId="27" fillId="4" borderId="1" xfId="0" applyNumberFormat="1" applyFont="1" applyFill="1" applyBorder="1" applyAlignment="1" applyProtection="1">
      <alignment horizontal="left" vertical="center" wrapText="1" indent="1"/>
      <protection locked="0"/>
    </xf>
    <xf numFmtId="0" fontId="26" fillId="4" borderId="1" xfId="0" applyNumberFormat="1" applyFont="1" applyFill="1" applyBorder="1" applyAlignment="1" applyProtection="1">
      <alignment horizontal="center" vertical="center"/>
      <protection locked="0"/>
    </xf>
    <xf numFmtId="0" fontId="19" fillId="4" borderId="1" xfId="0" applyNumberFormat="1" applyFont="1" applyFill="1" applyBorder="1" applyAlignment="1" applyProtection="1">
      <alignment horizontal="center" vertical="center"/>
      <protection locked="0"/>
    </xf>
    <xf numFmtId="0" fontId="27" fillId="4" borderId="1" xfId="0" applyNumberFormat="1" applyFont="1" applyFill="1" applyBorder="1" applyAlignment="1" applyProtection="1">
      <alignment horizontal="left" vertical="center" wrapText="1" indent="1"/>
      <protection locked="0"/>
    </xf>
    <xf numFmtId="0" fontId="11" fillId="2" borderId="1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25" fillId="2" borderId="4" xfId="0" applyFont="1" applyFill="1" applyBorder="1" applyAlignment="1" applyProtection="1">
      <alignment horizontal="center" vertical="center" wrapText="1"/>
      <protection locked="0"/>
    </xf>
    <xf numFmtId="0" fontId="25" fillId="2" borderId="5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12" fillId="2" borderId="4" xfId="0" applyFont="1" applyFill="1" applyBorder="1" applyAlignment="1" applyProtection="1">
      <alignment horizontal="center" vertical="center" wrapText="1"/>
      <protection locked="0"/>
    </xf>
    <xf numFmtId="0" fontId="1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0" fontId="12" fillId="2" borderId="6" xfId="0" applyFont="1" applyFill="1" applyBorder="1" applyAlignment="1" applyProtection="1">
      <alignment horizontal="center" vertical="center" wrapText="1"/>
      <protection locked="0"/>
    </xf>
    <xf numFmtId="0" fontId="12" fillId="2" borderId="7" xfId="0" applyFont="1" applyFill="1" applyBorder="1" applyAlignment="1" applyProtection="1">
      <alignment horizontal="center" vertical="center" wrapText="1"/>
      <protection locked="0"/>
    </xf>
    <xf numFmtId="0" fontId="25" fillId="2" borderId="4" xfId="0" applyFont="1" applyFill="1" applyBorder="1" applyAlignment="1" applyProtection="1">
      <alignment horizontal="center" vertical="center" wrapText="1"/>
    </xf>
    <xf numFmtId="0" fontId="25" fillId="2" borderId="5" xfId="0" applyFont="1" applyFill="1" applyBorder="1" applyAlignment="1" applyProtection="1">
      <alignment horizontal="center" vertical="center" wrapText="1"/>
    </xf>
    <xf numFmtId="164" fontId="11" fillId="2" borderId="4" xfId="0" applyNumberFormat="1" applyFont="1" applyFill="1" applyBorder="1" applyAlignment="1" applyProtection="1">
      <alignment horizontal="center" vertical="center" wrapText="1"/>
    </xf>
    <xf numFmtId="164" fontId="11" fillId="2" borderId="5" xfId="0" applyNumberFormat="1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164" fontId="25" fillId="2" borderId="4" xfId="0" applyNumberFormat="1" applyFont="1" applyFill="1" applyBorder="1" applyAlignment="1" applyProtection="1">
      <alignment horizontal="center" vertical="center" wrapText="1"/>
    </xf>
    <xf numFmtId="164" fontId="25" fillId="2" borderId="5" xfId="0" applyNumberFormat="1" applyFont="1" applyFill="1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1" fontId="12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12" fillId="2" borderId="4" xfId="0" applyNumberFormat="1" applyFont="1" applyFill="1" applyBorder="1" applyAlignment="1" applyProtection="1">
      <alignment horizontal="center" vertical="center" wrapText="1"/>
      <protection locked="0"/>
    </xf>
    <xf numFmtId="1" fontId="11" fillId="2" borderId="1" xfId="0" applyNumberFormat="1" applyFont="1" applyFill="1" applyBorder="1" applyAlignment="1" applyProtection="1">
      <alignment horizontal="center" vertical="center" wrapText="1"/>
    </xf>
    <xf numFmtId="164" fontId="30" fillId="3" borderId="1" xfId="0" applyNumberFormat="1" applyFont="1" applyFill="1" applyBorder="1" applyAlignment="1" applyProtection="1">
      <alignment horizontal="center" vertical="center"/>
    </xf>
    <xf numFmtId="166" fontId="30" fillId="3" borderId="1" xfId="0" applyNumberFormat="1" applyFont="1" applyFill="1" applyBorder="1" applyAlignment="1" applyProtection="1">
      <alignment horizontal="center" vertical="center"/>
    </xf>
    <xf numFmtId="1" fontId="17" fillId="3" borderId="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52">
    <dxf>
      <font>
        <color rgb="FFEAF1DD"/>
      </font>
    </dxf>
    <dxf>
      <font>
        <color rgb="FFEAF1DD"/>
      </font>
    </dxf>
    <dxf>
      <font>
        <color rgb="FFEAF1DD"/>
      </font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79998168889431442"/>
        </patternFill>
      </fill>
    </dxf>
    <dxf>
      <font>
        <color rgb="FFEAF1DD"/>
      </font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79998168889431442"/>
        </patternFill>
      </fill>
    </dxf>
    <dxf>
      <font>
        <color theme="6" tint="0.39994506668294322"/>
      </font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79998168889431442"/>
        </patternFill>
      </fill>
    </dxf>
    <dxf>
      <font>
        <color theme="6" tint="0.39994506668294322"/>
      </font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79998168889431442"/>
        </patternFill>
      </fill>
    </dxf>
    <dxf>
      <font>
        <color theme="6" tint="0.39994506668294322"/>
      </font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79998168889431442"/>
        </patternFill>
      </fill>
    </dxf>
  </dxfs>
  <tableStyles count="0" defaultTableStyle="TableStyleMedium2" defaultPivotStyle="PivotStyleLight16"/>
  <colors>
    <mruColors>
      <color rgb="FFEAF1DD"/>
      <color rgb="FFFF0066"/>
      <color rgb="FFFFCC99"/>
      <color rgb="FFCC99FF"/>
      <color rgb="FFE2B7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U129"/>
  <sheetViews>
    <sheetView zoomScale="50" zoomScaleNormal="50" zoomScaleSheetLayoutView="40" workbookViewId="0">
      <pane xSplit="2" topLeftCell="V1" activePane="topRight" state="frozen"/>
      <selection pane="topRight" activeCell="AH4" sqref="AH4"/>
    </sheetView>
  </sheetViews>
  <sheetFormatPr baseColWidth="10" defaultColWidth="11.5703125" defaultRowHeight="15"/>
  <cols>
    <col min="1" max="1" width="15.7109375" style="24" customWidth="1"/>
    <col min="2" max="2" width="45.28515625" style="58" customWidth="1"/>
    <col min="3" max="5" width="45.7109375" style="24" customWidth="1"/>
    <col min="6" max="6" width="20.7109375" style="37" customWidth="1"/>
    <col min="7" max="22" width="9.7109375" style="24" customWidth="1"/>
    <col min="23" max="23" width="23.85546875" style="26" customWidth="1"/>
    <col min="24" max="24" width="20.7109375" style="26" customWidth="1"/>
    <col min="25" max="25" width="33.28515625" style="26" bestFit="1" customWidth="1"/>
    <col min="26" max="26" width="20.7109375" style="37" customWidth="1"/>
    <col min="27" max="27" width="22.28515625" style="37" customWidth="1"/>
    <col min="28" max="28" width="20.7109375" style="24" customWidth="1"/>
    <col min="29" max="29" width="20.7109375" style="24" hidden="1" customWidth="1"/>
    <col min="30" max="30" width="27.85546875" style="24" hidden="1" customWidth="1"/>
    <col min="31" max="33" width="20.7109375" style="24" hidden="1" customWidth="1"/>
    <col min="34" max="34" width="20.7109375" style="24" customWidth="1"/>
    <col min="35" max="35" width="12.85546875" style="38" customWidth="1"/>
    <col min="36" max="36" width="0" style="24" hidden="1" customWidth="1"/>
    <col min="37" max="38" width="17.7109375" style="29" bestFit="1" customWidth="1"/>
    <col min="39" max="39" width="26.140625" style="29" bestFit="1" customWidth="1"/>
    <col min="40" max="40" width="3.42578125" style="29" customWidth="1"/>
    <col min="41" max="41" width="27" style="29" customWidth="1"/>
    <col min="42" max="42" width="3.5703125" style="29" customWidth="1"/>
    <col min="43" max="43" width="18" style="29" customWidth="1"/>
    <col min="44" max="44" width="60.5703125" style="29" bestFit="1" customWidth="1"/>
    <col min="45" max="46" width="11.5703125" style="29"/>
    <col min="47" max="47" width="25.5703125" style="24" bestFit="1" customWidth="1"/>
    <col min="48" max="16384" width="11.5703125" style="24"/>
  </cols>
  <sheetData>
    <row r="1" spans="1:47" s="27" customFormat="1" ht="27" customHeight="1">
      <c r="B1" s="57"/>
      <c r="C1" s="20"/>
      <c r="D1" s="20"/>
      <c r="E1" s="20"/>
      <c r="F1" s="34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5"/>
      <c r="X1" s="25"/>
      <c r="Y1" s="25"/>
      <c r="Z1" s="34"/>
      <c r="AA1" s="34"/>
      <c r="AB1" s="21"/>
      <c r="AC1" s="21"/>
      <c r="AD1" s="35"/>
      <c r="AE1" s="35"/>
      <c r="AF1" s="35"/>
      <c r="AG1" s="35"/>
      <c r="AH1" s="35"/>
      <c r="AI1" s="36"/>
      <c r="AM1" s="41"/>
      <c r="AN1" s="41"/>
      <c r="AO1" s="41"/>
      <c r="AP1" s="41"/>
      <c r="AQ1" s="41"/>
      <c r="AR1" s="41"/>
      <c r="AS1" s="41"/>
      <c r="AT1" s="41"/>
      <c r="AU1" s="41"/>
    </row>
    <row r="2" spans="1:47" s="33" customFormat="1" ht="24" customHeight="1">
      <c r="A2" s="70" t="s">
        <v>28</v>
      </c>
      <c r="B2" s="72" t="s">
        <v>0</v>
      </c>
      <c r="C2" s="74" t="s">
        <v>2</v>
      </c>
      <c r="D2" s="71" t="s">
        <v>1</v>
      </c>
      <c r="E2" s="71" t="s">
        <v>3</v>
      </c>
      <c r="F2" s="68" t="s">
        <v>29</v>
      </c>
      <c r="G2" s="22" t="s">
        <v>12</v>
      </c>
      <c r="H2" s="22" t="s">
        <v>12</v>
      </c>
      <c r="I2" s="22" t="s">
        <v>12</v>
      </c>
      <c r="J2" s="22" t="s">
        <v>12</v>
      </c>
      <c r="K2" s="22" t="s">
        <v>12</v>
      </c>
      <c r="L2" s="22" t="s">
        <v>12</v>
      </c>
      <c r="M2" s="22" t="s">
        <v>12</v>
      </c>
      <c r="N2" s="22" t="s">
        <v>12</v>
      </c>
      <c r="O2" s="22" t="s">
        <v>12</v>
      </c>
      <c r="P2" s="22" t="s">
        <v>12</v>
      </c>
      <c r="Q2" s="22" t="s">
        <v>12</v>
      </c>
      <c r="R2" s="22" t="s">
        <v>12</v>
      </c>
      <c r="S2" s="22" t="s">
        <v>12</v>
      </c>
      <c r="T2" s="22" t="s">
        <v>12</v>
      </c>
      <c r="U2" s="22" t="s">
        <v>12</v>
      </c>
      <c r="V2" s="22" t="s">
        <v>12</v>
      </c>
      <c r="W2" s="77" t="s">
        <v>5</v>
      </c>
      <c r="X2" s="66" t="s">
        <v>19</v>
      </c>
      <c r="Y2" s="66" t="s">
        <v>27</v>
      </c>
      <c r="Z2" s="83" t="s">
        <v>4</v>
      </c>
      <c r="AA2" s="79" t="s">
        <v>9</v>
      </c>
      <c r="AB2" s="81" t="s">
        <v>10</v>
      </c>
      <c r="AC2" s="50"/>
      <c r="AD2" s="81" t="s">
        <v>20</v>
      </c>
      <c r="AE2" s="65"/>
      <c r="AF2" s="65"/>
      <c r="AG2" s="65"/>
      <c r="AH2" s="65" t="s">
        <v>21</v>
      </c>
      <c r="AI2" s="39"/>
      <c r="AJ2" s="7"/>
      <c r="AK2" s="1" t="s">
        <v>15</v>
      </c>
      <c r="AL2" s="28" t="s">
        <v>14</v>
      </c>
      <c r="AM2" s="1" t="s">
        <v>7</v>
      </c>
      <c r="AN2" s="1"/>
      <c r="AO2" s="1" t="s">
        <v>6</v>
      </c>
      <c r="AP2" s="1"/>
      <c r="AQ2" s="1" t="s">
        <v>17</v>
      </c>
      <c r="AR2" s="7"/>
      <c r="AS2" s="7"/>
      <c r="AT2" s="7"/>
      <c r="AU2" s="7"/>
    </row>
    <row r="3" spans="1:47" s="33" customFormat="1" ht="24" customHeight="1">
      <c r="A3" s="71"/>
      <c r="B3" s="73"/>
      <c r="C3" s="75"/>
      <c r="D3" s="76"/>
      <c r="E3" s="76"/>
      <c r="F3" s="69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78"/>
      <c r="X3" s="67"/>
      <c r="Y3" s="67"/>
      <c r="Z3" s="84"/>
      <c r="AA3" s="80"/>
      <c r="AB3" s="82"/>
      <c r="AC3" s="51"/>
      <c r="AD3" s="85"/>
      <c r="AE3" s="65"/>
      <c r="AF3" s="65"/>
      <c r="AG3" s="65"/>
      <c r="AH3" s="65"/>
      <c r="AI3" s="39"/>
      <c r="AJ3" s="7"/>
      <c r="AK3" s="30">
        <v>1.7361111111111112E-4</v>
      </c>
      <c r="AL3" s="19">
        <v>1.4467592592592594E-3</v>
      </c>
      <c r="AM3" s="2" t="s">
        <v>18</v>
      </c>
      <c r="AN3" s="2"/>
      <c r="AO3" s="2" t="s">
        <v>18</v>
      </c>
      <c r="AP3" s="2"/>
      <c r="AQ3" s="3" t="s">
        <v>16</v>
      </c>
      <c r="AR3" s="7"/>
      <c r="AS3" s="7"/>
      <c r="AT3" s="7"/>
      <c r="AU3" s="7"/>
    </row>
    <row r="4" spans="1:47" ht="42" customHeight="1">
      <c r="A4" s="52"/>
      <c r="B4" s="62" t="s">
        <v>56</v>
      </c>
      <c r="C4" s="53" t="s">
        <v>57</v>
      </c>
      <c r="D4" s="53" t="s">
        <v>58</v>
      </c>
      <c r="E4" s="54" t="s">
        <v>59</v>
      </c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>
        <v>4</v>
      </c>
      <c r="U4" s="18"/>
      <c r="V4" s="18"/>
      <c r="W4" s="46">
        <f t="shared" ref="W4:W30" si="0">IF(ISBLANK(C4),"",SUM(G4:V4))</f>
        <v>4</v>
      </c>
      <c r="X4" s="55">
        <v>1.2710648148148149E-3</v>
      </c>
      <c r="Y4" s="47" t="s">
        <v>26</v>
      </c>
      <c r="Z4" s="44">
        <f t="shared" ref="Z4:Z35" si="1">IF(ISBLANK(X4),"",IF(AND(AM4&lt;AK4),(AQ4*$AS$5),IF(AND(AM4&gt;AL4),(AQ4*$AS$4),IF(AND(AM4&gt;=AK4,AM4&lt;AL4),(AQ4*$AS$6),"0"))))</f>
        <v>1</v>
      </c>
      <c r="AA4" s="14">
        <f t="shared" ref="AA4:AA35" si="2">IF(ISBLANK(X4),"",W4+Z4+F4)</f>
        <v>5</v>
      </c>
      <c r="AB4" s="8">
        <f t="shared" ref="AB4:AB35" si="3">IF(ISBLANK(X4),"",X4)</f>
        <v>1.2710648148148149E-3</v>
      </c>
      <c r="AC4" s="9" t="str">
        <f t="shared" ref="AC4:AC35" si="4">IF(ISBLANK(X4),"",IF(AND(AN4=""),"1",IF(AND(AN4="+"),"2",IF(AND(AN4="-"),"3"))))</f>
        <v>3</v>
      </c>
      <c r="AD4" s="15">
        <f t="shared" ref="AD4:AD35" si="5">IF(ISBLANK(X4),"",(AA4/86400))</f>
        <v>5.7870370370370373E-5</v>
      </c>
      <c r="AE4" s="8">
        <f t="shared" ref="AE4:AE35" si="6">IF(ISBLANK(X4),"",IF(AN4="",(($AL$3-AB4)+(AA4/86400)),IF(AN4="+",((AB4+(AA4/86400))+"00:00,000"),IF(AN4="-",((AB4+(AA4/86400))+"00:00,000")))))</f>
        <v>1.3289351851851854E-3</v>
      </c>
      <c r="AF4" s="8">
        <f t="shared" ref="AF4:AF35" si="7">IF(ISBLANK(X4),"",IF(AN4="",(AD4+(AL4-X4)),IF(AN4="+",(AD4+(X4-AL4)),IF(AN4="-",(AD4+(AK4-X4+AK3))))))</f>
        <v>2.3356481481481481E-4</v>
      </c>
      <c r="AG4" s="16">
        <f t="shared" ref="AG4:AG35" si="8">IF(ISBLANK(X4),"",((AF4/86400)+AA4))</f>
        <v>5.0000000027032963</v>
      </c>
      <c r="AH4" s="48">
        <f t="shared" ref="AH4:AH35" si="9">IF(ISBLANK(X4),"",RANK((AG4),$AG$4:$AG$128,1))</f>
        <v>8</v>
      </c>
      <c r="AI4" s="40"/>
      <c r="AJ4" s="10"/>
      <c r="AK4" s="11">
        <f t="shared" ref="AK4:AK30" si="10">IF(ISBLANK(C4),"",($AL$3-$AK$3))</f>
        <v>1.2731481481481483E-3</v>
      </c>
      <c r="AL4" s="11">
        <f t="shared" ref="AL4:AL30" si="11">IF(ISBLANK(C4),"",$AL$3)</f>
        <v>1.4467592592592594E-3</v>
      </c>
      <c r="AM4" s="4">
        <f t="shared" ref="AM4:AM35" si="12">IF(ISBLANK(X4),"",X4)</f>
        <v>1.2710648148148149E-3</v>
      </c>
      <c r="AN4" s="5" t="str">
        <f t="shared" ref="AN4:AN35" si="13">IF(ISBLANK(X4),"",IF(AND(AM4&lt;AK4),"-",IF(AND(AM4&gt;AL4),"+",IF(AND(AM4&gt;=AK4,AM4&lt;=AL4),""))))</f>
        <v>-</v>
      </c>
      <c r="AO4" s="5">
        <f t="shared" ref="AO4:AO35" si="14">IF(ISBLANK(X4),"",IF(AND(AM4&lt;AK4),(AK4-AM4),IF(AND(AM4&gt;AL4),(AM4-AL4),IF(AND(AM4&gt;=AK4,AM4&lt;=AL4),"00:00,000"))))</f>
        <v>2.0833333333333207E-6</v>
      </c>
      <c r="AP4" s="4" t="str">
        <f t="shared" ref="AP4:AP35" si="15">IF(ISBLANK(X4),"",IF(AND(AM4&lt;AK4),"-",IF(AND(AM4&gt;AL4),"+",IF(AND(AM4&gt;=AK4,AM4&lt;=AL4),""))))</f>
        <v>-</v>
      </c>
      <c r="AQ4" s="6">
        <f t="shared" ref="AQ4:AQ35" si="16">IF(ISBLANK(X4),"",ROUNDUP(AO4*86399,0))</f>
        <v>1</v>
      </c>
      <c r="AR4" s="12" t="s">
        <v>11</v>
      </c>
      <c r="AS4" s="17">
        <v>0.4</v>
      </c>
      <c r="AT4" s="13"/>
      <c r="AU4" s="31" t="s">
        <v>22</v>
      </c>
    </row>
    <row r="5" spans="1:47" ht="42" customHeight="1">
      <c r="A5" s="52"/>
      <c r="B5" s="62" t="s">
        <v>86</v>
      </c>
      <c r="C5" s="53" t="s">
        <v>87</v>
      </c>
      <c r="D5" s="53" t="s">
        <v>47</v>
      </c>
      <c r="E5" s="54" t="s">
        <v>48</v>
      </c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>
        <v>12</v>
      </c>
      <c r="U5" s="18"/>
      <c r="V5" s="18"/>
      <c r="W5" s="46">
        <f t="shared" si="0"/>
        <v>12</v>
      </c>
      <c r="X5" s="55">
        <v>1.8792824074074074E-3</v>
      </c>
      <c r="Y5" s="47" t="s">
        <v>26</v>
      </c>
      <c r="Z5" s="44">
        <f t="shared" si="1"/>
        <v>15.200000000000001</v>
      </c>
      <c r="AA5" s="14">
        <f t="shared" si="2"/>
        <v>27.200000000000003</v>
      </c>
      <c r="AB5" s="8">
        <f t="shared" si="3"/>
        <v>1.8792824074074074E-3</v>
      </c>
      <c r="AC5" s="9" t="str">
        <f t="shared" si="4"/>
        <v>2</v>
      </c>
      <c r="AD5" s="15">
        <f t="shared" si="5"/>
        <v>3.1481481481481486E-4</v>
      </c>
      <c r="AE5" s="8">
        <f t="shared" si="6"/>
        <v>2.1940972222222223E-3</v>
      </c>
      <c r="AF5" s="8">
        <f t="shared" si="7"/>
        <v>7.4733796296296289E-4</v>
      </c>
      <c r="AG5" s="16">
        <f t="shared" si="8"/>
        <v>27.200000008649749</v>
      </c>
      <c r="AH5" s="48">
        <f t="shared" si="9"/>
        <v>16</v>
      </c>
      <c r="AI5" s="40"/>
      <c r="AJ5" s="10"/>
      <c r="AK5" s="11">
        <f t="shared" si="10"/>
        <v>1.2731481481481483E-3</v>
      </c>
      <c r="AL5" s="11">
        <f t="shared" si="11"/>
        <v>1.4467592592592594E-3</v>
      </c>
      <c r="AM5" s="4">
        <f t="shared" si="12"/>
        <v>1.8792824074074074E-3</v>
      </c>
      <c r="AN5" s="5" t="str">
        <f t="shared" si="13"/>
        <v>+</v>
      </c>
      <c r="AO5" s="5">
        <f t="shared" si="14"/>
        <v>4.3252314814814802E-4</v>
      </c>
      <c r="AP5" s="4" t="str">
        <f t="shared" si="15"/>
        <v>+</v>
      </c>
      <c r="AQ5" s="6">
        <f t="shared" si="16"/>
        <v>38</v>
      </c>
      <c r="AR5" s="12" t="s">
        <v>8</v>
      </c>
      <c r="AS5" s="17">
        <v>1</v>
      </c>
      <c r="AT5" s="13"/>
      <c r="AU5" s="32" t="s">
        <v>23</v>
      </c>
    </row>
    <row r="6" spans="1:47" ht="42" customHeight="1">
      <c r="A6" s="52"/>
      <c r="B6" s="62" t="s">
        <v>49</v>
      </c>
      <c r="C6" s="53" t="s">
        <v>50</v>
      </c>
      <c r="D6" s="53" t="s">
        <v>51</v>
      </c>
      <c r="E6" s="54" t="s">
        <v>52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>
        <v>4</v>
      </c>
      <c r="U6" s="18"/>
      <c r="V6" s="18"/>
      <c r="W6" s="46">
        <f t="shared" si="0"/>
        <v>4</v>
      </c>
      <c r="X6" s="55">
        <v>1.3710648148148148E-3</v>
      </c>
      <c r="Y6" s="47" t="s">
        <v>26</v>
      </c>
      <c r="Z6" s="44">
        <f t="shared" si="1"/>
        <v>0</v>
      </c>
      <c r="AA6" s="14">
        <f t="shared" si="2"/>
        <v>4</v>
      </c>
      <c r="AB6" s="8">
        <f t="shared" si="3"/>
        <v>1.3710648148148148E-3</v>
      </c>
      <c r="AC6" s="9" t="str">
        <f t="shared" si="4"/>
        <v>1</v>
      </c>
      <c r="AD6" s="15">
        <f t="shared" si="5"/>
        <v>4.6296296296296294E-5</v>
      </c>
      <c r="AE6" s="8">
        <f t="shared" si="6"/>
        <v>1.2199074074074092E-4</v>
      </c>
      <c r="AF6" s="8">
        <f t="shared" si="7"/>
        <v>1.2199074074074092E-4</v>
      </c>
      <c r="AG6" s="16">
        <f t="shared" si="8"/>
        <v>4.0000000014119301</v>
      </c>
      <c r="AH6" s="48">
        <f t="shared" si="9"/>
        <v>6</v>
      </c>
      <c r="AI6" s="40"/>
      <c r="AJ6" s="10"/>
      <c r="AK6" s="11">
        <f t="shared" si="10"/>
        <v>1.2731481481481483E-3</v>
      </c>
      <c r="AL6" s="11">
        <f t="shared" si="11"/>
        <v>1.4467592592592594E-3</v>
      </c>
      <c r="AM6" s="4">
        <f t="shared" si="12"/>
        <v>1.3710648148148148E-3</v>
      </c>
      <c r="AN6" s="5" t="str">
        <f t="shared" si="13"/>
        <v/>
      </c>
      <c r="AO6" s="5" t="str">
        <f t="shared" si="14"/>
        <v>00:00,000</v>
      </c>
      <c r="AP6" s="4" t="str">
        <f t="shared" si="15"/>
        <v/>
      </c>
      <c r="AQ6" s="6">
        <f t="shared" si="16"/>
        <v>0</v>
      </c>
      <c r="AR6" s="12" t="s">
        <v>13</v>
      </c>
      <c r="AS6" s="17">
        <v>0</v>
      </c>
      <c r="AT6" s="13"/>
      <c r="AU6" s="32" t="s">
        <v>24</v>
      </c>
    </row>
    <row r="7" spans="1:47" ht="40.5" customHeight="1">
      <c r="A7" s="52"/>
      <c r="B7" s="62" t="s">
        <v>88</v>
      </c>
      <c r="C7" s="53" t="s">
        <v>89</v>
      </c>
      <c r="D7" s="53" t="s">
        <v>90</v>
      </c>
      <c r="E7" s="54" t="s">
        <v>75</v>
      </c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>
        <v>0</v>
      </c>
      <c r="U7" s="18"/>
      <c r="V7" s="18"/>
      <c r="W7" s="46">
        <f t="shared" si="0"/>
        <v>0</v>
      </c>
      <c r="X7" s="55"/>
      <c r="Y7" s="47" t="s">
        <v>24</v>
      </c>
      <c r="Z7" s="44" t="str">
        <f t="shared" si="1"/>
        <v/>
      </c>
      <c r="AA7" s="14" t="str">
        <f t="shared" si="2"/>
        <v/>
      </c>
      <c r="AB7" s="8" t="str">
        <f t="shared" si="3"/>
        <v/>
      </c>
      <c r="AC7" s="9" t="str">
        <f t="shared" si="4"/>
        <v/>
      </c>
      <c r="AD7" s="15" t="str">
        <f t="shared" si="5"/>
        <v/>
      </c>
      <c r="AE7" s="8" t="str">
        <f t="shared" si="6"/>
        <v/>
      </c>
      <c r="AF7" s="8" t="str">
        <f t="shared" si="7"/>
        <v/>
      </c>
      <c r="AG7" s="16" t="str">
        <f t="shared" si="8"/>
        <v/>
      </c>
      <c r="AH7" s="48" t="str">
        <f t="shared" si="9"/>
        <v/>
      </c>
      <c r="AI7" s="40"/>
      <c r="AJ7" s="10"/>
      <c r="AK7" s="11">
        <f t="shared" si="10"/>
        <v>1.2731481481481483E-3</v>
      </c>
      <c r="AL7" s="11">
        <f t="shared" si="11"/>
        <v>1.4467592592592594E-3</v>
      </c>
      <c r="AM7" s="4" t="str">
        <f t="shared" si="12"/>
        <v/>
      </c>
      <c r="AN7" s="5" t="str">
        <f t="shared" si="13"/>
        <v/>
      </c>
      <c r="AO7" s="5" t="str">
        <f t="shared" si="14"/>
        <v/>
      </c>
      <c r="AP7" s="4" t="str">
        <f t="shared" si="15"/>
        <v/>
      </c>
      <c r="AQ7" s="6" t="str">
        <f t="shared" si="16"/>
        <v/>
      </c>
      <c r="AR7" s="13"/>
      <c r="AS7" s="13"/>
      <c r="AT7" s="13"/>
      <c r="AU7" s="32" t="s">
        <v>25</v>
      </c>
    </row>
    <row r="8" spans="1:47" ht="40.5" customHeight="1">
      <c r="A8" s="52"/>
      <c r="B8" s="62" t="s">
        <v>91</v>
      </c>
      <c r="C8" s="53" t="s">
        <v>92</v>
      </c>
      <c r="D8" s="53" t="s">
        <v>93</v>
      </c>
      <c r="E8" s="54" t="s">
        <v>37</v>
      </c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>
        <v>0</v>
      </c>
      <c r="U8" s="18"/>
      <c r="V8" s="18"/>
      <c r="W8" s="46">
        <f t="shared" si="0"/>
        <v>0</v>
      </c>
      <c r="X8" s="55"/>
      <c r="Y8" s="47" t="s">
        <v>23</v>
      </c>
      <c r="Z8" s="44" t="str">
        <f t="shared" si="1"/>
        <v/>
      </c>
      <c r="AA8" s="14" t="str">
        <f t="shared" si="2"/>
        <v/>
      </c>
      <c r="AB8" s="8" t="str">
        <f t="shared" si="3"/>
        <v/>
      </c>
      <c r="AC8" s="9" t="str">
        <f t="shared" si="4"/>
        <v/>
      </c>
      <c r="AD8" s="15" t="str">
        <f t="shared" si="5"/>
        <v/>
      </c>
      <c r="AE8" s="8" t="str">
        <f t="shared" si="6"/>
        <v/>
      </c>
      <c r="AF8" s="8" t="str">
        <f t="shared" si="7"/>
        <v/>
      </c>
      <c r="AG8" s="16" t="str">
        <f t="shared" si="8"/>
        <v/>
      </c>
      <c r="AH8" s="48" t="str">
        <f t="shared" si="9"/>
        <v/>
      </c>
      <c r="AI8" s="40"/>
      <c r="AJ8" s="10"/>
      <c r="AK8" s="11">
        <f t="shared" si="10"/>
        <v>1.2731481481481483E-3</v>
      </c>
      <c r="AL8" s="11">
        <f t="shared" si="11"/>
        <v>1.4467592592592594E-3</v>
      </c>
      <c r="AM8" s="4" t="str">
        <f t="shared" si="12"/>
        <v/>
      </c>
      <c r="AN8" s="5" t="str">
        <f t="shared" si="13"/>
        <v/>
      </c>
      <c r="AO8" s="5" t="str">
        <f t="shared" si="14"/>
        <v/>
      </c>
      <c r="AP8" s="4" t="str">
        <f t="shared" si="15"/>
        <v/>
      </c>
      <c r="AQ8" s="6" t="str">
        <f t="shared" si="16"/>
        <v/>
      </c>
      <c r="AR8" s="10"/>
      <c r="AS8" s="10"/>
      <c r="AT8" s="13"/>
      <c r="AU8" s="32" t="s">
        <v>26</v>
      </c>
    </row>
    <row r="9" spans="1:47" ht="40.5" customHeight="1">
      <c r="A9" s="52"/>
      <c r="B9" s="62" t="s">
        <v>64</v>
      </c>
      <c r="C9" s="53" t="s">
        <v>65</v>
      </c>
      <c r="D9" s="53" t="s">
        <v>66</v>
      </c>
      <c r="E9" s="54" t="s">
        <v>67</v>
      </c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>
        <v>0</v>
      </c>
      <c r="U9" s="18"/>
      <c r="V9" s="18"/>
      <c r="W9" s="46">
        <f t="shared" si="0"/>
        <v>0</v>
      </c>
      <c r="X9" s="55">
        <v>1.2063657407407407E-3</v>
      </c>
      <c r="Y9" s="47" t="s">
        <v>26</v>
      </c>
      <c r="Z9" s="44">
        <f t="shared" si="1"/>
        <v>6</v>
      </c>
      <c r="AA9" s="14">
        <f t="shared" si="2"/>
        <v>6</v>
      </c>
      <c r="AB9" s="8">
        <f t="shared" si="3"/>
        <v>1.2063657407407407E-3</v>
      </c>
      <c r="AC9" s="9" t="str">
        <f t="shared" si="4"/>
        <v>3</v>
      </c>
      <c r="AD9" s="15">
        <f t="shared" si="5"/>
        <v>6.9444444444444444E-5</v>
      </c>
      <c r="AE9" s="8">
        <f t="shared" si="6"/>
        <v>1.2758101851851852E-3</v>
      </c>
      <c r="AF9" s="8">
        <f t="shared" si="7"/>
        <v>1.4093750000000003E-3</v>
      </c>
      <c r="AG9" s="16">
        <f t="shared" si="8"/>
        <v>6.0000000163122102</v>
      </c>
      <c r="AH9" s="48">
        <f t="shared" si="9"/>
        <v>10</v>
      </c>
      <c r="AI9" s="40"/>
      <c r="AJ9" s="10"/>
      <c r="AK9" s="11">
        <f t="shared" si="10"/>
        <v>1.2731481481481483E-3</v>
      </c>
      <c r="AL9" s="11">
        <f t="shared" si="11"/>
        <v>1.4467592592592594E-3</v>
      </c>
      <c r="AM9" s="4">
        <f t="shared" si="12"/>
        <v>1.2063657407407407E-3</v>
      </c>
      <c r="AN9" s="5" t="str">
        <f t="shared" si="13"/>
        <v>-</v>
      </c>
      <c r="AO9" s="5">
        <f t="shared" si="14"/>
        <v>6.6782407407407545E-5</v>
      </c>
      <c r="AP9" s="4" t="str">
        <f t="shared" si="15"/>
        <v>-</v>
      </c>
      <c r="AQ9" s="6">
        <f t="shared" si="16"/>
        <v>6</v>
      </c>
      <c r="AR9" s="10"/>
      <c r="AS9" s="10"/>
      <c r="AT9" s="13"/>
      <c r="AU9" s="10"/>
    </row>
    <row r="10" spans="1:47" ht="40.5" customHeight="1">
      <c r="A10" s="52"/>
      <c r="B10" s="62" t="s">
        <v>53</v>
      </c>
      <c r="C10" s="53" t="s">
        <v>54</v>
      </c>
      <c r="D10" s="53" t="s">
        <v>55</v>
      </c>
      <c r="E10" s="54" t="s">
        <v>37</v>
      </c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>
        <v>4</v>
      </c>
      <c r="U10" s="18"/>
      <c r="V10" s="18"/>
      <c r="W10" s="46">
        <f t="shared" si="0"/>
        <v>4</v>
      </c>
      <c r="X10" s="55">
        <v>1.2989583333333332E-3</v>
      </c>
      <c r="Y10" s="47" t="s">
        <v>26</v>
      </c>
      <c r="Z10" s="44">
        <f t="shared" si="1"/>
        <v>0</v>
      </c>
      <c r="AA10" s="14">
        <f t="shared" si="2"/>
        <v>4</v>
      </c>
      <c r="AB10" s="8">
        <f t="shared" si="3"/>
        <v>1.2989583333333332E-3</v>
      </c>
      <c r="AC10" s="9" t="str">
        <f t="shared" si="4"/>
        <v>1</v>
      </c>
      <c r="AD10" s="15">
        <f t="shared" si="5"/>
        <v>4.6296296296296294E-5</v>
      </c>
      <c r="AE10" s="8">
        <f t="shared" si="6"/>
        <v>1.9409722222222251E-4</v>
      </c>
      <c r="AF10" s="8">
        <f t="shared" si="7"/>
        <v>1.9409722222222251E-4</v>
      </c>
      <c r="AG10" s="16">
        <f t="shared" si="8"/>
        <v>4.0000000022464954</v>
      </c>
      <c r="AH10" s="48">
        <f t="shared" si="9"/>
        <v>7</v>
      </c>
      <c r="AI10" s="40"/>
      <c r="AJ10" s="10"/>
      <c r="AK10" s="11">
        <f t="shared" si="10"/>
        <v>1.2731481481481483E-3</v>
      </c>
      <c r="AL10" s="11">
        <f t="shared" si="11"/>
        <v>1.4467592592592594E-3</v>
      </c>
      <c r="AM10" s="4">
        <f t="shared" si="12"/>
        <v>1.2989583333333332E-3</v>
      </c>
      <c r="AN10" s="5" t="str">
        <f t="shared" si="13"/>
        <v/>
      </c>
      <c r="AO10" s="5" t="str">
        <f t="shared" si="14"/>
        <v>00:00,000</v>
      </c>
      <c r="AP10" s="4" t="str">
        <f t="shared" si="15"/>
        <v/>
      </c>
      <c r="AQ10" s="6">
        <f t="shared" si="16"/>
        <v>0</v>
      </c>
      <c r="AR10" s="12"/>
      <c r="AS10" s="10"/>
      <c r="AT10" s="13"/>
      <c r="AU10" s="10"/>
    </row>
    <row r="11" spans="1:47" ht="40.5" customHeight="1">
      <c r="A11" s="52"/>
      <c r="B11" s="62" t="s">
        <v>94</v>
      </c>
      <c r="C11" s="53" t="s">
        <v>95</v>
      </c>
      <c r="D11" s="53" t="s">
        <v>96</v>
      </c>
      <c r="E11" s="54" t="s">
        <v>97</v>
      </c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>
        <v>0</v>
      </c>
      <c r="U11" s="18"/>
      <c r="V11" s="18"/>
      <c r="W11" s="46">
        <f t="shared" si="0"/>
        <v>0</v>
      </c>
      <c r="X11" s="55"/>
      <c r="Y11" s="47" t="s">
        <v>24</v>
      </c>
      <c r="Z11" s="44" t="str">
        <f t="shared" si="1"/>
        <v/>
      </c>
      <c r="AA11" s="14" t="str">
        <f t="shared" si="2"/>
        <v/>
      </c>
      <c r="AB11" s="8" t="str">
        <f t="shared" si="3"/>
        <v/>
      </c>
      <c r="AC11" s="9" t="str">
        <f t="shared" si="4"/>
        <v/>
      </c>
      <c r="AD11" s="15" t="str">
        <f t="shared" si="5"/>
        <v/>
      </c>
      <c r="AE11" s="8" t="str">
        <f t="shared" si="6"/>
        <v/>
      </c>
      <c r="AF11" s="8" t="str">
        <f t="shared" si="7"/>
        <v/>
      </c>
      <c r="AG11" s="16" t="str">
        <f t="shared" si="8"/>
        <v/>
      </c>
      <c r="AH11" s="48" t="str">
        <f t="shared" si="9"/>
        <v/>
      </c>
      <c r="AI11" s="40"/>
      <c r="AJ11" s="10"/>
      <c r="AK11" s="11">
        <f t="shared" si="10"/>
        <v>1.2731481481481483E-3</v>
      </c>
      <c r="AL11" s="11">
        <f t="shared" si="11"/>
        <v>1.4467592592592594E-3</v>
      </c>
      <c r="AM11" s="4" t="str">
        <f t="shared" si="12"/>
        <v/>
      </c>
      <c r="AN11" s="5" t="str">
        <f t="shared" si="13"/>
        <v/>
      </c>
      <c r="AO11" s="5" t="str">
        <f t="shared" si="14"/>
        <v/>
      </c>
      <c r="AP11" s="4" t="str">
        <f t="shared" si="15"/>
        <v/>
      </c>
      <c r="AQ11" s="6" t="str">
        <f t="shared" si="16"/>
        <v/>
      </c>
      <c r="AR11" s="12"/>
      <c r="AS11" s="10"/>
      <c r="AT11" s="13"/>
      <c r="AU11" s="10"/>
    </row>
    <row r="12" spans="1:47" ht="40.5" customHeight="1">
      <c r="A12" s="52"/>
      <c r="B12" s="62" t="s">
        <v>98</v>
      </c>
      <c r="C12" s="53" t="s">
        <v>99</v>
      </c>
      <c r="D12" s="53" t="s">
        <v>100</v>
      </c>
      <c r="E12" s="54" t="s">
        <v>59</v>
      </c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>
        <v>0</v>
      </c>
      <c r="U12" s="18"/>
      <c r="V12" s="18"/>
      <c r="W12" s="46">
        <f t="shared" si="0"/>
        <v>0</v>
      </c>
      <c r="X12" s="55"/>
      <c r="Y12" s="47" t="s">
        <v>24</v>
      </c>
      <c r="Z12" s="44" t="str">
        <f t="shared" si="1"/>
        <v/>
      </c>
      <c r="AA12" s="14" t="str">
        <f t="shared" si="2"/>
        <v/>
      </c>
      <c r="AB12" s="8" t="str">
        <f t="shared" si="3"/>
        <v/>
      </c>
      <c r="AC12" s="9" t="str">
        <f t="shared" si="4"/>
        <v/>
      </c>
      <c r="AD12" s="15" t="str">
        <f t="shared" si="5"/>
        <v/>
      </c>
      <c r="AE12" s="8" t="str">
        <f t="shared" si="6"/>
        <v/>
      </c>
      <c r="AF12" s="8" t="str">
        <f t="shared" si="7"/>
        <v/>
      </c>
      <c r="AG12" s="16" t="str">
        <f t="shared" si="8"/>
        <v/>
      </c>
      <c r="AH12" s="48" t="str">
        <f t="shared" si="9"/>
        <v/>
      </c>
      <c r="AI12" s="40"/>
      <c r="AJ12" s="10"/>
      <c r="AK12" s="11">
        <f t="shared" si="10"/>
        <v>1.2731481481481483E-3</v>
      </c>
      <c r="AL12" s="11">
        <f t="shared" si="11"/>
        <v>1.4467592592592594E-3</v>
      </c>
      <c r="AM12" s="4" t="str">
        <f t="shared" si="12"/>
        <v/>
      </c>
      <c r="AN12" s="5" t="str">
        <f t="shared" si="13"/>
        <v/>
      </c>
      <c r="AO12" s="5" t="str">
        <f t="shared" si="14"/>
        <v/>
      </c>
      <c r="AP12" s="4" t="str">
        <f t="shared" si="15"/>
        <v/>
      </c>
      <c r="AQ12" s="6" t="str">
        <f t="shared" si="16"/>
        <v/>
      </c>
      <c r="AR12" s="10"/>
      <c r="AS12" s="10"/>
      <c r="AT12" s="13"/>
      <c r="AU12" s="10"/>
    </row>
    <row r="13" spans="1:47" ht="40.5" customHeight="1">
      <c r="A13" s="52"/>
      <c r="B13" s="62" t="s">
        <v>60</v>
      </c>
      <c r="C13" s="53" t="s">
        <v>61</v>
      </c>
      <c r="D13" s="53" t="s">
        <v>62</v>
      </c>
      <c r="E13" s="54" t="s">
        <v>63</v>
      </c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>
        <v>4</v>
      </c>
      <c r="U13" s="18"/>
      <c r="V13" s="18"/>
      <c r="W13" s="46">
        <f t="shared" si="0"/>
        <v>4</v>
      </c>
      <c r="X13" s="55">
        <v>1.4876157407407407E-3</v>
      </c>
      <c r="Y13" s="47" t="s">
        <v>26</v>
      </c>
      <c r="Z13" s="44">
        <f t="shared" si="1"/>
        <v>1.6</v>
      </c>
      <c r="AA13" s="14">
        <f t="shared" si="2"/>
        <v>5.6</v>
      </c>
      <c r="AB13" s="8">
        <f t="shared" si="3"/>
        <v>1.4876157407407407E-3</v>
      </c>
      <c r="AC13" s="9" t="str">
        <f t="shared" si="4"/>
        <v>2</v>
      </c>
      <c r="AD13" s="15">
        <f t="shared" si="5"/>
        <v>6.4814814814814816E-5</v>
      </c>
      <c r="AE13" s="8">
        <f t="shared" si="6"/>
        <v>1.5524305555555556E-3</v>
      </c>
      <c r="AF13" s="8">
        <f t="shared" si="7"/>
        <v>1.0567129629629616E-4</v>
      </c>
      <c r="AG13" s="16">
        <f t="shared" si="8"/>
        <v>5.6000000012230471</v>
      </c>
      <c r="AH13" s="48">
        <f t="shared" si="9"/>
        <v>9</v>
      </c>
      <c r="AI13" s="40"/>
      <c r="AJ13" s="10"/>
      <c r="AK13" s="11">
        <f t="shared" si="10"/>
        <v>1.2731481481481483E-3</v>
      </c>
      <c r="AL13" s="11">
        <f t="shared" si="11"/>
        <v>1.4467592592592594E-3</v>
      </c>
      <c r="AM13" s="4">
        <f t="shared" si="12"/>
        <v>1.4876157407407407E-3</v>
      </c>
      <c r="AN13" s="5" t="str">
        <f t="shared" si="13"/>
        <v>+</v>
      </c>
      <c r="AO13" s="5">
        <f t="shared" si="14"/>
        <v>4.0856481481481343E-5</v>
      </c>
      <c r="AP13" s="4" t="str">
        <f t="shared" si="15"/>
        <v>+</v>
      </c>
      <c r="AQ13" s="6">
        <f t="shared" si="16"/>
        <v>4</v>
      </c>
      <c r="AR13" s="13"/>
      <c r="AS13" s="13"/>
      <c r="AT13" s="13"/>
      <c r="AU13" s="10"/>
    </row>
    <row r="14" spans="1:47" ht="40.5" customHeight="1">
      <c r="A14" s="52"/>
      <c r="B14" s="62" t="s">
        <v>42</v>
      </c>
      <c r="C14" s="53" t="s">
        <v>43</v>
      </c>
      <c r="D14" s="53" t="s">
        <v>44</v>
      </c>
      <c r="E14" s="54" t="s">
        <v>37</v>
      </c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>
        <v>0</v>
      </c>
      <c r="U14" s="18"/>
      <c r="V14" s="18"/>
      <c r="W14" s="46">
        <f t="shared" si="0"/>
        <v>0</v>
      </c>
      <c r="X14" s="55">
        <v>1.4517361111111111E-3</v>
      </c>
      <c r="Y14" s="47" t="s">
        <v>26</v>
      </c>
      <c r="Z14" s="44">
        <f t="shared" si="1"/>
        <v>0.4</v>
      </c>
      <c r="AA14" s="14">
        <f t="shared" si="2"/>
        <v>0.4</v>
      </c>
      <c r="AB14" s="8">
        <f t="shared" si="3"/>
        <v>1.4517361111111111E-3</v>
      </c>
      <c r="AC14" s="9" t="str">
        <f t="shared" si="4"/>
        <v>2</v>
      </c>
      <c r="AD14" s="15">
        <f t="shared" si="5"/>
        <v>4.6296296296296296E-6</v>
      </c>
      <c r="AE14" s="8">
        <f t="shared" si="6"/>
        <v>1.4563657407407407E-3</v>
      </c>
      <c r="AF14" s="8">
        <f t="shared" si="7"/>
        <v>9.606481481481342E-6</v>
      </c>
      <c r="AG14" s="16">
        <f t="shared" si="8"/>
        <v>0.40000000011118614</v>
      </c>
      <c r="AH14" s="48">
        <f t="shared" si="9"/>
        <v>4</v>
      </c>
      <c r="AI14" s="40"/>
      <c r="AJ14" s="10"/>
      <c r="AK14" s="11">
        <f t="shared" si="10"/>
        <v>1.2731481481481483E-3</v>
      </c>
      <c r="AL14" s="11">
        <f t="shared" si="11"/>
        <v>1.4467592592592594E-3</v>
      </c>
      <c r="AM14" s="4">
        <f t="shared" si="12"/>
        <v>1.4517361111111111E-3</v>
      </c>
      <c r="AN14" s="5" t="str">
        <f t="shared" si="13"/>
        <v>+</v>
      </c>
      <c r="AO14" s="5">
        <f t="shared" si="14"/>
        <v>4.9768518518517133E-6</v>
      </c>
      <c r="AP14" s="4" t="str">
        <f t="shared" si="15"/>
        <v>+</v>
      </c>
      <c r="AQ14" s="6">
        <f t="shared" si="16"/>
        <v>1</v>
      </c>
      <c r="AR14" s="13"/>
      <c r="AS14" s="13"/>
      <c r="AT14" s="13"/>
      <c r="AU14" s="10"/>
    </row>
    <row r="15" spans="1:47" ht="40.5" customHeight="1">
      <c r="A15" s="52"/>
      <c r="B15" s="62" t="s">
        <v>72</v>
      </c>
      <c r="C15" s="53" t="s">
        <v>73</v>
      </c>
      <c r="D15" s="53" t="s">
        <v>74</v>
      </c>
      <c r="E15" s="54" t="s">
        <v>75</v>
      </c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>
        <v>4</v>
      </c>
      <c r="U15" s="18"/>
      <c r="V15" s="18"/>
      <c r="W15" s="46">
        <f t="shared" si="0"/>
        <v>4</v>
      </c>
      <c r="X15" s="55">
        <v>1.6078703703703704E-3</v>
      </c>
      <c r="Y15" s="47" t="s">
        <v>26</v>
      </c>
      <c r="Z15" s="44">
        <f t="shared" si="1"/>
        <v>5.6000000000000005</v>
      </c>
      <c r="AA15" s="14">
        <f t="shared" si="2"/>
        <v>9.6000000000000014</v>
      </c>
      <c r="AB15" s="8">
        <f t="shared" si="3"/>
        <v>1.6078703703703704E-3</v>
      </c>
      <c r="AC15" s="9" t="str">
        <f t="shared" si="4"/>
        <v>2</v>
      </c>
      <c r="AD15" s="15">
        <f t="shared" si="5"/>
        <v>1.1111111111111113E-4</v>
      </c>
      <c r="AE15" s="8">
        <f t="shared" si="6"/>
        <v>1.7189814814814815E-3</v>
      </c>
      <c r="AF15" s="8">
        <f t="shared" si="7"/>
        <v>2.7222222222222215E-4</v>
      </c>
      <c r="AG15" s="16">
        <f t="shared" si="8"/>
        <v>9.600000003150722</v>
      </c>
      <c r="AH15" s="48">
        <f t="shared" si="9"/>
        <v>12</v>
      </c>
      <c r="AI15" s="40"/>
      <c r="AJ15" s="10"/>
      <c r="AK15" s="11">
        <f t="shared" si="10"/>
        <v>1.2731481481481483E-3</v>
      </c>
      <c r="AL15" s="11">
        <f t="shared" si="11"/>
        <v>1.4467592592592594E-3</v>
      </c>
      <c r="AM15" s="4">
        <f t="shared" si="12"/>
        <v>1.6078703703703704E-3</v>
      </c>
      <c r="AN15" s="5" t="str">
        <f t="shared" si="13"/>
        <v>+</v>
      </c>
      <c r="AO15" s="5">
        <f t="shared" si="14"/>
        <v>1.61111111111111E-4</v>
      </c>
      <c r="AP15" s="4" t="str">
        <f t="shared" si="15"/>
        <v>+</v>
      </c>
      <c r="AQ15" s="6">
        <f t="shared" si="16"/>
        <v>14</v>
      </c>
      <c r="AR15" s="13"/>
      <c r="AS15" s="13"/>
      <c r="AT15" s="13"/>
      <c r="AU15" s="10"/>
    </row>
    <row r="16" spans="1:47" ht="40.5" customHeight="1">
      <c r="A16" s="52"/>
      <c r="B16" s="62" t="s">
        <v>83</v>
      </c>
      <c r="C16" s="53" t="s">
        <v>84</v>
      </c>
      <c r="D16" s="53" t="s">
        <v>85</v>
      </c>
      <c r="E16" s="54" t="s">
        <v>59</v>
      </c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>
        <v>4</v>
      </c>
      <c r="U16" s="18"/>
      <c r="V16" s="18"/>
      <c r="W16" s="46">
        <f t="shared" si="0"/>
        <v>4</v>
      </c>
      <c r="X16" s="55">
        <v>1.6549768518518519E-3</v>
      </c>
      <c r="Y16" s="47" t="s">
        <v>26</v>
      </c>
      <c r="Z16" s="44">
        <f t="shared" si="1"/>
        <v>7.2</v>
      </c>
      <c r="AA16" s="14">
        <f t="shared" si="2"/>
        <v>11.2</v>
      </c>
      <c r="AB16" s="8">
        <f t="shared" si="3"/>
        <v>1.6549768518518519E-3</v>
      </c>
      <c r="AC16" s="9" t="str">
        <f t="shared" si="4"/>
        <v>2</v>
      </c>
      <c r="AD16" s="15">
        <f t="shared" si="5"/>
        <v>1.2962962962962963E-4</v>
      </c>
      <c r="AE16" s="8">
        <f t="shared" si="6"/>
        <v>1.7846064814814816E-3</v>
      </c>
      <c r="AF16" s="8">
        <f t="shared" si="7"/>
        <v>3.3784722222222213E-4</v>
      </c>
      <c r="AG16" s="16">
        <f t="shared" si="8"/>
        <v>11.200000003910269</v>
      </c>
      <c r="AH16" s="48">
        <f t="shared" si="9"/>
        <v>15</v>
      </c>
      <c r="AI16" s="40"/>
      <c r="AJ16" s="10"/>
      <c r="AK16" s="11">
        <f t="shared" si="10"/>
        <v>1.2731481481481483E-3</v>
      </c>
      <c r="AL16" s="11">
        <f t="shared" si="11"/>
        <v>1.4467592592592594E-3</v>
      </c>
      <c r="AM16" s="4">
        <f t="shared" si="12"/>
        <v>1.6549768518518519E-3</v>
      </c>
      <c r="AN16" s="5" t="str">
        <f t="shared" si="13"/>
        <v>+</v>
      </c>
      <c r="AO16" s="5">
        <f t="shared" si="14"/>
        <v>2.0821759259259253E-4</v>
      </c>
      <c r="AP16" s="4" t="str">
        <f t="shared" si="15"/>
        <v>+</v>
      </c>
      <c r="AQ16" s="6">
        <f t="shared" si="16"/>
        <v>18</v>
      </c>
      <c r="AR16" s="13"/>
      <c r="AS16" s="13"/>
      <c r="AT16" s="13"/>
      <c r="AU16" s="10"/>
    </row>
    <row r="17" spans="1:47" ht="40.5" customHeight="1">
      <c r="A17" s="52"/>
      <c r="B17" s="62" t="s">
        <v>101</v>
      </c>
      <c r="C17" s="53" t="s">
        <v>102</v>
      </c>
      <c r="D17" s="53" t="s">
        <v>103</v>
      </c>
      <c r="E17" s="54" t="s">
        <v>59</v>
      </c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>
        <v>0</v>
      </c>
      <c r="U17" s="18"/>
      <c r="V17" s="18"/>
      <c r="W17" s="46">
        <f t="shared" si="0"/>
        <v>0</v>
      </c>
      <c r="X17" s="55"/>
      <c r="Y17" s="47" t="s">
        <v>23</v>
      </c>
      <c r="Z17" s="44" t="str">
        <f t="shared" si="1"/>
        <v/>
      </c>
      <c r="AA17" s="14" t="str">
        <f t="shared" si="2"/>
        <v/>
      </c>
      <c r="AB17" s="8" t="str">
        <f t="shared" si="3"/>
        <v/>
      </c>
      <c r="AC17" s="9" t="str">
        <f t="shared" si="4"/>
        <v/>
      </c>
      <c r="AD17" s="15" t="str">
        <f t="shared" si="5"/>
        <v/>
      </c>
      <c r="AE17" s="8" t="str">
        <f t="shared" si="6"/>
        <v/>
      </c>
      <c r="AF17" s="8" t="str">
        <f t="shared" si="7"/>
        <v/>
      </c>
      <c r="AG17" s="16" t="str">
        <f t="shared" si="8"/>
        <v/>
      </c>
      <c r="AH17" s="48" t="str">
        <f t="shared" si="9"/>
        <v/>
      </c>
      <c r="AI17" s="40"/>
      <c r="AJ17" s="10"/>
      <c r="AK17" s="11">
        <f t="shared" si="10"/>
        <v>1.2731481481481483E-3</v>
      </c>
      <c r="AL17" s="11">
        <f t="shared" si="11"/>
        <v>1.4467592592592594E-3</v>
      </c>
      <c r="AM17" s="4" t="str">
        <f t="shared" si="12"/>
        <v/>
      </c>
      <c r="AN17" s="5" t="str">
        <f t="shared" si="13"/>
        <v/>
      </c>
      <c r="AO17" s="5" t="str">
        <f t="shared" si="14"/>
        <v/>
      </c>
      <c r="AP17" s="4" t="str">
        <f t="shared" si="15"/>
        <v/>
      </c>
      <c r="AQ17" s="6" t="str">
        <f t="shared" si="16"/>
        <v/>
      </c>
      <c r="AR17" s="13"/>
      <c r="AS17" s="13"/>
      <c r="AT17" s="13"/>
      <c r="AU17" s="10"/>
    </row>
    <row r="18" spans="1:47" ht="40.5" customHeight="1">
      <c r="A18" s="52"/>
      <c r="B18" s="62" t="s">
        <v>34</v>
      </c>
      <c r="C18" s="53" t="s">
        <v>35</v>
      </c>
      <c r="D18" s="53" t="s">
        <v>36</v>
      </c>
      <c r="E18" s="54" t="s">
        <v>37</v>
      </c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>
        <v>0</v>
      </c>
      <c r="U18" s="18"/>
      <c r="V18" s="18"/>
      <c r="W18" s="46">
        <f t="shared" si="0"/>
        <v>0</v>
      </c>
      <c r="X18" s="55">
        <v>1.319212962962963E-3</v>
      </c>
      <c r="Y18" s="47" t="s">
        <v>26</v>
      </c>
      <c r="Z18" s="44">
        <f t="shared" si="1"/>
        <v>0</v>
      </c>
      <c r="AA18" s="14">
        <f t="shared" si="2"/>
        <v>0</v>
      </c>
      <c r="AB18" s="8">
        <f t="shared" si="3"/>
        <v>1.319212962962963E-3</v>
      </c>
      <c r="AC18" s="9" t="str">
        <f t="shared" si="4"/>
        <v>1</v>
      </c>
      <c r="AD18" s="15">
        <f t="shared" si="5"/>
        <v>0</v>
      </c>
      <c r="AE18" s="8">
        <f t="shared" si="6"/>
        <v>1.2754629629629639E-4</v>
      </c>
      <c r="AF18" s="8">
        <f t="shared" si="7"/>
        <v>1.2754629629629639E-4</v>
      </c>
      <c r="AG18" s="16">
        <f t="shared" si="8"/>
        <v>1.4762302812071342E-9</v>
      </c>
      <c r="AH18" s="48">
        <f t="shared" si="9"/>
        <v>2</v>
      </c>
      <c r="AI18" s="40"/>
      <c r="AJ18" s="10"/>
      <c r="AK18" s="11">
        <f t="shared" si="10"/>
        <v>1.2731481481481483E-3</v>
      </c>
      <c r="AL18" s="11">
        <f t="shared" si="11"/>
        <v>1.4467592592592594E-3</v>
      </c>
      <c r="AM18" s="4">
        <f t="shared" si="12"/>
        <v>1.319212962962963E-3</v>
      </c>
      <c r="AN18" s="5" t="str">
        <f t="shared" si="13"/>
        <v/>
      </c>
      <c r="AO18" s="5" t="str">
        <f t="shared" si="14"/>
        <v>00:00,000</v>
      </c>
      <c r="AP18" s="4" t="str">
        <f t="shared" si="15"/>
        <v/>
      </c>
      <c r="AQ18" s="6">
        <f t="shared" si="16"/>
        <v>0</v>
      </c>
      <c r="AR18" s="13"/>
      <c r="AS18" s="13"/>
      <c r="AT18" s="13"/>
      <c r="AU18" s="10"/>
    </row>
    <row r="19" spans="1:47" ht="40.5" customHeight="1">
      <c r="A19" s="52"/>
      <c r="B19" s="62" t="s">
        <v>68</v>
      </c>
      <c r="C19" s="53" t="s">
        <v>69</v>
      </c>
      <c r="D19" s="53" t="s">
        <v>70</v>
      </c>
      <c r="E19" s="54" t="s">
        <v>71</v>
      </c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>
        <v>0</v>
      </c>
      <c r="U19" s="18"/>
      <c r="V19" s="18"/>
      <c r="W19" s="46">
        <f t="shared" si="0"/>
        <v>0</v>
      </c>
      <c r="X19" s="55">
        <v>1.1881944444444444E-3</v>
      </c>
      <c r="Y19" s="47" t="s">
        <v>26</v>
      </c>
      <c r="Z19" s="44">
        <f t="shared" si="1"/>
        <v>8</v>
      </c>
      <c r="AA19" s="14">
        <f t="shared" si="2"/>
        <v>8</v>
      </c>
      <c r="AB19" s="8">
        <f t="shared" si="3"/>
        <v>1.1881944444444444E-3</v>
      </c>
      <c r="AC19" s="9" t="str">
        <f t="shared" si="4"/>
        <v>3</v>
      </c>
      <c r="AD19" s="15">
        <f t="shared" si="5"/>
        <v>9.2592592592592588E-5</v>
      </c>
      <c r="AE19" s="8">
        <f t="shared" si="6"/>
        <v>1.2807870370370371E-3</v>
      </c>
      <c r="AF19" s="8">
        <f t="shared" si="7"/>
        <v>1.4506944444444448E-3</v>
      </c>
      <c r="AG19" s="16">
        <f t="shared" si="8"/>
        <v>8.0000000167904446</v>
      </c>
      <c r="AH19" s="48">
        <f t="shared" si="9"/>
        <v>11</v>
      </c>
      <c r="AI19" s="40"/>
      <c r="AJ19" s="10"/>
      <c r="AK19" s="11">
        <f t="shared" si="10"/>
        <v>1.2731481481481483E-3</v>
      </c>
      <c r="AL19" s="11">
        <f t="shared" si="11"/>
        <v>1.4467592592592594E-3</v>
      </c>
      <c r="AM19" s="4">
        <f t="shared" si="12"/>
        <v>1.1881944444444444E-3</v>
      </c>
      <c r="AN19" s="5" t="str">
        <f t="shared" si="13"/>
        <v>-</v>
      </c>
      <c r="AO19" s="5">
        <f t="shared" si="14"/>
        <v>8.495370370370384E-5</v>
      </c>
      <c r="AP19" s="4" t="str">
        <f t="shared" si="15"/>
        <v>-</v>
      </c>
      <c r="AQ19" s="6">
        <f t="shared" si="16"/>
        <v>8</v>
      </c>
      <c r="AR19" s="13"/>
      <c r="AS19" s="13"/>
      <c r="AT19" s="13"/>
      <c r="AU19" s="10"/>
    </row>
    <row r="20" spans="1:47" ht="40.5" customHeight="1">
      <c r="A20" s="52"/>
      <c r="B20" s="62" t="s">
        <v>38</v>
      </c>
      <c r="C20" s="53" t="s">
        <v>39</v>
      </c>
      <c r="D20" s="53" t="s">
        <v>40</v>
      </c>
      <c r="E20" s="54" t="s">
        <v>41</v>
      </c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>
        <v>0</v>
      </c>
      <c r="U20" s="18"/>
      <c r="V20" s="18"/>
      <c r="W20" s="46">
        <f t="shared" si="0"/>
        <v>0</v>
      </c>
      <c r="X20" s="55">
        <v>1.2769675925925926E-3</v>
      </c>
      <c r="Y20" s="47" t="s">
        <v>26</v>
      </c>
      <c r="Z20" s="44">
        <f t="shared" si="1"/>
        <v>0</v>
      </c>
      <c r="AA20" s="14">
        <f t="shared" si="2"/>
        <v>0</v>
      </c>
      <c r="AB20" s="8">
        <f t="shared" si="3"/>
        <v>1.2769675925925926E-3</v>
      </c>
      <c r="AC20" s="9" t="str">
        <f t="shared" si="4"/>
        <v>1</v>
      </c>
      <c r="AD20" s="15">
        <f t="shared" si="5"/>
        <v>0</v>
      </c>
      <c r="AE20" s="8">
        <f t="shared" si="6"/>
        <v>1.6979166666666683E-4</v>
      </c>
      <c r="AF20" s="8">
        <f t="shared" si="7"/>
        <v>1.6979166666666683E-4</v>
      </c>
      <c r="AG20" s="16">
        <f t="shared" si="8"/>
        <v>1.9651813271604957E-9</v>
      </c>
      <c r="AH20" s="48">
        <f t="shared" si="9"/>
        <v>3</v>
      </c>
      <c r="AI20" s="40"/>
      <c r="AJ20" s="10"/>
      <c r="AK20" s="11">
        <f t="shared" si="10"/>
        <v>1.2731481481481483E-3</v>
      </c>
      <c r="AL20" s="11">
        <f t="shared" si="11"/>
        <v>1.4467592592592594E-3</v>
      </c>
      <c r="AM20" s="4">
        <f t="shared" si="12"/>
        <v>1.2769675925925926E-3</v>
      </c>
      <c r="AN20" s="5" t="str">
        <f t="shared" si="13"/>
        <v/>
      </c>
      <c r="AO20" s="5" t="str">
        <f t="shared" si="14"/>
        <v>00:00,000</v>
      </c>
      <c r="AP20" s="4" t="str">
        <f t="shared" si="15"/>
        <v/>
      </c>
      <c r="AQ20" s="6">
        <f t="shared" si="16"/>
        <v>0</v>
      </c>
      <c r="AR20" s="13"/>
      <c r="AS20" s="13"/>
      <c r="AT20" s="13"/>
      <c r="AU20" s="10"/>
    </row>
    <row r="21" spans="1:47" ht="40.5" customHeight="1">
      <c r="A21" s="52"/>
      <c r="B21" s="62" t="s">
        <v>104</v>
      </c>
      <c r="C21" s="53" t="s">
        <v>105</v>
      </c>
      <c r="D21" s="53" t="s">
        <v>106</v>
      </c>
      <c r="E21" s="54" t="s">
        <v>107</v>
      </c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>
        <v>0</v>
      </c>
      <c r="U21" s="18"/>
      <c r="V21" s="18"/>
      <c r="W21" s="46">
        <f t="shared" si="0"/>
        <v>0</v>
      </c>
      <c r="X21" s="55"/>
      <c r="Y21" s="47" t="s">
        <v>25</v>
      </c>
      <c r="Z21" s="44" t="str">
        <f t="shared" si="1"/>
        <v/>
      </c>
      <c r="AA21" s="14" t="str">
        <f t="shared" si="2"/>
        <v/>
      </c>
      <c r="AB21" s="8" t="str">
        <f t="shared" si="3"/>
        <v/>
      </c>
      <c r="AC21" s="9" t="str">
        <f t="shared" si="4"/>
        <v/>
      </c>
      <c r="AD21" s="15" t="str">
        <f t="shared" si="5"/>
        <v/>
      </c>
      <c r="AE21" s="8" t="str">
        <f t="shared" si="6"/>
        <v/>
      </c>
      <c r="AF21" s="8" t="str">
        <f t="shared" si="7"/>
        <v/>
      </c>
      <c r="AG21" s="16" t="str">
        <f t="shared" si="8"/>
        <v/>
      </c>
      <c r="AH21" s="48" t="str">
        <f t="shared" si="9"/>
        <v/>
      </c>
      <c r="AI21" s="40"/>
      <c r="AJ21" s="10"/>
      <c r="AK21" s="11">
        <f t="shared" si="10"/>
        <v>1.2731481481481483E-3</v>
      </c>
      <c r="AL21" s="11">
        <f t="shared" si="11"/>
        <v>1.4467592592592594E-3</v>
      </c>
      <c r="AM21" s="4" t="str">
        <f t="shared" si="12"/>
        <v/>
      </c>
      <c r="AN21" s="5" t="str">
        <f t="shared" si="13"/>
        <v/>
      </c>
      <c r="AO21" s="5" t="str">
        <f t="shared" si="14"/>
        <v/>
      </c>
      <c r="AP21" s="4" t="str">
        <f t="shared" si="15"/>
        <v/>
      </c>
      <c r="AQ21" s="6" t="str">
        <f t="shared" si="16"/>
        <v/>
      </c>
      <c r="AR21" s="13"/>
      <c r="AS21" s="13"/>
      <c r="AT21" s="13"/>
      <c r="AU21" s="10"/>
    </row>
    <row r="22" spans="1:47" ht="40.5" customHeight="1">
      <c r="A22" s="52"/>
      <c r="B22" s="62" t="s">
        <v>30</v>
      </c>
      <c r="C22" s="53" t="s">
        <v>31</v>
      </c>
      <c r="D22" s="53" t="s">
        <v>32</v>
      </c>
      <c r="E22" s="54" t="s">
        <v>33</v>
      </c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>
        <v>0</v>
      </c>
      <c r="U22" s="18"/>
      <c r="V22" s="18"/>
      <c r="W22" s="46">
        <f t="shared" si="0"/>
        <v>0</v>
      </c>
      <c r="X22" s="55">
        <v>1.3863425925925927E-3</v>
      </c>
      <c r="Y22" s="47" t="s">
        <v>26</v>
      </c>
      <c r="Z22" s="44">
        <f t="shared" si="1"/>
        <v>0</v>
      </c>
      <c r="AA22" s="14">
        <f t="shared" si="2"/>
        <v>0</v>
      </c>
      <c r="AB22" s="8">
        <f t="shared" si="3"/>
        <v>1.3863425925925927E-3</v>
      </c>
      <c r="AC22" s="9" t="str">
        <f t="shared" si="4"/>
        <v>1</v>
      </c>
      <c r="AD22" s="15">
        <f t="shared" si="5"/>
        <v>0</v>
      </c>
      <c r="AE22" s="8">
        <f t="shared" si="6"/>
        <v>6.0416666666666735E-5</v>
      </c>
      <c r="AF22" s="8">
        <f t="shared" si="7"/>
        <v>6.0416666666666735E-5</v>
      </c>
      <c r="AG22" s="16">
        <f t="shared" si="8"/>
        <v>6.9926697530864277E-10</v>
      </c>
      <c r="AH22" s="48">
        <f t="shared" si="9"/>
        <v>1</v>
      </c>
      <c r="AI22" s="40"/>
      <c r="AJ22" s="10"/>
      <c r="AK22" s="11">
        <f t="shared" si="10"/>
        <v>1.2731481481481483E-3</v>
      </c>
      <c r="AL22" s="11">
        <f t="shared" si="11"/>
        <v>1.4467592592592594E-3</v>
      </c>
      <c r="AM22" s="4">
        <f t="shared" si="12"/>
        <v>1.3863425925925927E-3</v>
      </c>
      <c r="AN22" s="5" t="str">
        <f t="shared" si="13"/>
        <v/>
      </c>
      <c r="AO22" s="5" t="str">
        <f t="shared" si="14"/>
        <v>00:00,000</v>
      </c>
      <c r="AP22" s="4" t="str">
        <f t="shared" si="15"/>
        <v/>
      </c>
      <c r="AQ22" s="6">
        <f t="shared" si="16"/>
        <v>0</v>
      </c>
      <c r="AR22" s="13"/>
      <c r="AS22" s="13"/>
      <c r="AT22" s="13"/>
      <c r="AU22" s="10"/>
    </row>
    <row r="23" spans="1:47" ht="40.5" customHeight="1">
      <c r="A23" s="52"/>
      <c r="B23" s="62" t="s">
        <v>108</v>
      </c>
      <c r="C23" s="53" t="s">
        <v>109</v>
      </c>
      <c r="D23" s="53" t="s">
        <v>110</v>
      </c>
      <c r="E23" s="54" t="s">
        <v>63</v>
      </c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>
        <v>0</v>
      </c>
      <c r="U23" s="18"/>
      <c r="V23" s="18"/>
      <c r="W23" s="46">
        <f t="shared" si="0"/>
        <v>0</v>
      </c>
      <c r="X23" s="55"/>
      <c r="Y23" s="47" t="s">
        <v>22</v>
      </c>
      <c r="Z23" s="44" t="str">
        <f t="shared" si="1"/>
        <v/>
      </c>
      <c r="AA23" s="14" t="str">
        <f t="shared" si="2"/>
        <v/>
      </c>
      <c r="AB23" s="8" t="str">
        <f t="shared" si="3"/>
        <v/>
      </c>
      <c r="AC23" s="9" t="str">
        <f t="shared" si="4"/>
        <v/>
      </c>
      <c r="AD23" s="15" t="str">
        <f t="shared" si="5"/>
        <v/>
      </c>
      <c r="AE23" s="8" t="str">
        <f t="shared" si="6"/>
        <v/>
      </c>
      <c r="AF23" s="8" t="str">
        <f t="shared" si="7"/>
        <v/>
      </c>
      <c r="AG23" s="16" t="str">
        <f t="shared" si="8"/>
        <v/>
      </c>
      <c r="AH23" s="48" t="str">
        <f t="shared" si="9"/>
        <v/>
      </c>
      <c r="AI23" s="40"/>
      <c r="AJ23" s="10"/>
      <c r="AK23" s="11">
        <f t="shared" si="10"/>
        <v>1.2731481481481483E-3</v>
      </c>
      <c r="AL23" s="11">
        <f t="shared" si="11"/>
        <v>1.4467592592592594E-3</v>
      </c>
      <c r="AM23" s="4" t="str">
        <f t="shared" si="12"/>
        <v/>
      </c>
      <c r="AN23" s="5" t="str">
        <f t="shared" si="13"/>
        <v/>
      </c>
      <c r="AO23" s="5" t="str">
        <f t="shared" si="14"/>
        <v/>
      </c>
      <c r="AP23" s="4" t="str">
        <f t="shared" si="15"/>
        <v/>
      </c>
      <c r="AQ23" s="6" t="str">
        <f t="shared" si="16"/>
        <v/>
      </c>
      <c r="AR23" s="13"/>
      <c r="AS23" s="13"/>
      <c r="AT23" s="13"/>
      <c r="AU23" s="10"/>
    </row>
    <row r="24" spans="1:47" ht="40.5" customHeight="1">
      <c r="A24" s="52"/>
      <c r="B24" s="62" t="s">
        <v>79</v>
      </c>
      <c r="C24" s="53" t="s">
        <v>80</v>
      </c>
      <c r="D24" s="53" t="s">
        <v>81</v>
      </c>
      <c r="E24" s="54" t="s">
        <v>82</v>
      </c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>
        <v>4</v>
      </c>
      <c r="U24" s="18"/>
      <c r="V24" s="18"/>
      <c r="W24" s="46">
        <f t="shared" si="0"/>
        <v>4</v>
      </c>
      <c r="X24" s="55">
        <v>1.6377314814814815E-3</v>
      </c>
      <c r="Y24" s="47" t="s">
        <v>26</v>
      </c>
      <c r="Z24" s="44">
        <f t="shared" si="1"/>
        <v>6.8000000000000007</v>
      </c>
      <c r="AA24" s="14">
        <f t="shared" si="2"/>
        <v>10.8</v>
      </c>
      <c r="AB24" s="8">
        <f t="shared" si="3"/>
        <v>1.6377314814814815E-3</v>
      </c>
      <c r="AC24" s="9" t="str">
        <f t="shared" si="4"/>
        <v>2</v>
      </c>
      <c r="AD24" s="15">
        <f t="shared" si="5"/>
        <v>1.25E-4</v>
      </c>
      <c r="AE24" s="8">
        <f t="shared" si="6"/>
        <v>1.7627314814814814E-3</v>
      </c>
      <c r="AF24" s="8">
        <f t="shared" si="7"/>
        <v>3.1597222222222215E-4</v>
      </c>
      <c r="AG24" s="16">
        <f t="shared" si="8"/>
        <v>10.800000003657086</v>
      </c>
      <c r="AH24" s="48">
        <f t="shared" si="9"/>
        <v>14</v>
      </c>
      <c r="AI24" s="40"/>
      <c r="AJ24" s="10"/>
      <c r="AK24" s="11">
        <f t="shared" si="10"/>
        <v>1.2731481481481483E-3</v>
      </c>
      <c r="AL24" s="11">
        <f t="shared" si="11"/>
        <v>1.4467592592592594E-3</v>
      </c>
      <c r="AM24" s="4">
        <f t="shared" si="12"/>
        <v>1.6377314814814815E-3</v>
      </c>
      <c r="AN24" s="5" t="str">
        <f t="shared" si="13"/>
        <v>+</v>
      </c>
      <c r="AO24" s="5">
        <f t="shared" si="14"/>
        <v>1.9097222222222215E-4</v>
      </c>
      <c r="AP24" s="4" t="str">
        <f t="shared" si="15"/>
        <v>+</v>
      </c>
      <c r="AQ24" s="6">
        <f t="shared" si="16"/>
        <v>17</v>
      </c>
      <c r="AR24" s="13"/>
      <c r="AS24" s="13"/>
      <c r="AT24" s="13"/>
      <c r="AU24" s="10"/>
    </row>
    <row r="25" spans="1:47" ht="40.5" customHeight="1">
      <c r="A25" s="52"/>
      <c r="B25" s="62" t="s">
        <v>111</v>
      </c>
      <c r="C25" s="53" t="s">
        <v>57</v>
      </c>
      <c r="D25" s="53" t="s">
        <v>112</v>
      </c>
      <c r="E25" s="54" t="s">
        <v>59</v>
      </c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>
        <v>0</v>
      </c>
      <c r="U25" s="18"/>
      <c r="V25" s="18"/>
      <c r="W25" s="46">
        <f t="shared" si="0"/>
        <v>0</v>
      </c>
      <c r="X25" s="55"/>
      <c r="Y25" s="47" t="s">
        <v>24</v>
      </c>
      <c r="Z25" s="44" t="str">
        <f t="shared" si="1"/>
        <v/>
      </c>
      <c r="AA25" s="14" t="str">
        <f t="shared" si="2"/>
        <v/>
      </c>
      <c r="AB25" s="8" t="str">
        <f t="shared" si="3"/>
        <v/>
      </c>
      <c r="AC25" s="9" t="str">
        <f t="shared" si="4"/>
        <v/>
      </c>
      <c r="AD25" s="15" t="str">
        <f t="shared" si="5"/>
        <v/>
      </c>
      <c r="AE25" s="8" t="str">
        <f t="shared" si="6"/>
        <v/>
      </c>
      <c r="AF25" s="8" t="str">
        <f t="shared" si="7"/>
        <v/>
      </c>
      <c r="AG25" s="16" t="str">
        <f t="shared" si="8"/>
        <v/>
      </c>
      <c r="AH25" s="48" t="str">
        <f t="shared" si="9"/>
        <v/>
      </c>
      <c r="AI25" s="40"/>
      <c r="AJ25" s="10"/>
      <c r="AK25" s="11">
        <f t="shared" si="10"/>
        <v>1.2731481481481483E-3</v>
      </c>
      <c r="AL25" s="11">
        <f t="shared" si="11"/>
        <v>1.4467592592592594E-3</v>
      </c>
      <c r="AM25" s="4" t="str">
        <f t="shared" si="12"/>
        <v/>
      </c>
      <c r="AN25" s="5" t="str">
        <f t="shared" si="13"/>
        <v/>
      </c>
      <c r="AO25" s="5" t="str">
        <f t="shared" si="14"/>
        <v/>
      </c>
      <c r="AP25" s="4" t="str">
        <f t="shared" si="15"/>
        <v/>
      </c>
      <c r="AQ25" s="6" t="str">
        <f t="shared" si="16"/>
        <v/>
      </c>
      <c r="AR25" s="13"/>
      <c r="AS25" s="13"/>
      <c r="AT25" s="13"/>
      <c r="AU25" s="10"/>
    </row>
    <row r="26" spans="1:47" ht="40.5" customHeight="1">
      <c r="A26" s="52"/>
      <c r="B26" s="62" t="s">
        <v>45</v>
      </c>
      <c r="C26" s="53" t="s">
        <v>46</v>
      </c>
      <c r="D26" s="53" t="s">
        <v>47</v>
      </c>
      <c r="E26" s="54" t="s">
        <v>48</v>
      </c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>
        <v>0</v>
      </c>
      <c r="U26" s="18"/>
      <c r="V26" s="18"/>
      <c r="W26" s="46">
        <f t="shared" si="0"/>
        <v>0</v>
      </c>
      <c r="X26" s="55">
        <v>1.5442129629629627E-3</v>
      </c>
      <c r="Y26" s="47" t="s">
        <v>26</v>
      </c>
      <c r="Z26" s="44">
        <f t="shared" si="1"/>
        <v>3.6</v>
      </c>
      <c r="AA26" s="14">
        <f t="shared" si="2"/>
        <v>3.6</v>
      </c>
      <c r="AB26" s="8">
        <f t="shared" si="3"/>
        <v>1.5442129629629627E-3</v>
      </c>
      <c r="AC26" s="9" t="str">
        <f t="shared" si="4"/>
        <v>2</v>
      </c>
      <c r="AD26" s="15">
        <f t="shared" si="5"/>
        <v>4.1666666666666665E-5</v>
      </c>
      <c r="AE26" s="8">
        <f t="shared" si="6"/>
        <v>1.5858796296296294E-3</v>
      </c>
      <c r="AF26" s="8">
        <f t="shared" si="7"/>
        <v>1.3912037037036999E-4</v>
      </c>
      <c r="AG26" s="16">
        <f t="shared" si="8"/>
        <v>3.6000000016101894</v>
      </c>
      <c r="AH26" s="48">
        <f t="shared" si="9"/>
        <v>5</v>
      </c>
      <c r="AI26" s="40"/>
      <c r="AJ26" s="10"/>
      <c r="AK26" s="11">
        <f t="shared" si="10"/>
        <v>1.2731481481481483E-3</v>
      </c>
      <c r="AL26" s="11">
        <f t="shared" si="11"/>
        <v>1.4467592592592594E-3</v>
      </c>
      <c r="AM26" s="4">
        <f t="shared" si="12"/>
        <v>1.5442129629629627E-3</v>
      </c>
      <c r="AN26" s="5" t="str">
        <f t="shared" si="13"/>
        <v>+</v>
      </c>
      <c r="AO26" s="5">
        <f t="shared" si="14"/>
        <v>9.7453703703703331E-5</v>
      </c>
      <c r="AP26" s="4" t="str">
        <f t="shared" si="15"/>
        <v>+</v>
      </c>
      <c r="AQ26" s="6">
        <f t="shared" si="16"/>
        <v>9</v>
      </c>
      <c r="AR26" s="13"/>
      <c r="AS26" s="13"/>
      <c r="AT26" s="13"/>
      <c r="AU26" s="10"/>
    </row>
    <row r="27" spans="1:47" ht="40.5" customHeight="1">
      <c r="A27" s="52"/>
      <c r="B27" s="62" t="s">
        <v>113</v>
      </c>
      <c r="C27" s="53" t="s">
        <v>114</v>
      </c>
      <c r="D27" s="53" t="s">
        <v>115</v>
      </c>
      <c r="E27" s="54" t="s">
        <v>63</v>
      </c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>
        <v>0</v>
      </c>
      <c r="U27" s="18"/>
      <c r="V27" s="18"/>
      <c r="W27" s="46">
        <f t="shared" si="0"/>
        <v>0</v>
      </c>
      <c r="X27" s="55"/>
      <c r="Y27" s="47" t="s">
        <v>24</v>
      </c>
      <c r="Z27" s="44" t="str">
        <f t="shared" si="1"/>
        <v/>
      </c>
      <c r="AA27" s="14" t="str">
        <f t="shared" si="2"/>
        <v/>
      </c>
      <c r="AB27" s="8" t="str">
        <f t="shared" si="3"/>
        <v/>
      </c>
      <c r="AC27" s="9" t="str">
        <f t="shared" si="4"/>
        <v/>
      </c>
      <c r="AD27" s="15" t="str">
        <f t="shared" si="5"/>
        <v/>
      </c>
      <c r="AE27" s="8" t="str">
        <f t="shared" si="6"/>
        <v/>
      </c>
      <c r="AF27" s="8" t="str">
        <f t="shared" si="7"/>
        <v/>
      </c>
      <c r="AG27" s="16" t="str">
        <f t="shared" si="8"/>
        <v/>
      </c>
      <c r="AH27" s="48" t="str">
        <f t="shared" si="9"/>
        <v/>
      </c>
      <c r="AI27" s="40"/>
      <c r="AJ27" s="10"/>
      <c r="AK27" s="11">
        <f t="shared" si="10"/>
        <v>1.2731481481481483E-3</v>
      </c>
      <c r="AL27" s="11">
        <f t="shared" si="11"/>
        <v>1.4467592592592594E-3</v>
      </c>
      <c r="AM27" s="4" t="str">
        <f t="shared" si="12"/>
        <v/>
      </c>
      <c r="AN27" s="5" t="str">
        <f t="shared" si="13"/>
        <v/>
      </c>
      <c r="AO27" s="5" t="str">
        <f t="shared" si="14"/>
        <v/>
      </c>
      <c r="AP27" s="4" t="str">
        <f t="shared" si="15"/>
        <v/>
      </c>
      <c r="AQ27" s="6" t="str">
        <f t="shared" si="16"/>
        <v/>
      </c>
      <c r="AR27" s="13"/>
      <c r="AS27" s="13"/>
      <c r="AT27" s="13"/>
      <c r="AU27" s="10"/>
    </row>
    <row r="28" spans="1:47" ht="40.5" customHeight="1">
      <c r="A28" s="52"/>
      <c r="B28" s="62" t="s">
        <v>116</v>
      </c>
      <c r="C28" s="53" t="s">
        <v>117</v>
      </c>
      <c r="D28" s="53" t="s">
        <v>118</v>
      </c>
      <c r="E28" s="54" t="s">
        <v>37</v>
      </c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>
        <v>0</v>
      </c>
      <c r="U28" s="18"/>
      <c r="V28" s="18"/>
      <c r="W28" s="46">
        <f t="shared" si="0"/>
        <v>0</v>
      </c>
      <c r="X28" s="55"/>
      <c r="Y28" s="47" t="s">
        <v>24</v>
      </c>
      <c r="Z28" s="44" t="str">
        <f t="shared" si="1"/>
        <v/>
      </c>
      <c r="AA28" s="14" t="str">
        <f t="shared" si="2"/>
        <v/>
      </c>
      <c r="AB28" s="8" t="str">
        <f t="shared" si="3"/>
        <v/>
      </c>
      <c r="AC28" s="9" t="str">
        <f t="shared" si="4"/>
        <v/>
      </c>
      <c r="AD28" s="15" t="str">
        <f t="shared" si="5"/>
        <v/>
      </c>
      <c r="AE28" s="8" t="str">
        <f t="shared" si="6"/>
        <v/>
      </c>
      <c r="AF28" s="8" t="str">
        <f t="shared" si="7"/>
        <v/>
      </c>
      <c r="AG28" s="16" t="str">
        <f t="shared" si="8"/>
        <v/>
      </c>
      <c r="AH28" s="48" t="str">
        <f t="shared" si="9"/>
        <v/>
      </c>
      <c r="AI28" s="40"/>
      <c r="AJ28" s="10"/>
      <c r="AK28" s="11">
        <f t="shared" si="10"/>
        <v>1.2731481481481483E-3</v>
      </c>
      <c r="AL28" s="11">
        <f t="shared" si="11"/>
        <v>1.4467592592592594E-3</v>
      </c>
      <c r="AM28" s="4" t="str">
        <f t="shared" si="12"/>
        <v/>
      </c>
      <c r="AN28" s="5" t="str">
        <f t="shared" si="13"/>
        <v/>
      </c>
      <c r="AO28" s="5" t="str">
        <f t="shared" si="14"/>
        <v/>
      </c>
      <c r="AP28" s="4" t="str">
        <f t="shared" si="15"/>
        <v/>
      </c>
      <c r="AQ28" s="6" t="str">
        <f t="shared" si="16"/>
        <v/>
      </c>
      <c r="AR28" s="13"/>
      <c r="AS28" s="13"/>
      <c r="AT28" s="13"/>
      <c r="AU28" s="10"/>
    </row>
    <row r="29" spans="1:47" ht="40.5" customHeight="1">
      <c r="A29" s="52"/>
      <c r="B29" s="62" t="s">
        <v>76</v>
      </c>
      <c r="C29" s="53" t="s">
        <v>77</v>
      </c>
      <c r="D29" s="53" t="s">
        <v>78</v>
      </c>
      <c r="E29" s="54" t="s">
        <v>59</v>
      </c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>
        <v>10</v>
      </c>
      <c r="U29" s="18"/>
      <c r="V29" s="18"/>
      <c r="W29" s="46">
        <f t="shared" si="0"/>
        <v>10</v>
      </c>
      <c r="X29" s="55">
        <v>1.3692129629629629E-3</v>
      </c>
      <c r="Y29" s="47" t="s">
        <v>26</v>
      </c>
      <c r="Z29" s="44">
        <f t="shared" si="1"/>
        <v>0</v>
      </c>
      <c r="AA29" s="14">
        <f t="shared" si="2"/>
        <v>10</v>
      </c>
      <c r="AB29" s="8">
        <f t="shared" si="3"/>
        <v>1.3692129629629629E-3</v>
      </c>
      <c r="AC29" s="9" t="str">
        <f t="shared" si="4"/>
        <v>1</v>
      </c>
      <c r="AD29" s="15">
        <f t="shared" si="5"/>
        <v>1.1574074074074075E-4</v>
      </c>
      <c r="AE29" s="8">
        <f t="shared" si="6"/>
        <v>1.9328703703703722E-4</v>
      </c>
      <c r="AF29" s="8">
        <f t="shared" si="7"/>
        <v>1.9328703703703722E-4</v>
      </c>
      <c r="AG29" s="16">
        <f t="shared" si="8"/>
        <v>10.000000002237119</v>
      </c>
      <c r="AH29" s="48">
        <f t="shared" si="9"/>
        <v>13</v>
      </c>
      <c r="AI29" s="40"/>
      <c r="AJ29" s="10"/>
      <c r="AK29" s="11">
        <f t="shared" si="10"/>
        <v>1.2731481481481483E-3</v>
      </c>
      <c r="AL29" s="11">
        <f t="shared" si="11"/>
        <v>1.4467592592592594E-3</v>
      </c>
      <c r="AM29" s="4">
        <f t="shared" si="12"/>
        <v>1.3692129629629629E-3</v>
      </c>
      <c r="AN29" s="5" t="str">
        <f t="shared" si="13"/>
        <v/>
      </c>
      <c r="AO29" s="5" t="str">
        <f t="shared" si="14"/>
        <v>00:00,000</v>
      </c>
      <c r="AP29" s="4" t="str">
        <f t="shared" si="15"/>
        <v/>
      </c>
      <c r="AQ29" s="6">
        <f t="shared" si="16"/>
        <v>0</v>
      </c>
      <c r="AR29" s="13"/>
      <c r="AS29" s="13"/>
      <c r="AT29" s="13"/>
      <c r="AU29" s="10"/>
    </row>
    <row r="30" spans="1:47" ht="40.5" customHeight="1">
      <c r="A30" s="52"/>
      <c r="B30" s="62" t="s">
        <v>119</v>
      </c>
      <c r="C30" s="53" t="s">
        <v>120</v>
      </c>
      <c r="D30" s="53" t="s">
        <v>121</v>
      </c>
      <c r="E30" s="54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>
        <v>0</v>
      </c>
      <c r="U30" s="18"/>
      <c r="V30" s="18"/>
      <c r="W30" s="46">
        <f t="shared" si="0"/>
        <v>0</v>
      </c>
      <c r="X30" s="55"/>
      <c r="Y30" s="47" t="s">
        <v>24</v>
      </c>
      <c r="Z30" s="44" t="str">
        <f t="shared" si="1"/>
        <v/>
      </c>
      <c r="AA30" s="14" t="str">
        <f t="shared" si="2"/>
        <v/>
      </c>
      <c r="AB30" s="8" t="str">
        <f t="shared" si="3"/>
        <v/>
      </c>
      <c r="AC30" s="9" t="str">
        <f t="shared" si="4"/>
        <v/>
      </c>
      <c r="AD30" s="15" t="str">
        <f t="shared" si="5"/>
        <v/>
      </c>
      <c r="AE30" s="8" t="str">
        <f t="shared" si="6"/>
        <v/>
      </c>
      <c r="AF30" s="8" t="str">
        <f t="shared" si="7"/>
        <v/>
      </c>
      <c r="AG30" s="16" t="str">
        <f t="shared" si="8"/>
        <v/>
      </c>
      <c r="AH30" s="48" t="str">
        <f t="shared" si="9"/>
        <v/>
      </c>
      <c r="AI30" s="40"/>
      <c r="AJ30" s="10"/>
      <c r="AK30" s="11">
        <f t="shared" si="10"/>
        <v>1.2731481481481483E-3</v>
      </c>
      <c r="AL30" s="11">
        <f t="shared" si="11"/>
        <v>1.4467592592592594E-3</v>
      </c>
      <c r="AM30" s="4" t="str">
        <f t="shared" si="12"/>
        <v/>
      </c>
      <c r="AN30" s="5" t="str">
        <f t="shared" si="13"/>
        <v/>
      </c>
      <c r="AO30" s="5" t="str">
        <f t="shared" si="14"/>
        <v/>
      </c>
      <c r="AP30" s="4" t="str">
        <f t="shared" si="15"/>
        <v/>
      </c>
      <c r="AQ30" s="6" t="str">
        <f t="shared" si="16"/>
        <v/>
      </c>
      <c r="AR30" s="13"/>
      <c r="AS30" s="13"/>
      <c r="AT30" s="13"/>
      <c r="AU30" s="10"/>
    </row>
    <row r="31" spans="1:47" ht="40.5" customHeight="1">
      <c r="A31" s="42"/>
      <c r="B31" s="63"/>
      <c r="C31" s="43"/>
      <c r="D31" s="43"/>
      <c r="E31" s="49"/>
      <c r="F31" s="45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46" t="str">
        <f t="shared" ref="W31:W68" si="17">IF(ISBLANK(C31),"",SUM(G31:V31))</f>
        <v/>
      </c>
      <c r="X31" s="47"/>
      <c r="Y31" s="47"/>
      <c r="Z31" s="44" t="str">
        <f t="shared" si="1"/>
        <v/>
      </c>
      <c r="AA31" s="14" t="str">
        <f t="shared" si="2"/>
        <v/>
      </c>
      <c r="AB31" s="8" t="str">
        <f t="shared" si="3"/>
        <v/>
      </c>
      <c r="AC31" s="9" t="str">
        <f t="shared" si="4"/>
        <v/>
      </c>
      <c r="AD31" s="15" t="str">
        <f t="shared" si="5"/>
        <v/>
      </c>
      <c r="AE31" s="8" t="str">
        <f t="shared" si="6"/>
        <v/>
      </c>
      <c r="AF31" s="8" t="str">
        <f t="shared" si="7"/>
        <v/>
      </c>
      <c r="AG31" s="16" t="str">
        <f t="shared" si="8"/>
        <v/>
      </c>
      <c r="AH31" s="48" t="str">
        <f t="shared" si="9"/>
        <v/>
      </c>
      <c r="AI31" s="40"/>
      <c r="AJ31" s="10"/>
      <c r="AK31" s="11" t="str">
        <f t="shared" ref="AK31:AK35" si="18">IF(ISBLANK(C31),"",($AL$3-$AK$3))</f>
        <v/>
      </c>
      <c r="AL31" s="11" t="str">
        <f t="shared" ref="AL31:AL35" si="19">IF(ISBLANK(C31),"",$AL$3)</f>
        <v/>
      </c>
      <c r="AM31" s="4" t="str">
        <f t="shared" si="12"/>
        <v/>
      </c>
      <c r="AN31" s="5" t="str">
        <f t="shared" si="13"/>
        <v/>
      </c>
      <c r="AO31" s="5" t="str">
        <f t="shared" si="14"/>
        <v/>
      </c>
      <c r="AP31" s="4" t="str">
        <f t="shared" si="15"/>
        <v/>
      </c>
      <c r="AQ31" s="6" t="str">
        <f t="shared" si="16"/>
        <v/>
      </c>
      <c r="AR31" s="13"/>
      <c r="AS31" s="13"/>
      <c r="AT31" s="13"/>
      <c r="AU31" s="10"/>
    </row>
    <row r="32" spans="1:47" ht="40.5" customHeight="1">
      <c r="A32" s="42"/>
      <c r="B32" s="63"/>
      <c r="C32" s="43"/>
      <c r="D32" s="43"/>
      <c r="E32" s="49"/>
      <c r="F32" s="45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46" t="str">
        <f t="shared" si="17"/>
        <v/>
      </c>
      <c r="X32" s="47"/>
      <c r="Y32" s="47"/>
      <c r="Z32" s="44" t="str">
        <f t="shared" si="1"/>
        <v/>
      </c>
      <c r="AA32" s="14" t="str">
        <f t="shared" si="2"/>
        <v/>
      </c>
      <c r="AB32" s="8" t="str">
        <f t="shared" si="3"/>
        <v/>
      </c>
      <c r="AC32" s="9" t="str">
        <f t="shared" si="4"/>
        <v/>
      </c>
      <c r="AD32" s="15" t="str">
        <f t="shared" si="5"/>
        <v/>
      </c>
      <c r="AE32" s="8" t="str">
        <f t="shared" si="6"/>
        <v/>
      </c>
      <c r="AF32" s="8" t="str">
        <f t="shared" si="7"/>
        <v/>
      </c>
      <c r="AG32" s="16" t="str">
        <f t="shared" si="8"/>
        <v/>
      </c>
      <c r="AH32" s="48" t="str">
        <f t="shared" si="9"/>
        <v/>
      </c>
      <c r="AI32" s="40"/>
      <c r="AJ32" s="10"/>
      <c r="AK32" s="11" t="str">
        <f t="shared" si="18"/>
        <v/>
      </c>
      <c r="AL32" s="11" t="str">
        <f t="shared" si="19"/>
        <v/>
      </c>
      <c r="AM32" s="4" t="str">
        <f t="shared" si="12"/>
        <v/>
      </c>
      <c r="AN32" s="5" t="str">
        <f t="shared" si="13"/>
        <v/>
      </c>
      <c r="AO32" s="5" t="str">
        <f t="shared" si="14"/>
        <v/>
      </c>
      <c r="AP32" s="4" t="str">
        <f t="shared" si="15"/>
        <v/>
      </c>
      <c r="AQ32" s="6" t="str">
        <f t="shared" si="16"/>
        <v/>
      </c>
      <c r="AR32" s="13"/>
      <c r="AS32" s="13"/>
      <c r="AT32" s="13"/>
      <c r="AU32" s="10"/>
    </row>
    <row r="33" spans="1:47" ht="40.5" customHeight="1">
      <c r="A33" s="42"/>
      <c r="B33" s="63"/>
      <c r="C33" s="43"/>
      <c r="D33" s="43"/>
      <c r="E33" s="49"/>
      <c r="F33" s="45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46" t="str">
        <f t="shared" si="17"/>
        <v/>
      </c>
      <c r="X33" s="47"/>
      <c r="Y33" s="47"/>
      <c r="Z33" s="44" t="str">
        <f t="shared" si="1"/>
        <v/>
      </c>
      <c r="AA33" s="14" t="str">
        <f t="shared" si="2"/>
        <v/>
      </c>
      <c r="AB33" s="8" t="str">
        <f t="shared" si="3"/>
        <v/>
      </c>
      <c r="AC33" s="9" t="str">
        <f t="shared" si="4"/>
        <v/>
      </c>
      <c r="AD33" s="15" t="str">
        <f t="shared" si="5"/>
        <v/>
      </c>
      <c r="AE33" s="8" t="str">
        <f t="shared" si="6"/>
        <v/>
      </c>
      <c r="AF33" s="8" t="str">
        <f t="shared" si="7"/>
        <v/>
      </c>
      <c r="AG33" s="16" t="str">
        <f t="shared" si="8"/>
        <v/>
      </c>
      <c r="AH33" s="48" t="str">
        <f t="shared" si="9"/>
        <v/>
      </c>
      <c r="AI33" s="40"/>
      <c r="AJ33" s="10"/>
      <c r="AK33" s="11" t="str">
        <f t="shared" si="18"/>
        <v/>
      </c>
      <c r="AL33" s="11" t="str">
        <f t="shared" si="19"/>
        <v/>
      </c>
      <c r="AM33" s="4" t="str">
        <f t="shared" si="12"/>
        <v/>
      </c>
      <c r="AN33" s="5" t="str">
        <f t="shared" si="13"/>
        <v/>
      </c>
      <c r="AO33" s="5" t="str">
        <f t="shared" si="14"/>
        <v/>
      </c>
      <c r="AP33" s="4" t="str">
        <f t="shared" si="15"/>
        <v/>
      </c>
      <c r="AQ33" s="6" t="str">
        <f t="shared" si="16"/>
        <v/>
      </c>
      <c r="AR33" s="13"/>
      <c r="AS33" s="13"/>
      <c r="AT33" s="13"/>
      <c r="AU33" s="10"/>
    </row>
    <row r="34" spans="1:47" ht="40.5" customHeight="1">
      <c r="A34" s="42"/>
      <c r="B34" s="63"/>
      <c r="C34" s="43"/>
      <c r="D34" s="43"/>
      <c r="E34" s="49"/>
      <c r="F34" s="45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46" t="str">
        <f t="shared" si="17"/>
        <v/>
      </c>
      <c r="X34" s="47"/>
      <c r="Y34" s="47"/>
      <c r="Z34" s="44" t="str">
        <f t="shared" si="1"/>
        <v/>
      </c>
      <c r="AA34" s="14" t="str">
        <f t="shared" si="2"/>
        <v/>
      </c>
      <c r="AB34" s="8" t="str">
        <f t="shared" si="3"/>
        <v/>
      </c>
      <c r="AC34" s="9" t="str">
        <f t="shared" si="4"/>
        <v/>
      </c>
      <c r="AD34" s="15" t="str">
        <f t="shared" si="5"/>
        <v/>
      </c>
      <c r="AE34" s="8" t="str">
        <f t="shared" si="6"/>
        <v/>
      </c>
      <c r="AF34" s="8" t="str">
        <f t="shared" si="7"/>
        <v/>
      </c>
      <c r="AG34" s="16" t="str">
        <f t="shared" si="8"/>
        <v/>
      </c>
      <c r="AH34" s="48" t="str">
        <f t="shared" si="9"/>
        <v/>
      </c>
      <c r="AI34" s="40"/>
      <c r="AJ34" s="10"/>
      <c r="AK34" s="11" t="str">
        <f t="shared" si="18"/>
        <v/>
      </c>
      <c r="AL34" s="11" t="str">
        <f t="shared" si="19"/>
        <v/>
      </c>
      <c r="AM34" s="4" t="str">
        <f t="shared" si="12"/>
        <v/>
      </c>
      <c r="AN34" s="5" t="str">
        <f t="shared" si="13"/>
        <v/>
      </c>
      <c r="AO34" s="5" t="str">
        <f t="shared" si="14"/>
        <v/>
      </c>
      <c r="AP34" s="4" t="str">
        <f t="shared" si="15"/>
        <v/>
      </c>
      <c r="AQ34" s="6" t="str">
        <f t="shared" si="16"/>
        <v/>
      </c>
      <c r="AR34" s="13"/>
      <c r="AS34" s="13"/>
      <c r="AT34" s="13"/>
      <c r="AU34" s="10"/>
    </row>
    <row r="35" spans="1:47" ht="40.5" customHeight="1">
      <c r="A35" s="42"/>
      <c r="B35" s="63"/>
      <c r="C35" s="43"/>
      <c r="D35" s="43"/>
      <c r="E35" s="49"/>
      <c r="F35" s="45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46" t="str">
        <f t="shared" si="17"/>
        <v/>
      </c>
      <c r="X35" s="47"/>
      <c r="Y35" s="47"/>
      <c r="Z35" s="44" t="str">
        <f t="shared" si="1"/>
        <v/>
      </c>
      <c r="AA35" s="14" t="str">
        <f t="shared" si="2"/>
        <v/>
      </c>
      <c r="AB35" s="8" t="str">
        <f t="shared" si="3"/>
        <v/>
      </c>
      <c r="AC35" s="9" t="str">
        <f t="shared" si="4"/>
        <v/>
      </c>
      <c r="AD35" s="15" t="str">
        <f t="shared" si="5"/>
        <v/>
      </c>
      <c r="AE35" s="8" t="str">
        <f t="shared" si="6"/>
        <v/>
      </c>
      <c r="AF35" s="8" t="str">
        <f t="shared" si="7"/>
        <v/>
      </c>
      <c r="AG35" s="16" t="str">
        <f t="shared" si="8"/>
        <v/>
      </c>
      <c r="AH35" s="48" t="str">
        <f t="shared" si="9"/>
        <v/>
      </c>
      <c r="AI35" s="40"/>
      <c r="AJ35" s="10"/>
      <c r="AK35" s="11" t="str">
        <f t="shared" si="18"/>
        <v/>
      </c>
      <c r="AL35" s="11" t="str">
        <f t="shared" si="19"/>
        <v/>
      </c>
      <c r="AM35" s="4" t="str">
        <f t="shared" si="12"/>
        <v/>
      </c>
      <c r="AN35" s="5" t="str">
        <f t="shared" si="13"/>
        <v/>
      </c>
      <c r="AO35" s="5" t="str">
        <f t="shared" si="14"/>
        <v/>
      </c>
      <c r="AP35" s="4" t="str">
        <f t="shared" si="15"/>
        <v/>
      </c>
      <c r="AQ35" s="6" t="str">
        <f t="shared" si="16"/>
        <v/>
      </c>
      <c r="AR35" s="13"/>
      <c r="AS35" s="13"/>
      <c r="AT35" s="13"/>
      <c r="AU35" s="10"/>
    </row>
    <row r="36" spans="1:47" ht="40.5" customHeight="1">
      <c r="A36" s="42"/>
      <c r="B36" s="63"/>
      <c r="C36" s="43"/>
      <c r="D36" s="43"/>
      <c r="E36" s="49"/>
      <c r="F36" s="45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46" t="str">
        <f t="shared" si="17"/>
        <v/>
      </c>
      <c r="X36" s="47"/>
      <c r="Y36" s="47"/>
      <c r="Z36" s="44" t="str">
        <f t="shared" ref="Z36:Z67" si="20">IF(ISBLANK(X36),"",IF(AND(AM36&lt;AK36),(AQ36*$AS$5),IF(AND(AM36&gt;AL36),(AQ36*$AS$4),IF(AND(AM36&gt;=AK36,AM36&lt;AL36),(AQ36*$AS$6),"0"))))</f>
        <v/>
      </c>
      <c r="AA36" s="14" t="str">
        <f t="shared" ref="AA36:AA67" si="21">IF(ISBLANK(X36),"",W36+Z36+F36)</f>
        <v/>
      </c>
      <c r="AB36" s="8" t="str">
        <f t="shared" ref="AB36:AB67" si="22">IF(ISBLANK(X36),"",X36)</f>
        <v/>
      </c>
      <c r="AC36" s="9" t="str">
        <f t="shared" ref="AC36:AC67" si="23">IF(ISBLANK(X36),"",IF(AND(AN36=""),"1",IF(AND(AN36="+"),"2",IF(AND(AN36="-"),"3"))))</f>
        <v/>
      </c>
      <c r="AD36" s="15" t="str">
        <f t="shared" ref="AD36:AD67" si="24">IF(ISBLANK(X36),"",(AA36/86400))</f>
        <v/>
      </c>
      <c r="AE36" s="8" t="str">
        <f t="shared" ref="AE36:AE67" si="25">IF(ISBLANK(X36),"",IF(AN36="",(($AL$3-AB36)+(AA36/86400)),IF(AN36="+",((AB36+(AA36/86400))+"00:00,000"),IF(AN36="-",((AB36+(AA36/86400))+"00:00,000")))))</f>
        <v/>
      </c>
      <c r="AF36" s="8" t="str">
        <f t="shared" ref="AF36:AF67" si="26">IF(ISBLANK(X36),"",IF(AN36="",(AD36+(AL36-X36)),IF(AN36="+",(AD36+(X36-AL36)),IF(AN36="-",(AD36+(AK36-X36+AK35))))))</f>
        <v/>
      </c>
      <c r="AG36" s="16" t="str">
        <f t="shared" ref="AG36:AG67" si="27">IF(ISBLANK(X36),"",((AF36/86400)+AA36))</f>
        <v/>
      </c>
      <c r="AH36" s="48" t="str">
        <f t="shared" ref="AH36:AH67" si="28">IF(ISBLANK(X36),"",RANK((AG36),$AG$4:$AG$128,1))</f>
        <v/>
      </c>
      <c r="AI36" s="40"/>
      <c r="AJ36" s="10"/>
      <c r="AK36" s="11" t="str">
        <f t="shared" ref="AK36:AK67" si="29">IF(ISBLANK(C36),"",($AL$3-$AK$3))</f>
        <v/>
      </c>
      <c r="AL36" s="11" t="str">
        <f t="shared" ref="AL36:AL67" si="30">IF(ISBLANK(C36),"",$AL$3)</f>
        <v/>
      </c>
      <c r="AM36" s="4" t="str">
        <f t="shared" ref="AM36:AM67" si="31">IF(ISBLANK(X36),"",X36)</f>
        <v/>
      </c>
      <c r="AN36" s="5" t="str">
        <f t="shared" ref="AN36:AN67" si="32">IF(ISBLANK(X36),"",IF(AND(AM36&lt;AK36),"-",IF(AND(AM36&gt;AL36),"+",IF(AND(AM36&gt;=AK36,AM36&lt;=AL36),""))))</f>
        <v/>
      </c>
      <c r="AO36" s="5" t="str">
        <f t="shared" ref="AO36:AO67" si="33">IF(ISBLANK(X36),"",IF(AND(AM36&lt;AK36),(AK36-AM36),IF(AND(AM36&gt;AL36),(AM36-AL36),IF(AND(AM36&gt;=AK36,AM36&lt;=AL36),"00:00,000"))))</f>
        <v/>
      </c>
      <c r="AP36" s="4" t="str">
        <f t="shared" ref="AP36:AP67" si="34">IF(ISBLANK(X36),"",IF(AND(AM36&lt;AK36),"-",IF(AND(AM36&gt;AL36),"+",IF(AND(AM36&gt;=AK36,AM36&lt;=AL36),""))))</f>
        <v/>
      </c>
      <c r="AQ36" s="6" t="str">
        <f t="shared" ref="AQ36:AQ67" si="35">IF(ISBLANK(X36),"",ROUNDUP(AO36*86399,0))</f>
        <v/>
      </c>
      <c r="AR36" s="13"/>
      <c r="AS36" s="13"/>
      <c r="AT36" s="13"/>
      <c r="AU36" s="10"/>
    </row>
    <row r="37" spans="1:47" ht="40.5" customHeight="1">
      <c r="A37" s="42"/>
      <c r="B37" s="63"/>
      <c r="C37" s="43"/>
      <c r="D37" s="43"/>
      <c r="E37" s="49"/>
      <c r="F37" s="45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46" t="str">
        <f t="shared" si="17"/>
        <v/>
      </c>
      <c r="X37" s="47"/>
      <c r="Y37" s="47"/>
      <c r="Z37" s="44" t="str">
        <f t="shared" si="20"/>
        <v/>
      </c>
      <c r="AA37" s="14" t="str">
        <f t="shared" si="21"/>
        <v/>
      </c>
      <c r="AB37" s="8" t="str">
        <f t="shared" si="22"/>
        <v/>
      </c>
      <c r="AC37" s="9" t="str">
        <f t="shared" si="23"/>
        <v/>
      </c>
      <c r="AD37" s="15" t="str">
        <f t="shared" si="24"/>
        <v/>
      </c>
      <c r="AE37" s="8" t="str">
        <f t="shared" si="25"/>
        <v/>
      </c>
      <c r="AF37" s="8" t="str">
        <f t="shared" si="26"/>
        <v/>
      </c>
      <c r="AG37" s="16" t="str">
        <f t="shared" si="27"/>
        <v/>
      </c>
      <c r="AH37" s="48" t="str">
        <f t="shared" si="28"/>
        <v/>
      </c>
      <c r="AI37" s="40"/>
      <c r="AJ37" s="10"/>
      <c r="AK37" s="11" t="str">
        <f t="shared" si="29"/>
        <v/>
      </c>
      <c r="AL37" s="11" t="str">
        <f t="shared" si="30"/>
        <v/>
      </c>
      <c r="AM37" s="4" t="str">
        <f t="shared" si="31"/>
        <v/>
      </c>
      <c r="AN37" s="5" t="str">
        <f t="shared" si="32"/>
        <v/>
      </c>
      <c r="AO37" s="5" t="str">
        <f t="shared" si="33"/>
        <v/>
      </c>
      <c r="AP37" s="4" t="str">
        <f t="shared" si="34"/>
        <v/>
      </c>
      <c r="AQ37" s="6" t="str">
        <f t="shared" si="35"/>
        <v/>
      </c>
      <c r="AR37" s="13"/>
      <c r="AS37" s="13"/>
      <c r="AT37" s="13"/>
      <c r="AU37" s="10"/>
    </row>
    <row r="38" spans="1:47" ht="40.5" customHeight="1">
      <c r="A38" s="42"/>
      <c r="B38" s="63"/>
      <c r="C38" s="43"/>
      <c r="D38" s="43"/>
      <c r="E38" s="49"/>
      <c r="F38" s="45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46" t="str">
        <f t="shared" si="17"/>
        <v/>
      </c>
      <c r="X38" s="47"/>
      <c r="Y38" s="47"/>
      <c r="Z38" s="44" t="str">
        <f t="shared" si="20"/>
        <v/>
      </c>
      <c r="AA38" s="14" t="str">
        <f t="shared" si="21"/>
        <v/>
      </c>
      <c r="AB38" s="8" t="str">
        <f t="shared" si="22"/>
        <v/>
      </c>
      <c r="AC38" s="9" t="str">
        <f t="shared" si="23"/>
        <v/>
      </c>
      <c r="AD38" s="15" t="str">
        <f t="shared" si="24"/>
        <v/>
      </c>
      <c r="AE38" s="8" t="str">
        <f t="shared" si="25"/>
        <v/>
      </c>
      <c r="AF38" s="8" t="str">
        <f t="shared" si="26"/>
        <v/>
      </c>
      <c r="AG38" s="16" t="str">
        <f t="shared" si="27"/>
        <v/>
      </c>
      <c r="AH38" s="48" t="str">
        <f t="shared" si="28"/>
        <v/>
      </c>
      <c r="AI38" s="40"/>
      <c r="AJ38" s="10"/>
      <c r="AK38" s="11" t="str">
        <f t="shared" si="29"/>
        <v/>
      </c>
      <c r="AL38" s="11" t="str">
        <f t="shared" si="30"/>
        <v/>
      </c>
      <c r="AM38" s="4" t="str">
        <f t="shared" si="31"/>
        <v/>
      </c>
      <c r="AN38" s="5" t="str">
        <f t="shared" si="32"/>
        <v/>
      </c>
      <c r="AO38" s="5" t="str">
        <f t="shared" si="33"/>
        <v/>
      </c>
      <c r="AP38" s="4" t="str">
        <f t="shared" si="34"/>
        <v/>
      </c>
      <c r="AQ38" s="6" t="str">
        <f t="shared" si="35"/>
        <v/>
      </c>
      <c r="AR38" s="13"/>
      <c r="AS38" s="13"/>
      <c r="AT38" s="13"/>
      <c r="AU38" s="10"/>
    </row>
    <row r="39" spans="1:47" ht="40.5" customHeight="1">
      <c r="A39" s="42"/>
      <c r="B39" s="63"/>
      <c r="C39" s="43"/>
      <c r="D39" s="43"/>
      <c r="E39" s="49"/>
      <c r="F39" s="45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46" t="str">
        <f t="shared" si="17"/>
        <v/>
      </c>
      <c r="X39" s="47"/>
      <c r="Y39" s="47"/>
      <c r="Z39" s="44" t="str">
        <f t="shared" si="20"/>
        <v/>
      </c>
      <c r="AA39" s="14" t="str">
        <f t="shared" si="21"/>
        <v/>
      </c>
      <c r="AB39" s="8" t="str">
        <f t="shared" si="22"/>
        <v/>
      </c>
      <c r="AC39" s="9" t="str">
        <f t="shared" si="23"/>
        <v/>
      </c>
      <c r="AD39" s="15" t="str">
        <f t="shared" si="24"/>
        <v/>
      </c>
      <c r="AE39" s="8" t="str">
        <f t="shared" si="25"/>
        <v/>
      </c>
      <c r="AF39" s="8" t="str">
        <f t="shared" si="26"/>
        <v/>
      </c>
      <c r="AG39" s="16" t="str">
        <f t="shared" si="27"/>
        <v/>
      </c>
      <c r="AH39" s="48" t="str">
        <f t="shared" si="28"/>
        <v/>
      </c>
      <c r="AI39" s="40"/>
      <c r="AJ39" s="10"/>
      <c r="AK39" s="11" t="str">
        <f t="shared" si="29"/>
        <v/>
      </c>
      <c r="AL39" s="11" t="str">
        <f t="shared" si="30"/>
        <v/>
      </c>
      <c r="AM39" s="4" t="str">
        <f t="shared" si="31"/>
        <v/>
      </c>
      <c r="AN39" s="5" t="str">
        <f t="shared" si="32"/>
        <v/>
      </c>
      <c r="AO39" s="5" t="str">
        <f t="shared" si="33"/>
        <v/>
      </c>
      <c r="AP39" s="4" t="str">
        <f t="shared" si="34"/>
        <v/>
      </c>
      <c r="AQ39" s="6" t="str">
        <f t="shared" si="35"/>
        <v/>
      </c>
      <c r="AR39" s="13"/>
      <c r="AS39" s="13"/>
      <c r="AT39" s="13"/>
      <c r="AU39" s="10"/>
    </row>
    <row r="40" spans="1:47" ht="40.5" customHeight="1">
      <c r="A40" s="42"/>
      <c r="B40" s="63"/>
      <c r="C40" s="43"/>
      <c r="D40" s="43"/>
      <c r="E40" s="49"/>
      <c r="F40" s="45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46" t="str">
        <f t="shared" si="17"/>
        <v/>
      </c>
      <c r="X40" s="47"/>
      <c r="Y40" s="47"/>
      <c r="Z40" s="44" t="str">
        <f t="shared" si="20"/>
        <v/>
      </c>
      <c r="AA40" s="14" t="str">
        <f t="shared" si="21"/>
        <v/>
      </c>
      <c r="AB40" s="8" t="str">
        <f t="shared" si="22"/>
        <v/>
      </c>
      <c r="AC40" s="9" t="str">
        <f t="shared" si="23"/>
        <v/>
      </c>
      <c r="AD40" s="15" t="str">
        <f t="shared" si="24"/>
        <v/>
      </c>
      <c r="AE40" s="8" t="str">
        <f t="shared" si="25"/>
        <v/>
      </c>
      <c r="AF40" s="8" t="str">
        <f t="shared" si="26"/>
        <v/>
      </c>
      <c r="AG40" s="16" t="str">
        <f t="shared" si="27"/>
        <v/>
      </c>
      <c r="AH40" s="48" t="str">
        <f t="shared" si="28"/>
        <v/>
      </c>
      <c r="AI40" s="40"/>
      <c r="AJ40" s="10"/>
      <c r="AK40" s="11" t="str">
        <f t="shared" si="29"/>
        <v/>
      </c>
      <c r="AL40" s="11" t="str">
        <f t="shared" si="30"/>
        <v/>
      </c>
      <c r="AM40" s="4" t="str">
        <f t="shared" si="31"/>
        <v/>
      </c>
      <c r="AN40" s="5" t="str">
        <f t="shared" si="32"/>
        <v/>
      </c>
      <c r="AO40" s="5" t="str">
        <f t="shared" si="33"/>
        <v/>
      </c>
      <c r="AP40" s="4" t="str">
        <f t="shared" si="34"/>
        <v/>
      </c>
      <c r="AQ40" s="6" t="str">
        <f t="shared" si="35"/>
        <v/>
      </c>
      <c r="AR40" s="13"/>
      <c r="AS40" s="13"/>
      <c r="AT40" s="13"/>
      <c r="AU40" s="10"/>
    </row>
    <row r="41" spans="1:47" ht="40.5" customHeight="1">
      <c r="A41" s="42"/>
      <c r="B41" s="63"/>
      <c r="C41" s="43"/>
      <c r="D41" s="43"/>
      <c r="E41" s="49"/>
      <c r="F41" s="45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46" t="str">
        <f t="shared" si="17"/>
        <v/>
      </c>
      <c r="X41" s="47"/>
      <c r="Y41" s="47"/>
      <c r="Z41" s="44" t="str">
        <f t="shared" si="20"/>
        <v/>
      </c>
      <c r="AA41" s="14" t="str">
        <f t="shared" si="21"/>
        <v/>
      </c>
      <c r="AB41" s="8" t="str">
        <f t="shared" si="22"/>
        <v/>
      </c>
      <c r="AC41" s="9" t="str">
        <f t="shared" si="23"/>
        <v/>
      </c>
      <c r="AD41" s="15" t="str">
        <f t="shared" si="24"/>
        <v/>
      </c>
      <c r="AE41" s="8" t="str">
        <f t="shared" si="25"/>
        <v/>
      </c>
      <c r="AF41" s="8" t="str">
        <f t="shared" si="26"/>
        <v/>
      </c>
      <c r="AG41" s="16" t="str">
        <f t="shared" si="27"/>
        <v/>
      </c>
      <c r="AH41" s="48" t="str">
        <f t="shared" si="28"/>
        <v/>
      </c>
      <c r="AI41" s="40"/>
      <c r="AJ41" s="10"/>
      <c r="AK41" s="11" t="str">
        <f t="shared" si="29"/>
        <v/>
      </c>
      <c r="AL41" s="11" t="str">
        <f t="shared" si="30"/>
        <v/>
      </c>
      <c r="AM41" s="4" t="str">
        <f t="shared" si="31"/>
        <v/>
      </c>
      <c r="AN41" s="5" t="str">
        <f t="shared" si="32"/>
        <v/>
      </c>
      <c r="AO41" s="5" t="str">
        <f t="shared" si="33"/>
        <v/>
      </c>
      <c r="AP41" s="4" t="str">
        <f t="shared" si="34"/>
        <v/>
      </c>
      <c r="AQ41" s="6" t="str">
        <f t="shared" si="35"/>
        <v/>
      </c>
      <c r="AR41" s="13"/>
      <c r="AS41" s="13"/>
      <c r="AT41" s="13"/>
      <c r="AU41" s="10"/>
    </row>
    <row r="42" spans="1:47" ht="40.5" customHeight="1">
      <c r="A42" s="42"/>
      <c r="B42" s="63"/>
      <c r="C42" s="43"/>
      <c r="D42" s="43"/>
      <c r="E42" s="49"/>
      <c r="F42" s="45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46" t="str">
        <f t="shared" si="17"/>
        <v/>
      </c>
      <c r="X42" s="47"/>
      <c r="Y42" s="47"/>
      <c r="Z42" s="44" t="str">
        <f t="shared" si="20"/>
        <v/>
      </c>
      <c r="AA42" s="14" t="str">
        <f t="shared" si="21"/>
        <v/>
      </c>
      <c r="AB42" s="8" t="str">
        <f t="shared" si="22"/>
        <v/>
      </c>
      <c r="AC42" s="9" t="str">
        <f t="shared" si="23"/>
        <v/>
      </c>
      <c r="AD42" s="15" t="str">
        <f t="shared" si="24"/>
        <v/>
      </c>
      <c r="AE42" s="8" t="str">
        <f t="shared" si="25"/>
        <v/>
      </c>
      <c r="AF42" s="8" t="str">
        <f t="shared" si="26"/>
        <v/>
      </c>
      <c r="AG42" s="16" t="str">
        <f t="shared" si="27"/>
        <v/>
      </c>
      <c r="AH42" s="48" t="str">
        <f t="shared" si="28"/>
        <v/>
      </c>
      <c r="AI42" s="40"/>
      <c r="AJ42" s="10"/>
      <c r="AK42" s="11" t="str">
        <f t="shared" si="29"/>
        <v/>
      </c>
      <c r="AL42" s="11" t="str">
        <f t="shared" si="30"/>
        <v/>
      </c>
      <c r="AM42" s="4" t="str">
        <f t="shared" si="31"/>
        <v/>
      </c>
      <c r="AN42" s="5" t="str">
        <f t="shared" si="32"/>
        <v/>
      </c>
      <c r="AO42" s="5" t="str">
        <f t="shared" si="33"/>
        <v/>
      </c>
      <c r="AP42" s="4" t="str">
        <f t="shared" si="34"/>
        <v/>
      </c>
      <c r="AQ42" s="6" t="str">
        <f t="shared" si="35"/>
        <v/>
      </c>
      <c r="AR42" s="13"/>
      <c r="AS42" s="13"/>
      <c r="AT42" s="13"/>
      <c r="AU42" s="10"/>
    </row>
    <row r="43" spans="1:47" ht="40.5" customHeight="1">
      <c r="A43" s="42"/>
      <c r="B43" s="63"/>
      <c r="C43" s="43"/>
      <c r="D43" s="43"/>
      <c r="E43" s="49"/>
      <c r="F43" s="45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46" t="str">
        <f t="shared" si="17"/>
        <v/>
      </c>
      <c r="X43" s="47"/>
      <c r="Y43" s="47"/>
      <c r="Z43" s="44" t="str">
        <f t="shared" si="20"/>
        <v/>
      </c>
      <c r="AA43" s="14" t="str">
        <f t="shared" si="21"/>
        <v/>
      </c>
      <c r="AB43" s="8" t="str">
        <f t="shared" si="22"/>
        <v/>
      </c>
      <c r="AC43" s="9" t="str">
        <f t="shared" si="23"/>
        <v/>
      </c>
      <c r="AD43" s="15" t="str">
        <f t="shared" si="24"/>
        <v/>
      </c>
      <c r="AE43" s="8" t="str">
        <f t="shared" si="25"/>
        <v/>
      </c>
      <c r="AF43" s="8" t="str">
        <f t="shared" si="26"/>
        <v/>
      </c>
      <c r="AG43" s="16" t="str">
        <f t="shared" si="27"/>
        <v/>
      </c>
      <c r="AH43" s="48" t="str">
        <f t="shared" si="28"/>
        <v/>
      </c>
      <c r="AI43" s="40"/>
      <c r="AJ43" s="10"/>
      <c r="AK43" s="11" t="str">
        <f t="shared" si="29"/>
        <v/>
      </c>
      <c r="AL43" s="11" t="str">
        <f t="shared" si="30"/>
        <v/>
      </c>
      <c r="AM43" s="4" t="str">
        <f t="shared" si="31"/>
        <v/>
      </c>
      <c r="AN43" s="5" t="str">
        <f t="shared" si="32"/>
        <v/>
      </c>
      <c r="AO43" s="5" t="str">
        <f t="shared" si="33"/>
        <v/>
      </c>
      <c r="AP43" s="4" t="str">
        <f t="shared" si="34"/>
        <v/>
      </c>
      <c r="AQ43" s="6" t="str">
        <f t="shared" si="35"/>
        <v/>
      </c>
      <c r="AR43" s="13"/>
      <c r="AS43" s="13"/>
      <c r="AT43" s="13"/>
      <c r="AU43" s="10"/>
    </row>
    <row r="44" spans="1:47" ht="40.5" customHeight="1">
      <c r="A44" s="42"/>
      <c r="B44" s="63"/>
      <c r="C44" s="43"/>
      <c r="D44" s="43"/>
      <c r="E44" s="49"/>
      <c r="F44" s="45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46" t="str">
        <f t="shared" si="17"/>
        <v/>
      </c>
      <c r="X44" s="47"/>
      <c r="Y44" s="47"/>
      <c r="Z44" s="44" t="str">
        <f t="shared" si="20"/>
        <v/>
      </c>
      <c r="AA44" s="14" t="str">
        <f t="shared" si="21"/>
        <v/>
      </c>
      <c r="AB44" s="8" t="str">
        <f t="shared" si="22"/>
        <v/>
      </c>
      <c r="AC44" s="9" t="str">
        <f t="shared" si="23"/>
        <v/>
      </c>
      <c r="AD44" s="15" t="str">
        <f t="shared" si="24"/>
        <v/>
      </c>
      <c r="AE44" s="8" t="str">
        <f t="shared" si="25"/>
        <v/>
      </c>
      <c r="AF44" s="8" t="str">
        <f t="shared" si="26"/>
        <v/>
      </c>
      <c r="AG44" s="16" t="str">
        <f t="shared" si="27"/>
        <v/>
      </c>
      <c r="AH44" s="48" t="str">
        <f t="shared" si="28"/>
        <v/>
      </c>
      <c r="AI44" s="40"/>
      <c r="AJ44" s="10"/>
      <c r="AK44" s="11" t="str">
        <f t="shared" si="29"/>
        <v/>
      </c>
      <c r="AL44" s="11" t="str">
        <f t="shared" si="30"/>
        <v/>
      </c>
      <c r="AM44" s="4" t="str">
        <f t="shared" si="31"/>
        <v/>
      </c>
      <c r="AN44" s="5" t="str">
        <f t="shared" si="32"/>
        <v/>
      </c>
      <c r="AO44" s="5" t="str">
        <f t="shared" si="33"/>
        <v/>
      </c>
      <c r="AP44" s="4" t="str">
        <f t="shared" si="34"/>
        <v/>
      </c>
      <c r="AQ44" s="6" t="str">
        <f t="shared" si="35"/>
        <v/>
      </c>
      <c r="AR44" s="13"/>
      <c r="AS44" s="13"/>
      <c r="AT44" s="13"/>
      <c r="AU44" s="10"/>
    </row>
    <row r="45" spans="1:47" ht="40.5" customHeight="1">
      <c r="A45" s="42"/>
      <c r="B45" s="63"/>
      <c r="C45" s="43"/>
      <c r="D45" s="43"/>
      <c r="E45" s="49"/>
      <c r="F45" s="45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46" t="str">
        <f t="shared" si="17"/>
        <v/>
      </c>
      <c r="X45" s="47"/>
      <c r="Y45" s="47"/>
      <c r="Z45" s="44" t="str">
        <f t="shared" si="20"/>
        <v/>
      </c>
      <c r="AA45" s="14" t="str">
        <f t="shared" si="21"/>
        <v/>
      </c>
      <c r="AB45" s="8" t="str">
        <f t="shared" si="22"/>
        <v/>
      </c>
      <c r="AC45" s="9" t="str">
        <f t="shared" si="23"/>
        <v/>
      </c>
      <c r="AD45" s="15" t="str">
        <f t="shared" si="24"/>
        <v/>
      </c>
      <c r="AE45" s="8" t="str">
        <f t="shared" si="25"/>
        <v/>
      </c>
      <c r="AF45" s="8" t="str">
        <f t="shared" si="26"/>
        <v/>
      </c>
      <c r="AG45" s="16" t="str">
        <f t="shared" si="27"/>
        <v/>
      </c>
      <c r="AH45" s="48" t="str">
        <f t="shared" si="28"/>
        <v/>
      </c>
      <c r="AI45" s="40"/>
      <c r="AJ45" s="10"/>
      <c r="AK45" s="11" t="str">
        <f t="shared" si="29"/>
        <v/>
      </c>
      <c r="AL45" s="11" t="str">
        <f t="shared" si="30"/>
        <v/>
      </c>
      <c r="AM45" s="4" t="str">
        <f t="shared" si="31"/>
        <v/>
      </c>
      <c r="AN45" s="5" t="str">
        <f t="shared" si="32"/>
        <v/>
      </c>
      <c r="AO45" s="5" t="str">
        <f t="shared" si="33"/>
        <v/>
      </c>
      <c r="AP45" s="4" t="str">
        <f t="shared" si="34"/>
        <v/>
      </c>
      <c r="AQ45" s="6" t="str">
        <f t="shared" si="35"/>
        <v/>
      </c>
      <c r="AR45" s="13"/>
      <c r="AS45" s="13"/>
      <c r="AT45" s="13"/>
      <c r="AU45" s="10"/>
    </row>
    <row r="46" spans="1:47" ht="40.5" customHeight="1">
      <c r="A46" s="42"/>
      <c r="B46" s="63"/>
      <c r="C46" s="43"/>
      <c r="D46" s="43"/>
      <c r="E46" s="49"/>
      <c r="F46" s="45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46" t="str">
        <f t="shared" si="17"/>
        <v/>
      </c>
      <c r="X46" s="47"/>
      <c r="Y46" s="47"/>
      <c r="Z46" s="44" t="str">
        <f t="shared" si="20"/>
        <v/>
      </c>
      <c r="AA46" s="14" t="str">
        <f t="shared" si="21"/>
        <v/>
      </c>
      <c r="AB46" s="8" t="str">
        <f t="shared" si="22"/>
        <v/>
      </c>
      <c r="AC46" s="9" t="str">
        <f t="shared" si="23"/>
        <v/>
      </c>
      <c r="AD46" s="15" t="str">
        <f t="shared" si="24"/>
        <v/>
      </c>
      <c r="AE46" s="8" t="str">
        <f t="shared" si="25"/>
        <v/>
      </c>
      <c r="AF46" s="8" t="str">
        <f t="shared" si="26"/>
        <v/>
      </c>
      <c r="AG46" s="16" t="str">
        <f t="shared" si="27"/>
        <v/>
      </c>
      <c r="AH46" s="48" t="str">
        <f t="shared" si="28"/>
        <v/>
      </c>
      <c r="AI46" s="40"/>
      <c r="AJ46" s="10"/>
      <c r="AK46" s="11" t="str">
        <f t="shared" si="29"/>
        <v/>
      </c>
      <c r="AL46" s="11" t="str">
        <f t="shared" si="30"/>
        <v/>
      </c>
      <c r="AM46" s="4" t="str">
        <f t="shared" si="31"/>
        <v/>
      </c>
      <c r="AN46" s="5" t="str">
        <f t="shared" si="32"/>
        <v/>
      </c>
      <c r="AO46" s="5" t="str">
        <f t="shared" si="33"/>
        <v/>
      </c>
      <c r="AP46" s="4" t="str">
        <f t="shared" si="34"/>
        <v/>
      </c>
      <c r="AQ46" s="6" t="str">
        <f t="shared" si="35"/>
        <v/>
      </c>
      <c r="AR46" s="13"/>
      <c r="AS46" s="13"/>
      <c r="AT46" s="13"/>
      <c r="AU46" s="10"/>
    </row>
    <row r="47" spans="1:47" ht="40.5" customHeight="1">
      <c r="A47" s="42"/>
      <c r="B47" s="63"/>
      <c r="C47" s="43"/>
      <c r="D47" s="43"/>
      <c r="E47" s="49"/>
      <c r="F47" s="45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46" t="str">
        <f t="shared" si="17"/>
        <v/>
      </c>
      <c r="X47" s="47"/>
      <c r="Y47" s="47"/>
      <c r="Z47" s="44" t="str">
        <f t="shared" si="20"/>
        <v/>
      </c>
      <c r="AA47" s="14" t="str">
        <f t="shared" si="21"/>
        <v/>
      </c>
      <c r="AB47" s="8" t="str">
        <f t="shared" si="22"/>
        <v/>
      </c>
      <c r="AC47" s="9" t="str">
        <f t="shared" si="23"/>
        <v/>
      </c>
      <c r="AD47" s="15" t="str">
        <f t="shared" si="24"/>
        <v/>
      </c>
      <c r="AE47" s="8" t="str">
        <f t="shared" si="25"/>
        <v/>
      </c>
      <c r="AF47" s="8" t="str">
        <f t="shared" si="26"/>
        <v/>
      </c>
      <c r="AG47" s="16" t="str">
        <f t="shared" si="27"/>
        <v/>
      </c>
      <c r="AH47" s="48" t="str">
        <f t="shared" si="28"/>
        <v/>
      </c>
      <c r="AI47" s="40"/>
      <c r="AJ47" s="10"/>
      <c r="AK47" s="11" t="str">
        <f t="shared" si="29"/>
        <v/>
      </c>
      <c r="AL47" s="11" t="str">
        <f t="shared" si="30"/>
        <v/>
      </c>
      <c r="AM47" s="4" t="str">
        <f t="shared" si="31"/>
        <v/>
      </c>
      <c r="AN47" s="5" t="str">
        <f t="shared" si="32"/>
        <v/>
      </c>
      <c r="AO47" s="5" t="str">
        <f t="shared" si="33"/>
        <v/>
      </c>
      <c r="AP47" s="4" t="str">
        <f t="shared" si="34"/>
        <v/>
      </c>
      <c r="AQ47" s="6" t="str">
        <f t="shared" si="35"/>
        <v/>
      </c>
      <c r="AR47" s="13"/>
      <c r="AS47" s="13"/>
      <c r="AT47" s="13"/>
      <c r="AU47" s="10"/>
    </row>
    <row r="48" spans="1:47" ht="40.5" customHeight="1">
      <c r="A48" s="42"/>
      <c r="B48" s="63"/>
      <c r="C48" s="43"/>
      <c r="D48" s="43"/>
      <c r="E48" s="49"/>
      <c r="F48" s="45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46" t="str">
        <f t="shared" si="17"/>
        <v/>
      </c>
      <c r="X48" s="47"/>
      <c r="Y48" s="47"/>
      <c r="Z48" s="44" t="str">
        <f t="shared" si="20"/>
        <v/>
      </c>
      <c r="AA48" s="14" t="str">
        <f t="shared" si="21"/>
        <v/>
      </c>
      <c r="AB48" s="8" t="str">
        <f t="shared" si="22"/>
        <v/>
      </c>
      <c r="AC48" s="9" t="str">
        <f t="shared" si="23"/>
        <v/>
      </c>
      <c r="AD48" s="15" t="str">
        <f t="shared" si="24"/>
        <v/>
      </c>
      <c r="AE48" s="8" t="str">
        <f t="shared" si="25"/>
        <v/>
      </c>
      <c r="AF48" s="8" t="str">
        <f t="shared" si="26"/>
        <v/>
      </c>
      <c r="AG48" s="16" t="str">
        <f t="shared" si="27"/>
        <v/>
      </c>
      <c r="AH48" s="48" t="str">
        <f t="shared" si="28"/>
        <v/>
      </c>
      <c r="AI48" s="40"/>
      <c r="AJ48" s="10"/>
      <c r="AK48" s="11" t="str">
        <f t="shared" si="29"/>
        <v/>
      </c>
      <c r="AL48" s="11" t="str">
        <f t="shared" si="30"/>
        <v/>
      </c>
      <c r="AM48" s="4" t="str">
        <f t="shared" si="31"/>
        <v/>
      </c>
      <c r="AN48" s="5" t="str">
        <f t="shared" si="32"/>
        <v/>
      </c>
      <c r="AO48" s="5" t="str">
        <f t="shared" si="33"/>
        <v/>
      </c>
      <c r="AP48" s="4" t="str">
        <f t="shared" si="34"/>
        <v/>
      </c>
      <c r="AQ48" s="6" t="str">
        <f t="shared" si="35"/>
        <v/>
      </c>
      <c r="AR48" s="13"/>
      <c r="AS48" s="13"/>
      <c r="AT48" s="13"/>
      <c r="AU48" s="10"/>
    </row>
    <row r="49" spans="1:47" ht="40.5" customHeight="1">
      <c r="A49" s="42"/>
      <c r="B49" s="63"/>
      <c r="C49" s="43"/>
      <c r="D49" s="43"/>
      <c r="E49" s="49"/>
      <c r="F49" s="45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46" t="str">
        <f t="shared" si="17"/>
        <v/>
      </c>
      <c r="X49" s="47"/>
      <c r="Y49" s="47"/>
      <c r="Z49" s="44" t="str">
        <f t="shared" si="20"/>
        <v/>
      </c>
      <c r="AA49" s="14" t="str">
        <f t="shared" si="21"/>
        <v/>
      </c>
      <c r="AB49" s="8" t="str">
        <f t="shared" si="22"/>
        <v/>
      </c>
      <c r="AC49" s="9" t="str">
        <f t="shared" si="23"/>
        <v/>
      </c>
      <c r="AD49" s="15" t="str">
        <f t="shared" si="24"/>
        <v/>
      </c>
      <c r="AE49" s="8" t="str">
        <f t="shared" si="25"/>
        <v/>
      </c>
      <c r="AF49" s="8" t="str">
        <f t="shared" si="26"/>
        <v/>
      </c>
      <c r="AG49" s="16" t="str">
        <f t="shared" si="27"/>
        <v/>
      </c>
      <c r="AH49" s="48" t="str">
        <f t="shared" si="28"/>
        <v/>
      </c>
      <c r="AI49" s="40"/>
      <c r="AJ49" s="10"/>
      <c r="AK49" s="11" t="str">
        <f t="shared" si="29"/>
        <v/>
      </c>
      <c r="AL49" s="11" t="str">
        <f t="shared" si="30"/>
        <v/>
      </c>
      <c r="AM49" s="4" t="str">
        <f t="shared" si="31"/>
        <v/>
      </c>
      <c r="AN49" s="5" t="str">
        <f t="shared" si="32"/>
        <v/>
      </c>
      <c r="AO49" s="5" t="str">
        <f t="shared" si="33"/>
        <v/>
      </c>
      <c r="AP49" s="4" t="str">
        <f t="shared" si="34"/>
        <v/>
      </c>
      <c r="AQ49" s="6" t="str">
        <f t="shared" si="35"/>
        <v/>
      </c>
      <c r="AR49" s="13"/>
      <c r="AS49" s="13"/>
      <c r="AT49" s="13"/>
      <c r="AU49" s="10"/>
    </row>
    <row r="50" spans="1:47" ht="40.5" customHeight="1">
      <c r="A50" s="42"/>
      <c r="B50" s="63"/>
      <c r="C50" s="43"/>
      <c r="D50" s="43"/>
      <c r="E50" s="49"/>
      <c r="F50" s="45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46" t="str">
        <f t="shared" si="17"/>
        <v/>
      </c>
      <c r="X50" s="47"/>
      <c r="Y50" s="47"/>
      <c r="Z50" s="44" t="str">
        <f t="shared" si="20"/>
        <v/>
      </c>
      <c r="AA50" s="14" t="str">
        <f t="shared" si="21"/>
        <v/>
      </c>
      <c r="AB50" s="8" t="str">
        <f t="shared" si="22"/>
        <v/>
      </c>
      <c r="AC50" s="9" t="str">
        <f t="shared" si="23"/>
        <v/>
      </c>
      <c r="AD50" s="15" t="str">
        <f t="shared" si="24"/>
        <v/>
      </c>
      <c r="AE50" s="8" t="str">
        <f t="shared" si="25"/>
        <v/>
      </c>
      <c r="AF50" s="8" t="str">
        <f t="shared" si="26"/>
        <v/>
      </c>
      <c r="AG50" s="16" t="str">
        <f t="shared" si="27"/>
        <v/>
      </c>
      <c r="AH50" s="48" t="str">
        <f t="shared" si="28"/>
        <v/>
      </c>
      <c r="AI50" s="40"/>
      <c r="AJ50" s="10"/>
      <c r="AK50" s="11" t="str">
        <f t="shared" si="29"/>
        <v/>
      </c>
      <c r="AL50" s="11" t="str">
        <f t="shared" si="30"/>
        <v/>
      </c>
      <c r="AM50" s="4" t="str">
        <f t="shared" si="31"/>
        <v/>
      </c>
      <c r="AN50" s="5" t="str">
        <f t="shared" si="32"/>
        <v/>
      </c>
      <c r="AO50" s="5" t="str">
        <f t="shared" si="33"/>
        <v/>
      </c>
      <c r="AP50" s="4" t="str">
        <f t="shared" si="34"/>
        <v/>
      </c>
      <c r="AQ50" s="6" t="str">
        <f t="shared" si="35"/>
        <v/>
      </c>
      <c r="AR50" s="13"/>
      <c r="AS50" s="13"/>
      <c r="AT50" s="13"/>
      <c r="AU50" s="10"/>
    </row>
    <row r="51" spans="1:47" ht="40.5" customHeight="1">
      <c r="A51" s="42"/>
      <c r="B51" s="63"/>
      <c r="C51" s="43"/>
      <c r="D51" s="43"/>
      <c r="E51" s="49"/>
      <c r="F51" s="45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46" t="str">
        <f t="shared" si="17"/>
        <v/>
      </c>
      <c r="X51" s="47"/>
      <c r="Y51" s="47"/>
      <c r="Z51" s="44" t="str">
        <f t="shared" si="20"/>
        <v/>
      </c>
      <c r="AA51" s="14" t="str">
        <f t="shared" si="21"/>
        <v/>
      </c>
      <c r="AB51" s="8" t="str">
        <f t="shared" si="22"/>
        <v/>
      </c>
      <c r="AC51" s="9" t="str">
        <f t="shared" si="23"/>
        <v/>
      </c>
      <c r="AD51" s="15" t="str">
        <f t="shared" si="24"/>
        <v/>
      </c>
      <c r="AE51" s="8" t="str">
        <f t="shared" si="25"/>
        <v/>
      </c>
      <c r="AF51" s="8" t="str">
        <f t="shared" si="26"/>
        <v/>
      </c>
      <c r="AG51" s="16" t="str">
        <f t="shared" si="27"/>
        <v/>
      </c>
      <c r="AH51" s="48" t="str">
        <f t="shared" si="28"/>
        <v/>
      </c>
      <c r="AI51" s="40"/>
      <c r="AJ51" s="10"/>
      <c r="AK51" s="11" t="str">
        <f t="shared" si="29"/>
        <v/>
      </c>
      <c r="AL51" s="11" t="str">
        <f t="shared" si="30"/>
        <v/>
      </c>
      <c r="AM51" s="4" t="str">
        <f t="shared" si="31"/>
        <v/>
      </c>
      <c r="AN51" s="5" t="str">
        <f t="shared" si="32"/>
        <v/>
      </c>
      <c r="AO51" s="5" t="str">
        <f t="shared" si="33"/>
        <v/>
      </c>
      <c r="AP51" s="4" t="str">
        <f t="shared" si="34"/>
        <v/>
      </c>
      <c r="AQ51" s="6" t="str">
        <f t="shared" si="35"/>
        <v/>
      </c>
      <c r="AR51" s="13"/>
      <c r="AS51" s="13"/>
      <c r="AT51" s="13"/>
      <c r="AU51" s="10"/>
    </row>
    <row r="52" spans="1:47" ht="40.5" customHeight="1">
      <c r="A52" s="42"/>
      <c r="B52" s="63"/>
      <c r="C52" s="43"/>
      <c r="D52" s="43"/>
      <c r="E52" s="49"/>
      <c r="F52" s="45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46" t="str">
        <f t="shared" si="17"/>
        <v/>
      </c>
      <c r="X52" s="47"/>
      <c r="Y52" s="47"/>
      <c r="Z52" s="44" t="str">
        <f t="shared" si="20"/>
        <v/>
      </c>
      <c r="AA52" s="14" t="str">
        <f t="shared" si="21"/>
        <v/>
      </c>
      <c r="AB52" s="8" t="str">
        <f t="shared" si="22"/>
        <v/>
      </c>
      <c r="AC52" s="9" t="str">
        <f t="shared" si="23"/>
        <v/>
      </c>
      <c r="AD52" s="15" t="str">
        <f t="shared" si="24"/>
        <v/>
      </c>
      <c r="AE52" s="8" t="str">
        <f t="shared" si="25"/>
        <v/>
      </c>
      <c r="AF52" s="8" t="str">
        <f t="shared" si="26"/>
        <v/>
      </c>
      <c r="AG52" s="16" t="str">
        <f t="shared" si="27"/>
        <v/>
      </c>
      <c r="AH52" s="48" t="str">
        <f t="shared" si="28"/>
        <v/>
      </c>
      <c r="AI52" s="40"/>
      <c r="AJ52" s="10"/>
      <c r="AK52" s="11" t="str">
        <f t="shared" si="29"/>
        <v/>
      </c>
      <c r="AL52" s="11" t="str">
        <f t="shared" si="30"/>
        <v/>
      </c>
      <c r="AM52" s="4" t="str">
        <f t="shared" si="31"/>
        <v/>
      </c>
      <c r="AN52" s="5" t="str">
        <f t="shared" si="32"/>
        <v/>
      </c>
      <c r="AO52" s="5" t="str">
        <f t="shared" si="33"/>
        <v/>
      </c>
      <c r="AP52" s="4" t="str">
        <f t="shared" si="34"/>
        <v/>
      </c>
      <c r="AQ52" s="6" t="str">
        <f t="shared" si="35"/>
        <v/>
      </c>
      <c r="AR52" s="13"/>
      <c r="AS52" s="13"/>
      <c r="AT52" s="13"/>
      <c r="AU52" s="10"/>
    </row>
    <row r="53" spans="1:47" ht="40.5" customHeight="1">
      <c r="A53" s="42"/>
      <c r="B53" s="63"/>
      <c r="C53" s="43"/>
      <c r="D53" s="43"/>
      <c r="E53" s="49"/>
      <c r="F53" s="45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46" t="str">
        <f t="shared" si="17"/>
        <v/>
      </c>
      <c r="X53" s="47"/>
      <c r="Y53" s="47"/>
      <c r="Z53" s="44" t="str">
        <f t="shared" si="20"/>
        <v/>
      </c>
      <c r="AA53" s="14" t="str">
        <f t="shared" si="21"/>
        <v/>
      </c>
      <c r="AB53" s="8" t="str">
        <f t="shared" si="22"/>
        <v/>
      </c>
      <c r="AC53" s="9" t="str">
        <f t="shared" si="23"/>
        <v/>
      </c>
      <c r="AD53" s="15" t="str">
        <f t="shared" si="24"/>
        <v/>
      </c>
      <c r="AE53" s="8" t="str">
        <f t="shared" si="25"/>
        <v/>
      </c>
      <c r="AF53" s="8" t="str">
        <f t="shared" si="26"/>
        <v/>
      </c>
      <c r="AG53" s="16" t="str">
        <f t="shared" si="27"/>
        <v/>
      </c>
      <c r="AH53" s="48" t="str">
        <f t="shared" si="28"/>
        <v/>
      </c>
      <c r="AI53" s="40"/>
      <c r="AJ53" s="10"/>
      <c r="AK53" s="11" t="str">
        <f t="shared" si="29"/>
        <v/>
      </c>
      <c r="AL53" s="11" t="str">
        <f t="shared" si="30"/>
        <v/>
      </c>
      <c r="AM53" s="4" t="str">
        <f t="shared" si="31"/>
        <v/>
      </c>
      <c r="AN53" s="5" t="str">
        <f t="shared" si="32"/>
        <v/>
      </c>
      <c r="AO53" s="5" t="str">
        <f t="shared" si="33"/>
        <v/>
      </c>
      <c r="AP53" s="4" t="str">
        <f t="shared" si="34"/>
        <v/>
      </c>
      <c r="AQ53" s="6" t="str">
        <f t="shared" si="35"/>
        <v/>
      </c>
      <c r="AR53" s="13"/>
      <c r="AS53" s="13"/>
      <c r="AT53" s="13"/>
      <c r="AU53" s="10"/>
    </row>
    <row r="54" spans="1:47" ht="40.5" customHeight="1">
      <c r="A54" s="42"/>
      <c r="B54" s="63"/>
      <c r="C54" s="43"/>
      <c r="D54" s="43"/>
      <c r="E54" s="49"/>
      <c r="F54" s="45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46" t="str">
        <f t="shared" si="17"/>
        <v/>
      </c>
      <c r="X54" s="47"/>
      <c r="Y54" s="47"/>
      <c r="Z54" s="44" t="str">
        <f t="shared" si="20"/>
        <v/>
      </c>
      <c r="AA54" s="14" t="str">
        <f t="shared" si="21"/>
        <v/>
      </c>
      <c r="AB54" s="8" t="str">
        <f t="shared" si="22"/>
        <v/>
      </c>
      <c r="AC54" s="9" t="str">
        <f t="shared" si="23"/>
        <v/>
      </c>
      <c r="AD54" s="15" t="str">
        <f t="shared" si="24"/>
        <v/>
      </c>
      <c r="AE54" s="8" t="str">
        <f t="shared" si="25"/>
        <v/>
      </c>
      <c r="AF54" s="8" t="str">
        <f t="shared" si="26"/>
        <v/>
      </c>
      <c r="AG54" s="16" t="str">
        <f t="shared" si="27"/>
        <v/>
      </c>
      <c r="AH54" s="48" t="str">
        <f t="shared" si="28"/>
        <v/>
      </c>
      <c r="AI54" s="40"/>
      <c r="AJ54" s="10"/>
      <c r="AK54" s="11" t="str">
        <f t="shared" si="29"/>
        <v/>
      </c>
      <c r="AL54" s="11" t="str">
        <f t="shared" si="30"/>
        <v/>
      </c>
      <c r="AM54" s="4" t="str">
        <f t="shared" si="31"/>
        <v/>
      </c>
      <c r="AN54" s="5" t="str">
        <f t="shared" si="32"/>
        <v/>
      </c>
      <c r="AO54" s="5" t="str">
        <f t="shared" si="33"/>
        <v/>
      </c>
      <c r="AP54" s="4" t="str">
        <f t="shared" si="34"/>
        <v/>
      </c>
      <c r="AQ54" s="6" t="str">
        <f t="shared" si="35"/>
        <v/>
      </c>
      <c r="AR54" s="13"/>
      <c r="AS54" s="13"/>
      <c r="AT54" s="13"/>
      <c r="AU54" s="10"/>
    </row>
    <row r="55" spans="1:47" ht="40.5" customHeight="1">
      <c r="A55" s="42"/>
      <c r="B55" s="63"/>
      <c r="C55" s="43"/>
      <c r="D55" s="43"/>
      <c r="E55" s="49"/>
      <c r="F55" s="45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46" t="str">
        <f t="shared" si="17"/>
        <v/>
      </c>
      <c r="X55" s="47"/>
      <c r="Y55" s="47"/>
      <c r="Z55" s="44" t="str">
        <f t="shared" si="20"/>
        <v/>
      </c>
      <c r="AA55" s="14" t="str">
        <f t="shared" si="21"/>
        <v/>
      </c>
      <c r="AB55" s="8" t="str">
        <f t="shared" si="22"/>
        <v/>
      </c>
      <c r="AC55" s="9" t="str">
        <f t="shared" si="23"/>
        <v/>
      </c>
      <c r="AD55" s="15" t="str">
        <f t="shared" si="24"/>
        <v/>
      </c>
      <c r="AE55" s="8" t="str">
        <f t="shared" si="25"/>
        <v/>
      </c>
      <c r="AF55" s="8" t="str">
        <f t="shared" si="26"/>
        <v/>
      </c>
      <c r="AG55" s="16" t="str">
        <f t="shared" si="27"/>
        <v/>
      </c>
      <c r="AH55" s="48" t="str">
        <f t="shared" si="28"/>
        <v/>
      </c>
      <c r="AI55" s="40"/>
      <c r="AJ55" s="10"/>
      <c r="AK55" s="11" t="str">
        <f t="shared" si="29"/>
        <v/>
      </c>
      <c r="AL55" s="11" t="str">
        <f t="shared" si="30"/>
        <v/>
      </c>
      <c r="AM55" s="4" t="str">
        <f t="shared" si="31"/>
        <v/>
      </c>
      <c r="AN55" s="5" t="str">
        <f t="shared" si="32"/>
        <v/>
      </c>
      <c r="AO55" s="5" t="str">
        <f t="shared" si="33"/>
        <v/>
      </c>
      <c r="AP55" s="4" t="str">
        <f t="shared" si="34"/>
        <v/>
      </c>
      <c r="AQ55" s="6" t="str">
        <f t="shared" si="35"/>
        <v/>
      </c>
      <c r="AR55" s="13"/>
      <c r="AS55" s="13"/>
      <c r="AT55" s="13"/>
      <c r="AU55" s="10"/>
    </row>
    <row r="56" spans="1:47" ht="40.5" customHeight="1">
      <c r="A56" s="42"/>
      <c r="B56" s="63"/>
      <c r="C56" s="43"/>
      <c r="D56" s="43"/>
      <c r="E56" s="49"/>
      <c r="F56" s="45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46" t="str">
        <f t="shared" si="17"/>
        <v/>
      </c>
      <c r="X56" s="47"/>
      <c r="Y56" s="47"/>
      <c r="Z56" s="44" t="str">
        <f t="shared" si="20"/>
        <v/>
      </c>
      <c r="AA56" s="14" t="str">
        <f t="shared" si="21"/>
        <v/>
      </c>
      <c r="AB56" s="8" t="str">
        <f t="shared" si="22"/>
        <v/>
      </c>
      <c r="AC56" s="9" t="str">
        <f t="shared" si="23"/>
        <v/>
      </c>
      <c r="AD56" s="15" t="str">
        <f t="shared" si="24"/>
        <v/>
      </c>
      <c r="AE56" s="8" t="str">
        <f t="shared" si="25"/>
        <v/>
      </c>
      <c r="AF56" s="8" t="str">
        <f t="shared" si="26"/>
        <v/>
      </c>
      <c r="AG56" s="16" t="str">
        <f t="shared" si="27"/>
        <v/>
      </c>
      <c r="AH56" s="48" t="str">
        <f t="shared" si="28"/>
        <v/>
      </c>
      <c r="AI56" s="40"/>
      <c r="AJ56" s="10"/>
      <c r="AK56" s="11" t="str">
        <f t="shared" si="29"/>
        <v/>
      </c>
      <c r="AL56" s="11" t="str">
        <f t="shared" si="30"/>
        <v/>
      </c>
      <c r="AM56" s="4" t="str">
        <f t="shared" si="31"/>
        <v/>
      </c>
      <c r="AN56" s="5" t="str">
        <f t="shared" si="32"/>
        <v/>
      </c>
      <c r="AO56" s="5" t="str">
        <f t="shared" si="33"/>
        <v/>
      </c>
      <c r="AP56" s="4" t="str">
        <f t="shared" si="34"/>
        <v/>
      </c>
      <c r="AQ56" s="6" t="str">
        <f t="shared" si="35"/>
        <v/>
      </c>
      <c r="AR56" s="13"/>
      <c r="AS56" s="13"/>
      <c r="AT56" s="13"/>
      <c r="AU56" s="10"/>
    </row>
    <row r="57" spans="1:47" ht="40.5" customHeight="1">
      <c r="A57" s="42"/>
      <c r="B57" s="63"/>
      <c r="C57" s="43"/>
      <c r="D57" s="43"/>
      <c r="E57" s="49"/>
      <c r="F57" s="45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46" t="str">
        <f t="shared" si="17"/>
        <v/>
      </c>
      <c r="X57" s="47"/>
      <c r="Y57" s="47"/>
      <c r="Z57" s="44" t="str">
        <f t="shared" si="20"/>
        <v/>
      </c>
      <c r="AA57" s="14" t="str">
        <f t="shared" si="21"/>
        <v/>
      </c>
      <c r="AB57" s="8" t="str">
        <f t="shared" si="22"/>
        <v/>
      </c>
      <c r="AC57" s="9" t="str">
        <f t="shared" si="23"/>
        <v/>
      </c>
      <c r="AD57" s="15" t="str">
        <f t="shared" si="24"/>
        <v/>
      </c>
      <c r="AE57" s="8" t="str">
        <f t="shared" si="25"/>
        <v/>
      </c>
      <c r="AF57" s="8" t="str">
        <f t="shared" si="26"/>
        <v/>
      </c>
      <c r="AG57" s="16" t="str">
        <f t="shared" si="27"/>
        <v/>
      </c>
      <c r="AH57" s="48" t="str">
        <f t="shared" si="28"/>
        <v/>
      </c>
      <c r="AI57" s="40"/>
      <c r="AJ57" s="10"/>
      <c r="AK57" s="11" t="str">
        <f t="shared" si="29"/>
        <v/>
      </c>
      <c r="AL57" s="11" t="str">
        <f t="shared" si="30"/>
        <v/>
      </c>
      <c r="AM57" s="4" t="str">
        <f t="shared" si="31"/>
        <v/>
      </c>
      <c r="AN57" s="5" t="str">
        <f t="shared" si="32"/>
        <v/>
      </c>
      <c r="AO57" s="5" t="str">
        <f t="shared" si="33"/>
        <v/>
      </c>
      <c r="AP57" s="4" t="str">
        <f t="shared" si="34"/>
        <v/>
      </c>
      <c r="AQ57" s="6" t="str">
        <f t="shared" si="35"/>
        <v/>
      </c>
      <c r="AR57" s="13"/>
      <c r="AS57" s="13"/>
      <c r="AT57" s="13"/>
      <c r="AU57" s="10"/>
    </row>
    <row r="58" spans="1:47" ht="40.5" customHeight="1">
      <c r="A58" s="42"/>
      <c r="B58" s="63"/>
      <c r="C58" s="43"/>
      <c r="D58" s="43"/>
      <c r="E58" s="49"/>
      <c r="F58" s="45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46" t="str">
        <f t="shared" si="17"/>
        <v/>
      </c>
      <c r="X58" s="47"/>
      <c r="Y58" s="47"/>
      <c r="Z58" s="44" t="str">
        <f t="shared" si="20"/>
        <v/>
      </c>
      <c r="AA58" s="14" t="str">
        <f t="shared" si="21"/>
        <v/>
      </c>
      <c r="AB58" s="8" t="str">
        <f t="shared" si="22"/>
        <v/>
      </c>
      <c r="AC58" s="9" t="str">
        <f t="shared" si="23"/>
        <v/>
      </c>
      <c r="AD58" s="15" t="str">
        <f t="shared" si="24"/>
        <v/>
      </c>
      <c r="AE58" s="8" t="str">
        <f t="shared" si="25"/>
        <v/>
      </c>
      <c r="AF58" s="8" t="str">
        <f t="shared" si="26"/>
        <v/>
      </c>
      <c r="AG58" s="16" t="str">
        <f t="shared" si="27"/>
        <v/>
      </c>
      <c r="AH58" s="48" t="str">
        <f t="shared" si="28"/>
        <v/>
      </c>
      <c r="AI58" s="40"/>
      <c r="AJ58" s="10"/>
      <c r="AK58" s="11" t="str">
        <f t="shared" si="29"/>
        <v/>
      </c>
      <c r="AL58" s="11" t="str">
        <f t="shared" si="30"/>
        <v/>
      </c>
      <c r="AM58" s="4" t="str">
        <f t="shared" si="31"/>
        <v/>
      </c>
      <c r="AN58" s="5" t="str">
        <f t="shared" si="32"/>
        <v/>
      </c>
      <c r="AO58" s="5" t="str">
        <f t="shared" si="33"/>
        <v/>
      </c>
      <c r="AP58" s="4" t="str">
        <f t="shared" si="34"/>
        <v/>
      </c>
      <c r="AQ58" s="6" t="str">
        <f t="shared" si="35"/>
        <v/>
      </c>
      <c r="AR58" s="13"/>
      <c r="AS58" s="13"/>
      <c r="AT58" s="13"/>
      <c r="AU58" s="10"/>
    </row>
    <row r="59" spans="1:47" ht="40.5" customHeight="1">
      <c r="A59" s="42"/>
      <c r="B59" s="63"/>
      <c r="C59" s="43"/>
      <c r="D59" s="43"/>
      <c r="E59" s="49"/>
      <c r="F59" s="45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46" t="str">
        <f t="shared" si="17"/>
        <v/>
      </c>
      <c r="X59" s="47"/>
      <c r="Y59" s="47"/>
      <c r="Z59" s="44" t="str">
        <f t="shared" si="20"/>
        <v/>
      </c>
      <c r="AA59" s="14" t="str">
        <f t="shared" si="21"/>
        <v/>
      </c>
      <c r="AB59" s="8" t="str">
        <f t="shared" si="22"/>
        <v/>
      </c>
      <c r="AC59" s="9" t="str">
        <f t="shared" si="23"/>
        <v/>
      </c>
      <c r="AD59" s="15" t="str">
        <f t="shared" si="24"/>
        <v/>
      </c>
      <c r="AE59" s="8" t="str">
        <f t="shared" si="25"/>
        <v/>
      </c>
      <c r="AF59" s="8" t="str">
        <f t="shared" si="26"/>
        <v/>
      </c>
      <c r="AG59" s="16" t="str">
        <f t="shared" si="27"/>
        <v/>
      </c>
      <c r="AH59" s="48" t="str">
        <f t="shared" si="28"/>
        <v/>
      </c>
      <c r="AI59" s="40"/>
      <c r="AJ59" s="10"/>
      <c r="AK59" s="11" t="str">
        <f t="shared" si="29"/>
        <v/>
      </c>
      <c r="AL59" s="11" t="str">
        <f t="shared" si="30"/>
        <v/>
      </c>
      <c r="AM59" s="4" t="str">
        <f t="shared" si="31"/>
        <v/>
      </c>
      <c r="AN59" s="5" t="str">
        <f t="shared" si="32"/>
        <v/>
      </c>
      <c r="AO59" s="5" t="str">
        <f t="shared" si="33"/>
        <v/>
      </c>
      <c r="AP59" s="4" t="str">
        <f t="shared" si="34"/>
        <v/>
      </c>
      <c r="AQ59" s="6" t="str">
        <f t="shared" si="35"/>
        <v/>
      </c>
      <c r="AR59" s="13"/>
      <c r="AS59" s="13"/>
      <c r="AT59" s="13"/>
      <c r="AU59" s="10"/>
    </row>
    <row r="60" spans="1:47" ht="40.5" customHeight="1">
      <c r="A60" s="42"/>
      <c r="B60" s="63"/>
      <c r="C60" s="43"/>
      <c r="D60" s="43"/>
      <c r="E60" s="49"/>
      <c r="F60" s="45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46" t="str">
        <f t="shared" si="17"/>
        <v/>
      </c>
      <c r="X60" s="47"/>
      <c r="Y60" s="47"/>
      <c r="Z60" s="44" t="str">
        <f t="shared" si="20"/>
        <v/>
      </c>
      <c r="AA60" s="14" t="str">
        <f t="shared" si="21"/>
        <v/>
      </c>
      <c r="AB60" s="8" t="str">
        <f t="shared" si="22"/>
        <v/>
      </c>
      <c r="AC60" s="9" t="str">
        <f t="shared" si="23"/>
        <v/>
      </c>
      <c r="AD60" s="15" t="str">
        <f t="shared" si="24"/>
        <v/>
      </c>
      <c r="AE60" s="8" t="str">
        <f t="shared" si="25"/>
        <v/>
      </c>
      <c r="AF60" s="8" t="str">
        <f t="shared" si="26"/>
        <v/>
      </c>
      <c r="AG60" s="16" t="str">
        <f t="shared" si="27"/>
        <v/>
      </c>
      <c r="AH60" s="48" t="str">
        <f t="shared" si="28"/>
        <v/>
      </c>
      <c r="AI60" s="40"/>
      <c r="AJ60" s="10"/>
      <c r="AK60" s="11" t="str">
        <f t="shared" si="29"/>
        <v/>
      </c>
      <c r="AL60" s="11" t="str">
        <f t="shared" si="30"/>
        <v/>
      </c>
      <c r="AM60" s="4" t="str">
        <f t="shared" si="31"/>
        <v/>
      </c>
      <c r="AN60" s="5" t="str">
        <f t="shared" si="32"/>
        <v/>
      </c>
      <c r="AO60" s="5" t="str">
        <f t="shared" si="33"/>
        <v/>
      </c>
      <c r="AP60" s="4" t="str">
        <f t="shared" si="34"/>
        <v/>
      </c>
      <c r="AQ60" s="6" t="str">
        <f t="shared" si="35"/>
        <v/>
      </c>
      <c r="AR60" s="13"/>
      <c r="AS60" s="13"/>
      <c r="AT60" s="13"/>
      <c r="AU60" s="10"/>
    </row>
    <row r="61" spans="1:47" ht="40.5" customHeight="1">
      <c r="A61" s="42"/>
      <c r="B61" s="63"/>
      <c r="C61" s="43"/>
      <c r="D61" s="43"/>
      <c r="E61" s="49"/>
      <c r="F61" s="45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46" t="str">
        <f t="shared" si="17"/>
        <v/>
      </c>
      <c r="X61" s="47"/>
      <c r="Y61" s="47"/>
      <c r="Z61" s="44" t="str">
        <f t="shared" si="20"/>
        <v/>
      </c>
      <c r="AA61" s="14" t="str">
        <f t="shared" si="21"/>
        <v/>
      </c>
      <c r="AB61" s="8" t="str">
        <f t="shared" si="22"/>
        <v/>
      </c>
      <c r="AC61" s="9" t="str">
        <f t="shared" si="23"/>
        <v/>
      </c>
      <c r="AD61" s="15" t="str">
        <f t="shared" si="24"/>
        <v/>
      </c>
      <c r="AE61" s="8" t="str">
        <f t="shared" si="25"/>
        <v/>
      </c>
      <c r="AF61" s="8" t="str">
        <f t="shared" si="26"/>
        <v/>
      </c>
      <c r="AG61" s="16" t="str">
        <f t="shared" si="27"/>
        <v/>
      </c>
      <c r="AH61" s="48" t="str">
        <f t="shared" si="28"/>
        <v/>
      </c>
      <c r="AI61" s="40"/>
      <c r="AJ61" s="10"/>
      <c r="AK61" s="11" t="str">
        <f t="shared" si="29"/>
        <v/>
      </c>
      <c r="AL61" s="11" t="str">
        <f t="shared" si="30"/>
        <v/>
      </c>
      <c r="AM61" s="4" t="str">
        <f t="shared" si="31"/>
        <v/>
      </c>
      <c r="AN61" s="5" t="str">
        <f t="shared" si="32"/>
        <v/>
      </c>
      <c r="AO61" s="5" t="str">
        <f t="shared" si="33"/>
        <v/>
      </c>
      <c r="AP61" s="4" t="str">
        <f t="shared" si="34"/>
        <v/>
      </c>
      <c r="AQ61" s="6" t="str">
        <f t="shared" si="35"/>
        <v/>
      </c>
      <c r="AR61" s="13"/>
      <c r="AS61" s="13"/>
      <c r="AT61" s="13"/>
      <c r="AU61" s="10"/>
    </row>
    <row r="62" spans="1:47" ht="40.5" customHeight="1">
      <c r="A62" s="42"/>
      <c r="B62" s="63"/>
      <c r="C62" s="43"/>
      <c r="D62" s="43"/>
      <c r="E62" s="49"/>
      <c r="F62" s="45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46" t="str">
        <f t="shared" si="17"/>
        <v/>
      </c>
      <c r="X62" s="47"/>
      <c r="Y62" s="47"/>
      <c r="Z62" s="44" t="str">
        <f t="shared" si="20"/>
        <v/>
      </c>
      <c r="AA62" s="14" t="str">
        <f t="shared" si="21"/>
        <v/>
      </c>
      <c r="AB62" s="8" t="str">
        <f t="shared" si="22"/>
        <v/>
      </c>
      <c r="AC62" s="9" t="str">
        <f t="shared" si="23"/>
        <v/>
      </c>
      <c r="AD62" s="15" t="str">
        <f t="shared" si="24"/>
        <v/>
      </c>
      <c r="AE62" s="8" t="str">
        <f t="shared" si="25"/>
        <v/>
      </c>
      <c r="AF62" s="8" t="str">
        <f t="shared" si="26"/>
        <v/>
      </c>
      <c r="AG62" s="16" t="str">
        <f t="shared" si="27"/>
        <v/>
      </c>
      <c r="AH62" s="48" t="str">
        <f t="shared" si="28"/>
        <v/>
      </c>
      <c r="AI62" s="40"/>
      <c r="AJ62" s="10"/>
      <c r="AK62" s="11" t="str">
        <f t="shared" si="29"/>
        <v/>
      </c>
      <c r="AL62" s="11" t="str">
        <f t="shared" si="30"/>
        <v/>
      </c>
      <c r="AM62" s="4" t="str">
        <f t="shared" si="31"/>
        <v/>
      </c>
      <c r="AN62" s="5" t="str">
        <f t="shared" si="32"/>
        <v/>
      </c>
      <c r="AO62" s="5" t="str">
        <f t="shared" si="33"/>
        <v/>
      </c>
      <c r="AP62" s="4" t="str">
        <f t="shared" si="34"/>
        <v/>
      </c>
      <c r="AQ62" s="6" t="str">
        <f t="shared" si="35"/>
        <v/>
      </c>
      <c r="AR62" s="13"/>
      <c r="AS62" s="13"/>
      <c r="AT62" s="13"/>
      <c r="AU62" s="10"/>
    </row>
    <row r="63" spans="1:47" ht="40.5" customHeight="1">
      <c r="A63" s="42"/>
      <c r="B63" s="63"/>
      <c r="C63" s="43"/>
      <c r="D63" s="43"/>
      <c r="E63" s="49"/>
      <c r="F63" s="45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46" t="str">
        <f t="shared" si="17"/>
        <v/>
      </c>
      <c r="X63" s="47"/>
      <c r="Y63" s="47"/>
      <c r="Z63" s="44" t="str">
        <f t="shared" si="20"/>
        <v/>
      </c>
      <c r="AA63" s="14" t="str">
        <f t="shared" si="21"/>
        <v/>
      </c>
      <c r="AB63" s="8" t="str">
        <f t="shared" si="22"/>
        <v/>
      </c>
      <c r="AC63" s="9" t="str">
        <f t="shared" si="23"/>
        <v/>
      </c>
      <c r="AD63" s="15" t="str">
        <f t="shared" si="24"/>
        <v/>
      </c>
      <c r="AE63" s="8" t="str">
        <f t="shared" si="25"/>
        <v/>
      </c>
      <c r="AF63" s="8" t="str">
        <f t="shared" si="26"/>
        <v/>
      </c>
      <c r="AG63" s="16" t="str">
        <f t="shared" si="27"/>
        <v/>
      </c>
      <c r="AH63" s="48" t="str">
        <f t="shared" si="28"/>
        <v/>
      </c>
      <c r="AI63" s="40"/>
      <c r="AJ63" s="10"/>
      <c r="AK63" s="11" t="str">
        <f t="shared" si="29"/>
        <v/>
      </c>
      <c r="AL63" s="11" t="str">
        <f t="shared" si="30"/>
        <v/>
      </c>
      <c r="AM63" s="4" t="str">
        <f t="shared" si="31"/>
        <v/>
      </c>
      <c r="AN63" s="5" t="str">
        <f t="shared" si="32"/>
        <v/>
      </c>
      <c r="AO63" s="5" t="str">
        <f t="shared" si="33"/>
        <v/>
      </c>
      <c r="AP63" s="4" t="str">
        <f t="shared" si="34"/>
        <v/>
      </c>
      <c r="AQ63" s="6" t="str">
        <f t="shared" si="35"/>
        <v/>
      </c>
      <c r="AR63" s="13"/>
      <c r="AS63" s="13"/>
      <c r="AT63" s="13"/>
      <c r="AU63" s="10"/>
    </row>
    <row r="64" spans="1:47" ht="40.5" customHeight="1">
      <c r="A64" s="42"/>
      <c r="B64" s="63"/>
      <c r="C64" s="43"/>
      <c r="D64" s="43"/>
      <c r="E64" s="49"/>
      <c r="F64" s="45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46" t="str">
        <f t="shared" si="17"/>
        <v/>
      </c>
      <c r="X64" s="47"/>
      <c r="Y64" s="47"/>
      <c r="Z64" s="44" t="str">
        <f t="shared" si="20"/>
        <v/>
      </c>
      <c r="AA64" s="14" t="str">
        <f t="shared" si="21"/>
        <v/>
      </c>
      <c r="AB64" s="8" t="str">
        <f t="shared" si="22"/>
        <v/>
      </c>
      <c r="AC64" s="9" t="str">
        <f t="shared" si="23"/>
        <v/>
      </c>
      <c r="AD64" s="15" t="str">
        <f t="shared" si="24"/>
        <v/>
      </c>
      <c r="AE64" s="8" t="str">
        <f t="shared" si="25"/>
        <v/>
      </c>
      <c r="AF64" s="8" t="str">
        <f t="shared" si="26"/>
        <v/>
      </c>
      <c r="AG64" s="16" t="str">
        <f t="shared" si="27"/>
        <v/>
      </c>
      <c r="AH64" s="48" t="str">
        <f t="shared" si="28"/>
        <v/>
      </c>
      <c r="AI64" s="40"/>
      <c r="AJ64" s="10"/>
      <c r="AK64" s="11" t="str">
        <f t="shared" si="29"/>
        <v/>
      </c>
      <c r="AL64" s="11" t="str">
        <f t="shared" si="30"/>
        <v/>
      </c>
      <c r="AM64" s="4" t="str">
        <f t="shared" si="31"/>
        <v/>
      </c>
      <c r="AN64" s="5" t="str">
        <f t="shared" si="32"/>
        <v/>
      </c>
      <c r="AO64" s="5" t="str">
        <f t="shared" si="33"/>
        <v/>
      </c>
      <c r="AP64" s="4" t="str">
        <f t="shared" si="34"/>
        <v/>
      </c>
      <c r="AQ64" s="6" t="str">
        <f t="shared" si="35"/>
        <v/>
      </c>
      <c r="AR64" s="13"/>
      <c r="AS64" s="13"/>
      <c r="AT64" s="13"/>
      <c r="AU64" s="10"/>
    </row>
    <row r="65" spans="1:47" ht="40.5" customHeight="1">
      <c r="A65" s="42"/>
      <c r="B65" s="63"/>
      <c r="C65" s="43"/>
      <c r="D65" s="43"/>
      <c r="E65" s="49"/>
      <c r="F65" s="45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46" t="str">
        <f t="shared" si="17"/>
        <v/>
      </c>
      <c r="X65" s="47"/>
      <c r="Y65" s="47"/>
      <c r="Z65" s="44" t="str">
        <f t="shared" si="20"/>
        <v/>
      </c>
      <c r="AA65" s="14" t="str">
        <f t="shared" si="21"/>
        <v/>
      </c>
      <c r="AB65" s="8" t="str">
        <f t="shared" si="22"/>
        <v/>
      </c>
      <c r="AC65" s="9" t="str">
        <f t="shared" si="23"/>
        <v/>
      </c>
      <c r="AD65" s="15" t="str">
        <f t="shared" si="24"/>
        <v/>
      </c>
      <c r="AE65" s="8" t="str">
        <f t="shared" si="25"/>
        <v/>
      </c>
      <c r="AF65" s="8" t="str">
        <f t="shared" si="26"/>
        <v/>
      </c>
      <c r="AG65" s="16" t="str">
        <f t="shared" si="27"/>
        <v/>
      </c>
      <c r="AH65" s="48" t="str">
        <f t="shared" si="28"/>
        <v/>
      </c>
      <c r="AI65" s="40"/>
      <c r="AJ65" s="10"/>
      <c r="AK65" s="11" t="str">
        <f t="shared" si="29"/>
        <v/>
      </c>
      <c r="AL65" s="11" t="str">
        <f t="shared" si="30"/>
        <v/>
      </c>
      <c r="AM65" s="4" t="str">
        <f t="shared" si="31"/>
        <v/>
      </c>
      <c r="AN65" s="5" t="str">
        <f t="shared" si="32"/>
        <v/>
      </c>
      <c r="AO65" s="5" t="str">
        <f t="shared" si="33"/>
        <v/>
      </c>
      <c r="AP65" s="4" t="str">
        <f t="shared" si="34"/>
        <v/>
      </c>
      <c r="AQ65" s="6" t="str">
        <f t="shared" si="35"/>
        <v/>
      </c>
      <c r="AR65" s="13"/>
      <c r="AS65" s="13"/>
      <c r="AT65" s="13"/>
      <c r="AU65" s="10"/>
    </row>
    <row r="66" spans="1:47" ht="40.5" customHeight="1">
      <c r="A66" s="42"/>
      <c r="B66" s="63"/>
      <c r="C66" s="43"/>
      <c r="D66" s="43"/>
      <c r="E66" s="49"/>
      <c r="F66" s="45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46" t="str">
        <f t="shared" si="17"/>
        <v/>
      </c>
      <c r="X66" s="47"/>
      <c r="Y66" s="47"/>
      <c r="Z66" s="44" t="str">
        <f t="shared" si="20"/>
        <v/>
      </c>
      <c r="AA66" s="14" t="str">
        <f t="shared" si="21"/>
        <v/>
      </c>
      <c r="AB66" s="8" t="str">
        <f t="shared" si="22"/>
        <v/>
      </c>
      <c r="AC66" s="9" t="str">
        <f t="shared" si="23"/>
        <v/>
      </c>
      <c r="AD66" s="15" t="str">
        <f t="shared" si="24"/>
        <v/>
      </c>
      <c r="AE66" s="8" t="str">
        <f t="shared" si="25"/>
        <v/>
      </c>
      <c r="AF66" s="8" t="str">
        <f t="shared" si="26"/>
        <v/>
      </c>
      <c r="AG66" s="16" t="str">
        <f t="shared" si="27"/>
        <v/>
      </c>
      <c r="AH66" s="48" t="str">
        <f t="shared" si="28"/>
        <v/>
      </c>
      <c r="AI66" s="40"/>
      <c r="AJ66" s="10"/>
      <c r="AK66" s="11" t="str">
        <f t="shared" si="29"/>
        <v/>
      </c>
      <c r="AL66" s="11" t="str">
        <f t="shared" si="30"/>
        <v/>
      </c>
      <c r="AM66" s="4" t="str">
        <f t="shared" si="31"/>
        <v/>
      </c>
      <c r="AN66" s="5" t="str">
        <f t="shared" si="32"/>
        <v/>
      </c>
      <c r="AO66" s="5" t="str">
        <f t="shared" si="33"/>
        <v/>
      </c>
      <c r="AP66" s="4" t="str">
        <f t="shared" si="34"/>
        <v/>
      </c>
      <c r="AQ66" s="6" t="str">
        <f t="shared" si="35"/>
        <v/>
      </c>
      <c r="AR66" s="13"/>
      <c r="AS66" s="13"/>
      <c r="AT66" s="13"/>
      <c r="AU66" s="10"/>
    </row>
    <row r="67" spans="1:47" ht="40.5" customHeight="1">
      <c r="A67" s="42"/>
      <c r="B67" s="63"/>
      <c r="C67" s="43"/>
      <c r="D67" s="43"/>
      <c r="E67" s="49"/>
      <c r="F67" s="45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46" t="str">
        <f t="shared" si="17"/>
        <v/>
      </c>
      <c r="X67" s="47"/>
      <c r="Y67" s="47"/>
      <c r="Z67" s="44" t="str">
        <f t="shared" si="20"/>
        <v/>
      </c>
      <c r="AA67" s="14" t="str">
        <f t="shared" si="21"/>
        <v/>
      </c>
      <c r="AB67" s="8" t="str">
        <f t="shared" si="22"/>
        <v/>
      </c>
      <c r="AC67" s="9" t="str">
        <f t="shared" si="23"/>
        <v/>
      </c>
      <c r="AD67" s="15" t="str">
        <f t="shared" si="24"/>
        <v/>
      </c>
      <c r="AE67" s="8" t="str">
        <f t="shared" si="25"/>
        <v/>
      </c>
      <c r="AF67" s="8" t="str">
        <f t="shared" si="26"/>
        <v/>
      </c>
      <c r="AG67" s="16" t="str">
        <f t="shared" si="27"/>
        <v/>
      </c>
      <c r="AH67" s="48" t="str">
        <f t="shared" si="28"/>
        <v/>
      </c>
      <c r="AI67" s="40"/>
      <c r="AJ67" s="10"/>
      <c r="AK67" s="11" t="str">
        <f t="shared" si="29"/>
        <v/>
      </c>
      <c r="AL67" s="11" t="str">
        <f t="shared" si="30"/>
        <v/>
      </c>
      <c r="AM67" s="4" t="str">
        <f t="shared" si="31"/>
        <v/>
      </c>
      <c r="AN67" s="5" t="str">
        <f t="shared" si="32"/>
        <v/>
      </c>
      <c r="AO67" s="5" t="str">
        <f t="shared" si="33"/>
        <v/>
      </c>
      <c r="AP67" s="4" t="str">
        <f t="shared" si="34"/>
        <v/>
      </c>
      <c r="AQ67" s="6" t="str">
        <f t="shared" si="35"/>
        <v/>
      </c>
      <c r="AR67" s="13"/>
      <c r="AS67" s="13"/>
      <c r="AT67" s="13"/>
      <c r="AU67" s="10"/>
    </row>
    <row r="68" spans="1:47" ht="40.5" customHeight="1">
      <c r="A68" s="42"/>
      <c r="B68" s="63"/>
      <c r="C68" s="43"/>
      <c r="D68" s="43"/>
      <c r="E68" s="49"/>
      <c r="F68" s="45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46" t="str">
        <f t="shared" si="17"/>
        <v/>
      </c>
      <c r="X68" s="47"/>
      <c r="Y68" s="47"/>
      <c r="Z68" s="44" t="str">
        <f t="shared" ref="Z68:Z99" si="36">IF(ISBLANK(X68),"",IF(AND(AM68&lt;AK68),(AQ68*$AS$5),IF(AND(AM68&gt;AL68),(AQ68*$AS$4),IF(AND(AM68&gt;=AK68,AM68&lt;AL68),(AQ68*$AS$6),"0"))))</f>
        <v/>
      </c>
      <c r="AA68" s="14" t="str">
        <f t="shared" ref="AA68:AA99" si="37">IF(ISBLANK(X68),"",W68+Z68+F68)</f>
        <v/>
      </c>
      <c r="AB68" s="8" t="str">
        <f t="shared" ref="AB68:AB99" si="38">IF(ISBLANK(X68),"",X68)</f>
        <v/>
      </c>
      <c r="AC68" s="9" t="str">
        <f t="shared" ref="AC68:AC99" si="39">IF(ISBLANK(X68),"",IF(AND(AN68=""),"1",IF(AND(AN68="+"),"2",IF(AND(AN68="-"),"3"))))</f>
        <v/>
      </c>
      <c r="AD68" s="15" t="str">
        <f t="shared" ref="AD68:AD99" si="40">IF(ISBLANK(X68),"",(AA68/86400))</f>
        <v/>
      </c>
      <c r="AE68" s="8" t="str">
        <f t="shared" ref="AE68:AE99" si="41">IF(ISBLANK(X68),"",IF(AN68="",(($AL$3-AB68)+(AA68/86400)),IF(AN68="+",((AB68+(AA68/86400))+"00:00,000"),IF(AN68="-",((AB68+(AA68/86400))+"00:00,000")))))</f>
        <v/>
      </c>
      <c r="AF68" s="8" t="str">
        <f t="shared" ref="AF68:AF99" si="42">IF(ISBLANK(X68),"",IF(AN68="",(AD68+(AL68-X68)),IF(AN68="+",(AD68+(X68-AL68)),IF(AN68="-",(AD68+(AK68-X68+AK67))))))</f>
        <v/>
      </c>
      <c r="AG68" s="16" t="str">
        <f t="shared" ref="AG68:AG99" si="43">IF(ISBLANK(X68),"",((AF68/86400)+AA68))</f>
        <v/>
      </c>
      <c r="AH68" s="48" t="str">
        <f t="shared" ref="AH68:AH99" si="44">IF(ISBLANK(X68),"",RANK((AG68),$AG$4:$AG$128,1))</f>
        <v/>
      </c>
      <c r="AI68" s="40"/>
      <c r="AJ68" s="10"/>
      <c r="AK68" s="11" t="str">
        <f t="shared" ref="AK68:AK99" si="45">IF(ISBLANK(C68),"",($AL$3-$AK$3))</f>
        <v/>
      </c>
      <c r="AL68" s="11" t="str">
        <f t="shared" ref="AL68:AL99" si="46">IF(ISBLANK(C68),"",$AL$3)</f>
        <v/>
      </c>
      <c r="AM68" s="4" t="str">
        <f t="shared" ref="AM68:AM99" si="47">IF(ISBLANK(X68),"",X68)</f>
        <v/>
      </c>
      <c r="AN68" s="5" t="str">
        <f t="shared" ref="AN68:AN99" si="48">IF(ISBLANK(X68),"",IF(AND(AM68&lt;AK68),"-",IF(AND(AM68&gt;AL68),"+",IF(AND(AM68&gt;=AK68,AM68&lt;=AL68),""))))</f>
        <v/>
      </c>
      <c r="AO68" s="5" t="str">
        <f t="shared" ref="AO68:AO99" si="49">IF(ISBLANK(X68),"",IF(AND(AM68&lt;AK68),(AK68-AM68),IF(AND(AM68&gt;AL68),(AM68-AL68),IF(AND(AM68&gt;=AK68,AM68&lt;=AL68),"00:00,000"))))</f>
        <v/>
      </c>
      <c r="AP68" s="4" t="str">
        <f t="shared" ref="AP68:AP99" si="50">IF(ISBLANK(X68),"",IF(AND(AM68&lt;AK68),"-",IF(AND(AM68&gt;AL68),"+",IF(AND(AM68&gt;=AK68,AM68&lt;=AL68),""))))</f>
        <v/>
      </c>
      <c r="AQ68" s="6" t="str">
        <f t="shared" ref="AQ68:AQ99" si="51">IF(ISBLANK(X68),"",ROUNDUP(AO68*86399,0))</f>
        <v/>
      </c>
      <c r="AR68" s="13"/>
      <c r="AS68" s="13"/>
      <c r="AT68" s="13"/>
      <c r="AU68" s="10"/>
    </row>
    <row r="69" spans="1:47" ht="40.5" customHeight="1">
      <c r="A69" s="42"/>
      <c r="B69" s="63"/>
      <c r="C69" s="43"/>
      <c r="D69" s="43"/>
      <c r="E69" s="49"/>
      <c r="F69" s="45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46" t="str">
        <f t="shared" ref="W69:W128" si="52">IF(ISBLANK(C69),"",SUM(G69:V69))</f>
        <v/>
      </c>
      <c r="X69" s="47"/>
      <c r="Y69" s="47"/>
      <c r="Z69" s="44" t="str">
        <f t="shared" si="36"/>
        <v/>
      </c>
      <c r="AA69" s="14" t="str">
        <f t="shared" si="37"/>
        <v/>
      </c>
      <c r="AB69" s="8" t="str">
        <f t="shared" si="38"/>
        <v/>
      </c>
      <c r="AC69" s="9" t="str">
        <f t="shared" si="39"/>
        <v/>
      </c>
      <c r="AD69" s="15" t="str">
        <f t="shared" si="40"/>
        <v/>
      </c>
      <c r="AE69" s="8" t="str">
        <f t="shared" si="41"/>
        <v/>
      </c>
      <c r="AF69" s="8" t="str">
        <f t="shared" si="42"/>
        <v/>
      </c>
      <c r="AG69" s="16" t="str">
        <f t="shared" si="43"/>
        <v/>
      </c>
      <c r="AH69" s="48" t="str">
        <f t="shared" si="44"/>
        <v/>
      </c>
      <c r="AI69" s="40"/>
      <c r="AJ69" s="10"/>
      <c r="AK69" s="11" t="str">
        <f t="shared" si="45"/>
        <v/>
      </c>
      <c r="AL69" s="11" t="str">
        <f t="shared" si="46"/>
        <v/>
      </c>
      <c r="AM69" s="4" t="str">
        <f t="shared" si="47"/>
        <v/>
      </c>
      <c r="AN69" s="5" t="str">
        <f t="shared" si="48"/>
        <v/>
      </c>
      <c r="AO69" s="5" t="str">
        <f t="shared" si="49"/>
        <v/>
      </c>
      <c r="AP69" s="4" t="str">
        <f t="shared" si="50"/>
        <v/>
      </c>
      <c r="AQ69" s="6" t="str">
        <f t="shared" si="51"/>
        <v/>
      </c>
      <c r="AR69" s="13"/>
      <c r="AS69" s="13"/>
      <c r="AT69" s="13"/>
      <c r="AU69" s="10"/>
    </row>
    <row r="70" spans="1:47" ht="40.5" customHeight="1">
      <c r="A70" s="42"/>
      <c r="B70" s="63"/>
      <c r="C70" s="43"/>
      <c r="D70" s="43"/>
      <c r="E70" s="49"/>
      <c r="F70" s="45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46" t="str">
        <f t="shared" si="52"/>
        <v/>
      </c>
      <c r="X70" s="47"/>
      <c r="Y70" s="47"/>
      <c r="Z70" s="44" t="str">
        <f t="shared" si="36"/>
        <v/>
      </c>
      <c r="AA70" s="14" t="str">
        <f t="shared" si="37"/>
        <v/>
      </c>
      <c r="AB70" s="8" t="str">
        <f t="shared" si="38"/>
        <v/>
      </c>
      <c r="AC70" s="9" t="str">
        <f t="shared" si="39"/>
        <v/>
      </c>
      <c r="AD70" s="15" t="str">
        <f t="shared" si="40"/>
        <v/>
      </c>
      <c r="AE70" s="8" t="str">
        <f t="shared" si="41"/>
        <v/>
      </c>
      <c r="AF70" s="8" t="str">
        <f t="shared" si="42"/>
        <v/>
      </c>
      <c r="AG70" s="16" t="str">
        <f t="shared" si="43"/>
        <v/>
      </c>
      <c r="AH70" s="48" t="str">
        <f t="shared" si="44"/>
        <v/>
      </c>
      <c r="AI70" s="40"/>
      <c r="AJ70" s="10"/>
      <c r="AK70" s="11" t="str">
        <f t="shared" si="45"/>
        <v/>
      </c>
      <c r="AL70" s="11" t="str">
        <f t="shared" si="46"/>
        <v/>
      </c>
      <c r="AM70" s="4" t="str">
        <f t="shared" si="47"/>
        <v/>
      </c>
      <c r="AN70" s="5" t="str">
        <f t="shared" si="48"/>
        <v/>
      </c>
      <c r="AO70" s="5" t="str">
        <f t="shared" si="49"/>
        <v/>
      </c>
      <c r="AP70" s="4" t="str">
        <f t="shared" si="50"/>
        <v/>
      </c>
      <c r="AQ70" s="6" t="str">
        <f t="shared" si="51"/>
        <v/>
      </c>
      <c r="AR70" s="13"/>
      <c r="AS70" s="13"/>
      <c r="AT70" s="13"/>
      <c r="AU70" s="10"/>
    </row>
    <row r="71" spans="1:47" ht="40.5" customHeight="1">
      <c r="A71" s="42"/>
      <c r="B71" s="63"/>
      <c r="C71" s="43"/>
      <c r="D71" s="43"/>
      <c r="E71" s="49"/>
      <c r="F71" s="45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46" t="str">
        <f t="shared" si="52"/>
        <v/>
      </c>
      <c r="X71" s="47"/>
      <c r="Y71" s="47"/>
      <c r="Z71" s="44" t="str">
        <f t="shared" si="36"/>
        <v/>
      </c>
      <c r="AA71" s="14" t="str">
        <f t="shared" si="37"/>
        <v/>
      </c>
      <c r="AB71" s="8" t="str">
        <f t="shared" si="38"/>
        <v/>
      </c>
      <c r="AC71" s="9" t="str">
        <f t="shared" si="39"/>
        <v/>
      </c>
      <c r="AD71" s="15" t="str">
        <f t="shared" si="40"/>
        <v/>
      </c>
      <c r="AE71" s="8" t="str">
        <f t="shared" si="41"/>
        <v/>
      </c>
      <c r="AF71" s="8" t="str">
        <f t="shared" si="42"/>
        <v/>
      </c>
      <c r="AG71" s="16" t="str">
        <f t="shared" si="43"/>
        <v/>
      </c>
      <c r="AH71" s="48" t="str">
        <f t="shared" si="44"/>
        <v/>
      </c>
      <c r="AI71" s="40"/>
      <c r="AJ71" s="10"/>
      <c r="AK71" s="11" t="str">
        <f t="shared" si="45"/>
        <v/>
      </c>
      <c r="AL71" s="11" t="str">
        <f t="shared" si="46"/>
        <v/>
      </c>
      <c r="AM71" s="4" t="str">
        <f t="shared" si="47"/>
        <v/>
      </c>
      <c r="AN71" s="5" t="str">
        <f t="shared" si="48"/>
        <v/>
      </c>
      <c r="AO71" s="5" t="str">
        <f t="shared" si="49"/>
        <v/>
      </c>
      <c r="AP71" s="4" t="str">
        <f t="shared" si="50"/>
        <v/>
      </c>
      <c r="AQ71" s="6" t="str">
        <f t="shared" si="51"/>
        <v/>
      </c>
      <c r="AR71" s="13"/>
      <c r="AS71" s="13"/>
      <c r="AT71" s="13"/>
      <c r="AU71" s="10"/>
    </row>
    <row r="72" spans="1:47" ht="40.5" customHeight="1">
      <c r="A72" s="42"/>
      <c r="B72" s="63"/>
      <c r="C72" s="43"/>
      <c r="D72" s="43"/>
      <c r="E72" s="49"/>
      <c r="F72" s="45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46" t="str">
        <f t="shared" si="52"/>
        <v/>
      </c>
      <c r="X72" s="47"/>
      <c r="Y72" s="47"/>
      <c r="Z72" s="44" t="str">
        <f t="shared" si="36"/>
        <v/>
      </c>
      <c r="AA72" s="14" t="str">
        <f t="shared" si="37"/>
        <v/>
      </c>
      <c r="AB72" s="8" t="str">
        <f t="shared" si="38"/>
        <v/>
      </c>
      <c r="AC72" s="9" t="str">
        <f t="shared" si="39"/>
        <v/>
      </c>
      <c r="AD72" s="15" t="str">
        <f t="shared" si="40"/>
        <v/>
      </c>
      <c r="AE72" s="8" t="str">
        <f t="shared" si="41"/>
        <v/>
      </c>
      <c r="AF72" s="8" t="str">
        <f t="shared" si="42"/>
        <v/>
      </c>
      <c r="AG72" s="16" t="str">
        <f t="shared" si="43"/>
        <v/>
      </c>
      <c r="AH72" s="48" t="str">
        <f t="shared" si="44"/>
        <v/>
      </c>
      <c r="AI72" s="40"/>
      <c r="AJ72" s="10"/>
      <c r="AK72" s="11" t="str">
        <f t="shared" si="45"/>
        <v/>
      </c>
      <c r="AL72" s="11" t="str">
        <f t="shared" si="46"/>
        <v/>
      </c>
      <c r="AM72" s="4" t="str">
        <f t="shared" si="47"/>
        <v/>
      </c>
      <c r="AN72" s="5" t="str">
        <f t="shared" si="48"/>
        <v/>
      </c>
      <c r="AO72" s="5" t="str">
        <f t="shared" si="49"/>
        <v/>
      </c>
      <c r="AP72" s="4" t="str">
        <f t="shared" si="50"/>
        <v/>
      </c>
      <c r="AQ72" s="6" t="str">
        <f t="shared" si="51"/>
        <v/>
      </c>
      <c r="AR72" s="13"/>
      <c r="AS72" s="13"/>
      <c r="AT72" s="13"/>
      <c r="AU72" s="10"/>
    </row>
    <row r="73" spans="1:47" ht="40.5" customHeight="1">
      <c r="A73" s="42"/>
      <c r="B73" s="63"/>
      <c r="C73" s="43"/>
      <c r="D73" s="43"/>
      <c r="E73" s="49"/>
      <c r="F73" s="45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46" t="str">
        <f t="shared" si="52"/>
        <v/>
      </c>
      <c r="X73" s="47"/>
      <c r="Y73" s="47"/>
      <c r="Z73" s="44" t="str">
        <f t="shared" si="36"/>
        <v/>
      </c>
      <c r="AA73" s="14" t="str">
        <f t="shared" si="37"/>
        <v/>
      </c>
      <c r="AB73" s="8" t="str">
        <f t="shared" si="38"/>
        <v/>
      </c>
      <c r="AC73" s="9" t="str">
        <f t="shared" si="39"/>
        <v/>
      </c>
      <c r="AD73" s="15" t="str">
        <f t="shared" si="40"/>
        <v/>
      </c>
      <c r="AE73" s="8" t="str">
        <f t="shared" si="41"/>
        <v/>
      </c>
      <c r="AF73" s="8" t="str">
        <f t="shared" si="42"/>
        <v/>
      </c>
      <c r="AG73" s="16" t="str">
        <f t="shared" si="43"/>
        <v/>
      </c>
      <c r="AH73" s="48" t="str">
        <f t="shared" si="44"/>
        <v/>
      </c>
      <c r="AI73" s="40"/>
      <c r="AJ73" s="10"/>
      <c r="AK73" s="11" t="str">
        <f t="shared" si="45"/>
        <v/>
      </c>
      <c r="AL73" s="11" t="str">
        <f t="shared" si="46"/>
        <v/>
      </c>
      <c r="AM73" s="4" t="str">
        <f t="shared" si="47"/>
        <v/>
      </c>
      <c r="AN73" s="5" t="str">
        <f t="shared" si="48"/>
        <v/>
      </c>
      <c r="AO73" s="5" t="str">
        <f t="shared" si="49"/>
        <v/>
      </c>
      <c r="AP73" s="4" t="str">
        <f t="shared" si="50"/>
        <v/>
      </c>
      <c r="AQ73" s="6" t="str">
        <f t="shared" si="51"/>
        <v/>
      </c>
      <c r="AR73" s="13"/>
      <c r="AS73" s="13"/>
      <c r="AT73" s="13"/>
      <c r="AU73" s="10"/>
    </row>
    <row r="74" spans="1:47" ht="40.5" customHeight="1">
      <c r="A74" s="42"/>
      <c r="B74" s="63"/>
      <c r="C74" s="43"/>
      <c r="D74" s="43"/>
      <c r="E74" s="49"/>
      <c r="F74" s="45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46" t="str">
        <f t="shared" si="52"/>
        <v/>
      </c>
      <c r="X74" s="47"/>
      <c r="Y74" s="47"/>
      <c r="Z74" s="44" t="str">
        <f t="shared" si="36"/>
        <v/>
      </c>
      <c r="AA74" s="14" t="str">
        <f t="shared" si="37"/>
        <v/>
      </c>
      <c r="AB74" s="8" t="str">
        <f t="shared" si="38"/>
        <v/>
      </c>
      <c r="AC74" s="9" t="str">
        <f t="shared" si="39"/>
        <v/>
      </c>
      <c r="AD74" s="15" t="str">
        <f t="shared" si="40"/>
        <v/>
      </c>
      <c r="AE74" s="8" t="str">
        <f t="shared" si="41"/>
        <v/>
      </c>
      <c r="AF74" s="8" t="str">
        <f t="shared" si="42"/>
        <v/>
      </c>
      <c r="AG74" s="16" t="str">
        <f t="shared" si="43"/>
        <v/>
      </c>
      <c r="AH74" s="48" t="str">
        <f t="shared" si="44"/>
        <v/>
      </c>
      <c r="AI74" s="40"/>
      <c r="AJ74" s="10"/>
      <c r="AK74" s="11" t="str">
        <f t="shared" si="45"/>
        <v/>
      </c>
      <c r="AL74" s="11" t="str">
        <f t="shared" si="46"/>
        <v/>
      </c>
      <c r="AM74" s="4" t="str">
        <f t="shared" si="47"/>
        <v/>
      </c>
      <c r="AN74" s="5" t="str">
        <f t="shared" si="48"/>
        <v/>
      </c>
      <c r="AO74" s="5" t="str">
        <f t="shared" si="49"/>
        <v/>
      </c>
      <c r="AP74" s="4" t="str">
        <f t="shared" si="50"/>
        <v/>
      </c>
      <c r="AQ74" s="6" t="str">
        <f t="shared" si="51"/>
        <v/>
      </c>
      <c r="AR74" s="13"/>
      <c r="AS74" s="13"/>
      <c r="AT74" s="13"/>
      <c r="AU74" s="10"/>
    </row>
    <row r="75" spans="1:47" ht="40.5" customHeight="1">
      <c r="A75" s="42"/>
      <c r="B75" s="63"/>
      <c r="C75" s="43"/>
      <c r="D75" s="43"/>
      <c r="E75" s="49"/>
      <c r="F75" s="45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46" t="str">
        <f t="shared" si="52"/>
        <v/>
      </c>
      <c r="X75" s="47"/>
      <c r="Y75" s="47"/>
      <c r="Z75" s="44" t="str">
        <f t="shared" si="36"/>
        <v/>
      </c>
      <c r="AA75" s="14" t="str">
        <f t="shared" si="37"/>
        <v/>
      </c>
      <c r="AB75" s="8" t="str">
        <f t="shared" si="38"/>
        <v/>
      </c>
      <c r="AC75" s="9" t="str">
        <f t="shared" si="39"/>
        <v/>
      </c>
      <c r="AD75" s="15" t="str">
        <f t="shared" si="40"/>
        <v/>
      </c>
      <c r="AE75" s="8" t="str">
        <f t="shared" si="41"/>
        <v/>
      </c>
      <c r="AF75" s="8" t="str">
        <f t="shared" si="42"/>
        <v/>
      </c>
      <c r="AG75" s="16" t="str">
        <f t="shared" si="43"/>
        <v/>
      </c>
      <c r="AH75" s="48" t="str">
        <f t="shared" si="44"/>
        <v/>
      </c>
      <c r="AI75" s="40"/>
      <c r="AJ75" s="10"/>
      <c r="AK75" s="11" t="str">
        <f t="shared" si="45"/>
        <v/>
      </c>
      <c r="AL75" s="11" t="str">
        <f t="shared" si="46"/>
        <v/>
      </c>
      <c r="AM75" s="4" t="str">
        <f t="shared" si="47"/>
        <v/>
      </c>
      <c r="AN75" s="5" t="str">
        <f t="shared" si="48"/>
        <v/>
      </c>
      <c r="AO75" s="5" t="str">
        <f t="shared" si="49"/>
        <v/>
      </c>
      <c r="AP75" s="4" t="str">
        <f t="shared" si="50"/>
        <v/>
      </c>
      <c r="AQ75" s="6" t="str">
        <f t="shared" si="51"/>
        <v/>
      </c>
      <c r="AR75" s="13"/>
      <c r="AS75" s="13"/>
      <c r="AT75" s="13"/>
      <c r="AU75" s="10"/>
    </row>
    <row r="76" spans="1:47" ht="40.5" customHeight="1">
      <c r="A76" s="42"/>
      <c r="B76" s="63"/>
      <c r="C76" s="43"/>
      <c r="D76" s="43"/>
      <c r="E76" s="49"/>
      <c r="F76" s="45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46" t="str">
        <f t="shared" si="52"/>
        <v/>
      </c>
      <c r="X76" s="47"/>
      <c r="Y76" s="47"/>
      <c r="Z76" s="44" t="str">
        <f t="shared" si="36"/>
        <v/>
      </c>
      <c r="AA76" s="14" t="str">
        <f t="shared" si="37"/>
        <v/>
      </c>
      <c r="AB76" s="8" t="str">
        <f t="shared" si="38"/>
        <v/>
      </c>
      <c r="AC76" s="9" t="str">
        <f t="shared" si="39"/>
        <v/>
      </c>
      <c r="AD76" s="15" t="str">
        <f t="shared" si="40"/>
        <v/>
      </c>
      <c r="AE76" s="8" t="str">
        <f t="shared" si="41"/>
        <v/>
      </c>
      <c r="AF76" s="8" t="str">
        <f t="shared" si="42"/>
        <v/>
      </c>
      <c r="AG76" s="16" t="str">
        <f t="shared" si="43"/>
        <v/>
      </c>
      <c r="AH76" s="48" t="str">
        <f t="shared" si="44"/>
        <v/>
      </c>
      <c r="AI76" s="40"/>
      <c r="AJ76" s="10"/>
      <c r="AK76" s="11" t="str">
        <f t="shared" si="45"/>
        <v/>
      </c>
      <c r="AL76" s="11" t="str">
        <f t="shared" si="46"/>
        <v/>
      </c>
      <c r="AM76" s="4" t="str">
        <f t="shared" si="47"/>
        <v/>
      </c>
      <c r="AN76" s="5" t="str">
        <f t="shared" si="48"/>
        <v/>
      </c>
      <c r="AO76" s="5" t="str">
        <f t="shared" si="49"/>
        <v/>
      </c>
      <c r="AP76" s="4" t="str">
        <f t="shared" si="50"/>
        <v/>
      </c>
      <c r="AQ76" s="6" t="str">
        <f t="shared" si="51"/>
        <v/>
      </c>
      <c r="AR76" s="13"/>
      <c r="AS76" s="13"/>
      <c r="AT76" s="13"/>
      <c r="AU76" s="10"/>
    </row>
    <row r="77" spans="1:47" ht="40.5" customHeight="1">
      <c r="A77" s="42"/>
      <c r="B77" s="63"/>
      <c r="C77" s="43"/>
      <c r="D77" s="43"/>
      <c r="E77" s="49"/>
      <c r="F77" s="45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46" t="str">
        <f t="shared" si="52"/>
        <v/>
      </c>
      <c r="X77" s="47"/>
      <c r="Y77" s="47"/>
      <c r="Z77" s="44" t="str">
        <f t="shared" si="36"/>
        <v/>
      </c>
      <c r="AA77" s="14" t="str">
        <f t="shared" si="37"/>
        <v/>
      </c>
      <c r="AB77" s="8" t="str">
        <f t="shared" si="38"/>
        <v/>
      </c>
      <c r="AC77" s="9" t="str">
        <f t="shared" si="39"/>
        <v/>
      </c>
      <c r="AD77" s="15" t="str">
        <f t="shared" si="40"/>
        <v/>
      </c>
      <c r="AE77" s="8" t="str">
        <f t="shared" si="41"/>
        <v/>
      </c>
      <c r="AF77" s="8" t="str">
        <f t="shared" si="42"/>
        <v/>
      </c>
      <c r="AG77" s="16" t="str">
        <f t="shared" si="43"/>
        <v/>
      </c>
      <c r="AH77" s="48" t="str">
        <f t="shared" si="44"/>
        <v/>
      </c>
      <c r="AI77" s="40"/>
      <c r="AJ77" s="10"/>
      <c r="AK77" s="11" t="str">
        <f t="shared" si="45"/>
        <v/>
      </c>
      <c r="AL77" s="11" t="str">
        <f t="shared" si="46"/>
        <v/>
      </c>
      <c r="AM77" s="4" t="str">
        <f t="shared" si="47"/>
        <v/>
      </c>
      <c r="AN77" s="5" t="str">
        <f t="shared" si="48"/>
        <v/>
      </c>
      <c r="AO77" s="5" t="str">
        <f t="shared" si="49"/>
        <v/>
      </c>
      <c r="AP77" s="4" t="str">
        <f t="shared" si="50"/>
        <v/>
      </c>
      <c r="AQ77" s="6" t="str">
        <f t="shared" si="51"/>
        <v/>
      </c>
      <c r="AR77" s="13"/>
      <c r="AS77" s="13"/>
      <c r="AT77" s="13"/>
      <c r="AU77" s="10"/>
    </row>
    <row r="78" spans="1:47" ht="40.5" customHeight="1">
      <c r="A78" s="42"/>
      <c r="B78" s="63"/>
      <c r="C78" s="43"/>
      <c r="D78" s="43"/>
      <c r="E78" s="49"/>
      <c r="F78" s="45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46" t="str">
        <f t="shared" si="52"/>
        <v/>
      </c>
      <c r="X78" s="47"/>
      <c r="Y78" s="47"/>
      <c r="Z78" s="44" t="str">
        <f t="shared" si="36"/>
        <v/>
      </c>
      <c r="AA78" s="14" t="str">
        <f t="shared" si="37"/>
        <v/>
      </c>
      <c r="AB78" s="8" t="str">
        <f t="shared" si="38"/>
        <v/>
      </c>
      <c r="AC78" s="9" t="str">
        <f t="shared" si="39"/>
        <v/>
      </c>
      <c r="AD78" s="15" t="str">
        <f t="shared" si="40"/>
        <v/>
      </c>
      <c r="AE78" s="8" t="str">
        <f t="shared" si="41"/>
        <v/>
      </c>
      <c r="AF78" s="8" t="str">
        <f t="shared" si="42"/>
        <v/>
      </c>
      <c r="AG78" s="16" t="str">
        <f t="shared" si="43"/>
        <v/>
      </c>
      <c r="AH78" s="48" t="str">
        <f t="shared" si="44"/>
        <v/>
      </c>
      <c r="AI78" s="40"/>
      <c r="AJ78" s="10"/>
      <c r="AK78" s="11" t="str">
        <f t="shared" si="45"/>
        <v/>
      </c>
      <c r="AL78" s="11" t="str">
        <f t="shared" si="46"/>
        <v/>
      </c>
      <c r="AM78" s="4" t="str">
        <f t="shared" si="47"/>
        <v/>
      </c>
      <c r="AN78" s="5" t="str">
        <f t="shared" si="48"/>
        <v/>
      </c>
      <c r="AO78" s="5" t="str">
        <f t="shared" si="49"/>
        <v/>
      </c>
      <c r="AP78" s="4" t="str">
        <f t="shared" si="50"/>
        <v/>
      </c>
      <c r="AQ78" s="6" t="str">
        <f t="shared" si="51"/>
        <v/>
      </c>
      <c r="AR78" s="13"/>
      <c r="AS78" s="13"/>
      <c r="AT78" s="13"/>
      <c r="AU78" s="10"/>
    </row>
    <row r="79" spans="1:47" ht="40.5" customHeight="1">
      <c r="A79" s="42"/>
      <c r="B79" s="63"/>
      <c r="C79" s="43"/>
      <c r="D79" s="43"/>
      <c r="E79" s="49"/>
      <c r="F79" s="45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46" t="str">
        <f t="shared" si="52"/>
        <v/>
      </c>
      <c r="X79" s="47"/>
      <c r="Y79" s="47"/>
      <c r="Z79" s="44" t="str">
        <f t="shared" si="36"/>
        <v/>
      </c>
      <c r="AA79" s="14" t="str">
        <f t="shared" si="37"/>
        <v/>
      </c>
      <c r="AB79" s="8" t="str">
        <f t="shared" si="38"/>
        <v/>
      </c>
      <c r="AC79" s="9" t="str">
        <f t="shared" si="39"/>
        <v/>
      </c>
      <c r="AD79" s="15" t="str">
        <f t="shared" si="40"/>
        <v/>
      </c>
      <c r="AE79" s="8" t="str">
        <f t="shared" si="41"/>
        <v/>
      </c>
      <c r="AF79" s="8" t="str">
        <f t="shared" si="42"/>
        <v/>
      </c>
      <c r="AG79" s="16" t="str">
        <f t="shared" si="43"/>
        <v/>
      </c>
      <c r="AH79" s="48" t="str">
        <f t="shared" si="44"/>
        <v/>
      </c>
      <c r="AI79" s="40"/>
      <c r="AJ79" s="10"/>
      <c r="AK79" s="11" t="str">
        <f t="shared" si="45"/>
        <v/>
      </c>
      <c r="AL79" s="11" t="str">
        <f t="shared" si="46"/>
        <v/>
      </c>
      <c r="AM79" s="4" t="str">
        <f t="shared" si="47"/>
        <v/>
      </c>
      <c r="AN79" s="5" t="str">
        <f t="shared" si="48"/>
        <v/>
      </c>
      <c r="AO79" s="5" t="str">
        <f t="shared" si="49"/>
        <v/>
      </c>
      <c r="AP79" s="4" t="str">
        <f t="shared" si="50"/>
        <v/>
      </c>
      <c r="AQ79" s="6" t="str">
        <f t="shared" si="51"/>
        <v/>
      </c>
      <c r="AR79" s="13"/>
      <c r="AS79" s="13"/>
      <c r="AT79" s="13"/>
      <c r="AU79" s="10"/>
    </row>
    <row r="80" spans="1:47" ht="40.5" customHeight="1">
      <c r="A80" s="42"/>
      <c r="B80" s="63"/>
      <c r="C80" s="43"/>
      <c r="D80" s="43"/>
      <c r="E80" s="49"/>
      <c r="F80" s="45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46" t="str">
        <f t="shared" si="52"/>
        <v/>
      </c>
      <c r="X80" s="47"/>
      <c r="Y80" s="47"/>
      <c r="Z80" s="44" t="str">
        <f t="shared" si="36"/>
        <v/>
      </c>
      <c r="AA80" s="14" t="str">
        <f t="shared" si="37"/>
        <v/>
      </c>
      <c r="AB80" s="8" t="str">
        <f t="shared" si="38"/>
        <v/>
      </c>
      <c r="AC80" s="9" t="str">
        <f t="shared" si="39"/>
        <v/>
      </c>
      <c r="AD80" s="15" t="str">
        <f t="shared" si="40"/>
        <v/>
      </c>
      <c r="AE80" s="8" t="str">
        <f t="shared" si="41"/>
        <v/>
      </c>
      <c r="AF80" s="8" t="str">
        <f t="shared" si="42"/>
        <v/>
      </c>
      <c r="AG80" s="16" t="str">
        <f t="shared" si="43"/>
        <v/>
      </c>
      <c r="AH80" s="48" t="str">
        <f t="shared" si="44"/>
        <v/>
      </c>
      <c r="AI80" s="40"/>
      <c r="AJ80" s="10"/>
      <c r="AK80" s="11" t="str">
        <f t="shared" si="45"/>
        <v/>
      </c>
      <c r="AL80" s="11" t="str">
        <f t="shared" si="46"/>
        <v/>
      </c>
      <c r="AM80" s="4" t="str">
        <f t="shared" si="47"/>
        <v/>
      </c>
      <c r="AN80" s="5" t="str">
        <f t="shared" si="48"/>
        <v/>
      </c>
      <c r="AO80" s="5" t="str">
        <f t="shared" si="49"/>
        <v/>
      </c>
      <c r="AP80" s="4" t="str">
        <f t="shared" si="50"/>
        <v/>
      </c>
      <c r="AQ80" s="6" t="str">
        <f t="shared" si="51"/>
        <v/>
      </c>
      <c r="AR80" s="13"/>
      <c r="AS80" s="13"/>
      <c r="AT80" s="13"/>
      <c r="AU80" s="10"/>
    </row>
    <row r="81" spans="1:47" ht="40.5" customHeight="1">
      <c r="A81" s="42"/>
      <c r="B81" s="63"/>
      <c r="C81" s="43"/>
      <c r="D81" s="43"/>
      <c r="E81" s="49"/>
      <c r="F81" s="45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46" t="str">
        <f t="shared" si="52"/>
        <v/>
      </c>
      <c r="X81" s="47"/>
      <c r="Y81" s="47"/>
      <c r="Z81" s="44" t="str">
        <f t="shared" si="36"/>
        <v/>
      </c>
      <c r="AA81" s="14" t="str">
        <f t="shared" si="37"/>
        <v/>
      </c>
      <c r="AB81" s="8" t="str">
        <f t="shared" si="38"/>
        <v/>
      </c>
      <c r="AC81" s="9" t="str">
        <f t="shared" si="39"/>
        <v/>
      </c>
      <c r="AD81" s="15" t="str">
        <f t="shared" si="40"/>
        <v/>
      </c>
      <c r="AE81" s="8" t="str">
        <f t="shared" si="41"/>
        <v/>
      </c>
      <c r="AF81" s="8" t="str">
        <f t="shared" si="42"/>
        <v/>
      </c>
      <c r="AG81" s="16" t="str">
        <f t="shared" si="43"/>
        <v/>
      </c>
      <c r="AH81" s="48" t="str">
        <f t="shared" si="44"/>
        <v/>
      </c>
      <c r="AI81" s="40"/>
      <c r="AJ81" s="10"/>
      <c r="AK81" s="11" t="str">
        <f t="shared" si="45"/>
        <v/>
      </c>
      <c r="AL81" s="11" t="str">
        <f t="shared" si="46"/>
        <v/>
      </c>
      <c r="AM81" s="4" t="str">
        <f t="shared" si="47"/>
        <v/>
      </c>
      <c r="AN81" s="5" t="str">
        <f t="shared" si="48"/>
        <v/>
      </c>
      <c r="AO81" s="5" t="str">
        <f t="shared" si="49"/>
        <v/>
      </c>
      <c r="AP81" s="4" t="str">
        <f t="shared" si="50"/>
        <v/>
      </c>
      <c r="AQ81" s="6" t="str">
        <f t="shared" si="51"/>
        <v/>
      </c>
      <c r="AR81" s="13"/>
      <c r="AS81" s="13"/>
      <c r="AT81" s="13"/>
      <c r="AU81" s="10"/>
    </row>
    <row r="82" spans="1:47" ht="40.5" customHeight="1">
      <c r="A82" s="42"/>
      <c r="B82" s="63"/>
      <c r="C82" s="43"/>
      <c r="D82" s="43"/>
      <c r="E82" s="49"/>
      <c r="F82" s="45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46" t="str">
        <f t="shared" si="52"/>
        <v/>
      </c>
      <c r="X82" s="47"/>
      <c r="Y82" s="47"/>
      <c r="Z82" s="44" t="str">
        <f t="shared" si="36"/>
        <v/>
      </c>
      <c r="AA82" s="14" t="str">
        <f t="shared" si="37"/>
        <v/>
      </c>
      <c r="AB82" s="8" t="str">
        <f t="shared" si="38"/>
        <v/>
      </c>
      <c r="AC82" s="9" t="str">
        <f t="shared" si="39"/>
        <v/>
      </c>
      <c r="AD82" s="15" t="str">
        <f t="shared" si="40"/>
        <v/>
      </c>
      <c r="AE82" s="8" t="str">
        <f t="shared" si="41"/>
        <v/>
      </c>
      <c r="AF82" s="8" t="str">
        <f t="shared" si="42"/>
        <v/>
      </c>
      <c r="AG82" s="16" t="str">
        <f t="shared" si="43"/>
        <v/>
      </c>
      <c r="AH82" s="48" t="str">
        <f t="shared" si="44"/>
        <v/>
      </c>
      <c r="AI82" s="40"/>
      <c r="AJ82" s="10"/>
      <c r="AK82" s="11" t="str">
        <f t="shared" si="45"/>
        <v/>
      </c>
      <c r="AL82" s="11" t="str">
        <f t="shared" si="46"/>
        <v/>
      </c>
      <c r="AM82" s="4" t="str">
        <f t="shared" si="47"/>
        <v/>
      </c>
      <c r="AN82" s="5" t="str">
        <f t="shared" si="48"/>
        <v/>
      </c>
      <c r="AO82" s="5" t="str">
        <f t="shared" si="49"/>
        <v/>
      </c>
      <c r="AP82" s="4" t="str">
        <f t="shared" si="50"/>
        <v/>
      </c>
      <c r="AQ82" s="6" t="str">
        <f t="shared" si="51"/>
        <v/>
      </c>
      <c r="AR82" s="13"/>
      <c r="AS82" s="13"/>
      <c r="AT82" s="13"/>
      <c r="AU82" s="10"/>
    </row>
    <row r="83" spans="1:47" ht="40.5" customHeight="1">
      <c r="A83" s="42"/>
      <c r="B83" s="63"/>
      <c r="C83" s="43"/>
      <c r="D83" s="43"/>
      <c r="E83" s="49"/>
      <c r="F83" s="45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46" t="str">
        <f t="shared" si="52"/>
        <v/>
      </c>
      <c r="X83" s="47"/>
      <c r="Y83" s="47"/>
      <c r="Z83" s="44" t="str">
        <f t="shared" si="36"/>
        <v/>
      </c>
      <c r="AA83" s="14" t="str">
        <f t="shared" si="37"/>
        <v/>
      </c>
      <c r="AB83" s="8" t="str">
        <f t="shared" si="38"/>
        <v/>
      </c>
      <c r="AC83" s="9" t="str">
        <f t="shared" si="39"/>
        <v/>
      </c>
      <c r="AD83" s="15" t="str">
        <f t="shared" si="40"/>
        <v/>
      </c>
      <c r="AE83" s="8" t="str">
        <f t="shared" si="41"/>
        <v/>
      </c>
      <c r="AF83" s="8" t="str">
        <f t="shared" si="42"/>
        <v/>
      </c>
      <c r="AG83" s="16" t="str">
        <f t="shared" si="43"/>
        <v/>
      </c>
      <c r="AH83" s="48" t="str">
        <f t="shared" si="44"/>
        <v/>
      </c>
      <c r="AI83" s="40"/>
      <c r="AJ83" s="10"/>
      <c r="AK83" s="11" t="str">
        <f t="shared" si="45"/>
        <v/>
      </c>
      <c r="AL83" s="11" t="str">
        <f t="shared" si="46"/>
        <v/>
      </c>
      <c r="AM83" s="4" t="str">
        <f t="shared" si="47"/>
        <v/>
      </c>
      <c r="AN83" s="5" t="str">
        <f t="shared" si="48"/>
        <v/>
      </c>
      <c r="AO83" s="5" t="str">
        <f t="shared" si="49"/>
        <v/>
      </c>
      <c r="AP83" s="4" t="str">
        <f t="shared" si="50"/>
        <v/>
      </c>
      <c r="AQ83" s="6" t="str">
        <f t="shared" si="51"/>
        <v/>
      </c>
      <c r="AR83" s="13"/>
      <c r="AS83" s="13"/>
      <c r="AT83" s="13"/>
      <c r="AU83" s="10"/>
    </row>
    <row r="84" spans="1:47" ht="40.5" customHeight="1">
      <c r="A84" s="42"/>
      <c r="B84" s="63"/>
      <c r="C84" s="43"/>
      <c r="D84" s="43"/>
      <c r="E84" s="49"/>
      <c r="F84" s="45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46" t="str">
        <f t="shared" si="52"/>
        <v/>
      </c>
      <c r="X84" s="47"/>
      <c r="Y84" s="47"/>
      <c r="Z84" s="44" t="str">
        <f t="shared" si="36"/>
        <v/>
      </c>
      <c r="AA84" s="14" t="str">
        <f t="shared" si="37"/>
        <v/>
      </c>
      <c r="AB84" s="8" t="str">
        <f t="shared" si="38"/>
        <v/>
      </c>
      <c r="AC84" s="9" t="str">
        <f t="shared" si="39"/>
        <v/>
      </c>
      <c r="AD84" s="15" t="str">
        <f t="shared" si="40"/>
        <v/>
      </c>
      <c r="AE84" s="8" t="str">
        <f t="shared" si="41"/>
        <v/>
      </c>
      <c r="AF84" s="8" t="str">
        <f t="shared" si="42"/>
        <v/>
      </c>
      <c r="AG84" s="16" t="str">
        <f t="shared" si="43"/>
        <v/>
      </c>
      <c r="AH84" s="48" t="str">
        <f t="shared" si="44"/>
        <v/>
      </c>
      <c r="AI84" s="40"/>
      <c r="AJ84" s="10"/>
      <c r="AK84" s="11" t="str">
        <f t="shared" si="45"/>
        <v/>
      </c>
      <c r="AL84" s="11" t="str">
        <f t="shared" si="46"/>
        <v/>
      </c>
      <c r="AM84" s="4" t="str">
        <f t="shared" si="47"/>
        <v/>
      </c>
      <c r="AN84" s="5" t="str">
        <f t="shared" si="48"/>
        <v/>
      </c>
      <c r="AO84" s="5" t="str">
        <f t="shared" si="49"/>
        <v/>
      </c>
      <c r="AP84" s="4" t="str">
        <f t="shared" si="50"/>
        <v/>
      </c>
      <c r="AQ84" s="6" t="str">
        <f t="shared" si="51"/>
        <v/>
      </c>
      <c r="AR84" s="13"/>
      <c r="AS84" s="13"/>
      <c r="AT84" s="13"/>
      <c r="AU84" s="10"/>
    </row>
    <row r="85" spans="1:47" ht="40.5" customHeight="1">
      <c r="A85" s="42"/>
      <c r="B85" s="63"/>
      <c r="C85" s="43"/>
      <c r="D85" s="43"/>
      <c r="E85" s="49"/>
      <c r="F85" s="45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46" t="str">
        <f t="shared" si="52"/>
        <v/>
      </c>
      <c r="X85" s="47"/>
      <c r="Y85" s="47"/>
      <c r="Z85" s="44" t="str">
        <f t="shared" si="36"/>
        <v/>
      </c>
      <c r="AA85" s="14" t="str">
        <f t="shared" si="37"/>
        <v/>
      </c>
      <c r="AB85" s="8" t="str">
        <f t="shared" si="38"/>
        <v/>
      </c>
      <c r="AC85" s="9" t="str">
        <f t="shared" si="39"/>
        <v/>
      </c>
      <c r="AD85" s="15" t="str">
        <f t="shared" si="40"/>
        <v/>
      </c>
      <c r="AE85" s="8" t="str">
        <f t="shared" si="41"/>
        <v/>
      </c>
      <c r="AF85" s="8" t="str">
        <f t="shared" si="42"/>
        <v/>
      </c>
      <c r="AG85" s="16" t="str">
        <f t="shared" si="43"/>
        <v/>
      </c>
      <c r="AH85" s="48" t="str">
        <f t="shared" si="44"/>
        <v/>
      </c>
      <c r="AI85" s="40"/>
      <c r="AJ85" s="10"/>
      <c r="AK85" s="11" t="str">
        <f t="shared" si="45"/>
        <v/>
      </c>
      <c r="AL85" s="11" t="str">
        <f t="shared" si="46"/>
        <v/>
      </c>
      <c r="AM85" s="4" t="str">
        <f t="shared" si="47"/>
        <v/>
      </c>
      <c r="AN85" s="5" t="str">
        <f t="shared" si="48"/>
        <v/>
      </c>
      <c r="AO85" s="5" t="str">
        <f t="shared" si="49"/>
        <v/>
      </c>
      <c r="AP85" s="4" t="str">
        <f t="shared" si="50"/>
        <v/>
      </c>
      <c r="AQ85" s="6" t="str">
        <f t="shared" si="51"/>
        <v/>
      </c>
      <c r="AR85" s="13"/>
      <c r="AS85" s="13"/>
      <c r="AT85" s="13"/>
      <c r="AU85" s="10"/>
    </row>
    <row r="86" spans="1:47" ht="40.5" customHeight="1">
      <c r="A86" s="42"/>
      <c r="B86" s="63"/>
      <c r="C86" s="43"/>
      <c r="D86" s="43"/>
      <c r="E86" s="49"/>
      <c r="F86" s="45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46" t="str">
        <f t="shared" si="52"/>
        <v/>
      </c>
      <c r="X86" s="47"/>
      <c r="Y86" s="47"/>
      <c r="Z86" s="44" t="str">
        <f t="shared" si="36"/>
        <v/>
      </c>
      <c r="AA86" s="14" t="str">
        <f t="shared" si="37"/>
        <v/>
      </c>
      <c r="AB86" s="8" t="str">
        <f t="shared" si="38"/>
        <v/>
      </c>
      <c r="AC86" s="9" t="str">
        <f t="shared" si="39"/>
        <v/>
      </c>
      <c r="AD86" s="15" t="str">
        <f t="shared" si="40"/>
        <v/>
      </c>
      <c r="AE86" s="8" t="str">
        <f t="shared" si="41"/>
        <v/>
      </c>
      <c r="AF86" s="8" t="str">
        <f t="shared" si="42"/>
        <v/>
      </c>
      <c r="AG86" s="16" t="str">
        <f t="shared" si="43"/>
        <v/>
      </c>
      <c r="AH86" s="48" t="str">
        <f t="shared" si="44"/>
        <v/>
      </c>
      <c r="AI86" s="40"/>
      <c r="AJ86" s="10"/>
      <c r="AK86" s="11" t="str">
        <f t="shared" si="45"/>
        <v/>
      </c>
      <c r="AL86" s="11" t="str">
        <f t="shared" si="46"/>
        <v/>
      </c>
      <c r="AM86" s="4" t="str">
        <f t="shared" si="47"/>
        <v/>
      </c>
      <c r="AN86" s="5" t="str">
        <f t="shared" si="48"/>
        <v/>
      </c>
      <c r="AO86" s="5" t="str">
        <f t="shared" si="49"/>
        <v/>
      </c>
      <c r="AP86" s="4" t="str">
        <f t="shared" si="50"/>
        <v/>
      </c>
      <c r="AQ86" s="6" t="str">
        <f t="shared" si="51"/>
        <v/>
      </c>
      <c r="AR86" s="13"/>
      <c r="AS86" s="13"/>
      <c r="AT86" s="13"/>
      <c r="AU86" s="10"/>
    </row>
    <row r="87" spans="1:47" ht="40.5" customHeight="1">
      <c r="A87" s="42"/>
      <c r="B87" s="63"/>
      <c r="C87" s="43"/>
      <c r="D87" s="43"/>
      <c r="E87" s="49"/>
      <c r="F87" s="45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46" t="str">
        <f t="shared" si="52"/>
        <v/>
      </c>
      <c r="X87" s="47"/>
      <c r="Y87" s="47"/>
      <c r="Z87" s="44" t="str">
        <f t="shared" si="36"/>
        <v/>
      </c>
      <c r="AA87" s="14" t="str">
        <f t="shared" si="37"/>
        <v/>
      </c>
      <c r="AB87" s="8" t="str">
        <f t="shared" si="38"/>
        <v/>
      </c>
      <c r="AC87" s="9" t="str">
        <f t="shared" si="39"/>
        <v/>
      </c>
      <c r="AD87" s="15" t="str">
        <f t="shared" si="40"/>
        <v/>
      </c>
      <c r="AE87" s="8" t="str">
        <f t="shared" si="41"/>
        <v/>
      </c>
      <c r="AF87" s="8" t="str">
        <f t="shared" si="42"/>
        <v/>
      </c>
      <c r="AG87" s="16" t="str">
        <f t="shared" si="43"/>
        <v/>
      </c>
      <c r="AH87" s="48" t="str">
        <f t="shared" si="44"/>
        <v/>
      </c>
      <c r="AI87" s="40"/>
      <c r="AJ87" s="10"/>
      <c r="AK87" s="11" t="str">
        <f t="shared" si="45"/>
        <v/>
      </c>
      <c r="AL87" s="11" t="str">
        <f t="shared" si="46"/>
        <v/>
      </c>
      <c r="AM87" s="4" t="str">
        <f t="shared" si="47"/>
        <v/>
      </c>
      <c r="AN87" s="5" t="str">
        <f t="shared" si="48"/>
        <v/>
      </c>
      <c r="AO87" s="5" t="str">
        <f t="shared" si="49"/>
        <v/>
      </c>
      <c r="AP87" s="4" t="str">
        <f t="shared" si="50"/>
        <v/>
      </c>
      <c r="AQ87" s="6" t="str">
        <f t="shared" si="51"/>
        <v/>
      </c>
      <c r="AR87" s="13"/>
      <c r="AS87" s="13"/>
      <c r="AT87" s="13"/>
      <c r="AU87" s="10"/>
    </row>
    <row r="88" spans="1:47" ht="40.5" customHeight="1">
      <c r="A88" s="42"/>
      <c r="B88" s="63"/>
      <c r="C88" s="43"/>
      <c r="D88" s="43"/>
      <c r="E88" s="49"/>
      <c r="F88" s="45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46" t="str">
        <f t="shared" si="52"/>
        <v/>
      </c>
      <c r="X88" s="47"/>
      <c r="Y88" s="47"/>
      <c r="Z88" s="44" t="str">
        <f t="shared" si="36"/>
        <v/>
      </c>
      <c r="AA88" s="14" t="str">
        <f t="shared" si="37"/>
        <v/>
      </c>
      <c r="AB88" s="8" t="str">
        <f t="shared" si="38"/>
        <v/>
      </c>
      <c r="AC88" s="9" t="str">
        <f t="shared" si="39"/>
        <v/>
      </c>
      <c r="AD88" s="15" t="str">
        <f t="shared" si="40"/>
        <v/>
      </c>
      <c r="AE88" s="8" t="str">
        <f t="shared" si="41"/>
        <v/>
      </c>
      <c r="AF88" s="8" t="str">
        <f t="shared" si="42"/>
        <v/>
      </c>
      <c r="AG88" s="16" t="str">
        <f t="shared" si="43"/>
        <v/>
      </c>
      <c r="AH88" s="48" t="str">
        <f t="shared" si="44"/>
        <v/>
      </c>
      <c r="AI88" s="40"/>
      <c r="AJ88" s="10"/>
      <c r="AK88" s="11" t="str">
        <f t="shared" si="45"/>
        <v/>
      </c>
      <c r="AL88" s="11" t="str">
        <f t="shared" si="46"/>
        <v/>
      </c>
      <c r="AM88" s="4" t="str">
        <f t="shared" si="47"/>
        <v/>
      </c>
      <c r="AN88" s="5" t="str">
        <f t="shared" si="48"/>
        <v/>
      </c>
      <c r="AO88" s="5" t="str">
        <f t="shared" si="49"/>
        <v/>
      </c>
      <c r="AP88" s="4" t="str">
        <f t="shared" si="50"/>
        <v/>
      </c>
      <c r="AQ88" s="6" t="str">
        <f t="shared" si="51"/>
        <v/>
      </c>
      <c r="AR88" s="13"/>
      <c r="AS88" s="13"/>
      <c r="AT88" s="13"/>
      <c r="AU88" s="10"/>
    </row>
    <row r="89" spans="1:47" ht="40.5" customHeight="1">
      <c r="A89" s="42"/>
      <c r="B89" s="63"/>
      <c r="C89" s="43"/>
      <c r="D89" s="43"/>
      <c r="E89" s="49"/>
      <c r="F89" s="45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46" t="str">
        <f t="shared" si="52"/>
        <v/>
      </c>
      <c r="X89" s="47"/>
      <c r="Y89" s="47"/>
      <c r="Z89" s="44" t="str">
        <f t="shared" si="36"/>
        <v/>
      </c>
      <c r="AA89" s="14" t="str">
        <f t="shared" si="37"/>
        <v/>
      </c>
      <c r="AB89" s="8" t="str">
        <f t="shared" si="38"/>
        <v/>
      </c>
      <c r="AC89" s="9" t="str">
        <f t="shared" si="39"/>
        <v/>
      </c>
      <c r="AD89" s="15" t="str">
        <f t="shared" si="40"/>
        <v/>
      </c>
      <c r="AE89" s="8" t="str">
        <f t="shared" si="41"/>
        <v/>
      </c>
      <c r="AF89" s="8" t="str">
        <f t="shared" si="42"/>
        <v/>
      </c>
      <c r="AG89" s="16" t="str">
        <f t="shared" si="43"/>
        <v/>
      </c>
      <c r="AH89" s="48" t="str">
        <f t="shared" si="44"/>
        <v/>
      </c>
      <c r="AI89" s="40"/>
      <c r="AJ89" s="10"/>
      <c r="AK89" s="11" t="str">
        <f t="shared" si="45"/>
        <v/>
      </c>
      <c r="AL89" s="11" t="str">
        <f t="shared" si="46"/>
        <v/>
      </c>
      <c r="AM89" s="4" t="str">
        <f t="shared" si="47"/>
        <v/>
      </c>
      <c r="AN89" s="5" t="str">
        <f t="shared" si="48"/>
        <v/>
      </c>
      <c r="AO89" s="5" t="str">
        <f t="shared" si="49"/>
        <v/>
      </c>
      <c r="AP89" s="4" t="str">
        <f t="shared" si="50"/>
        <v/>
      </c>
      <c r="AQ89" s="6" t="str">
        <f t="shared" si="51"/>
        <v/>
      </c>
      <c r="AR89" s="13"/>
      <c r="AS89" s="13"/>
      <c r="AT89" s="13"/>
      <c r="AU89" s="10"/>
    </row>
    <row r="90" spans="1:47" ht="40.5" customHeight="1">
      <c r="A90" s="42"/>
      <c r="B90" s="63"/>
      <c r="C90" s="43"/>
      <c r="D90" s="43"/>
      <c r="E90" s="49"/>
      <c r="F90" s="45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46" t="str">
        <f t="shared" si="52"/>
        <v/>
      </c>
      <c r="X90" s="47"/>
      <c r="Y90" s="47"/>
      <c r="Z90" s="44" t="str">
        <f t="shared" si="36"/>
        <v/>
      </c>
      <c r="AA90" s="14" t="str">
        <f t="shared" si="37"/>
        <v/>
      </c>
      <c r="AB90" s="8" t="str">
        <f t="shared" si="38"/>
        <v/>
      </c>
      <c r="AC90" s="9" t="str">
        <f t="shared" si="39"/>
        <v/>
      </c>
      <c r="AD90" s="15" t="str">
        <f t="shared" si="40"/>
        <v/>
      </c>
      <c r="AE90" s="8" t="str">
        <f t="shared" si="41"/>
        <v/>
      </c>
      <c r="AF90" s="8" t="str">
        <f t="shared" si="42"/>
        <v/>
      </c>
      <c r="AG90" s="16" t="str">
        <f t="shared" si="43"/>
        <v/>
      </c>
      <c r="AH90" s="48" t="str">
        <f t="shared" si="44"/>
        <v/>
      </c>
      <c r="AI90" s="40"/>
      <c r="AJ90" s="10"/>
      <c r="AK90" s="11" t="str">
        <f t="shared" si="45"/>
        <v/>
      </c>
      <c r="AL90" s="11" t="str">
        <f t="shared" si="46"/>
        <v/>
      </c>
      <c r="AM90" s="4" t="str">
        <f t="shared" si="47"/>
        <v/>
      </c>
      <c r="AN90" s="5" t="str">
        <f t="shared" si="48"/>
        <v/>
      </c>
      <c r="AO90" s="5" t="str">
        <f t="shared" si="49"/>
        <v/>
      </c>
      <c r="AP90" s="4" t="str">
        <f t="shared" si="50"/>
        <v/>
      </c>
      <c r="AQ90" s="6" t="str">
        <f t="shared" si="51"/>
        <v/>
      </c>
      <c r="AR90" s="13"/>
      <c r="AS90" s="13"/>
      <c r="AT90" s="13"/>
      <c r="AU90" s="10"/>
    </row>
    <row r="91" spans="1:47" ht="40.5" customHeight="1">
      <c r="A91" s="42"/>
      <c r="B91" s="63"/>
      <c r="C91" s="43"/>
      <c r="D91" s="43"/>
      <c r="E91" s="49"/>
      <c r="F91" s="45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46" t="str">
        <f t="shared" si="52"/>
        <v/>
      </c>
      <c r="X91" s="47"/>
      <c r="Y91" s="47"/>
      <c r="Z91" s="44" t="str">
        <f t="shared" si="36"/>
        <v/>
      </c>
      <c r="AA91" s="14" t="str">
        <f t="shared" si="37"/>
        <v/>
      </c>
      <c r="AB91" s="8" t="str">
        <f t="shared" si="38"/>
        <v/>
      </c>
      <c r="AC91" s="9" t="str">
        <f t="shared" si="39"/>
        <v/>
      </c>
      <c r="AD91" s="15" t="str">
        <f t="shared" si="40"/>
        <v/>
      </c>
      <c r="AE91" s="8" t="str">
        <f t="shared" si="41"/>
        <v/>
      </c>
      <c r="AF91" s="8" t="str">
        <f t="shared" si="42"/>
        <v/>
      </c>
      <c r="AG91" s="16" t="str">
        <f t="shared" si="43"/>
        <v/>
      </c>
      <c r="AH91" s="48" t="str">
        <f t="shared" si="44"/>
        <v/>
      </c>
      <c r="AI91" s="40"/>
      <c r="AJ91" s="10"/>
      <c r="AK91" s="11" t="str">
        <f t="shared" si="45"/>
        <v/>
      </c>
      <c r="AL91" s="11" t="str">
        <f t="shared" si="46"/>
        <v/>
      </c>
      <c r="AM91" s="4" t="str">
        <f t="shared" si="47"/>
        <v/>
      </c>
      <c r="AN91" s="5" t="str">
        <f t="shared" si="48"/>
        <v/>
      </c>
      <c r="AO91" s="5" t="str">
        <f t="shared" si="49"/>
        <v/>
      </c>
      <c r="AP91" s="4" t="str">
        <f t="shared" si="50"/>
        <v/>
      </c>
      <c r="AQ91" s="6" t="str">
        <f t="shared" si="51"/>
        <v/>
      </c>
      <c r="AR91" s="13"/>
      <c r="AS91" s="13"/>
      <c r="AT91" s="13"/>
      <c r="AU91" s="10"/>
    </row>
    <row r="92" spans="1:47" ht="40.5" customHeight="1">
      <c r="A92" s="42"/>
      <c r="B92" s="63"/>
      <c r="C92" s="43"/>
      <c r="D92" s="43"/>
      <c r="E92" s="49"/>
      <c r="F92" s="45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46" t="str">
        <f t="shared" si="52"/>
        <v/>
      </c>
      <c r="X92" s="47"/>
      <c r="Y92" s="47"/>
      <c r="Z92" s="44" t="str">
        <f t="shared" si="36"/>
        <v/>
      </c>
      <c r="AA92" s="14" t="str">
        <f t="shared" si="37"/>
        <v/>
      </c>
      <c r="AB92" s="8" t="str">
        <f t="shared" si="38"/>
        <v/>
      </c>
      <c r="AC92" s="9" t="str">
        <f t="shared" si="39"/>
        <v/>
      </c>
      <c r="AD92" s="15" t="str">
        <f t="shared" si="40"/>
        <v/>
      </c>
      <c r="AE92" s="8" t="str">
        <f t="shared" si="41"/>
        <v/>
      </c>
      <c r="AF92" s="8" t="str">
        <f t="shared" si="42"/>
        <v/>
      </c>
      <c r="AG92" s="16" t="str">
        <f t="shared" si="43"/>
        <v/>
      </c>
      <c r="AH92" s="48" t="str">
        <f t="shared" si="44"/>
        <v/>
      </c>
      <c r="AI92" s="40"/>
      <c r="AJ92" s="10"/>
      <c r="AK92" s="11" t="str">
        <f t="shared" si="45"/>
        <v/>
      </c>
      <c r="AL92" s="11" t="str">
        <f t="shared" si="46"/>
        <v/>
      </c>
      <c r="AM92" s="4" t="str">
        <f t="shared" si="47"/>
        <v/>
      </c>
      <c r="AN92" s="5" t="str">
        <f t="shared" si="48"/>
        <v/>
      </c>
      <c r="AO92" s="5" t="str">
        <f t="shared" si="49"/>
        <v/>
      </c>
      <c r="AP92" s="4" t="str">
        <f t="shared" si="50"/>
        <v/>
      </c>
      <c r="AQ92" s="6" t="str">
        <f t="shared" si="51"/>
        <v/>
      </c>
      <c r="AR92" s="13"/>
      <c r="AS92" s="13"/>
      <c r="AT92" s="13"/>
      <c r="AU92" s="10"/>
    </row>
    <row r="93" spans="1:47" ht="40.5" customHeight="1">
      <c r="A93" s="42"/>
      <c r="B93" s="63"/>
      <c r="C93" s="43"/>
      <c r="D93" s="43"/>
      <c r="E93" s="49"/>
      <c r="F93" s="45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46" t="str">
        <f t="shared" si="52"/>
        <v/>
      </c>
      <c r="X93" s="47"/>
      <c r="Y93" s="47"/>
      <c r="Z93" s="44" t="str">
        <f t="shared" si="36"/>
        <v/>
      </c>
      <c r="AA93" s="14" t="str">
        <f t="shared" si="37"/>
        <v/>
      </c>
      <c r="AB93" s="8" t="str">
        <f t="shared" si="38"/>
        <v/>
      </c>
      <c r="AC93" s="9" t="str">
        <f t="shared" si="39"/>
        <v/>
      </c>
      <c r="AD93" s="15" t="str">
        <f t="shared" si="40"/>
        <v/>
      </c>
      <c r="AE93" s="8" t="str">
        <f t="shared" si="41"/>
        <v/>
      </c>
      <c r="AF93" s="8" t="str">
        <f t="shared" si="42"/>
        <v/>
      </c>
      <c r="AG93" s="16" t="str">
        <f t="shared" si="43"/>
        <v/>
      </c>
      <c r="AH93" s="48" t="str">
        <f t="shared" si="44"/>
        <v/>
      </c>
      <c r="AI93" s="40"/>
      <c r="AJ93" s="10"/>
      <c r="AK93" s="11" t="str">
        <f t="shared" si="45"/>
        <v/>
      </c>
      <c r="AL93" s="11" t="str">
        <f t="shared" si="46"/>
        <v/>
      </c>
      <c r="AM93" s="4" t="str">
        <f t="shared" si="47"/>
        <v/>
      </c>
      <c r="AN93" s="5" t="str">
        <f t="shared" si="48"/>
        <v/>
      </c>
      <c r="AO93" s="5" t="str">
        <f t="shared" si="49"/>
        <v/>
      </c>
      <c r="AP93" s="4" t="str">
        <f t="shared" si="50"/>
        <v/>
      </c>
      <c r="AQ93" s="6" t="str">
        <f t="shared" si="51"/>
        <v/>
      </c>
      <c r="AR93" s="13"/>
      <c r="AS93" s="13"/>
      <c r="AT93" s="13"/>
      <c r="AU93" s="10"/>
    </row>
    <row r="94" spans="1:47" ht="40.5" customHeight="1">
      <c r="A94" s="42"/>
      <c r="B94" s="63"/>
      <c r="C94" s="43"/>
      <c r="D94" s="43"/>
      <c r="E94" s="49"/>
      <c r="F94" s="45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46" t="str">
        <f t="shared" si="52"/>
        <v/>
      </c>
      <c r="X94" s="47"/>
      <c r="Y94" s="47"/>
      <c r="Z94" s="44" t="str">
        <f t="shared" si="36"/>
        <v/>
      </c>
      <c r="AA94" s="14" t="str">
        <f t="shared" si="37"/>
        <v/>
      </c>
      <c r="AB94" s="8" t="str">
        <f t="shared" si="38"/>
        <v/>
      </c>
      <c r="AC94" s="9" t="str">
        <f t="shared" si="39"/>
        <v/>
      </c>
      <c r="AD94" s="15" t="str">
        <f t="shared" si="40"/>
        <v/>
      </c>
      <c r="AE94" s="8" t="str">
        <f t="shared" si="41"/>
        <v/>
      </c>
      <c r="AF94" s="8" t="str">
        <f t="shared" si="42"/>
        <v/>
      </c>
      <c r="AG94" s="16" t="str">
        <f t="shared" si="43"/>
        <v/>
      </c>
      <c r="AH94" s="48" t="str">
        <f t="shared" si="44"/>
        <v/>
      </c>
      <c r="AI94" s="40"/>
      <c r="AJ94" s="10"/>
      <c r="AK94" s="11" t="str">
        <f t="shared" si="45"/>
        <v/>
      </c>
      <c r="AL94" s="11" t="str">
        <f t="shared" si="46"/>
        <v/>
      </c>
      <c r="AM94" s="4" t="str">
        <f t="shared" si="47"/>
        <v/>
      </c>
      <c r="AN94" s="5" t="str">
        <f t="shared" si="48"/>
        <v/>
      </c>
      <c r="AO94" s="5" t="str">
        <f t="shared" si="49"/>
        <v/>
      </c>
      <c r="AP94" s="4" t="str">
        <f t="shared" si="50"/>
        <v/>
      </c>
      <c r="AQ94" s="6" t="str">
        <f t="shared" si="51"/>
        <v/>
      </c>
      <c r="AR94" s="13"/>
      <c r="AS94" s="13"/>
      <c r="AT94" s="13"/>
      <c r="AU94" s="10"/>
    </row>
    <row r="95" spans="1:47" ht="40.5" customHeight="1">
      <c r="A95" s="42"/>
      <c r="B95" s="63"/>
      <c r="C95" s="43"/>
      <c r="D95" s="43"/>
      <c r="E95" s="49"/>
      <c r="F95" s="45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46" t="str">
        <f t="shared" si="52"/>
        <v/>
      </c>
      <c r="X95" s="47"/>
      <c r="Y95" s="47"/>
      <c r="Z95" s="44" t="str">
        <f t="shared" si="36"/>
        <v/>
      </c>
      <c r="AA95" s="14" t="str">
        <f t="shared" si="37"/>
        <v/>
      </c>
      <c r="AB95" s="8" t="str">
        <f t="shared" si="38"/>
        <v/>
      </c>
      <c r="AC95" s="9" t="str">
        <f t="shared" si="39"/>
        <v/>
      </c>
      <c r="AD95" s="15" t="str">
        <f t="shared" si="40"/>
        <v/>
      </c>
      <c r="AE95" s="8" t="str">
        <f t="shared" si="41"/>
        <v/>
      </c>
      <c r="AF95" s="8" t="str">
        <f t="shared" si="42"/>
        <v/>
      </c>
      <c r="AG95" s="16" t="str">
        <f t="shared" si="43"/>
        <v/>
      </c>
      <c r="AH95" s="48" t="str">
        <f t="shared" si="44"/>
        <v/>
      </c>
      <c r="AI95" s="40"/>
      <c r="AJ95" s="10"/>
      <c r="AK95" s="11" t="str">
        <f t="shared" si="45"/>
        <v/>
      </c>
      <c r="AL95" s="11" t="str">
        <f t="shared" si="46"/>
        <v/>
      </c>
      <c r="AM95" s="4" t="str">
        <f t="shared" si="47"/>
        <v/>
      </c>
      <c r="AN95" s="5" t="str">
        <f t="shared" si="48"/>
        <v/>
      </c>
      <c r="AO95" s="5" t="str">
        <f t="shared" si="49"/>
        <v/>
      </c>
      <c r="AP95" s="4" t="str">
        <f t="shared" si="50"/>
        <v/>
      </c>
      <c r="AQ95" s="6" t="str">
        <f t="shared" si="51"/>
        <v/>
      </c>
      <c r="AR95" s="13"/>
      <c r="AS95" s="13"/>
      <c r="AT95" s="13"/>
      <c r="AU95" s="10"/>
    </row>
    <row r="96" spans="1:47" ht="40.5" customHeight="1">
      <c r="A96" s="42"/>
      <c r="B96" s="63"/>
      <c r="C96" s="43"/>
      <c r="D96" s="43"/>
      <c r="E96" s="49"/>
      <c r="F96" s="45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46" t="str">
        <f t="shared" si="52"/>
        <v/>
      </c>
      <c r="X96" s="47"/>
      <c r="Y96" s="47"/>
      <c r="Z96" s="44" t="str">
        <f t="shared" si="36"/>
        <v/>
      </c>
      <c r="AA96" s="14" t="str">
        <f t="shared" si="37"/>
        <v/>
      </c>
      <c r="AB96" s="8" t="str">
        <f t="shared" si="38"/>
        <v/>
      </c>
      <c r="AC96" s="9" t="str">
        <f t="shared" si="39"/>
        <v/>
      </c>
      <c r="AD96" s="15" t="str">
        <f t="shared" si="40"/>
        <v/>
      </c>
      <c r="AE96" s="8" t="str">
        <f t="shared" si="41"/>
        <v/>
      </c>
      <c r="AF96" s="8" t="str">
        <f t="shared" si="42"/>
        <v/>
      </c>
      <c r="AG96" s="16" t="str">
        <f t="shared" si="43"/>
        <v/>
      </c>
      <c r="AH96" s="48" t="str">
        <f t="shared" si="44"/>
        <v/>
      </c>
      <c r="AI96" s="40"/>
      <c r="AJ96" s="10"/>
      <c r="AK96" s="11" t="str">
        <f t="shared" si="45"/>
        <v/>
      </c>
      <c r="AL96" s="11" t="str">
        <f t="shared" si="46"/>
        <v/>
      </c>
      <c r="AM96" s="4" t="str">
        <f t="shared" si="47"/>
        <v/>
      </c>
      <c r="AN96" s="5" t="str">
        <f t="shared" si="48"/>
        <v/>
      </c>
      <c r="AO96" s="5" t="str">
        <f t="shared" si="49"/>
        <v/>
      </c>
      <c r="AP96" s="4" t="str">
        <f t="shared" si="50"/>
        <v/>
      </c>
      <c r="AQ96" s="6" t="str">
        <f t="shared" si="51"/>
        <v/>
      </c>
      <c r="AR96" s="13"/>
      <c r="AS96" s="13"/>
      <c r="AT96" s="13"/>
      <c r="AU96" s="10"/>
    </row>
    <row r="97" spans="1:47" ht="40.5" customHeight="1">
      <c r="A97" s="42"/>
      <c r="B97" s="63"/>
      <c r="C97" s="43"/>
      <c r="D97" s="43"/>
      <c r="E97" s="49"/>
      <c r="F97" s="45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46" t="str">
        <f t="shared" si="52"/>
        <v/>
      </c>
      <c r="X97" s="47"/>
      <c r="Y97" s="47"/>
      <c r="Z97" s="44" t="str">
        <f t="shared" si="36"/>
        <v/>
      </c>
      <c r="AA97" s="14" t="str">
        <f t="shared" si="37"/>
        <v/>
      </c>
      <c r="AB97" s="8" t="str">
        <f t="shared" si="38"/>
        <v/>
      </c>
      <c r="AC97" s="9" t="str">
        <f t="shared" si="39"/>
        <v/>
      </c>
      <c r="AD97" s="15" t="str">
        <f t="shared" si="40"/>
        <v/>
      </c>
      <c r="AE97" s="8" t="str">
        <f t="shared" si="41"/>
        <v/>
      </c>
      <c r="AF97" s="8" t="str">
        <f t="shared" si="42"/>
        <v/>
      </c>
      <c r="AG97" s="16" t="str">
        <f t="shared" si="43"/>
        <v/>
      </c>
      <c r="AH97" s="48" t="str">
        <f t="shared" si="44"/>
        <v/>
      </c>
      <c r="AI97" s="40"/>
      <c r="AJ97" s="10"/>
      <c r="AK97" s="11" t="str">
        <f t="shared" si="45"/>
        <v/>
      </c>
      <c r="AL97" s="11" t="str">
        <f t="shared" si="46"/>
        <v/>
      </c>
      <c r="AM97" s="4" t="str">
        <f t="shared" si="47"/>
        <v/>
      </c>
      <c r="AN97" s="5" t="str">
        <f t="shared" si="48"/>
        <v/>
      </c>
      <c r="AO97" s="5" t="str">
        <f t="shared" si="49"/>
        <v/>
      </c>
      <c r="AP97" s="4" t="str">
        <f t="shared" si="50"/>
        <v/>
      </c>
      <c r="AQ97" s="6" t="str">
        <f t="shared" si="51"/>
        <v/>
      </c>
      <c r="AR97" s="13"/>
      <c r="AS97" s="13"/>
      <c r="AT97" s="13"/>
      <c r="AU97" s="10"/>
    </row>
    <row r="98" spans="1:47" ht="40.5" customHeight="1">
      <c r="A98" s="42"/>
      <c r="B98" s="63"/>
      <c r="C98" s="43"/>
      <c r="D98" s="43"/>
      <c r="E98" s="49"/>
      <c r="F98" s="45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46" t="str">
        <f t="shared" si="52"/>
        <v/>
      </c>
      <c r="X98" s="47"/>
      <c r="Y98" s="47"/>
      <c r="Z98" s="44" t="str">
        <f t="shared" si="36"/>
        <v/>
      </c>
      <c r="AA98" s="14" t="str">
        <f t="shared" si="37"/>
        <v/>
      </c>
      <c r="AB98" s="8" t="str">
        <f t="shared" si="38"/>
        <v/>
      </c>
      <c r="AC98" s="9" t="str">
        <f t="shared" si="39"/>
        <v/>
      </c>
      <c r="AD98" s="15" t="str">
        <f t="shared" si="40"/>
        <v/>
      </c>
      <c r="AE98" s="8" t="str">
        <f t="shared" si="41"/>
        <v/>
      </c>
      <c r="AF98" s="8" t="str">
        <f t="shared" si="42"/>
        <v/>
      </c>
      <c r="AG98" s="16" t="str">
        <f t="shared" si="43"/>
        <v/>
      </c>
      <c r="AH98" s="48" t="str">
        <f t="shared" si="44"/>
        <v/>
      </c>
      <c r="AI98" s="40"/>
      <c r="AJ98" s="10"/>
      <c r="AK98" s="11" t="str">
        <f t="shared" si="45"/>
        <v/>
      </c>
      <c r="AL98" s="11" t="str">
        <f t="shared" si="46"/>
        <v/>
      </c>
      <c r="AM98" s="4" t="str">
        <f t="shared" si="47"/>
        <v/>
      </c>
      <c r="AN98" s="5" t="str">
        <f t="shared" si="48"/>
        <v/>
      </c>
      <c r="AO98" s="5" t="str">
        <f t="shared" si="49"/>
        <v/>
      </c>
      <c r="AP98" s="4" t="str">
        <f t="shared" si="50"/>
        <v/>
      </c>
      <c r="AQ98" s="6" t="str">
        <f t="shared" si="51"/>
        <v/>
      </c>
      <c r="AR98" s="13"/>
      <c r="AS98" s="13"/>
      <c r="AT98" s="13"/>
      <c r="AU98" s="10"/>
    </row>
    <row r="99" spans="1:47" ht="40.5" customHeight="1">
      <c r="A99" s="42"/>
      <c r="B99" s="63"/>
      <c r="C99" s="43"/>
      <c r="D99" s="43"/>
      <c r="E99" s="49"/>
      <c r="F99" s="45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46" t="str">
        <f t="shared" si="52"/>
        <v/>
      </c>
      <c r="X99" s="47"/>
      <c r="Y99" s="47"/>
      <c r="Z99" s="44" t="str">
        <f t="shared" si="36"/>
        <v/>
      </c>
      <c r="AA99" s="14" t="str">
        <f t="shared" si="37"/>
        <v/>
      </c>
      <c r="AB99" s="8" t="str">
        <f t="shared" si="38"/>
        <v/>
      </c>
      <c r="AC99" s="9" t="str">
        <f t="shared" si="39"/>
        <v/>
      </c>
      <c r="AD99" s="15" t="str">
        <f t="shared" si="40"/>
        <v/>
      </c>
      <c r="AE99" s="8" t="str">
        <f t="shared" si="41"/>
        <v/>
      </c>
      <c r="AF99" s="8" t="str">
        <f t="shared" si="42"/>
        <v/>
      </c>
      <c r="AG99" s="16" t="str">
        <f t="shared" si="43"/>
        <v/>
      </c>
      <c r="AH99" s="48" t="str">
        <f t="shared" si="44"/>
        <v/>
      </c>
      <c r="AI99" s="40"/>
      <c r="AJ99" s="10"/>
      <c r="AK99" s="11" t="str">
        <f t="shared" si="45"/>
        <v/>
      </c>
      <c r="AL99" s="11" t="str">
        <f t="shared" si="46"/>
        <v/>
      </c>
      <c r="AM99" s="4" t="str">
        <f t="shared" si="47"/>
        <v/>
      </c>
      <c r="AN99" s="5" t="str">
        <f t="shared" si="48"/>
        <v/>
      </c>
      <c r="AO99" s="5" t="str">
        <f t="shared" si="49"/>
        <v/>
      </c>
      <c r="AP99" s="4" t="str">
        <f t="shared" si="50"/>
        <v/>
      </c>
      <c r="AQ99" s="6" t="str">
        <f t="shared" si="51"/>
        <v/>
      </c>
      <c r="AR99" s="13"/>
      <c r="AS99" s="13"/>
      <c r="AT99" s="13"/>
      <c r="AU99" s="10"/>
    </row>
    <row r="100" spans="1:47" ht="40.5" customHeight="1">
      <c r="A100" s="42"/>
      <c r="B100" s="63"/>
      <c r="C100" s="43"/>
      <c r="D100" s="43"/>
      <c r="E100" s="49"/>
      <c r="F100" s="45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46" t="str">
        <f t="shared" si="52"/>
        <v/>
      </c>
      <c r="X100" s="47"/>
      <c r="Y100" s="47"/>
      <c r="Z100" s="44" t="str">
        <f t="shared" ref="Z100:Z128" si="53">IF(ISBLANK(X100),"",IF(AND(AM100&lt;AK100),(AQ100*$AS$5),IF(AND(AM100&gt;AL100),(AQ100*$AS$4),IF(AND(AM100&gt;=AK100,AM100&lt;AL100),(AQ100*$AS$6),"0"))))</f>
        <v/>
      </c>
      <c r="AA100" s="14" t="str">
        <f t="shared" ref="AA100:AA128" si="54">IF(ISBLANK(X100),"",W100+Z100+F100)</f>
        <v/>
      </c>
      <c r="AB100" s="8" t="str">
        <f t="shared" ref="AB100:AB128" si="55">IF(ISBLANK(X100),"",X100)</f>
        <v/>
      </c>
      <c r="AC100" s="9" t="str">
        <f t="shared" ref="AC100:AC128" si="56">IF(ISBLANK(X100),"",IF(AND(AN100=""),"1",IF(AND(AN100="+"),"2",IF(AND(AN100="-"),"3"))))</f>
        <v/>
      </c>
      <c r="AD100" s="15" t="str">
        <f t="shared" ref="AD100:AD128" si="57">IF(ISBLANK(X100),"",(AA100/86400))</f>
        <v/>
      </c>
      <c r="AE100" s="8" t="str">
        <f t="shared" ref="AE100:AE128" si="58">IF(ISBLANK(X100),"",IF(AN100="",(($AL$3-AB100)+(AA100/86400)),IF(AN100="+",((AB100+(AA100/86400))+"00:00,000"),IF(AN100="-",((AB100+(AA100/86400))+"00:00,000")))))</f>
        <v/>
      </c>
      <c r="AF100" s="8" t="str">
        <f t="shared" ref="AF100:AF128" si="59">IF(ISBLANK(X100),"",IF(AN100="",(AD100+(AL100-X100)),IF(AN100="+",(AD100+(X100-AL100)),IF(AN100="-",(AD100+(AK100-X100+AK99))))))</f>
        <v/>
      </c>
      <c r="AG100" s="16" t="str">
        <f t="shared" ref="AG100:AG128" si="60">IF(ISBLANK(X100),"",((AF100/86400)+AA100))</f>
        <v/>
      </c>
      <c r="AH100" s="48" t="str">
        <f t="shared" ref="AH100:AH128" si="61">IF(ISBLANK(X100),"",RANK((AG100),$AG$4:$AG$128,1))</f>
        <v/>
      </c>
      <c r="AI100" s="40"/>
      <c r="AJ100" s="10"/>
      <c r="AK100" s="11" t="str">
        <f t="shared" ref="AK100:AK128" si="62">IF(ISBLANK(C100),"",($AL$3-$AK$3))</f>
        <v/>
      </c>
      <c r="AL100" s="11" t="str">
        <f t="shared" ref="AL100:AL128" si="63">IF(ISBLANK(C100),"",$AL$3)</f>
        <v/>
      </c>
      <c r="AM100" s="4" t="str">
        <f t="shared" ref="AM100:AM128" si="64">IF(ISBLANK(X100),"",X100)</f>
        <v/>
      </c>
      <c r="AN100" s="5" t="str">
        <f t="shared" ref="AN100:AN128" si="65">IF(ISBLANK(X100),"",IF(AND(AM100&lt;AK100),"-",IF(AND(AM100&gt;AL100),"+",IF(AND(AM100&gt;=AK100,AM100&lt;=AL100),""))))</f>
        <v/>
      </c>
      <c r="AO100" s="5" t="str">
        <f t="shared" ref="AO100:AO128" si="66">IF(ISBLANK(X100),"",IF(AND(AM100&lt;AK100),(AK100-AM100),IF(AND(AM100&gt;AL100),(AM100-AL100),IF(AND(AM100&gt;=AK100,AM100&lt;=AL100),"00:00,000"))))</f>
        <v/>
      </c>
      <c r="AP100" s="4" t="str">
        <f t="shared" ref="AP100:AP128" si="67">IF(ISBLANK(X100),"",IF(AND(AM100&lt;AK100),"-",IF(AND(AM100&gt;AL100),"+",IF(AND(AM100&gt;=AK100,AM100&lt;=AL100),""))))</f>
        <v/>
      </c>
      <c r="AQ100" s="6" t="str">
        <f t="shared" ref="AQ100:AQ128" si="68">IF(ISBLANK(X100),"",ROUNDUP(AO100*86399,0))</f>
        <v/>
      </c>
      <c r="AR100" s="13"/>
      <c r="AS100" s="13"/>
      <c r="AT100" s="13"/>
      <c r="AU100" s="10"/>
    </row>
    <row r="101" spans="1:47" ht="40.5" customHeight="1">
      <c r="A101" s="42"/>
      <c r="B101" s="63"/>
      <c r="C101" s="43"/>
      <c r="D101" s="43"/>
      <c r="E101" s="49"/>
      <c r="F101" s="45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46" t="str">
        <f t="shared" si="52"/>
        <v/>
      </c>
      <c r="X101" s="47"/>
      <c r="Y101" s="47"/>
      <c r="Z101" s="44" t="str">
        <f t="shared" si="53"/>
        <v/>
      </c>
      <c r="AA101" s="14" t="str">
        <f t="shared" si="54"/>
        <v/>
      </c>
      <c r="AB101" s="8" t="str">
        <f t="shared" si="55"/>
        <v/>
      </c>
      <c r="AC101" s="9" t="str">
        <f t="shared" si="56"/>
        <v/>
      </c>
      <c r="AD101" s="15" t="str">
        <f t="shared" si="57"/>
        <v/>
      </c>
      <c r="AE101" s="8" t="str">
        <f t="shared" si="58"/>
        <v/>
      </c>
      <c r="AF101" s="8" t="str">
        <f t="shared" si="59"/>
        <v/>
      </c>
      <c r="AG101" s="16" t="str">
        <f t="shared" si="60"/>
        <v/>
      </c>
      <c r="AH101" s="48" t="str">
        <f t="shared" si="61"/>
        <v/>
      </c>
      <c r="AI101" s="40"/>
      <c r="AJ101" s="10"/>
      <c r="AK101" s="11" t="str">
        <f t="shared" si="62"/>
        <v/>
      </c>
      <c r="AL101" s="11" t="str">
        <f t="shared" si="63"/>
        <v/>
      </c>
      <c r="AM101" s="4" t="str">
        <f t="shared" si="64"/>
        <v/>
      </c>
      <c r="AN101" s="5" t="str">
        <f t="shared" si="65"/>
        <v/>
      </c>
      <c r="AO101" s="5" t="str">
        <f t="shared" si="66"/>
        <v/>
      </c>
      <c r="AP101" s="4" t="str">
        <f t="shared" si="67"/>
        <v/>
      </c>
      <c r="AQ101" s="6" t="str">
        <f t="shared" si="68"/>
        <v/>
      </c>
      <c r="AR101" s="13"/>
      <c r="AS101" s="13"/>
      <c r="AT101" s="13"/>
      <c r="AU101" s="10"/>
    </row>
    <row r="102" spans="1:47" ht="40.5" customHeight="1">
      <c r="A102" s="42"/>
      <c r="B102" s="63"/>
      <c r="C102" s="43"/>
      <c r="D102" s="43"/>
      <c r="E102" s="49"/>
      <c r="F102" s="45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46" t="str">
        <f t="shared" si="52"/>
        <v/>
      </c>
      <c r="X102" s="47"/>
      <c r="Y102" s="47"/>
      <c r="Z102" s="44" t="str">
        <f t="shared" si="53"/>
        <v/>
      </c>
      <c r="AA102" s="14" t="str">
        <f t="shared" si="54"/>
        <v/>
      </c>
      <c r="AB102" s="8" t="str">
        <f t="shared" si="55"/>
        <v/>
      </c>
      <c r="AC102" s="9" t="str">
        <f t="shared" si="56"/>
        <v/>
      </c>
      <c r="AD102" s="15" t="str">
        <f t="shared" si="57"/>
        <v/>
      </c>
      <c r="AE102" s="8" t="str">
        <f t="shared" si="58"/>
        <v/>
      </c>
      <c r="AF102" s="8" t="str">
        <f t="shared" si="59"/>
        <v/>
      </c>
      <c r="AG102" s="16" t="str">
        <f t="shared" si="60"/>
        <v/>
      </c>
      <c r="AH102" s="48" t="str">
        <f t="shared" si="61"/>
        <v/>
      </c>
      <c r="AI102" s="40"/>
      <c r="AJ102" s="10"/>
      <c r="AK102" s="11" t="str">
        <f t="shared" si="62"/>
        <v/>
      </c>
      <c r="AL102" s="11" t="str">
        <f t="shared" si="63"/>
        <v/>
      </c>
      <c r="AM102" s="4" t="str">
        <f t="shared" si="64"/>
        <v/>
      </c>
      <c r="AN102" s="5" t="str">
        <f t="shared" si="65"/>
        <v/>
      </c>
      <c r="AO102" s="5" t="str">
        <f t="shared" si="66"/>
        <v/>
      </c>
      <c r="AP102" s="4" t="str">
        <f t="shared" si="67"/>
        <v/>
      </c>
      <c r="AQ102" s="6" t="str">
        <f t="shared" si="68"/>
        <v/>
      </c>
      <c r="AR102" s="13"/>
      <c r="AS102" s="13"/>
      <c r="AT102" s="13"/>
      <c r="AU102" s="10"/>
    </row>
    <row r="103" spans="1:47" ht="40.5" customHeight="1">
      <c r="A103" s="42"/>
      <c r="B103" s="63"/>
      <c r="C103" s="43"/>
      <c r="D103" s="43"/>
      <c r="E103" s="49"/>
      <c r="F103" s="45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46" t="str">
        <f t="shared" si="52"/>
        <v/>
      </c>
      <c r="X103" s="47"/>
      <c r="Y103" s="47"/>
      <c r="Z103" s="44" t="str">
        <f t="shared" si="53"/>
        <v/>
      </c>
      <c r="AA103" s="14" t="str">
        <f t="shared" si="54"/>
        <v/>
      </c>
      <c r="AB103" s="8" t="str">
        <f t="shared" si="55"/>
        <v/>
      </c>
      <c r="AC103" s="9" t="str">
        <f t="shared" si="56"/>
        <v/>
      </c>
      <c r="AD103" s="15" t="str">
        <f t="shared" si="57"/>
        <v/>
      </c>
      <c r="AE103" s="8" t="str">
        <f t="shared" si="58"/>
        <v/>
      </c>
      <c r="AF103" s="8" t="str">
        <f t="shared" si="59"/>
        <v/>
      </c>
      <c r="AG103" s="16" t="str">
        <f t="shared" si="60"/>
        <v/>
      </c>
      <c r="AH103" s="48" t="str">
        <f t="shared" si="61"/>
        <v/>
      </c>
      <c r="AI103" s="40"/>
      <c r="AJ103" s="10"/>
      <c r="AK103" s="11" t="str">
        <f t="shared" si="62"/>
        <v/>
      </c>
      <c r="AL103" s="11" t="str">
        <f t="shared" si="63"/>
        <v/>
      </c>
      <c r="AM103" s="4" t="str">
        <f t="shared" si="64"/>
        <v/>
      </c>
      <c r="AN103" s="5" t="str">
        <f t="shared" si="65"/>
        <v/>
      </c>
      <c r="AO103" s="5" t="str">
        <f t="shared" si="66"/>
        <v/>
      </c>
      <c r="AP103" s="4" t="str">
        <f t="shared" si="67"/>
        <v/>
      </c>
      <c r="AQ103" s="6" t="str">
        <f t="shared" si="68"/>
        <v/>
      </c>
      <c r="AR103" s="13"/>
      <c r="AS103" s="13"/>
      <c r="AT103" s="13"/>
      <c r="AU103" s="10"/>
    </row>
    <row r="104" spans="1:47" ht="40.5" customHeight="1">
      <c r="A104" s="42"/>
      <c r="B104" s="63"/>
      <c r="C104" s="43"/>
      <c r="D104" s="43"/>
      <c r="E104" s="49"/>
      <c r="F104" s="45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46" t="str">
        <f t="shared" si="52"/>
        <v/>
      </c>
      <c r="X104" s="47"/>
      <c r="Y104" s="47"/>
      <c r="Z104" s="44" t="str">
        <f t="shared" si="53"/>
        <v/>
      </c>
      <c r="AA104" s="14" t="str">
        <f t="shared" si="54"/>
        <v/>
      </c>
      <c r="AB104" s="8" t="str">
        <f t="shared" si="55"/>
        <v/>
      </c>
      <c r="AC104" s="9" t="str">
        <f t="shared" si="56"/>
        <v/>
      </c>
      <c r="AD104" s="15" t="str">
        <f t="shared" si="57"/>
        <v/>
      </c>
      <c r="AE104" s="8" t="str">
        <f t="shared" si="58"/>
        <v/>
      </c>
      <c r="AF104" s="8" t="str">
        <f t="shared" si="59"/>
        <v/>
      </c>
      <c r="AG104" s="16" t="str">
        <f t="shared" si="60"/>
        <v/>
      </c>
      <c r="AH104" s="48" t="str">
        <f t="shared" si="61"/>
        <v/>
      </c>
      <c r="AI104" s="40"/>
      <c r="AJ104" s="10"/>
      <c r="AK104" s="11" t="str">
        <f t="shared" si="62"/>
        <v/>
      </c>
      <c r="AL104" s="11" t="str">
        <f t="shared" si="63"/>
        <v/>
      </c>
      <c r="AM104" s="4" t="str">
        <f t="shared" si="64"/>
        <v/>
      </c>
      <c r="AN104" s="5" t="str">
        <f t="shared" si="65"/>
        <v/>
      </c>
      <c r="AO104" s="5" t="str">
        <f t="shared" si="66"/>
        <v/>
      </c>
      <c r="AP104" s="4" t="str">
        <f t="shared" si="67"/>
        <v/>
      </c>
      <c r="AQ104" s="6" t="str">
        <f t="shared" si="68"/>
        <v/>
      </c>
      <c r="AR104" s="13"/>
      <c r="AS104" s="13"/>
      <c r="AT104" s="13"/>
      <c r="AU104" s="10"/>
    </row>
    <row r="105" spans="1:47" ht="40.5" customHeight="1">
      <c r="A105" s="42"/>
      <c r="B105" s="63"/>
      <c r="C105" s="43"/>
      <c r="D105" s="43"/>
      <c r="E105" s="49"/>
      <c r="F105" s="45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46" t="str">
        <f t="shared" si="52"/>
        <v/>
      </c>
      <c r="X105" s="47"/>
      <c r="Y105" s="47"/>
      <c r="Z105" s="44" t="str">
        <f t="shared" si="53"/>
        <v/>
      </c>
      <c r="AA105" s="14" t="str">
        <f t="shared" si="54"/>
        <v/>
      </c>
      <c r="AB105" s="8" t="str">
        <f t="shared" si="55"/>
        <v/>
      </c>
      <c r="AC105" s="9" t="str">
        <f t="shared" si="56"/>
        <v/>
      </c>
      <c r="AD105" s="15" t="str">
        <f t="shared" si="57"/>
        <v/>
      </c>
      <c r="AE105" s="8" t="str">
        <f t="shared" si="58"/>
        <v/>
      </c>
      <c r="AF105" s="8" t="str">
        <f t="shared" si="59"/>
        <v/>
      </c>
      <c r="AG105" s="16" t="str">
        <f t="shared" si="60"/>
        <v/>
      </c>
      <c r="AH105" s="48" t="str">
        <f t="shared" si="61"/>
        <v/>
      </c>
      <c r="AI105" s="40"/>
      <c r="AJ105" s="10"/>
      <c r="AK105" s="11" t="str">
        <f t="shared" si="62"/>
        <v/>
      </c>
      <c r="AL105" s="11" t="str">
        <f t="shared" si="63"/>
        <v/>
      </c>
      <c r="AM105" s="4" t="str">
        <f t="shared" si="64"/>
        <v/>
      </c>
      <c r="AN105" s="5" t="str">
        <f t="shared" si="65"/>
        <v/>
      </c>
      <c r="AO105" s="5" t="str">
        <f t="shared" si="66"/>
        <v/>
      </c>
      <c r="AP105" s="4" t="str">
        <f t="shared" si="67"/>
        <v/>
      </c>
      <c r="AQ105" s="6" t="str">
        <f t="shared" si="68"/>
        <v/>
      </c>
      <c r="AR105" s="13"/>
      <c r="AS105" s="13"/>
      <c r="AT105" s="13"/>
      <c r="AU105" s="10"/>
    </row>
    <row r="106" spans="1:47" ht="40.5" customHeight="1">
      <c r="A106" s="42"/>
      <c r="B106" s="63"/>
      <c r="C106" s="43"/>
      <c r="D106" s="43"/>
      <c r="E106" s="49"/>
      <c r="F106" s="45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46" t="str">
        <f t="shared" si="52"/>
        <v/>
      </c>
      <c r="X106" s="47"/>
      <c r="Y106" s="47"/>
      <c r="Z106" s="44" t="str">
        <f t="shared" si="53"/>
        <v/>
      </c>
      <c r="AA106" s="14" t="str">
        <f t="shared" si="54"/>
        <v/>
      </c>
      <c r="AB106" s="8" t="str">
        <f t="shared" si="55"/>
        <v/>
      </c>
      <c r="AC106" s="9" t="str">
        <f t="shared" si="56"/>
        <v/>
      </c>
      <c r="AD106" s="15" t="str">
        <f t="shared" si="57"/>
        <v/>
      </c>
      <c r="AE106" s="8" t="str">
        <f t="shared" si="58"/>
        <v/>
      </c>
      <c r="AF106" s="8" t="str">
        <f t="shared" si="59"/>
        <v/>
      </c>
      <c r="AG106" s="16" t="str">
        <f t="shared" si="60"/>
        <v/>
      </c>
      <c r="AH106" s="48" t="str">
        <f t="shared" si="61"/>
        <v/>
      </c>
      <c r="AI106" s="40"/>
      <c r="AJ106" s="10"/>
      <c r="AK106" s="11" t="str">
        <f t="shared" si="62"/>
        <v/>
      </c>
      <c r="AL106" s="11" t="str">
        <f t="shared" si="63"/>
        <v/>
      </c>
      <c r="AM106" s="4" t="str">
        <f t="shared" si="64"/>
        <v/>
      </c>
      <c r="AN106" s="5" t="str">
        <f t="shared" si="65"/>
        <v/>
      </c>
      <c r="AO106" s="5" t="str">
        <f t="shared" si="66"/>
        <v/>
      </c>
      <c r="AP106" s="4" t="str">
        <f t="shared" si="67"/>
        <v/>
      </c>
      <c r="AQ106" s="6" t="str">
        <f t="shared" si="68"/>
        <v/>
      </c>
      <c r="AR106" s="13"/>
      <c r="AS106" s="13"/>
      <c r="AT106" s="13"/>
      <c r="AU106" s="10"/>
    </row>
    <row r="107" spans="1:47" ht="40.5" customHeight="1">
      <c r="A107" s="42"/>
      <c r="B107" s="63"/>
      <c r="C107" s="43"/>
      <c r="D107" s="43"/>
      <c r="E107" s="49"/>
      <c r="F107" s="45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46" t="str">
        <f t="shared" si="52"/>
        <v/>
      </c>
      <c r="X107" s="47"/>
      <c r="Y107" s="47"/>
      <c r="Z107" s="44" t="str">
        <f t="shared" si="53"/>
        <v/>
      </c>
      <c r="AA107" s="14" t="str">
        <f t="shared" si="54"/>
        <v/>
      </c>
      <c r="AB107" s="8" t="str">
        <f t="shared" si="55"/>
        <v/>
      </c>
      <c r="AC107" s="9" t="str">
        <f t="shared" si="56"/>
        <v/>
      </c>
      <c r="AD107" s="15" t="str">
        <f t="shared" si="57"/>
        <v/>
      </c>
      <c r="AE107" s="8" t="str">
        <f t="shared" si="58"/>
        <v/>
      </c>
      <c r="AF107" s="8" t="str">
        <f t="shared" si="59"/>
        <v/>
      </c>
      <c r="AG107" s="16" t="str">
        <f t="shared" si="60"/>
        <v/>
      </c>
      <c r="AH107" s="48" t="str">
        <f t="shared" si="61"/>
        <v/>
      </c>
      <c r="AI107" s="40"/>
      <c r="AJ107" s="10"/>
      <c r="AK107" s="11" t="str">
        <f t="shared" si="62"/>
        <v/>
      </c>
      <c r="AL107" s="11" t="str">
        <f t="shared" si="63"/>
        <v/>
      </c>
      <c r="AM107" s="4" t="str">
        <f t="shared" si="64"/>
        <v/>
      </c>
      <c r="AN107" s="5" t="str">
        <f t="shared" si="65"/>
        <v/>
      </c>
      <c r="AO107" s="5" t="str">
        <f t="shared" si="66"/>
        <v/>
      </c>
      <c r="AP107" s="4" t="str">
        <f t="shared" si="67"/>
        <v/>
      </c>
      <c r="AQ107" s="6" t="str">
        <f t="shared" si="68"/>
        <v/>
      </c>
      <c r="AR107" s="13"/>
      <c r="AS107" s="13"/>
      <c r="AT107" s="13"/>
      <c r="AU107" s="10"/>
    </row>
    <row r="108" spans="1:47" ht="40.5" customHeight="1">
      <c r="A108" s="42"/>
      <c r="B108" s="63"/>
      <c r="C108" s="43"/>
      <c r="D108" s="43"/>
      <c r="E108" s="49"/>
      <c r="F108" s="45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46" t="str">
        <f t="shared" si="52"/>
        <v/>
      </c>
      <c r="X108" s="47"/>
      <c r="Y108" s="47"/>
      <c r="Z108" s="44" t="str">
        <f t="shared" si="53"/>
        <v/>
      </c>
      <c r="AA108" s="14" t="str">
        <f t="shared" si="54"/>
        <v/>
      </c>
      <c r="AB108" s="8" t="str">
        <f t="shared" si="55"/>
        <v/>
      </c>
      <c r="AC108" s="9" t="str">
        <f t="shared" si="56"/>
        <v/>
      </c>
      <c r="AD108" s="15" t="str">
        <f t="shared" si="57"/>
        <v/>
      </c>
      <c r="AE108" s="8" t="str">
        <f t="shared" si="58"/>
        <v/>
      </c>
      <c r="AF108" s="8" t="str">
        <f t="shared" si="59"/>
        <v/>
      </c>
      <c r="AG108" s="16" t="str">
        <f t="shared" si="60"/>
        <v/>
      </c>
      <c r="AH108" s="48" t="str">
        <f t="shared" si="61"/>
        <v/>
      </c>
      <c r="AI108" s="40"/>
      <c r="AJ108" s="10"/>
      <c r="AK108" s="11" t="str">
        <f t="shared" si="62"/>
        <v/>
      </c>
      <c r="AL108" s="11" t="str">
        <f t="shared" si="63"/>
        <v/>
      </c>
      <c r="AM108" s="4" t="str">
        <f t="shared" si="64"/>
        <v/>
      </c>
      <c r="AN108" s="5" t="str">
        <f t="shared" si="65"/>
        <v/>
      </c>
      <c r="AO108" s="5" t="str">
        <f t="shared" si="66"/>
        <v/>
      </c>
      <c r="AP108" s="4" t="str">
        <f t="shared" si="67"/>
        <v/>
      </c>
      <c r="AQ108" s="6" t="str">
        <f t="shared" si="68"/>
        <v/>
      </c>
      <c r="AR108" s="13"/>
      <c r="AS108" s="13"/>
      <c r="AT108" s="13"/>
      <c r="AU108" s="10"/>
    </row>
    <row r="109" spans="1:47" ht="40.5" customHeight="1">
      <c r="A109" s="42"/>
      <c r="B109" s="63"/>
      <c r="C109" s="43"/>
      <c r="D109" s="43"/>
      <c r="E109" s="49"/>
      <c r="F109" s="45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46" t="str">
        <f t="shared" si="52"/>
        <v/>
      </c>
      <c r="X109" s="47"/>
      <c r="Y109" s="47"/>
      <c r="Z109" s="44" t="str">
        <f t="shared" si="53"/>
        <v/>
      </c>
      <c r="AA109" s="14" t="str">
        <f t="shared" si="54"/>
        <v/>
      </c>
      <c r="AB109" s="8" t="str">
        <f t="shared" si="55"/>
        <v/>
      </c>
      <c r="AC109" s="9" t="str">
        <f t="shared" si="56"/>
        <v/>
      </c>
      <c r="AD109" s="15" t="str">
        <f t="shared" si="57"/>
        <v/>
      </c>
      <c r="AE109" s="8" t="str">
        <f t="shared" si="58"/>
        <v/>
      </c>
      <c r="AF109" s="8" t="str">
        <f t="shared" si="59"/>
        <v/>
      </c>
      <c r="AG109" s="16" t="str">
        <f t="shared" si="60"/>
        <v/>
      </c>
      <c r="AH109" s="48" t="str">
        <f t="shared" si="61"/>
        <v/>
      </c>
      <c r="AI109" s="40"/>
      <c r="AJ109" s="10"/>
      <c r="AK109" s="11" t="str">
        <f t="shared" si="62"/>
        <v/>
      </c>
      <c r="AL109" s="11" t="str">
        <f t="shared" si="63"/>
        <v/>
      </c>
      <c r="AM109" s="4" t="str">
        <f t="shared" si="64"/>
        <v/>
      </c>
      <c r="AN109" s="5" t="str">
        <f t="shared" si="65"/>
        <v/>
      </c>
      <c r="AO109" s="5" t="str">
        <f t="shared" si="66"/>
        <v/>
      </c>
      <c r="AP109" s="4" t="str">
        <f t="shared" si="67"/>
        <v/>
      </c>
      <c r="AQ109" s="6" t="str">
        <f t="shared" si="68"/>
        <v/>
      </c>
      <c r="AR109" s="13"/>
      <c r="AS109" s="13"/>
      <c r="AT109" s="13"/>
      <c r="AU109" s="10"/>
    </row>
    <row r="110" spans="1:47" ht="40.5" customHeight="1">
      <c r="A110" s="42"/>
      <c r="B110" s="63"/>
      <c r="C110" s="43"/>
      <c r="D110" s="43"/>
      <c r="E110" s="49"/>
      <c r="F110" s="45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46" t="str">
        <f t="shared" si="52"/>
        <v/>
      </c>
      <c r="X110" s="47"/>
      <c r="Y110" s="47"/>
      <c r="Z110" s="44" t="str">
        <f t="shared" si="53"/>
        <v/>
      </c>
      <c r="AA110" s="14" t="str">
        <f t="shared" si="54"/>
        <v/>
      </c>
      <c r="AB110" s="8" t="str">
        <f t="shared" si="55"/>
        <v/>
      </c>
      <c r="AC110" s="9" t="str">
        <f t="shared" si="56"/>
        <v/>
      </c>
      <c r="AD110" s="15" t="str">
        <f t="shared" si="57"/>
        <v/>
      </c>
      <c r="AE110" s="8" t="str">
        <f t="shared" si="58"/>
        <v/>
      </c>
      <c r="AF110" s="8" t="str">
        <f t="shared" si="59"/>
        <v/>
      </c>
      <c r="AG110" s="16" t="str">
        <f t="shared" si="60"/>
        <v/>
      </c>
      <c r="AH110" s="48" t="str">
        <f t="shared" si="61"/>
        <v/>
      </c>
      <c r="AI110" s="40"/>
      <c r="AJ110" s="10"/>
      <c r="AK110" s="11" t="str">
        <f t="shared" si="62"/>
        <v/>
      </c>
      <c r="AL110" s="11" t="str">
        <f t="shared" si="63"/>
        <v/>
      </c>
      <c r="AM110" s="4" t="str">
        <f t="shared" si="64"/>
        <v/>
      </c>
      <c r="AN110" s="5" t="str">
        <f t="shared" si="65"/>
        <v/>
      </c>
      <c r="AO110" s="5" t="str">
        <f t="shared" si="66"/>
        <v/>
      </c>
      <c r="AP110" s="4" t="str">
        <f t="shared" si="67"/>
        <v/>
      </c>
      <c r="AQ110" s="6" t="str">
        <f t="shared" si="68"/>
        <v/>
      </c>
      <c r="AR110" s="13"/>
      <c r="AS110" s="13"/>
      <c r="AT110" s="13"/>
      <c r="AU110" s="10"/>
    </row>
    <row r="111" spans="1:47" ht="40.5" customHeight="1">
      <c r="A111" s="42"/>
      <c r="B111" s="63"/>
      <c r="C111" s="43"/>
      <c r="D111" s="43"/>
      <c r="E111" s="49"/>
      <c r="F111" s="45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46" t="str">
        <f t="shared" si="52"/>
        <v/>
      </c>
      <c r="X111" s="47"/>
      <c r="Y111" s="47"/>
      <c r="Z111" s="44" t="str">
        <f t="shared" si="53"/>
        <v/>
      </c>
      <c r="AA111" s="14" t="str">
        <f t="shared" si="54"/>
        <v/>
      </c>
      <c r="AB111" s="8" t="str">
        <f t="shared" si="55"/>
        <v/>
      </c>
      <c r="AC111" s="9" t="str">
        <f t="shared" si="56"/>
        <v/>
      </c>
      <c r="AD111" s="15" t="str">
        <f t="shared" si="57"/>
        <v/>
      </c>
      <c r="AE111" s="8" t="str">
        <f t="shared" si="58"/>
        <v/>
      </c>
      <c r="AF111" s="8" t="str">
        <f t="shared" si="59"/>
        <v/>
      </c>
      <c r="AG111" s="16" t="str">
        <f t="shared" si="60"/>
        <v/>
      </c>
      <c r="AH111" s="48" t="str">
        <f t="shared" si="61"/>
        <v/>
      </c>
      <c r="AI111" s="40"/>
      <c r="AJ111" s="10"/>
      <c r="AK111" s="11" t="str">
        <f t="shared" si="62"/>
        <v/>
      </c>
      <c r="AL111" s="11" t="str">
        <f t="shared" si="63"/>
        <v/>
      </c>
      <c r="AM111" s="4" t="str">
        <f t="shared" si="64"/>
        <v/>
      </c>
      <c r="AN111" s="5" t="str">
        <f t="shared" si="65"/>
        <v/>
      </c>
      <c r="AO111" s="5" t="str">
        <f t="shared" si="66"/>
        <v/>
      </c>
      <c r="AP111" s="4" t="str">
        <f t="shared" si="67"/>
        <v/>
      </c>
      <c r="AQ111" s="6" t="str">
        <f t="shared" si="68"/>
        <v/>
      </c>
      <c r="AR111" s="13"/>
      <c r="AS111" s="13"/>
      <c r="AT111" s="13"/>
      <c r="AU111" s="10"/>
    </row>
    <row r="112" spans="1:47" ht="40.5" customHeight="1">
      <c r="A112" s="42"/>
      <c r="B112" s="63"/>
      <c r="C112" s="43"/>
      <c r="D112" s="43"/>
      <c r="E112" s="49"/>
      <c r="F112" s="45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46" t="str">
        <f t="shared" si="52"/>
        <v/>
      </c>
      <c r="X112" s="47"/>
      <c r="Y112" s="47"/>
      <c r="Z112" s="44" t="str">
        <f t="shared" si="53"/>
        <v/>
      </c>
      <c r="AA112" s="14" t="str">
        <f t="shared" si="54"/>
        <v/>
      </c>
      <c r="AB112" s="8" t="str">
        <f t="shared" si="55"/>
        <v/>
      </c>
      <c r="AC112" s="9" t="str">
        <f t="shared" si="56"/>
        <v/>
      </c>
      <c r="AD112" s="15" t="str">
        <f t="shared" si="57"/>
        <v/>
      </c>
      <c r="AE112" s="8" t="str">
        <f t="shared" si="58"/>
        <v/>
      </c>
      <c r="AF112" s="8" t="str">
        <f t="shared" si="59"/>
        <v/>
      </c>
      <c r="AG112" s="16" t="str">
        <f t="shared" si="60"/>
        <v/>
      </c>
      <c r="AH112" s="48" t="str">
        <f t="shared" si="61"/>
        <v/>
      </c>
      <c r="AI112" s="40"/>
      <c r="AJ112" s="10"/>
      <c r="AK112" s="11" t="str">
        <f t="shared" si="62"/>
        <v/>
      </c>
      <c r="AL112" s="11" t="str">
        <f t="shared" si="63"/>
        <v/>
      </c>
      <c r="AM112" s="4" t="str">
        <f t="shared" si="64"/>
        <v/>
      </c>
      <c r="AN112" s="5" t="str">
        <f t="shared" si="65"/>
        <v/>
      </c>
      <c r="AO112" s="5" t="str">
        <f t="shared" si="66"/>
        <v/>
      </c>
      <c r="AP112" s="4" t="str">
        <f t="shared" si="67"/>
        <v/>
      </c>
      <c r="AQ112" s="6" t="str">
        <f t="shared" si="68"/>
        <v/>
      </c>
      <c r="AR112" s="13"/>
      <c r="AS112" s="13"/>
      <c r="AT112" s="13"/>
      <c r="AU112" s="10"/>
    </row>
    <row r="113" spans="1:47" ht="40.5" customHeight="1">
      <c r="A113" s="42"/>
      <c r="B113" s="63"/>
      <c r="C113" s="43"/>
      <c r="D113" s="43"/>
      <c r="E113" s="49"/>
      <c r="F113" s="45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46" t="str">
        <f t="shared" si="52"/>
        <v/>
      </c>
      <c r="X113" s="47"/>
      <c r="Y113" s="47"/>
      <c r="Z113" s="44" t="str">
        <f t="shared" si="53"/>
        <v/>
      </c>
      <c r="AA113" s="14" t="str">
        <f t="shared" si="54"/>
        <v/>
      </c>
      <c r="AB113" s="8" t="str">
        <f t="shared" si="55"/>
        <v/>
      </c>
      <c r="AC113" s="9" t="str">
        <f t="shared" si="56"/>
        <v/>
      </c>
      <c r="AD113" s="15" t="str">
        <f t="shared" si="57"/>
        <v/>
      </c>
      <c r="AE113" s="8" t="str">
        <f t="shared" si="58"/>
        <v/>
      </c>
      <c r="AF113" s="8" t="str">
        <f t="shared" si="59"/>
        <v/>
      </c>
      <c r="AG113" s="16" t="str">
        <f t="shared" si="60"/>
        <v/>
      </c>
      <c r="AH113" s="48" t="str">
        <f t="shared" si="61"/>
        <v/>
      </c>
      <c r="AI113" s="40"/>
      <c r="AJ113" s="10"/>
      <c r="AK113" s="11" t="str">
        <f t="shared" si="62"/>
        <v/>
      </c>
      <c r="AL113" s="11" t="str">
        <f t="shared" si="63"/>
        <v/>
      </c>
      <c r="AM113" s="4" t="str">
        <f t="shared" si="64"/>
        <v/>
      </c>
      <c r="AN113" s="5" t="str">
        <f t="shared" si="65"/>
        <v/>
      </c>
      <c r="AO113" s="5" t="str">
        <f t="shared" si="66"/>
        <v/>
      </c>
      <c r="AP113" s="4" t="str">
        <f t="shared" si="67"/>
        <v/>
      </c>
      <c r="AQ113" s="6" t="str">
        <f t="shared" si="68"/>
        <v/>
      </c>
      <c r="AR113" s="13"/>
      <c r="AS113" s="13"/>
      <c r="AT113" s="13"/>
      <c r="AU113" s="10"/>
    </row>
    <row r="114" spans="1:47" ht="40.5" customHeight="1">
      <c r="A114" s="42"/>
      <c r="B114" s="63"/>
      <c r="C114" s="43"/>
      <c r="D114" s="43"/>
      <c r="E114" s="49"/>
      <c r="F114" s="45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46" t="str">
        <f t="shared" si="52"/>
        <v/>
      </c>
      <c r="X114" s="47"/>
      <c r="Y114" s="47"/>
      <c r="Z114" s="44" t="str">
        <f t="shared" si="53"/>
        <v/>
      </c>
      <c r="AA114" s="14" t="str">
        <f t="shared" si="54"/>
        <v/>
      </c>
      <c r="AB114" s="8" t="str">
        <f t="shared" si="55"/>
        <v/>
      </c>
      <c r="AC114" s="9" t="str">
        <f t="shared" si="56"/>
        <v/>
      </c>
      <c r="AD114" s="15" t="str">
        <f t="shared" si="57"/>
        <v/>
      </c>
      <c r="AE114" s="8" t="str">
        <f t="shared" si="58"/>
        <v/>
      </c>
      <c r="AF114" s="8" t="str">
        <f t="shared" si="59"/>
        <v/>
      </c>
      <c r="AG114" s="16" t="str">
        <f t="shared" si="60"/>
        <v/>
      </c>
      <c r="AH114" s="48" t="str">
        <f t="shared" si="61"/>
        <v/>
      </c>
      <c r="AI114" s="40"/>
      <c r="AJ114" s="10"/>
      <c r="AK114" s="11" t="str">
        <f t="shared" si="62"/>
        <v/>
      </c>
      <c r="AL114" s="11" t="str">
        <f t="shared" si="63"/>
        <v/>
      </c>
      <c r="AM114" s="4" t="str">
        <f t="shared" si="64"/>
        <v/>
      </c>
      <c r="AN114" s="5" t="str">
        <f t="shared" si="65"/>
        <v/>
      </c>
      <c r="AO114" s="5" t="str">
        <f t="shared" si="66"/>
        <v/>
      </c>
      <c r="AP114" s="4" t="str">
        <f t="shared" si="67"/>
        <v/>
      </c>
      <c r="AQ114" s="6" t="str">
        <f t="shared" si="68"/>
        <v/>
      </c>
      <c r="AR114" s="13"/>
      <c r="AS114" s="13"/>
      <c r="AT114" s="13"/>
      <c r="AU114" s="10"/>
    </row>
    <row r="115" spans="1:47" ht="40.5" customHeight="1">
      <c r="A115" s="42"/>
      <c r="B115" s="63"/>
      <c r="C115" s="43"/>
      <c r="D115" s="43"/>
      <c r="E115" s="49"/>
      <c r="F115" s="45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46" t="str">
        <f t="shared" si="52"/>
        <v/>
      </c>
      <c r="X115" s="47"/>
      <c r="Y115" s="47"/>
      <c r="Z115" s="44" t="str">
        <f t="shared" si="53"/>
        <v/>
      </c>
      <c r="AA115" s="14" t="str">
        <f t="shared" si="54"/>
        <v/>
      </c>
      <c r="AB115" s="8" t="str">
        <f t="shared" si="55"/>
        <v/>
      </c>
      <c r="AC115" s="9" t="str">
        <f t="shared" si="56"/>
        <v/>
      </c>
      <c r="AD115" s="15" t="str">
        <f t="shared" si="57"/>
        <v/>
      </c>
      <c r="AE115" s="8" t="str">
        <f t="shared" si="58"/>
        <v/>
      </c>
      <c r="AF115" s="8" t="str">
        <f t="shared" si="59"/>
        <v/>
      </c>
      <c r="AG115" s="16" t="str">
        <f t="shared" si="60"/>
        <v/>
      </c>
      <c r="AH115" s="48" t="str">
        <f t="shared" si="61"/>
        <v/>
      </c>
      <c r="AI115" s="40"/>
      <c r="AJ115" s="10"/>
      <c r="AK115" s="11" t="str">
        <f t="shared" si="62"/>
        <v/>
      </c>
      <c r="AL115" s="11" t="str">
        <f t="shared" si="63"/>
        <v/>
      </c>
      <c r="AM115" s="4" t="str">
        <f t="shared" si="64"/>
        <v/>
      </c>
      <c r="AN115" s="5" t="str">
        <f t="shared" si="65"/>
        <v/>
      </c>
      <c r="AO115" s="5" t="str">
        <f t="shared" si="66"/>
        <v/>
      </c>
      <c r="AP115" s="4" t="str">
        <f t="shared" si="67"/>
        <v/>
      </c>
      <c r="AQ115" s="6" t="str">
        <f t="shared" si="68"/>
        <v/>
      </c>
      <c r="AR115" s="13"/>
      <c r="AS115" s="13"/>
      <c r="AT115" s="13"/>
      <c r="AU115" s="10"/>
    </row>
    <row r="116" spans="1:47" ht="40.5" customHeight="1">
      <c r="A116" s="42"/>
      <c r="B116" s="63"/>
      <c r="C116" s="43"/>
      <c r="D116" s="43"/>
      <c r="E116" s="49"/>
      <c r="F116" s="45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46" t="str">
        <f t="shared" si="52"/>
        <v/>
      </c>
      <c r="X116" s="47"/>
      <c r="Y116" s="47"/>
      <c r="Z116" s="44" t="str">
        <f t="shared" si="53"/>
        <v/>
      </c>
      <c r="AA116" s="14" t="str">
        <f t="shared" si="54"/>
        <v/>
      </c>
      <c r="AB116" s="8" t="str">
        <f t="shared" si="55"/>
        <v/>
      </c>
      <c r="AC116" s="9" t="str">
        <f t="shared" si="56"/>
        <v/>
      </c>
      <c r="AD116" s="15" t="str">
        <f t="shared" si="57"/>
        <v/>
      </c>
      <c r="AE116" s="8" t="str">
        <f t="shared" si="58"/>
        <v/>
      </c>
      <c r="AF116" s="8" t="str">
        <f t="shared" si="59"/>
        <v/>
      </c>
      <c r="AG116" s="16" t="str">
        <f t="shared" si="60"/>
        <v/>
      </c>
      <c r="AH116" s="48" t="str">
        <f t="shared" si="61"/>
        <v/>
      </c>
      <c r="AI116" s="40"/>
      <c r="AJ116" s="10"/>
      <c r="AK116" s="11" t="str">
        <f t="shared" si="62"/>
        <v/>
      </c>
      <c r="AL116" s="11" t="str">
        <f t="shared" si="63"/>
        <v/>
      </c>
      <c r="AM116" s="4" t="str">
        <f t="shared" si="64"/>
        <v/>
      </c>
      <c r="AN116" s="5" t="str">
        <f t="shared" si="65"/>
        <v/>
      </c>
      <c r="AO116" s="5" t="str">
        <f t="shared" si="66"/>
        <v/>
      </c>
      <c r="AP116" s="4" t="str">
        <f t="shared" si="67"/>
        <v/>
      </c>
      <c r="AQ116" s="6" t="str">
        <f t="shared" si="68"/>
        <v/>
      </c>
      <c r="AR116" s="13"/>
      <c r="AS116" s="13"/>
      <c r="AT116" s="13"/>
      <c r="AU116" s="10"/>
    </row>
    <row r="117" spans="1:47" ht="40.5" customHeight="1">
      <c r="A117" s="42"/>
      <c r="B117" s="63"/>
      <c r="C117" s="43"/>
      <c r="D117" s="43"/>
      <c r="E117" s="49"/>
      <c r="F117" s="45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46" t="str">
        <f t="shared" si="52"/>
        <v/>
      </c>
      <c r="X117" s="47"/>
      <c r="Y117" s="47"/>
      <c r="Z117" s="44" t="str">
        <f t="shared" si="53"/>
        <v/>
      </c>
      <c r="AA117" s="14" t="str">
        <f t="shared" si="54"/>
        <v/>
      </c>
      <c r="AB117" s="8" t="str">
        <f t="shared" si="55"/>
        <v/>
      </c>
      <c r="AC117" s="9" t="str">
        <f t="shared" si="56"/>
        <v/>
      </c>
      <c r="AD117" s="15" t="str">
        <f t="shared" si="57"/>
        <v/>
      </c>
      <c r="AE117" s="8" t="str">
        <f t="shared" si="58"/>
        <v/>
      </c>
      <c r="AF117" s="8" t="str">
        <f t="shared" si="59"/>
        <v/>
      </c>
      <c r="AG117" s="16" t="str">
        <f t="shared" si="60"/>
        <v/>
      </c>
      <c r="AH117" s="48" t="str">
        <f t="shared" si="61"/>
        <v/>
      </c>
      <c r="AI117" s="40"/>
      <c r="AJ117" s="10"/>
      <c r="AK117" s="11" t="str">
        <f t="shared" si="62"/>
        <v/>
      </c>
      <c r="AL117" s="11" t="str">
        <f t="shared" si="63"/>
        <v/>
      </c>
      <c r="AM117" s="4" t="str">
        <f t="shared" si="64"/>
        <v/>
      </c>
      <c r="AN117" s="5" t="str">
        <f t="shared" si="65"/>
        <v/>
      </c>
      <c r="AO117" s="5" t="str">
        <f t="shared" si="66"/>
        <v/>
      </c>
      <c r="AP117" s="4" t="str">
        <f t="shared" si="67"/>
        <v/>
      </c>
      <c r="AQ117" s="6" t="str">
        <f t="shared" si="68"/>
        <v/>
      </c>
      <c r="AR117" s="13"/>
      <c r="AS117" s="13"/>
      <c r="AT117" s="13"/>
      <c r="AU117" s="10"/>
    </row>
    <row r="118" spans="1:47" ht="40.5" customHeight="1">
      <c r="A118" s="42"/>
      <c r="B118" s="63"/>
      <c r="C118" s="43"/>
      <c r="D118" s="43"/>
      <c r="E118" s="49"/>
      <c r="F118" s="45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46" t="str">
        <f t="shared" si="52"/>
        <v/>
      </c>
      <c r="X118" s="47"/>
      <c r="Y118" s="47"/>
      <c r="Z118" s="44" t="str">
        <f t="shared" si="53"/>
        <v/>
      </c>
      <c r="AA118" s="14" t="str">
        <f t="shared" si="54"/>
        <v/>
      </c>
      <c r="AB118" s="8" t="str">
        <f t="shared" si="55"/>
        <v/>
      </c>
      <c r="AC118" s="9" t="str">
        <f t="shared" si="56"/>
        <v/>
      </c>
      <c r="AD118" s="15" t="str">
        <f t="shared" si="57"/>
        <v/>
      </c>
      <c r="AE118" s="8" t="str">
        <f t="shared" si="58"/>
        <v/>
      </c>
      <c r="AF118" s="8" t="str">
        <f t="shared" si="59"/>
        <v/>
      </c>
      <c r="AG118" s="16" t="str">
        <f t="shared" si="60"/>
        <v/>
      </c>
      <c r="AH118" s="48" t="str">
        <f t="shared" si="61"/>
        <v/>
      </c>
      <c r="AI118" s="40"/>
      <c r="AJ118" s="10"/>
      <c r="AK118" s="11" t="str">
        <f t="shared" si="62"/>
        <v/>
      </c>
      <c r="AL118" s="11" t="str">
        <f t="shared" si="63"/>
        <v/>
      </c>
      <c r="AM118" s="4" t="str">
        <f t="shared" si="64"/>
        <v/>
      </c>
      <c r="AN118" s="5" t="str">
        <f t="shared" si="65"/>
        <v/>
      </c>
      <c r="AO118" s="5" t="str">
        <f t="shared" si="66"/>
        <v/>
      </c>
      <c r="AP118" s="4" t="str">
        <f t="shared" si="67"/>
        <v/>
      </c>
      <c r="AQ118" s="6" t="str">
        <f t="shared" si="68"/>
        <v/>
      </c>
      <c r="AR118" s="13"/>
      <c r="AS118" s="13"/>
      <c r="AT118" s="13"/>
      <c r="AU118" s="10"/>
    </row>
    <row r="119" spans="1:47" ht="40.5" customHeight="1">
      <c r="A119" s="42"/>
      <c r="B119" s="63"/>
      <c r="C119" s="43"/>
      <c r="D119" s="43"/>
      <c r="E119" s="49"/>
      <c r="F119" s="45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46" t="str">
        <f t="shared" si="52"/>
        <v/>
      </c>
      <c r="X119" s="47"/>
      <c r="Y119" s="47"/>
      <c r="Z119" s="44" t="str">
        <f t="shared" si="53"/>
        <v/>
      </c>
      <c r="AA119" s="14" t="str">
        <f t="shared" si="54"/>
        <v/>
      </c>
      <c r="AB119" s="8" t="str">
        <f t="shared" si="55"/>
        <v/>
      </c>
      <c r="AC119" s="9" t="str">
        <f t="shared" si="56"/>
        <v/>
      </c>
      <c r="AD119" s="15" t="str">
        <f t="shared" si="57"/>
        <v/>
      </c>
      <c r="AE119" s="8" t="str">
        <f t="shared" si="58"/>
        <v/>
      </c>
      <c r="AF119" s="8" t="str">
        <f t="shared" si="59"/>
        <v/>
      </c>
      <c r="AG119" s="16" t="str">
        <f t="shared" si="60"/>
        <v/>
      </c>
      <c r="AH119" s="48" t="str">
        <f t="shared" si="61"/>
        <v/>
      </c>
      <c r="AI119" s="40"/>
      <c r="AJ119" s="10"/>
      <c r="AK119" s="11" t="str">
        <f t="shared" si="62"/>
        <v/>
      </c>
      <c r="AL119" s="11" t="str">
        <f t="shared" si="63"/>
        <v/>
      </c>
      <c r="AM119" s="4" t="str">
        <f t="shared" si="64"/>
        <v/>
      </c>
      <c r="AN119" s="5" t="str">
        <f t="shared" si="65"/>
        <v/>
      </c>
      <c r="AO119" s="5" t="str">
        <f t="shared" si="66"/>
        <v/>
      </c>
      <c r="AP119" s="4" t="str">
        <f t="shared" si="67"/>
        <v/>
      </c>
      <c r="AQ119" s="6" t="str">
        <f t="shared" si="68"/>
        <v/>
      </c>
      <c r="AR119" s="13"/>
      <c r="AS119" s="13"/>
      <c r="AT119" s="13"/>
      <c r="AU119" s="10"/>
    </row>
    <row r="120" spans="1:47" ht="40.5" customHeight="1">
      <c r="A120" s="42"/>
      <c r="B120" s="63"/>
      <c r="C120" s="43"/>
      <c r="D120" s="43"/>
      <c r="E120" s="49"/>
      <c r="F120" s="45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46" t="str">
        <f t="shared" si="52"/>
        <v/>
      </c>
      <c r="X120" s="47"/>
      <c r="Y120" s="47"/>
      <c r="Z120" s="44" t="str">
        <f t="shared" si="53"/>
        <v/>
      </c>
      <c r="AA120" s="14" t="str">
        <f t="shared" si="54"/>
        <v/>
      </c>
      <c r="AB120" s="8" t="str">
        <f t="shared" si="55"/>
        <v/>
      </c>
      <c r="AC120" s="9" t="str">
        <f t="shared" si="56"/>
        <v/>
      </c>
      <c r="AD120" s="15" t="str">
        <f t="shared" si="57"/>
        <v/>
      </c>
      <c r="AE120" s="8" t="str">
        <f t="shared" si="58"/>
        <v/>
      </c>
      <c r="AF120" s="8" t="str">
        <f t="shared" si="59"/>
        <v/>
      </c>
      <c r="AG120" s="16" t="str">
        <f t="shared" si="60"/>
        <v/>
      </c>
      <c r="AH120" s="48" t="str">
        <f t="shared" si="61"/>
        <v/>
      </c>
      <c r="AI120" s="40"/>
      <c r="AJ120" s="10"/>
      <c r="AK120" s="11" t="str">
        <f t="shared" si="62"/>
        <v/>
      </c>
      <c r="AL120" s="11" t="str">
        <f t="shared" si="63"/>
        <v/>
      </c>
      <c r="AM120" s="4" t="str">
        <f t="shared" si="64"/>
        <v/>
      </c>
      <c r="AN120" s="5" t="str">
        <f t="shared" si="65"/>
        <v/>
      </c>
      <c r="AO120" s="5" t="str">
        <f t="shared" si="66"/>
        <v/>
      </c>
      <c r="AP120" s="4" t="str">
        <f t="shared" si="67"/>
        <v/>
      </c>
      <c r="AQ120" s="6" t="str">
        <f t="shared" si="68"/>
        <v/>
      </c>
      <c r="AR120" s="13"/>
      <c r="AS120" s="13"/>
      <c r="AT120" s="13"/>
      <c r="AU120" s="10"/>
    </row>
    <row r="121" spans="1:47" ht="40.5" customHeight="1">
      <c r="A121" s="42"/>
      <c r="B121" s="63"/>
      <c r="C121" s="43"/>
      <c r="D121" s="43"/>
      <c r="E121" s="49"/>
      <c r="F121" s="45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46" t="str">
        <f t="shared" si="52"/>
        <v/>
      </c>
      <c r="X121" s="47"/>
      <c r="Y121" s="47"/>
      <c r="Z121" s="44" t="str">
        <f t="shared" si="53"/>
        <v/>
      </c>
      <c r="AA121" s="14" t="str">
        <f t="shared" si="54"/>
        <v/>
      </c>
      <c r="AB121" s="8" t="str">
        <f t="shared" si="55"/>
        <v/>
      </c>
      <c r="AC121" s="9" t="str">
        <f t="shared" si="56"/>
        <v/>
      </c>
      <c r="AD121" s="15" t="str">
        <f t="shared" si="57"/>
        <v/>
      </c>
      <c r="AE121" s="8" t="str">
        <f t="shared" si="58"/>
        <v/>
      </c>
      <c r="AF121" s="8" t="str">
        <f t="shared" si="59"/>
        <v/>
      </c>
      <c r="AG121" s="16" t="str">
        <f t="shared" si="60"/>
        <v/>
      </c>
      <c r="AH121" s="48" t="str">
        <f t="shared" si="61"/>
        <v/>
      </c>
      <c r="AI121" s="40"/>
      <c r="AJ121" s="10"/>
      <c r="AK121" s="11" t="str">
        <f t="shared" si="62"/>
        <v/>
      </c>
      <c r="AL121" s="11" t="str">
        <f t="shared" si="63"/>
        <v/>
      </c>
      <c r="AM121" s="4" t="str">
        <f t="shared" si="64"/>
        <v/>
      </c>
      <c r="AN121" s="5" t="str">
        <f t="shared" si="65"/>
        <v/>
      </c>
      <c r="AO121" s="5" t="str">
        <f t="shared" si="66"/>
        <v/>
      </c>
      <c r="AP121" s="4" t="str">
        <f t="shared" si="67"/>
        <v/>
      </c>
      <c r="AQ121" s="6" t="str">
        <f t="shared" si="68"/>
        <v/>
      </c>
      <c r="AR121" s="13"/>
      <c r="AS121" s="13"/>
      <c r="AT121" s="13"/>
      <c r="AU121" s="10"/>
    </row>
    <row r="122" spans="1:47" ht="40.5" customHeight="1">
      <c r="A122" s="42"/>
      <c r="B122" s="63"/>
      <c r="C122" s="43"/>
      <c r="D122" s="43"/>
      <c r="E122" s="49"/>
      <c r="F122" s="45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46" t="str">
        <f t="shared" si="52"/>
        <v/>
      </c>
      <c r="X122" s="47"/>
      <c r="Y122" s="47"/>
      <c r="Z122" s="44" t="str">
        <f t="shared" si="53"/>
        <v/>
      </c>
      <c r="AA122" s="14" t="str">
        <f t="shared" si="54"/>
        <v/>
      </c>
      <c r="AB122" s="8" t="str">
        <f t="shared" si="55"/>
        <v/>
      </c>
      <c r="AC122" s="9" t="str">
        <f t="shared" si="56"/>
        <v/>
      </c>
      <c r="AD122" s="15" t="str">
        <f t="shared" si="57"/>
        <v/>
      </c>
      <c r="AE122" s="8" t="str">
        <f t="shared" si="58"/>
        <v/>
      </c>
      <c r="AF122" s="8" t="str">
        <f t="shared" si="59"/>
        <v/>
      </c>
      <c r="AG122" s="16" t="str">
        <f t="shared" si="60"/>
        <v/>
      </c>
      <c r="AH122" s="48" t="str">
        <f t="shared" si="61"/>
        <v/>
      </c>
      <c r="AI122" s="40"/>
      <c r="AJ122" s="10"/>
      <c r="AK122" s="11" t="str">
        <f t="shared" si="62"/>
        <v/>
      </c>
      <c r="AL122" s="11" t="str">
        <f t="shared" si="63"/>
        <v/>
      </c>
      <c r="AM122" s="4" t="str">
        <f t="shared" si="64"/>
        <v/>
      </c>
      <c r="AN122" s="5" t="str">
        <f t="shared" si="65"/>
        <v/>
      </c>
      <c r="AO122" s="5" t="str">
        <f t="shared" si="66"/>
        <v/>
      </c>
      <c r="AP122" s="4" t="str">
        <f t="shared" si="67"/>
        <v/>
      </c>
      <c r="AQ122" s="6" t="str">
        <f t="shared" si="68"/>
        <v/>
      </c>
      <c r="AR122" s="13"/>
      <c r="AS122" s="13"/>
      <c r="AT122" s="13"/>
      <c r="AU122" s="10"/>
    </row>
    <row r="123" spans="1:47" ht="40.5" customHeight="1">
      <c r="A123" s="42"/>
      <c r="B123" s="63"/>
      <c r="C123" s="43"/>
      <c r="D123" s="43"/>
      <c r="E123" s="49"/>
      <c r="F123" s="45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46" t="str">
        <f t="shared" si="52"/>
        <v/>
      </c>
      <c r="X123" s="47"/>
      <c r="Y123" s="47"/>
      <c r="Z123" s="44" t="str">
        <f t="shared" si="53"/>
        <v/>
      </c>
      <c r="AA123" s="14" t="str">
        <f t="shared" si="54"/>
        <v/>
      </c>
      <c r="AB123" s="8" t="str">
        <f t="shared" si="55"/>
        <v/>
      </c>
      <c r="AC123" s="9" t="str">
        <f t="shared" si="56"/>
        <v/>
      </c>
      <c r="AD123" s="15" t="str">
        <f t="shared" si="57"/>
        <v/>
      </c>
      <c r="AE123" s="8" t="str">
        <f t="shared" si="58"/>
        <v/>
      </c>
      <c r="AF123" s="8" t="str">
        <f t="shared" si="59"/>
        <v/>
      </c>
      <c r="AG123" s="16" t="str">
        <f t="shared" si="60"/>
        <v/>
      </c>
      <c r="AH123" s="48" t="str">
        <f t="shared" si="61"/>
        <v/>
      </c>
      <c r="AI123" s="40"/>
      <c r="AJ123" s="10"/>
      <c r="AK123" s="11" t="str">
        <f t="shared" si="62"/>
        <v/>
      </c>
      <c r="AL123" s="11" t="str">
        <f t="shared" si="63"/>
        <v/>
      </c>
      <c r="AM123" s="4" t="str">
        <f t="shared" si="64"/>
        <v/>
      </c>
      <c r="AN123" s="5" t="str">
        <f t="shared" si="65"/>
        <v/>
      </c>
      <c r="AO123" s="5" t="str">
        <f t="shared" si="66"/>
        <v/>
      </c>
      <c r="AP123" s="4" t="str">
        <f t="shared" si="67"/>
        <v/>
      </c>
      <c r="AQ123" s="6" t="str">
        <f t="shared" si="68"/>
        <v/>
      </c>
      <c r="AR123" s="13"/>
      <c r="AS123" s="13"/>
      <c r="AT123" s="13"/>
      <c r="AU123" s="10"/>
    </row>
    <row r="124" spans="1:47" ht="40.5" customHeight="1">
      <c r="A124" s="42"/>
      <c r="B124" s="63"/>
      <c r="C124" s="43"/>
      <c r="D124" s="43"/>
      <c r="E124" s="49"/>
      <c r="F124" s="45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46" t="str">
        <f t="shared" si="52"/>
        <v/>
      </c>
      <c r="X124" s="47"/>
      <c r="Y124" s="47"/>
      <c r="Z124" s="44" t="str">
        <f t="shared" si="53"/>
        <v/>
      </c>
      <c r="AA124" s="14" t="str">
        <f t="shared" si="54"/>
        <v/>
      </c>
      <c r="AB124" s="8" t="str">
        <f t="shared" si="55"/>
        <v/>
      </c>
      <c r="AC124" s="9" t="str">
        <f t="shared" si="56"/>
        <v/>
      </c>
      <c r="AD124" s="15" t="str">
        <f t="shared" si="57"/>
        <v/>
      </c>
      <c r="AE124" s="8" t="str">
        <f t="shared" si="58"/>
        <v/>
      </c>
      <c r="AF124" s="8" t="str">
        <f t="shared" si="59"/>
        <v/>
      </c>
      <c r="AG124" s="16" t="str">
        <f t="shared" si="60"/>
        <v/>
      </c>
      <c r="AH124" s="48" t="str">
        <f t="shared" si="61"/>
        <v/>
      </c>
      <c r="AI124" s="40"/>
      <c r="AJ124" s="10"/>
      <c r="AK124" s="11" t="str">
        <f t="shared" si="62"/>
        <v/>
      </c>
      <c r="AL124" s="11" t="str">
        <f t="shared" si="63"/>
        <v/>
      </c>
      <c r="AM124" s="4" t="str">
        <f t="shared" si="64"/>
        <v/>
      </c>
      <c r="AN124" s="5" t="str">
        <f t="shared" si="65"/>
        <v/>
      </c>
      <c r="AO124" s="5" t="str">
        <f t="shared" si="66"/>
        <v/>
      </c>
      <c r="AP124" s="4" t="str">
        <f t="shared" si="67"/>
        <v/>
      </c>
      <c r="AQ124" s="6" t="str">
        <f t="shared" si="68"/>
        <v/>
      </c>
      <c r="AR124" s="13"/>
      <c r="AS124" s="13"/>
      <c r="AT124" s="13"/>
      <c r="AU124" s="10"/>
    </row>
    <row r="125" spans="1:47" ht="40.5" customHeight="1">
      <c r="A125" s="42"/>
      <c r="B125" s="63"/>
      <c r="C125" s="43"/>
      <c r="D125" s="43"/>
      <c r="E125" s="49"/>
      <c r="F125" s="45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46" t="str">
        <f t="shared" si="52"/>
        <v/>
      </c>
      <c r="X125" s="47"/>
      <c r="Y125" s="47"/>
      <c r="Z125" s="44" t="str">
        <f t="shared" si="53"/>
        <v/>
      </c>
      <c r="AA125" s="14" t="str">
        <f t="shared" si="54"/>
        <v/>
      </c>
      <c r="AB125" s="8" t="str">
        <f t="shared" si="55"/>
        <v/>
      </c>
      <c r="AC125" s="9" t="str">
        <f t="shared" si="56"/>
        <v/>
      </c>
      <c r="AD125" s="15" t="str">
        <f t="shared" si="57"/>
        <v/>
      </c>
      <c r="AE125" s="8" t="str">
        <f t="shared" si="58"/>
        <v/>
      </c>
      <c r="AF125" s="8" t="str">
        <f t="shared" si="59"/>
        <v/>
      </c>
      <c r="AG125" s="16" t="str">
        <f t="shared" si="60"/>
        <v/>
      </c>
      <c r="AH125" s="48" t="str">
        <f t="shared" si="61"/>
        <v/>
      </c>
      <c r="AI125" s="40"/>
      <c r="AJ125" s="10"/>
      <c r="AK125" s="11" t="str">
        <f t="shared" si="62"/>
        <v/>
      </c>
      <c r="AL125" s="11" t="str">
        <f t="shared" si="63"/>
        <v/>
      </c>
      <c r="AM125" s="4" t="str">
        <f t="shared" si="64"/>
        <v/>
      </c>
      <c r="AN125" s="5" t="str">
        <f t="shared" si="65"/>
        <v/>
      </c>
      <c r="AO125" s="5" t="str">
        <f t="shared" si="66"/>
        <v/>
      </c>
      <c r="AP125" s="4" t="str">
        <f t="shared" si="67"/>
        <v/>
      </c>
      <c r="AQ125" s="6" t="str">
        <f t="shared" si="68"/>
        <v/>
      </c>
      <c r="AR125" s="13"/>
      <c r="AS125" s="13"/>
      <c r="AT125" s="13"/>
      <c r="AU125" s="10"/>
    </row>
    <row r="126" spans="1:47" ht="40.5" customHeight="1">
      <c r="A126" s="42"/>
      <c r="B126" s="63"/>
      <c r="C126" s="43"/>
      <c r="D126" s="43"/>
      <c r="E126" s="49"/>
      <c r="F126" s="45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46" t="str">
        <f t="shared" si="52"/>
        <v/>
      </c>
      <c r="X126" s="47"/>
      <c r="Y126" s="47"/>
      <c r="Z126" s="44" t="str">
        <f t="shared" si="53"/>
        <v/>
      </c>
      <c r="AA126" s="14" t="str">
        <f t="shared" si="54"/>
        <v/>
      </c>
      <c r="AB126" s="8" t="str">
        <f t="shared" si="55"/>
        <v/>
      </c>
      <c r="AC126" s="9" t="str">
        <f t="shared" si="56"/>
        <v/>
      </c>
      <c r="AD126" s="15" t="str">
        <f t="shared" si="57"/>
        <v/>
      </c>
      <c r="AE126" s="8" t="str">
        <f t="shared" si="58"/>
        <v/>
      </c>
      <c r="AF126" s="8" t="str">
        <f t="shared" si="59"/>
        <v/>
      </c>
      <c r="AG126" s="16" t="str">
        <f t="shared" si="60"/>
        <v/>
      </c>
      <c r="AH126" s="48" t="str">
        <f t="shared" si="61"/>
        <v/>
      </c>
      <c r="AI126" s="40"/>
      <c r="AJ126" s="10"/>
      <c r="AK126" s="11" t="str">
        <f t="shared" si="62"/>
        <v/>
      </c>
      <c r="AL126" s="11" t="str">
        <f t="shared" si="63"/>
        <v/>
      </c>
      <c r="AM126" s="4" t="str">
        <f t="shared" si="64"/>
        <v/>
      </c>
      <c r="AN126" s="5" t="str">
        <f t="shared" si="65"/>
        <v/>
      </c>
      <c r="AO126" s="5" t="str">
        <f t="shared" si="66"/>
        <v/>
      </c>
      <c r="AP126" s="4" t="str">
        <f t="shared" si="67"/>
        <v/>
      </c>
      <c r="AQ126" s="6" t="str">
        <f t="shared" si="68"/>
        <v/>
      </c>
      <c r="AR126" s="13"/>
      <c r="AS126" s="13"/>
      <c r="AT126" s="13"/>
      <c r="AU126" s="10"/>
    </row>
    <row r="127" spans="1:47" ht="40.5" customHeight="1">
      <c r="A127" s="42"/>
      <c r="B127" s="63"/>
      <c r="C127" s="43"/>
      <c r="D127" s="43"/>
      <c r="E127" s="49"/>
      <c r="F127" s="45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46" t="str">
        <f t="shared" si="52"/>
        <v/>
      </c>
      <c r="X127" s="47"/>
      <c r="Y127" s="47"/>
      <c r="Z127" s="44" t="str">
        <f t="shared" si="53"/>
        <v/>
      </c>
      <c r="AA127" s="14" t="str">
        <f t="shared" si="54"/>
        <v/>
      </c>
      <c r="AB127" s="8" t="str">
        <f t="shared" si="55"/>
        <v/>
      </c>
      <c r="AC127" s="9" t="str">
        <f t="shared" si="56"/>
        <v/>
      </c>
      <c r="AD127" s="15" t="str">
        <f t="shared" si="57"/>
        <v/>
      </c>
      <c r="AE127" s="8" t="str">
        <f t="shared" si="58"/>
        <v/>
      </c>
      <c r="AF127" s="8" t="str">
        <f t="shared" si="59"/>
        <v/>
      </c>
      <c r="AG127" s="16" t="str">
        <f t="shared" si="60"/>
        <v/>
      </c>
      <c r="AH127" s="48" t="str">
        <f t="shared" si="61"/>
        <v/>
      </c>
      <c r="AI127" s="40"/>
      <c r="AJ127" s="10"/>
      <c r="AK127" s="11" t="str">
        <f t="shared" si="62"/>
        <v/>
      </c>
      <c r="AL127" s="11" t="str">
        <f t="shared" si="63"/>
        <v/>
      </c>
      <c r="AM127" s="4" t="str">
        <f t="shared" si="64"/>
        <v/>
      </c>
      <c r="AN127" s="5" t="str">
        <f t="shared" si="65"/>
        <v/>
      </c>
      <c r="AO127" s="5" t="str">
        <f t="shared" si="66"/>
        <v/>
      </c>
      <c r="AP127" s="4" t="str">
        <f t="shared" si="67"/>
        <v/>
      </c>
      <c r="AQ127" s="6" t="str">
        <f t="shared" si="68"/>
        <v/>
      </c>
      <c r="AR127" s="13"/>
      <c r="AS127" s="13"/>
      <c r="AT127" s="13"/>
      <c r="AU127" s="10"/>
    </row>
    <row r="128" spans="1:47" ht="40.5" customHeight="1">
      <c r="A128" s="42"/>
      <c r="B128" s="63"/>
      <c r="C128" s="43"/>
      <c r="D128" s="43"/>
      <c r="E128" s="49"/>
      <c r="F128" s="45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46" t="str">
        <f t="shared" si="52"/>
        <v/>
      </c>
      <c r="X128" s="47"/>
      <c r="Y128" s="47"/>
      <c r="Z128" s="44" t="str">
        <f t="shared" si="53"/>
        <v/>
      </c>
      <c r="AA128" s="14" t="str">
        <f t="shared" si="54"/>
        <v/>
      </c>
      <c r="AB128" s="8" t="str">
        <f t="shared" si="55"/>
        <v/>
      </c>
      <c r="AC128" s="9" t="str">
        <f t="shared" si="56"/>
        <v/>
      </c>
      <c r="AD128" s="15" t="str">
        <f t="shared" si="57"/>
        <v/>
      </c>
      <c r="AE128" s="8" t="str">
        <f t="shared" si="58"/>
        <v/>
      </c>
      <c r="AF128" s="8" t="str">
        <f t="shared" si="59"/>
        <v/>
      </c>
      <c r="AG128" s="16" t="str">
        <f t="shared" si="60"/>
        <v/>
      </c>
      <c r="AH128" s="48" t="str">
        <f t="shared" si="61"/>
        <v/>
      </c>
      <c r="AI128" s="40"/>
      <c r="AJ128" s="10"/>
      <c r="AK128" s="11" t="str">
        <f t="shared" si="62"/>
        <v/>
      </c>
      <c r="AL128" s="11" t="str">
        <f t="shared" si="63"/>
        <v/>
      </c>
      <c r="AM128" s="4" t="str">
        <f t="shared" si="64"/>
        <v/>
      </c>
      <c r="AN128" s="5" t="str">
        <f t="shared" si="65"/>
        <v/>
      </c>
      <c r="AO128" s="5" t="str">
        <f t="shared" si="66"/>
        <v/>
      </c>
      <c r="AP128" s="4" t="str">
        <f t="shared" si="67"/>
        <v/>
      </c>
      <c r="AQ128" s="6" t="str">
        <f t="shared" si="68"/>
        <v/>
      </c>
      <c r="AR128" s="13"/>
      <c r="AS128" s="13"/>
      <c r="AT128" s="13"/>
      <c r="AU128" s="10"/>
    </row>
    <row r="129" ht="40.5" customHeight="1"/>
  </sheetData>
  <sheetProtection selectLockedCells="1"/>
  <sortState ref="B6:AI9">
    <sortCondition ref="AH6:AH9"/>
  </sortState>
  <mergeCells count="17">
    <mergeCell ref="AF2:AF3"/>
    <mergeCell ref="AG2:AG3"/>
    <mergeCell ref="Y2:Y3"/>
    <mergeCell ref="F2:F3"/>
    <mergeCell ref="A2:A3"/>
    <mergeCell ref="AH2:AH3"/>
    <mergeCell ref="B2:B3"/>
    <mergeCell ref="C2:C3"/>
    <mergeCell ref="D2:D3"/>
    <mergeCell ref="E2:E3"/>
    <mergeCell ref="W2:W3"/>
    <mergeCell ref="AA2:AA3"/>
    <mergeCell ref="AB2:AB3"/>
    <mergeCell ref="AE2:AE3"/>
    <mergeCell ref="Z2:Z3"/>
    <mergeCell ref="X2:X3"/>
    <mergeCell ref="AD2:AD3"/>
  </mergeCells>
  <conditionalFormatting sqref="Y4:AH128 F31:F128">
    <cfRule type="expression" dxfId="51" priority="46">
      <formula>($Y4="Parcours fini")</formula>
    </cfRule>
    <cfRule type="expression" dxfId="50" priority="47">
      <formula>($Y4="Non Partant")</formula>
    </cfRule>
    <cfRule type="expression" dxfId="49" priority="51">
      <formula>($Y4="Eliminé")</formula>
    </cfRule>
    <cfRule type="expression" dxfId="48" priority="52">
      <formula>($Y4="Chute")</formula>
    </cfRule>
    <cfRule type="expression" dxfId="47" priority="54">
      <formula>($Y4="Abandon")</formula>
    </cfRule>
  </conditionalFormatting>
  <dataValidations count="1">
    <dataValidation type="list" allowBlank="1" showInputMessage="1" showErrorMessage="1" sqref="Y4:Y128">
      <formula1>$AU$4:$AU$8</formula1>
    </dataValidation>
  </dataValidations>
  <printOptions horizontalCentered="1"/>
  <pageMargins left="0.39370078740157483" right="0.39370078740157483" top="0.78740157480314965" bottom="0.39370078740157483" header="0.19685039370078741" footer="0.19685039370078741"/>
  <pageSetup paperSize="9" scale="25" fitToHeight="3" orientation="landscape" r:id="rId1"/>
  <headerFooter>
    <oddHeader>&amp;L&amp;G&amp;C&amp;"-,Gras"&amp;36DERBY-CROSS ou DERB'EVENTING - Epreuve …..</oddHeader>
    <oddFooter>&amp;R&amp;D&amp;T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M129"/>
  <sheetViews>
    <sheetView showZeros="0" zoomScale="50" zoomScaleNormal="50" zoomScaleSheetLayoutView="40" workbookViewId="0">
      <pane xSplit="1" topLeftCell="E1" activePane="topRight" state="frozen"/>
      <selection pane="topRight" activeCell="I4" sqref="I4"/>
    </sheetView>
  </sheetViews>
  <sheetFormatPr baseColWidth="10" defaultColWidth="11.5703125" defaultRowHeight="15"/>
  <cols>
    <col min="1" max="1" width="45.28515625" style="26" customWidth="1"/>
    <col min="2" max="4" width="45.7109375" style="24" customWidth="1"/>
    <col min="5" max="5" width="20.7109375" style="37" customWidth="1"/>
    <col min="6" max="6" width="27.5703125" style="26" customWidth="1"/>
    <col min="7" max="7" width="20.7109375" style="37" customWidth="1"/>
    <col min="8" max="8" width="24.85546875" style="37" bestFit="1" customWidth="1"/>
    <col min="9" max="9" width="20.7109375" style="24" customWidth="1"/>
    <col min="10" max="10" width="20.7109375" style="26" customWidth="1"/>
    <col min="11" max="11" width="33.28515625" style="24" bestFit="1" customWidth="1"/>
    <col min="12" max="12" width="11.5703125" style="24"/>
    <col min="13" max="13" width="25" style="26" bestFit="1" customWidth="1"/>
    <col min="14" max="16384" width="11.5703125" style="24"/>
  </cols>
  <sheetData>
    <row r="1" spans="1:13" s="27" customFormat="1" ht="27" customHeight="1">
      <c r="A1" s="60"/>
      <c r="B1" s="20"/>
      <c r="C1" s="20"/>
      <c r="D1" s="20"/>
      <c r="E1" s="34"/>
      <c r="F1" s="25"/>
      <c r="G1" s="34"/>
      <c r="H1" s="34"/>
      <c r="I1" s="21"/>
      <c r="J1" s="59"/>
      <c r="K1" s="35"/>
      <c r="M1" s="59"/>
    </row>
    <row r="2" spans="1:13" s="33" customFormat="1" ht="24" customHeight="1">
      <c r="A2" s="86" t="s">
        <v>0</v>
      </c>
      <c r="B2" s="74" t="s">
        <v>2</v>
      </c>
      <c r="C2" s="71" t="s">
        <v>1</v>
      </c>
      <c r="D2" s="71" t="s">
        <v>3</v>
      </c>
      <c r="E2" s="68" t="s">
        <v>29</v>
      </c>
      <c r="F2" s="77" t="s">
        <v>5</v>
      </c>
      <c r="G2" s="83" t="s">
        <v>4</v>
      </c>
      <c r="H2" s="79" t="s">
        <v>9</v>
      </c>
      <c r="I2" s="81" t="s">
        <v>10</v>
      </c>
      <c r="J2" s="88" t="s">
        <v>21</v>
      </c>
      <c r="K2" s="66" t="s">
        <v>27</v>
      </c>
      <c r="M2" s="88" t="s">
        <v>122</v>
      </c>
    </row>
    <row r="3" spans="1:13" s="33" customFormat="1" ht="24" customHeight="1">
      <c r="A3" s="87"/>
      <c r="B3" s="75"/>
      <c r="C3" s="76"/>
      <c r="D3" s="76"/>
      <c r="E3" s="69"/>
      <c r="F3" s="78"/>
      <c r="G3" s="84"/>
      <c r="H3" s="80"/>
      <c r="I3" s="82"/>
      <c r="J3" s="88"/>
      <c r="K3" s="67"/>
      <c r="M3" s="88"/>
    </row>
    <row r="4" spans="1:13" ht="42" customHeight="1">
      <c r="A4" s="61" t="str">
        <f>MODELE!B4</f>
        <v>1201</v>
      </c>
      <c r="B4" s="56" t="str">
        <f>MODELE!C4</f>
        <v xml:space="preserve">CLEMENT GUILLAUME </v>
      </c>
      <c r="C4" s="56" t="str">
        <f>MODELE!D4</f>
        <v>SAIDAM II</v>
      </c>
      <c r="D4" s="56" t="str">
        <f>MODELE!E4</f>
        <v>E E AURORE FERIGNAC (91)</v>
      </c>
      <c r="E4" s="18">
        <f>MODELE!F4</f>
        <v>0</v>
      </c>
      <c r="F4" s="46">
        <f>MODELE!W4</f>
        <v>4</v>
      </c>
      <c r="G4" s="44">
        <f>MODELE!Z4</f>
        <v>1</v>
      </c>
      <c r="H4" s="14">
        <f>MODELE!AA4</f>
        <v>5</v>
      </c>
      <c r="I4" s="8">
        <f>MODELE!AB4</f>
        <v>1.2710648148148149E-3</v>
      </c>
      <c r="J4" s="48">
        <f>MODELE!AH4</f>
        <v>8</v>
      </c>
      <c r="K4" s="48" t="str">
        <f>MODELE!Y4</f>
        <v>Parcours fini</v>
      </c>
      <c r="M4" s="48">
        <f>IF(AND(K4="Parcours fini"),(J4),IF(AND(K4="Eliminé"),(1000),IF(AND(K4="Chute"),(2000),IF(AND(K4="Abandon"),(3000),IF(AND(K4="Non Partant"),(4000),"")))))+A4/10000</f>
        <v>8.1201000000000008</v>
      </c>
    </row>
    <row r="5" spans="1:13" ht="42" customHeight="1">
      <c r="A5" s="61" t="str">
        <f>MODELE!B5</f>
        <v>1202</v>
      </c>
      <c r="B5" s="56" t="str">
        <f>MODELE!C5</f>
        <v xml:space="preserve">LUCILE CLEMENT </v>
      </c>
      <c r="C5" s="56" t="str">
        <f>MODELE!D5</f>
        <v>UTOPY</v>
      </c>
      <c r="D5" s="56" t="str">
        <f>MODELE!E5</f>
        <v>ECURIES DE LA ROCHE (78)</v>
      </c>
      <c r="E5" s="18">
        <f>MODELE!F5</f>
        <v>0</v>
      </c>
      <c r="F5" s="46">
        <f>MODELE!W5</f>
        <v>12</v>
      </c>
      <c r="G5" s="44">
        <f>MODELE!Z5</f>
        <v>15.200000000000001</v>
      </c>
      <c r="H5" s="14">
        <f>MODELE!AA5</f>
        <v>27.200000000000003</v>
      </c>
      <c r="I5" s="8">
        <f>MODELE!AB5</f>
        <v>1.8792824074074074E-3</v>
      </c>
      <c r="J5" s="48">
        <f>MODELE!AH5</f>
        <v>16</v>
      </c>
      <c r="K5" s="48" t="str">
        <f>MODELE!Y5</f>
        <v>Parcours fini</v>
      </c>
      <c r="M5" s="48">
        <f t="shared" ref="M5:M30" si="0">IF(AND(K5="Parcours fini"),(J5),IF(AND(K5="Eliminé"),(1000),IF(AND(K5="Chute"),(2000),IF(AND(K5="Abandon"),(3000),IF(AND(K5="Non Partant"),(4000),"")))))+A5/10000</f>
        <v>16.120200000000001</v>
      </c>
    </row>
    <row r="6" spans="1:13" ht="42" customHeight="1">
      <c r="A6" s="61" t="str">
        <f>MODELE!B6</f>
        <v>1203</v>
      </c>
      <c r="B6" s="56" t="str">
        <f>MODELE!C6</f>
        <v xml:space="preserve">MARIE PARIZY </v>
      </c>
      <c r="C6" s="56" t="str">
        <f>MODELE!D6</f>
        <v>DAISY</v>
      </c>
      <c r="D6" s="56" t="str">
        <f>MODELE!E6</f>
        <v>PONEY CLUB ECURIES DE JOUY (77)</v>
      </c>
      <c r="E6" s="18">
        <f>MODELE!F6</f>
        <v>0</v>
      </c>
      <c r="F6" s="46">
        <f>MODELE!W6</f>
        <v>4</v>
      </c>
      <c r="G6" s="44">
        <f>MODELE!Z6</f>
        <v>0</v>
      </c>
      <c r="H6" s="14">
        <f>MODELE!AA6</f>
        <v>4</v>
      </c>
      <c r="I6" s="8">
        <f>MODELE!AB6</f>
        <v>1.3710648148148148E-3</v>
      </c>
      <c r="J6" s="48">
        <f>MODELE!AH6</f>
        <v>6</v>
      </c>
      <c r="K6" s="48" t="str">
        <f>MODELE!Y6</f>
        <v>Parcours fini</v>
      </c>
      <c r="M6" s="48">
        <f t="shared" si="0"/>
        <v>6.1203000000000003</v>
      </c>
    </row>
    <row r="7" spans="1:13" ht="40.5" customHeight="1">
      <c r="A7" s="61" t="str">
        <f>MODELE!B7</f>
        <v>1204</v>
      </c>
      <c r="B7" s="56" t="str">
        <f>MODELE!C7</f>
        <v xml:space="preserve">SOPHIE SAHYOUN LEGGIERI </v>
      </c>
      <c r="C7" s="56" t="str">
        <f>MODELE!D7</f>
        <v>BEAUTY NIGHT MARY</v>
      </c>
      <c r="D7" s="56" t="str">
        <f>MODELE!E7</f>
        <v>ECURIES DE CONDE (94)</v>
      </c>
      <c r="E7" s="18">
        <f>MODELE!F7</f>
        <v>0</v>
      </c>
      <c r="F7" s="46">
        <f>MODELE!W7</f>
        <v>0</v>
      </c>
      <c r="G7" s="44" t="str">
        <f>MODELE!Z7</f>
        <v/>
      </c>
      <c r="H7" s="14" t="str">
        <f>MODELE!AA7</f>
        <v/>
      </c>
      <c r="I7" s="8" t="str">
        <f>MODELE!AB7</f>
        <v/>
      </c>
      <c r="J7" s="48" t="str">
        <f>MODELE!AH7</f>
        <v/>
      </c>
      <c r="K7" s="48" t="str">
        <f>MODELE!Y7</f>
        <v>Eliminé</v>
      </c>
      <c r="M7" s="48">
        <f t="shared" si="0"/>
        <v>1000.1204</v>
      </c>
    </row>
    <row r="8" spans="1:13" ht="40.5" customHeight="1">
      <c r="A8" s="61" t="str">
        <f>MODELE!B8</f>
        <v>1205</v>
      </c>
      <c r="B8" s="56" t="str">
        <f>MODELE!C8</f>
        <v xml:space="preserve">JANE NORBURY </v>
      </c>
      <c r="C8" s="56" t="str">
        <f>MODELE!D8</f>
        <v>DALASKANE DU PARK</v>
      </c>
      <c r="D8" s="56" t="str">
        <f>MODELE!E8</f>
        <v>ECURIE DE LA BOISSIERE (77)</v>
      </c>
      <c r="E8" s="18">
        <f>MODELE!F8</f>
        <v>0</v>
      </c>
      <c r="F8" s="46">
        <f>MODELE!W8</f>
        <v>0</v>
      </c>
      <c r="G8" s="44" t="str">
        <f>MODELE!Z8</f>
        <v/>
      </c>
      <c r="H8" s="14" t="str">
        <f>MODELE!AA8</f>
        <v/>
      </c>
      <c r="I8" s="8" t="str">
        <f>MODELE!AB8</f>
        <v/>
      </c>
      <c r="J8" s="48" t="str">
        <f>MODELE!AH8</f>
        <v/>
      </c>
      <c r="K8" s="48" t="str">
        <f>MODELE!Y8</f>
        <v>Chute</v>
      </c>
      <c r="M8" s="48">
        <f t="shared" si="0"/>
        <v>2000.1205</v>
      </c>
    </row>
    <row r="9" spans="1:13" ht="40.5" customHeight="1">
      <c r="A9" s="61" t="str">
        <f>MODELE!B9</f>
        <v>1206</v>
      </c>
      <c r="B9" s="56" t="str">
        <f>MODELE!C9</f>
        <v xml:space="preserve">ANDREA FOUILLOT </v>
      </c>
      <c r="C9" s="56" t="str">
        <f>MODELE!D9</f>
        <v>LOCKYDOR</v>
      </c>
      <c r="D9" s="56" t="str">
        <f>MODELE!E9</f>
        <v>ECURIES DE VILLECRESNES (94)</v>
      </c>
      <c r="E9" s="18">
        <f>MODELE!F9</f>
        <v>0</v>
      </c>
      <c r="F9" s="46">
        <f>MODELE!W9</f>
        <v>0</v>
      </c>
      <c r="G9" s="44">
        <f>MODELE!Z9</f>
        <v>6</v>
      </c>
      <c r="H9" s="14">
        <f>MODELE!AA9</f>
        <v>6</v>
      </c>
      <c r="I9" s="8">
        <f>MODELE!AB9</f>
        <v>1.2063657407407407E-3</v>
      </c>
      <c r="J9" s="48">
        <f>MODELE!AH9</f>
        <v>10</v>
      </c>
      <c r="K9" s="48" t="str">
        <f>MODELE!Y9</f>
        <v>Parcours fini</v>
      </c>
      <c r="M9" s="48">
        <f t="shared" si="0"/>
        <v>10.1206</v>
      </c>
    </row>
    <row r="10" spans="1:13" ht="40.5" customHeight="1">
      <c r="A10" s="61" t="str">
        <f>MODELE!B10</f>
        <v>1207</v>
      </c>
      <c r="B10" s="56" t="str">
        <f>MODELE!C10</f>
        <v xml:space="preserve">JULIE ANDRE </v>
      </c>
      <c r="C10" s="56" t="str">
        <f>MODELE!D10</f>
        <v>LOUBLUE</v>
      </c>
      <c r="D10" s="56" t="str">
        <f>MODELE!E10</f>
        <v>ECURIE DE LA BOISSIERE (77)</v>
      </c>
      <c r="E10" s="18">
        <f>MODELE!F10</f>
        <v>0</v>
      </c>
      <c r="F10" s="46">
        <f>MODELE!W10</f>
        <v>4</v>
      </c>
      <c r="G10" s="44">
        <f>MODELE!Z10</f>
        <v>0</v>
      </c>
      <c r="H10" s="14">
        <f>MODELE!AA10</f>
        <v>4</v>
      </c>
      <c r="I10" s="8">
        <f>MODELE!AB10</f>
        <v>1.2989583333333332E-3</v>
      </c>
      <c r="J10" s="48">
        <f>MODELE!AH10</f>
        <v>7</v>
      </c>
      <c r="K10" s="48" t="str">
        <f>MODELE!Y10</f>
        <v>Parcours fini</v>
      </c>
      <c r="M10" s="48">
        <f t="shared" si="0"/>
        <v>7.1207000000000003</v>
      </c>
    </row>
    <row r="11" spans="1:13" ht="40.5" customHeight="1">
      <c r="A11" s="61" t="str">
        <f>MODELE!B11</f>
        <v>1208</v>
      </c>
      <c r="B11" s="56" t="str">
        <f>MODELE!C11</f>
        <v xml:space="preserve">Laure PICARD </v>
      </c>
      <c r="C11" s="56" t="str">
        <f>MODELE!D11</f>
        <v>TALIA DES BOURDONS</v>
      </c>
      <c r="D11" s="56" t="str">
        <f>MODELE!E11</f>
        <v>PONEY CLUB DE REVE (91)</v>
      </c>
      <c r="E11" s="18">
        <f>MODELE!F11</f>
        <v>0</v>
      </c>
      <c r="F11" s="46">
        <f>MODELE!W11</f>
        <v>0</v>
      </c>
      <c r="G11" s="44" t="str">
        <f>MODELE!Z11</f>
        <v/>
      </c>
      <c r="H11" s="14" t="str">
        <f>MODELE!AA11</f>
        <v/>
      </c>
      <c r="I11" s="8" t="str">
        <f>MODELE!AB11</f>
        <v/>
      </c>
      <c r="J11" s="48" t="str">
        <f>MODELE!AH11</f>
        <v/>
      </c>
      <c r="K11" s="48" t="str">
        <f>MODELE!Y11</f>
        <v>Eliminé</v>
      </c>
      <c r="M11" s="48">
        <f t="shared" si="0"/>
        <v>1000.1208</v>
      </c>
    </row>
    <row r="12" spans="1:13" ht="40.5" customHeight="1">
      <c r="A12" s="61" t="str">
        <f>MODELE!B12</f>
        <v>1209</v>
      </c>
      <c r="B12" s="56" t="str">
        <f>MODELE!C12</f>
        <v>LEANA BRUNET</v>
      </c>
      <c r="C12" s="56" t="str">
        <f>MODELE!D12</f>
        <v>BALKAN ROSE</v>
      </c>
      <c r="D12" s="56" t="str">
        <f>MODELE!E12</f>
        <v>E E AURORE FERIGNAC (91)</v>
      </c>
      <c r="E12" s="18">
        <f>MODELE!F12</f>
        <v>0</v>
      </c>
      <c r="F12" s="46">
        <f>MODELE!W12</f>
        <v>0</v>
      </c>
      <c r="G12" s="44" t="str">
        <f>MODELE!Z12</f>
        <v/>
      </c>
      <c r="H12" s="14" t="str">
        <f>MODELE!AA12</f>
        <v/>
      </c>
      <c r="I12" s="8" t="str">
        <f>MODELE!AB12</f>
        <v/>
      </c>
      <c r="J12" s="48" t="str">
        <f>MODELE!AH12</f>
        <v/>
      </c>
      <c r="K12" s="48" t="str">
        <f>MODELE!Y12</f>
        <v>Eliminé</v>
      </c>
      <c r="M12" s="48">
        <f t="shared" si="0"/>
        <v>1000.1209</v>
      </c>
    </row>
    <row r="13" spans="1:13" ht="40.5" customHeight="1">
      <c r="A13" s="61" t="str">
        <f>MODELE!B13</f>
        <v>1210</v>
      </c>
      <c r="B13" s="56" t="str">
        <f>MODELE!C13</f>
        <v xml:space="preserve">JULIEN LEMAIRE </v>
      </c>
      <c r="C13" s="56" t="str">
        <f>MODELE!D13</f>
        <v>UTOPE</v>
      </c>
      <c r="D13" s="56" t="str">
        <f>MODELE!E13</f>
        <v>PONEY CLUB DE ROMORANTIN (41)</v>
      </c>
      <c r="E13" s="18">
        <f>MODELE!F13</f>
        <v>0</v>
      </c>
      <c r="F13" s="46">
        <f>MODELE!W13</f>
        <v>4</v>
      </c>
      <c r="G13" s="44">
        <f>MODELE!Z13</f>
        <v>1.6</v>
      </c>
      <c r="H13" s="14">
        <f>MODELE!AA13</f>
        <v>5.6</v>
      </c>
      <c r="I13" s="8">
        <f>MODELE!AB13</f>
        <v>1.4876157407407407E-3</v>
      </c>
      <c r="J13" s="48">
        <f>MODELE!AH13</f>
        <v>9</v>
      </c>
      <c r="K13" s="48" t="str">
        <f>MODELE!Y13</f>
        <v>Parcours fini</v>
      </c>
      <c r="M13" s="48">
        <f t="shared" si="0"/>
        <v>9.1210000000000004</v>
      </c>
    </row>
    <row r="14" spans="1:13" ht="40.5" customHeight="1">
      <c r="A14" s="61" t="str">
        <f>MODELE!B14</f>
        <v>1211</v>
      </c>
      <c r="B14" s="56" t="str">
        <f>MODELE!C14</f>
        <v xml:space="preserve">OPHELIE SALVATORE </v>
      </c>
      <c r="C14" s="56" t="str">
        <f>MODELE!D14</f>
        <v>BILBAO SILVER FAME</v>
      </c>
      <c r="D14" s="56" t="str">
        <f>MODELE!E14</f>
        <v>ECURIE DE LA BOISSIERE (77)</v>
      </c>
      <c r="E14" s="18">
        <f>MODELE!F14</f>
        <v>0</v>
      </c>
      <c r="F14" s="46">
        <f>MODELE!W14</f>
        <v>0</v>
      </c>
      <c r="G14" s="44">
        <f>MODELE!Z14</f>
        <v>0.4</v>
      </c>
      <c r="H14" s="14">
        <f>MODELE!AA14</f>
        <v>0.4</v>
      </c>
      <c r="I14" s="8">
        <f>MODELE!AB14</f>
        <v>1.4517361111111111E-3</v>
      </c>
      <c r="J14" s="48">
        <f>MODELE!AH14</f>
        <v>4</v>
      </c>
      <c r="K14" s="48" t="str">
        <f>MODELE!Y14</f>
        <v>Parcours fini</v>
      </c>
      <c r="M14" s="48">
        <f t="shared" si="0"/>
        <v>4.1211000000000002</v>
      </c>
    </row>
    <row r="15" spans="1:13" ht="40.5" customHeight="1">
      <c r="A15" s="61" t="str">
        <f>MODELE!B15</f>
        <v>1212</v>
      </c>
      <c r="B15" s="56" t="str">
        <f>MODELE!C15</f>
        <v xml:space="preserve">VICTOIRE CAGNOT </v>
      </c>
      <c r="C15" s="56" t="str">
        <f>MODELE!D15</f>
        <v>VOTRE ALTESSE D'OTHON</v>
      </c>
      <c r="D15" s="56" t="str">
        <f>MODELE!E15</f>
        <v>ECURIES DE CONDE (94)</v>
      </c>
      <c r="E15" s="18">
        <f>MODELE!F15</f>
        <v>0</v>
      </c>
      <c r="F15" s="46">
        <f>MODELE!W15</f>
        <v>4</v>
      </c>
      <c r="G15" s="44">
        <f>MODELE!Z15</f>
        <v>5.6000000000000005</v>
      </c>
      <c r="H15" s="14">
        <f>MODELE!AA15</f>
        <v>9.6000000000000014</v>
      </c>
      <c r="I15" s="8">
        <f>MODELE!AB15</f>
        <v>1.6078703703703704E-3</v>
      </c>
      <c r="J15" s="48">
        <f>MODELE!AH15</f>
        <v>12</v>
      </c>
      <c r="K15" s="48" t="str">
        <f>MODELE!Y15</f>
        <v>Parcours fini</v>
      </c>
      <c r="M15" s="48">
        <f t="shared" si="0"/>
        <v>12.1212</v>
      </c>
    </row>
    <row r="16" spans="1:13" ht="40.5" customHeight="1">
      <c r="A16" s="61" t="str">
        <f>MODELE!B16</f>
        <v>1213</v>
      </c>
      <c r="B16" s="56" t="str">
        <f>MODELE!C16</f>
        <v>Chloé DESMOND</v>
      </c>
      <c r="C16" s="56" t="str">
        <f>MODELE!D16</f>
        <v>VICOMTE D'ARTONGES</v>
      </c>
      <c r="D16" s="56" t="str">
        <f>MODELE!E16</f>
        <v>E E AURORE FERIGNAC (91)</v>
      </c>
      <c r="E16" s="18">
        <f>MODELE!F16</f>
        <v>0</v>
      </c>
      <c r="F16" s="46">
        <f>MODELE!W16</f>
        <v>4</v>
      </c>
      <c r="G16" s="44">
        <f>MODELE!Z16</f>
        <v>7.2</v>
      </c>
      <c r="H16" s="14">
        <f>MODELE!AA16</f>
        <v>11.2</v>
      </c>
      <c r="I16" s="8">
        <f>MODELE!AB16</f>
        <v>1.6549768518518519E-3</v>
      </c>
      <c r="J16" s="48">
        <f>MODELE!AH16</f>
        <v>15</v>
      </c>
      <c r="K16" s="48" t="str">
        <f>MODELE!Y16</f>
        <v>Parcours fini</v>
      </c>
      <c r="M16" s="48">
        <f t="shared" si="0"/>
        <v>15.1213</v>
      </c>
    </row>
    <row r="17" spans="1:13" ht="40.5" customHeight="1">
      <c r="A17" s="61" t="str">
        <f>MODELE!B17</f>
        <v>1214</v>
      </c>
      <c r="B17" s="56" t="str">
        <f>MODELE!C17</f>
        <v xml:space="preserve">MELINA MARQUES </v>
      </c>
      <c r="C17" s="56" t="str">
        <f>MODELE!D17</f>
        <v>LLANGATTOCK JULIE</v>
      </c>
      <c r="D17" s="56" t="str">
        <f>MODELE!E17</f>
        <v>E E AURORE FERIGNAC (91)</v>
      </c>
      <c r="E17" s="18">
        <f>MODELE!F17</f>
        <v>0</v>
      </c>
      <c r="F17" s="46">
        <f>MODELE!W17</f>
        <v>0</v>
      </c>
      <c r="G17" s="44" t="str">
        <f>MODELE!Z17</f>
        <v/>
      </c>
      <c r="H17" s="14" t="str">
        <f>MODELE!AA17</f>
        <v/>
      </c>
      <c r="I17" s="8" t="str">
        <f>MODELE!AB17</f>
        <v/>
      </c>
      <c r="J17" s="48" t="str">
        <f>MODELE!AH17</f>
        <v/>
      </c>
      <c r="K17" s="48" t="str">
        <f>MODELE!Y17</f>
        <v>Chute</v>
      </c>
      <c r="M17" s="48">
        <f t="shared" si="0"/>
        <v>2000.1214</v>
      </c>
    </row>
    <row r="18" spans="1:13" ht="40.5" customHeight="1">
      <c r="A18" s="61" t="str">
        <f>MODELE!B18</f>
        <v>1215</v>
      </c>
      <c r="B18" s="56" t="str">
        <f>MODELE!C18</f>
        <v xml:space="preserve">JULIE BECARD </v>
      </c>
      <c r="C18" s="56" t="str">
        <f>MODELE!D18</f>
        <v>URSA GENTILLE</v>
      </c>
      <c r="D18" s="56" t="str">
        <f>MODELE!E18</f>
        <v>ECURIE DE LA BOISSIERE (77)</v>
      </c>
      <c r="E18" s="18">
        <f>MODELE!F18</f>
        <v>0</v>
      </c>
      <c r="F18" s="46">
        <f>MODELE!W18</f>
        <v>0</v>
      </c>
      <c r="G18" s="44">
        <f>MODELE!Z18</f>
        <v>0</v>
      </c>
      <c r="H18" s="14">
        <f>MODELE!AA18</f>
        <v>0</v>
      </c>
      <c r="I18" s="8">
        <f>MODELE!AB18</f>
        <v>1.319212962962963E-3</v>
      </c>
      <c r="J18" s="48">
        <f>MODELE!AH18</f>
        <v>2</v>
      </c>
      <c r="K18" s="48" t="str">
        <f>MODELE!Y18</f>
        <v>Parcours fini</v>
      </c>
      <c r="M18" s="48">
        <f t="shared" si="0"/>
        <v>2.1215000000000002</v>
      </c>
    </row>
    <row r="19" spans="1:13" ht="40.5" customHeight="1">
      <c r="A19" s="61" t="str">
        <f>MODELE!B19</f>
        <v>1216</v>
      </c>
      <c r="B19" s="56" t="str">
        <f>MODELE!C19</f>
        <v xml:space="preserve">CELIA GUEDON </v>
      </c>
      <c r="C19" s="56" t="str">
        <f>MODELE!D19</f>
        <v>TULLAHILL PRINCESS</v>
      </c>
      <c r="D19" s="56" t="str">
        <f>MODELE!E19</f>
        <v>ECURIE DU MOULIN DE COTON (77)</v>
      </c>
      <c r="E19" s="18">
        <f>MODELE!F19</f>
        <v>0</v>
      </c>
      <c r="F19" s="46">
        <f>MODELE!W19</f>
        <v>0</v>
      </c>
      <c r="G19" s="44">
        <f>MODELE!Z19</f>
        <v>8</v>
      </c>
      <c r="H19" s="14">
        <f>MODELE!AA19</f>
        <v>8</v>
      </c>
      <c r="I19" s="8">
        <f>MODELE!AB19</f>
        <v>1.1881944444444444E-3</v>
      </c>
      <c r="J19" s="48">
        <f>MODELE!AH19</f>
        <v>11</v>
      </c>
      <c r="K19" s="48" t="str">
        <f>MODELE!Y19</f>
        <v>Parcours fini</v>
      </c>
      <c r="M19" s="48">
        <f t="shared" si="0"/>
        <v>11.121600000000001</v>
      </c>
    </row>
    <row r="20" spans="1:13" ht="40.5" customHeight="1">
      <c r="A20" s="61" t="str">
        <f>MODELE!B20</f>
        <v>1217</v>
      </c>
      <c r="B20" s="56" t="str">
        <f>MODELE!C20</f>
        <v xml:space="preserve">MARIANNE GROSJEAN </v>
      </c>
      <c r="C20" s="56" t="str">
        <f>MODELE!D20</f>
        <v>ONLY DE GARENNE</v>
      </c>
      <c r="D20" s="56" t="str">
        <f>MODELE!E20</f>
        <v>JUMP TERRIER BLANC (60)</v>
      </c>
      <c r="E20" s="18">
        <f>MODELE!F20</f>
        <v>0</v>
      </c>
      <c r="F20" s="46">
        <f>MODELE!W20</f>
        <v>0</v>
      </c>
      <c r="G20" s="44">
        <f>MODELE!Z20</f>
        <v>0</v>
      </c>
      <c r="H20" s="14">
        <f>MODELE!AA20</f>
        <v>0</v>
      </c>
      <c r="I20" s="8">
        <f>MODELE!AB20</f>
        <v>1.2769675925925926E-3</v>
      </c>
      <c r="J20" s="48">
        <f>MODELE!AH20</f>
        <v>3</v>
      </c>
      <c r="K20" s="48" t="str">
        <f>MODELE!Y20</f>
        <v>Parcours fini</v>
      </c>
      <c r="M20" s="48">
        <f t="shared" si="0"/>
        <v>3.1217000000000001</v>
      </c>
    </row>
    <row r="21" spans="1:13" ht="40.5" customHeight="1">
      <c r="A21" s="61" t="str">
        <f>MODELE!B21</f>
        <v>1218</v>
      </c>
      <c r="B21" s="56" t="str">
        <f>MODELE!C21</f>
        <v xml:space="preserve">CHARLOTTE KLEKOT </v>
      </c>
      <c r="C21" s="56" t="str">
        <f>MODELE!D21</f>
        <v>QUEEN MARY</v>
      </c>
      <c r="D21" s="56" t="str">
        <f>MODELE!E21</f>
        <v>C H DE MEAUX (77)</v>
      </c>
      <c r="E21" s="18">
        <f>MODELE!F21</f>
        <v>0</v>
      </c>
      <c r="F21" s="46">
        <f>MODELE!W21</f>
        <v>0</v>
      </c>
      <c r="G21" s="44" t="str">
        <f>MODELE!Z21</f>
        <v/>
      </c>
      <c r="H21" s="14" t="str">
        <f>MODELE!AA21</f>
        <v/>
      </c>
      <c r="I21" s="8" t="str">
        <f>MODELE!AB21</f>
        <v/>
      </c>
      <c r="J21" s="48" t="str">
        <f>MODELE!AH21</f>
        <v/>
      </c>
      <c r="K21" s="48" t="str">
        <f>MODELE!Y21</f>
        <v>Non Partant</v>
      </c>
      <c r="M21" s="48">
        <f t="shared" si="0"/>
        <v>4000.1217999999999</v>
      </c>
    </row>
    <row r="22" spans="1:13" ht="40.5" customHeight="1">
      <c r="A22" s="61" t="str">
        <f>MODELE!B22</f>
        <v>1219</v>
      </c>
      <c r="B22" s="56" t="str">
        <f>MODELE!C22</f>
        <v xml:space="preserve">MARIE LAURE GUERBERT </v>
      </c>
      <c r="C22" s="56" t="str">
        <f>MODELE!D22</f>
        <v>APHELIE DE TURPIN</v>
      </c>
      <c r="D22" s="56" t="str">
        <f>MODELE!E22</f>
        <v>ASCEA GR EQUITATION (91)</v>
      </c>
      <c r="E22" s="18">
        <f>MODELE!F22</f>
        <v>0</v>
      </c>
      <c r="F22" s="46">
        <f>MODELE!W22</f>
        <v>0</v>
      </c>
      <c r="G22" s="44">
        <f>MODELE!Z22</f>
        <v>0</v>
      </c>
      <c r="H22" s="14">
        <f>MODELE!AA22</f>
        <v>0</v>
      </c>
      <c r="I22" s="8">
        <f>MODELE!AB22</f>
        <v>1.3863425925925927E-3</v>
      </c>
      <c r="J22" s="48">
        <f>MODELE!AH22</f>
        <v>1</v>
      </c>
      <c r="K22" s="48" t="str">
        <f>MODELE!Y22</f>
        <v>Parcours fini</v>
      </c>
      <c r="M22" s="48">
        <f t="shared" si="0"/>
        <v>1.1218999999999999</v>
      </c>
    </row>
    <row r="23" spans="1:13" ht="40.5" customHeight="1">
      <c r="A23" s="61" t="str">
        <f>MODELE!B23</f>
        <v>1220</v>
      </c>
      <c r="B23" s="56" t="str">
        <f>MODELE!C23</f>
        <v xml:space="preserve">LEANE LOPEZ </v>
      </c>
      <c r="C23" s="56" t="str">
        <f>MODELE!D23</f>
        <v>TESSIA</v>
      </c>
      <c r="D23" s="56" t="str">
        <f>MODELE!E23</f>
        <v>PONEY CLUB DE ROMORANTIN (41)</v>
      </c>
      <c r="E23" s="18">
        <f>MODELE!F23</f>
        <v>0</v>
      </c>
      <c r="F23" s="46">
        <f>MODELE!W23</f>
        <v>0</v>
      </c>
      <c r="G23" s="44" t="str">
        <f>MODELE!Z23</f>
        <v/>
      </c>
      <c r="H23" s="14" t="str">
        <f>MODELE!AA23</f>
        <v/>
      </c>
      <c r="I23" s="8" t="str">
        <f>MODELE!AB23</f>
        <v/>
      </c>
      <c r="J23" s="48" t="str">
        <f>MODELE!AH23</f>
        <v/>
      </c>
      <c r="K23" s="48" t="str">
        <f>MODELE!Y23</f>
        <v>Abandon</v>
      </c>
      <c r="M23" s="48">
        <f t="shared" si="0"/>
        <v>3000.1219999999998</v>
      </c>
    </row>
    <row r="24" spans="1:13" ht="40.5" customHeight="1">
      <c r="A24" s="61" t="str">
        <f>MODELE!B24</f>
        <v>1221</v>
      </c>
      <c r="B24" s="56" t="str">
        <f>MODELE!C24</f>
        <v xml:space="preserve">NOEMIE CANTRELLE </v>
      </c>
      <c r="C24" s="56" t="str">
        <f>MODELE!D24</f>
        <v>IAGO DE MONTLIEU</v>
      </c>
      <c r="D24" s="56" t="str">
        <f>MODELE!E24</f>
        <v>HARAS DE MAISON BLANCHE (77)</v>
      </c>
      <c r="E24" s="18">
        <f>MODELE!F24</f>
        <v>0</v>
      </c>
      <c r="F24" s="46">
        <f>MODELE!W24</f>
        <v>4</v>
      </c>
      <c r="G24" s="44">
        <f>MODELE!Z24</f>
        <v>6.8000000000000007</v>
      </c>
      <c r="H24" s="14">
        <f>MODELE!AA24</f>
        <v>10.8</v>
      </c>
      <c r="I24" s="8">
        <f>MODELE!AB24</f>
        <v>1.6377314814814815E-3</v>
      </c>
      <c r="J24" s="48">
        <f>MODELE!AH24</f>
        <v>14</v>
      </c>
      <c r="K24" s="48" t="str">
        <f>MODELE!Y24</f>
        <v>Parcours fini</v>
      </c>
      <c r="M24" s="48">
        <f t="shared" si="0"/>
        <v>14.1221</v>
      </c>
    </row>
    <row r="25" spans="1:13" ht="40.5" customHeight="1">
      <c r="A25" s="61" t="str">
        <f>MODELE!B25</f>
        <v>1222</v>
      </c>
      <c r="B25" s="56" t="str">
        <f>MODELE!C25</f>
        <v xml:space="preserve">CLEMENT GUILLAUME </v>
      </c>
      <c r="C25" s="56" t="str">
        <f>MODELE!D25</f>
        <v>DAHRA VAN DEN DRAAIBOOM</v>
      </c>
      <c r="D25" s="56" t="str">
        <f>MODELE!E25</f>
        <v>E E AURORE FERIGNAC (91)</v>
      </c>
      <c r="E25" s="18">
        <f>MODELE!F25</f>
        <v>0</v>
      </c>
      <c r="F25" s="46">
        <f>MODELE!W25</f>
        <v>0</v>
      </c>
      <c r="G25" s="44" t="str">
        <f>MODELE!Z25</f>
        <v/>
      </c>
      <c r="H25" s="14" t="str">
        <f>MODELE!AA25</f>
        <v/>
      </c>
      <c r="I25" s="8" t="str">
        <f>MODELE!AB25</f>
        <v/>
      </c>
      <c r="J25" s="48" t="str">
        <f>MODELE!AH25</f>
        <v/>
      </c>
      <c r="K25" s="48" t="str">
        <f>MODELE!Y25</f>
        <v>Eliminé</v>
      </c>
      <c r="M25" s="48">
        <f t="shared" si="0"/>
        <v>1000.1222</v>
      </c>
    </row>
    <row r="26" spans="1:13" ht="40.5" customHeight="1">
      <c r="A26" s="61" t="str">
        <f>MODELE!B26</f>
        <v>1223</v>
      </c>
      <c r="B26" s="56" t="str">
        <f>MODELE!C26</f>
        <v xml:space="preserve">SOLENE CLEMENT </v>
      </c>
      <c r="C26" s="56" t="str">
        <f>MODELE!D26</f>
        <v>UTOPY</v>
      </c>
      <c r="D26" s="56" t="str">
        <f>MODELE!E26</f>
        <v>ECURIES DE LA ROCHE (78)</v>
      </c>
      <c r="E26" s="18">
        <f>MODELE!F26</f>
        <v>0</v>
      </c>
      <c r="F26" s="46">
        <f>MODELE!W26</f>
        <v>0</v>
      </c>
      <c r="G26" s="44">
        <f>MODELE!Z26</f>
        <v>3.6</v>
      </c>
      <c r="H26" s="14">
        <f>MODELE!AA26</f>
        <v>3.6</v>
      </c>
      <c r="I26" s="8">
        <f>MODELE!AB26</f>
        <v>1.5442129629629627E-3</v>
      </c>
      <c r="J26" s="48">
        <f>MODELE!AH26</f>
        <v>5</v>
      </c>
      <c r="K26" s="48" t="str">
        <f>MODELE!Y26</f>
        <v>Parcours fini</v>
      </c>
      <c r="M26" s="48">
        <f t="shared" si="0"/>
        <v>5.1223000000000001</v>
      </c>
    </row>
    <row r="27" spans="1:13" ht="40.5" customHeight="1">
      <c r="A27" s="61" t="str">
        <f>MODELE!B27</f>
        <v>1224</v>
      </c>
      <c r="B27" s="56" t="str">
        <f>MODELE!C27</f>
        <v xml:space="preserve">JULIE PILU </v>
      </c>
      <c r="C27" s="56" t="str">
        <f>MODELE!D27</f>
        <v>CUPIDON LA MENNERIE</v>
      </c>
      <c r="D27" s="56" t="str">
        <f>MODELE!E27</f>
        <v>PONEY CLUB DE ROMORANTIN (41)</v>
      </c>
      <c r="E27" s="18">
        <f>MODELE!F27</f>
        <v>0</v>
      </c>
      <c r="F27" s="46">
        <f>MODELE!W27</f>
        <v>0</v>
      </c>
      <c r="G27" s="44" t="str">
        <f>MODELE!Z27</f>
        <v/>
      </c>
      <c r="H27" s="14" t="str">
        <f>MODELE!AA27</f>
        <v/>
      </c>
      <c r="I27" s="8" t="str">
        <f>MODELE!AB27</f>
        <v/>
      </c>
      <c r="J27" s="48" t="str">
        <f>MODELE!AH27</f>
        <v/>
      </c>
      <c r="K27" s="48" t="str">
        <f>MODELE!Y27</f>
        <v>Eliminé</v>
      </c>
      <c r="M27" s="48">
        <f t="shared" si="0"/>
        <v>1000.1224</v>
      </c>
    </row>
    <row r="28" spans="1:13" ht="40.5" customHeight="1">
      <c r="A28" s="61" t="str">
        <f>MODELE!B28</f>
        <v>1225</v>
      </c>
      <c r="B28" s="56" t="str">
        <f>MODELE!C28</f>
        <v xml:space="preserve">JUSTINE CHARNASSE </v>
      </c>
      <c r="C28" s="56" t="str">
        <f>MODELE!D28</f>
        <v>COQUIN TOUT COURT</v>
      </c>
      <c r="D28" s="56" t="str">
        <f>MODELE!E28</f>
        <v>ECURIE DE LA BOISSIERE (77)</v>
      </c>
      <c r="E28" s="18">
        <f>MODELE!F28</f>
        <v>0</v>
      </c>
      <c r="F28" s="46">
        <f>MODELE!W28</f>
        <v>0</v>
      </c>
      <c r="G28" s="44" t="str">
        <f>MODELE!Z28</f>
        <v/>
      </c>
      <c r="H28" s="14" t="str">
        <f>MODELE!AA28</f>
        <v/>
      </c>
      <c r="I28" s="8" t="str">
        <f>MODELE!AB28</f>
        <v/>
      </c>
      <c r="J28" s="48" t="str">
        <f>MODELE!AH28</f>
        <v/>
      </c>
      <c r="K28" s="48" t="str">
        <f>MODELE!Y28</f>
        <v>Eliminé</v>
      </c>
      <c r="M28" s="48">
        <f t="shared" si="0"/>
        <v>1000.1224999999999</v>
      </c>
    </row>
    <row r="29" spans="1:13" ht="40.5" customHeight="1">
      <c r="A29" s="61" t="str">
        <f>MODELE!B29</f>
        <v>1226</v>
      </c>
      <c r="B29" s="56" t="str">
        <f>MODELE!C29</f>
        <v xml:space="preserve">LINA BARRY </v>
      </c>
      <c r="C29" s="56" t="str">
        <f>MODELE!D29</f>
        <v>PRODIGIE</v>
      </c>
      <c r="D29" s="56" t="str">
        <f>MODELE!E29</f>
        <v>E E AURORE FERIGNAC (91)</v>
      </c>
      <c r="E29" s="18">
        <f>MODELE!F29</f>
        <v>0</v>
      </c>
      <c r="F29" s="46">
        <f>MODELE!W29</f>
        <v>10</v>
      </c>
      <c r="G29" s="44">
        <f>MODELE!Z29</f>
        <v>0</v>
      </c>
      <c r="H29" s="14">
        <f>MODELE!AA29</f>
        <v>10</v>
      </c>
      <c r="I29" s="8">
        <f>MODELE!AB29</f>
        <v>1.3692129629629629E-3</v>
      </c>
      <c r="J29" s="48">
        <f>MODELE!AH29</f>
        <v>13</v>
      </c>
      <c r="K29" s="48" t="str">
        <f>MODELE!Y29</f>
        <v>Parcours fini</v>
      </c>
      <c r="M29" s="48">
        <f t="shared" si="0"/>
        <v>13.1226</v>
      </c>
    </row>
    <row r="30" spans="1:13" ht="40.5" customHeight="1">
      <c r="A30" s="61" t="str">
        <f>MODELE!B30</f>
        <v>1227</v>
      </c>
      <c r="B30" s="56" t="str">
        <f>MODELE!C30</f>
        <v>Magali PORET</v>
      </c>
      <c r="C30" s="56" t="str">
        <f>MODELE!D30</f>
        <v>BARATIN DES ROSIERS</v>
      </c>
      <c r="D30" s="56">
        <f>MODELE!E30</f>
        <v>0</v>
      </c>
      <c r="E30" s="18">
        <f>MODELE!F30</f>
        <v>0</v>
      </c>
      <c r="F30" s="46">
        <f>MODELE!W30</f>
        <v>0</v>
      </c>
      <c r="G30" s="44" t="str">
        <f>MODELE!Z30</f>
        <v/>
      </c>
      <c r="H30" s="14" t="str">
        <f>MODELE!AA30</f>
        <v/>
      </c>
      <c r="I30" s="8" t="str">
        <f>MODELE!AB30</f>
        <v/>
      </c>
      <c r="J30" s="48" t="str">
        <f>MODELE!AH30</f>
        <v/>
      </c>
      <c r="K30" s="48" t="str">
        <f>MODELE!Y30</f>
        <v>Eliminé</v>
      </c>
      <c r="M30" s="48">
        <f t="shared" si="0"/>
        <v>1000.1227</v>
      </c>
    </row>
    <row r="31" spans="1:13" ht="40.5" customHeight="1">
      <c r="A31" s="61">
        <f>MODELE!B31</f>
        <v>0</v>
      </c>
      <c r="B31" s="56">
        <f>MODELE!C31</f>
        <v>0</v>
      </c>
      <c r="C31" s="56">
        <f>MODELE!D31</f>
        <v>0</v>
      </c>
      <c r="D31" s="56">
        <f>MODELE!E31</f>
        <v>0</v>
      </c>
      <c r="E31" s="18">
        <f>MODELE!F31</f>
        <v>0</v>
      </c>
      <c r="F31" s="46" t="str">
        <f>MODELE!W31</f>
        <v/>
      </c>
      <c r="G31" s="44" t="str">
        <f>MODELE!Z31</f>
        <v/>
      </c>
      <c r="H31" s="14" t="str">
        <f>MODELE!AA31</f>
        <v/>
      </c>
      <c r="I31" s="8" t="str">
        <f>MODELE!AB31</f>
        <v/>
      </c>
      <c r="J31" s="48" t="str">
        <f>MODELE!AH31</f>
        <v/>
      </c>
      <c r="K31" s="48">
        <f>MODELE!Y31</f>
        <v>0</v>
      </c>
      <c r="M31" s="48" t="str">
        <f t="shared" ref="M5:M68" si="1">IF(AND(K31="Parcours fini"),(J31),IF(AND(K31="Eliminé"),(1000),IF(AND(K31="Chute"),(2000),IF(AND(K31="Abandon"),(3000),IF(AND(K31="Non Partant"),(4000),"")))))</f>
        <v/>
      </c>
    </row>
    <row r="32" spans="1:13" ht="40.5" customHeight="1">
      <c r="A32" s="61">
        <f>MODELE!B32</f>
        <v>0</v>
      </c>
      <c r="B32" s="56">
        <f>MODELE!C32</f>
        <v>0</v>
      </c>
      <c r="C32" s="56">
        <f>MODELE!D32</f>
        <v>0</v>
      </c>
      <c r="D32" s="56">
        <f>MODELE!E32</f>
        <v>0</v>
      </c>
      <c r="E32" s="18">
        <f>MODELE!F32</f>
        <v>0</v>
      </c>
      <c r="F32" s="46" t="str">
        <f>MODELE!W32</f>
        <v/>
      </c>
      <c r="G32" s="44" t="str">
        <f>MODELE!Z32</f>
        <v/>
      </c>
      <c r="H32" s="14" t="str">
        <f>MODELE!AA32</f>
        <v/>
      </c>
      <c r="I32" s="8" t="str">
        <f>MODELE!AB32</f>
        <v/>
      </c>
      <c r="J32" s="48" t="str">
        <f>MODELE!AH32</f>
        <v/>
      </c>
      <c r="K32" s="48">
        <f>MODELE!Y32</f>
        <v>0</v>
      </c>
      <c r="M32" s="48" t="str">
        <f t="shared" si="1"/>
        <v/>
      </c>
    </row>
    <row r="33" spans="1:13" ht="40.5" customHeight="1">
      <c r="A33" s="61">
        <f>MODELE!B33</f>
        <v>0</v>
      </c>
      <c r="B33" s="56">
        <f>MODELE!C33</f>
        <v>0</v>
      </c>
      <c r="C33" s="56">
        <f>MODELE!D33</f>
        <v>0</v>
      </c>
      <c r="D33" s="56">
        <f>MODELE!E33</f>
        <v>0</v>
      </c>
      <c r="E33" s="18">
        <f>MODELE!F33</f>
        <v>0</v>
      </c>
      <c r="F33" s="46" t="str">
        <f>MODELE!W33</f>
        <v/>
      </c>
      <c r="G33" s="44" t="str">
        <f>MODELE!Z33</f>
        <v/>
      </c>
      <c r="H33" s="14" t="str">
        <f>MODELE!AA33</f>
        <v/>
      </c>
      <c r="I33" s="8" t="str">
        <f>MODELE!AB33</f>
        <v/>
      </c>
      <c r="J33" s="48" t="str">
        <f>MODELE!AH33</f>
        <v/>
      </c>
      <c r="K33" s="48">
        <f>MODELE!Y33</f>
        <v>0</v>
      </c>
      <c r="M33" s="48" t="str">
        <f t="shared" si="1"/>
        <v/>
      </c>
    </row>
    <row r="34" spans="1:13" ht="40.5" customHeight="1">
      <c r="A34" s="61">
        <f>MODELE!B34</f>
        <v>0</v>
      </c>
      <c r="B34" s="56">
        <f>MODELE!C34</f>
        <v>0</v>
      </c>
      <c r="C34" s="56">
        <f>MODELE!D34</f>
        <v>0</v>
      </c>
      <c r="D34" s="56">
        <f>MODELE!E34</f>
        <v>0</v>
      </c>
      <c r="E34" s="18">
        <f>MODELE!F34</f>
        <v>0</v>
      </c>
      <c r="F34" s="46" t="str">
        <f>MODELE!W34</f>
        <v/>
      </c>
      <c r="G34" s="44" t="str">
        <f>MODELE!Z34</f>
        <v/>
      </c>
      <c r="H34" s="14" t="str">
        <f>MODELE!AA34</f>
        <v/>
      </c>
      <c r="I34" s="8" t="str">
        <f>MODELE!AB34</f>
        <v/>
      </c>
      <c r="J34" s="48" t="str">
        <f>MODELE!AH34</f>
        <v/>
      </c>
      <c r="K34" s="48">
        <f>MODELE!Y34</f>
        <v>0</v>
      </c>
      <c r="M34" s="48" t="str">
        <f t="shared" si="1"/>
        <v/>
      </c>
    </row>
    <row r="35" spans="1:13" ht="40.5" customHeight="1">
      <c r="A35" s="61">
        <f>MODELE!B35</f>
        <v>0</v>
      </c>
      <c r="B35" s="56">
        <f>MODELE!C35</f>
        <v>0</v>
      </c>
      <c r="C35" s="56">
        <f>MODELE!D35</f>
        <v>0</v>
      </c>
      <c r="D35" s="56">
        <f>MODELE!E35</f>
        <v>0</v>
      </c>
      <c r="E35" s="18">
        <f>MODELE!F35</f>
        <v>0</v>
      </c>
      <c r="F35" s="46" t="str">
        <f>MODELE!W35</f>
        <v/>
      </c>
      <c r="G35" s="44" t="str">
        <f>MODELE!Z35</f>
        <v/>
      </c>
      <c r="H35" s="14" t="str">
        <f>MODELE!AA35</f>
        <v/>
      </c>
      <c r="I35" s="8" t="str">
        <f>MODELE!AB35</f>
        <v/>
      </c>
      <c r="J35" s="48" t="str">
        <f>MODELE!AH35</f>
        <v/>
      </c>
      <c r="K35" s="48">
        <f>MODELE!Y35</f>
        <v>0</v>
      </c>
      <c r="M35" s="48" t="str">
        <f t="shared" si="1"/>
        <v/>
      </c>
    </row>
    <row r="36" spans="1:13" ht="40.5" customHeight="1">
      <c r="A36" s="61">
        <f>MODELE!B36</f>
        <v>0</v>
      </c>
      <c r="B36" s="56">
        <f>MODELE!C36</f>
        <v>0</v>
      </c>
      <c r="C36" s="56">
        <f>MODELE!D36</f>
        <v>0</v>
      </c>
      <c r="D36" s="56">
        <f>MODELE!E36</f>
        <v>0</v>
      </c>
      <c r="E36" s="18">
        <f>MODELE!F36</f>
        <v>0</v>
      </c>
      <c r="F36" s="46" t="str">
        <f>MODELE!W36</f>
        <v/>
      </c>
      <c r="G36" s="44" t="str">
        <f>MODELE!Z36</f>
        <v/>
      </c>
      <c r="H36" s="14" t="str">
        <f>MODELE!AA36</f>
        <v/>
      </c>
      <c r="I36" s="8" t="str">
        <f>MODELE!AB36</f>
        <v/>
      </c>
      <c r="J36" s="48" t="str">
        <f>MODELE!AH36</f>
        <v/>
      </c>
      <c r="K36" s="48">
        <f>MODELE!Y36</f>
        <v>0</v>
      </c>
      <c r="M36" s="48" t="str">
        <f t="shared" si="1"/>
        <v/>
      </c>
    </row>
    <row r="37" spans="1:13" ht="40.5" customHeight="1">
      <c r="A37" s="61">
        <f>MODELE!B37</f>
        <v>0</v>
      </c>
      <c r="B37" s="56">
        <f>MODELE!C37</f>
        <v>0</v>
      </c>
      <c r="C37" s="56">
        <f>MODELE!D37</f>
        <v>0</v>
      </c>
      <c r="D37" s="56">
        <f>MODELE!E37</f>
        <v>0</v>
      </c>
      <c r="E37" s="18">
        <f>MODELE!F37</f>
        <v>0</v>
      </c>
      <c r="F37" s="46" t="str">
        <f>MODELE!W37</f>
        <v/>
      </c>
      <c r="G37" s="44" t="str">
        <f>MODELE!Z37</f>
        <v/>
      </c>
      <c r="H37" s="14" t="str">
        <f>MODELE!AA37</f>
        <v/>
      </c>
      <c r="I37" s="8" t="str">
        <f>MODELE!AB37</f>
        <v/>
      </c>
      <c r="J37" s="48" t="str">
        <f>MODELE!AH37</f>
        <v/>
      </c>
      <c r="K37" s="48">
        <f>MODELE!Y37</f>
        <v>0</v>
      </c>
      <c r="M37" s="48" t="str">
        <f t="shared" si="1"/>
        <v/>
      </c>
    </row>
    <row r="38" spans="1:13" ht="40.5" customHeight="1">
      <c r="A38" s="61">
        <f>MODELE!B38</f>
        <v>0</v>
      </c>
      <c r="B38" s="56">
        <f>MODELE!C38</f>
        <v>0</v>
      </c>
      <c r="C38" s="56">
        <f>MODELE!D38</f>
        <v>0</v>
      </c>
      <c r="D38" s="56">
        <f>MODELE!E38</f>
        <v>0</v>
      </c>
      <c r="E38" s="18">
        <f>MODELE!F38</f>
        <v>0</v>
      </c>
      <c r="F38" s="46" t="str">
        <f>MODELE!W38</f>
        <v/>
      </c>
      <c r="G38" s="44" t="str">
        <f>MODELE!Z38</f>
        <v/>
      </c>
      <c r="H38" s="14" t="str">
        <f>MODELE!AA38</f>
        <v/>
      </c>
      <c r="I38" s="8" t="str">
        <f>MODELE!AB38</f>
        <v/>
      </c>
      <c r="J38" s="48" t="str">
        <f>MODELE!AH38</f>
        <v/>
      </c>
      <c r="K38" s="48">
        <f>MODELE!Y38</f>
        <v>0</v>
      </c>
      <c r="M38" s="48" t="str">
        <f t="shared" si="1"/>
        <v/>
      </c>
    </row>
    <row r="39" spans="1:13" ht="40.5" customHeight="1">
      <c r="A39" s="61">
        <f>MODELE!B39</f>
        <v>0</v>
      </c>
      <c r="B39" s="56">
        <f>MODELE!C39</f>
        <v>0</v>
      </c>
      <c r="C39" s="56">
        <f>MODELE!D39</f>
        <v>0</v>
      </c>
      <c r="D39" s="56">
        <f>MODELE!E39</f>
        <v>0</v>
      </c>
      <c r="E39" s="18">
        <f>MODELE!F39</f>
        <v>0</v>
      </c>
      <c r="F39" s="46" t="str">
        <f>MODELE!W39</f>
        <v/>
      </c>
      <c r="G39" s="44" t="str">
        <f>MODELE!Z39</f>
        <v/>
      </c>
      <c r="H39" s="14" t="str">
        <f>MODELE!AA39</f>
        <v/>
      </c>
      <c r="I39" s="8" t="str">
        <f>MODELE!AB39</f>
        <v/>
      </c>
      <c r="J39" s="48" t="str">
        <f>MODELE!AH39</f>
        <v/>
      </c>
      <c r="K39" s="48">
        <f>MODELE!Y39</f>
        <v>0</v>
      </c>
      <c r="M39" s="48" t="str">
        <f t="shared" si="1"/>
        <v/>
      </c>
    </row>
    <row r="40" spans="1:13" ht="40.5" customHeight="1">
      <c r="A40" s="61">
        <f>MODELE!B40</f>
        <v>0</v>
      </c>
      <c r="B40" s="56">
        <f>MODELE!C40</f>
        <v>0</v>
      </c>
      <c r="C40" s="56">
        <f>MODELE!D40</f>
        <v>0</v>
      </c>
      <c r="D40" s="56">
        <f>MODELE!E40</f>
        <v>0</v>
      </c>
      <c r="E40" s="18">
        <f>MODELE!F40</f>
        <v>0</v>
      </c>
      <c r="F40" s="46" t="str">
        <f>MODELE!W40</f>
        <v/>
      </c>
      <c r="G40" s="44" t="str">
        <f>MODELE!Z40</f>
        <v/>
      </c>
      <c r="H40" s="14" t="str">
        <f>MODELE!AA40</f>
        <v/>
      </c>
      <c r="I40" s="8" t="str">
        <f>MODELE!AB40</f>
        <v/>
      </c>
      <c r="J40" s="48" t="str">
        <f>MODELE!AH40</f>
        <v/>
      </c>
      <c r="K40" s="48">
        <f>MODELE!Y40</f>
        <v>0</v>
      </c>
      <c r="M40" s="48" t="str">
        <f t="shared" si="1"/>
        <v/>
      </c>
    </row>
    <row r="41" spans="1:13" ht="40.5" customHeight="1">
      <c r="A41" s="61">
        <f>MODELE!B41</f>
        <v>0</v>
      </c>
      <c r="B41" s="56">
        <f>MODELE!C41</f>
        <v>0</v>
      </c>
      <c r="C41" s="56">
        <f>MODELE!D41</f>
        <v>0</v>
      </c>
      <c r="D41" s="56">
        <f>MODELE!E41</f>
        <v>0</v>
      </c>
      <c r="E41" s="18">
        <f>MODELE!F41</f>
        <v>0</v>
      </c>
      <c r="F41" s="46" t="str">
        <f>MODELE!W41</f>
        <v/>
      </c>
      <c r="G41" s="44" t="str">
        <f>MODELE!Z41</f>
        <v/>
      </c>
      <c r="H41" s="14" t="str">
        <f>MODELE!AA41</f>
        <v/>
      </c>
      <c r="I41" s="8" t="str">
        <f>MODELE!AB41</f>
        <v/>
      </c>
      <c r="J41" s="48" t="str">
        <f>MODELE!AH41</f>
        <v/>
      </c>
      <c r="K41" s="48">
        <f>MODELE!Y41</f>
        <v>0</v>
      </c>
      <c r="M41" s="48" t="str">
        <f t="shared" si="1"/>
        <v/>
      </c>
    </row>
    <row r="42" spans="1:13" ht="40.5" customHeight="1">
      <c r="A42" s="61">
        <f>MODELE!B42</f>
        <v>0</v>
      </c>
      <c r="B42" s="56">
        <f>MODELE!C42</f>
        <v>0</v>
      </c>
      <c r="C42" s="56">
        <f>MODELE!D42</f>
        <v>0</v>
      </c>
      <c r="D42" s="56">
        <f>MODELE!E42</f>
        <v>0</v>
      </c>
      <c r="E42" s="18">
        <f>MODELE!F42</f>
        <v>0</v>
      </c>
      <c r="F42" s="46" t="str">
        <f>MODELE!W42</f>
        <v/>
      </c>
      <c r="G42" s="44" t="str">
        <f>MODELE!Z42</f>
        <v/>
      </c>
      <c r="H42" s="14" t="str">
        <f>MODELE!AA42</f>
        <v/>
      </c>
      <c r="I42" s="8" t="str">
        <f>MODELE!AB42</f>
        <v/>
      </c>
      <c r="J42" s="48" t="str">
        <f>MODELE!AH42</f>
        <v/>
      </c>
      <c r="K42" s="48">
        <f>MODELE!Y42</f>
        <v>0</v>
      </c>
      <c r="M42" s="48" t="str">
        <f t="shared" si="1"/>
        <v/>
      </c>
    </row>
    <row r="43" spans="1:13" ht="40.5" customHeight="1">
      <c r="A43" s="61">
        <f>MODELE!B43</f>
        <v>0</v>
      </c>
      <c r="B43" s="56">
        <f>MODELE!C43</f>
        <v>0</v>
      </c>
      <c r="C43" s="56">
        <f>MODELE!D43</f>
        <v>0</v>
      </c>
      <c r="D43" s="56">
        <f>MODELE!E43</f>
        <v>0</v>
      </c>
      <c r="E43" s="18">
        <f>MODELE!F43</f>
        <v>0</v>
      </c>
      <c r="F43" s="46" t="str">
        <f>MODELE!W43</f>
        <v/>
      </c>
      <c r="G43" s="44" t="str">
        <f>MODELE!Z43</f>
        <v/>
      </c>
      <c r="H43" s="14" t="str">
        <f>MODELE!AA43</f>
        <v/>
      </c>
      <c r="I43" s="8" t="str">
        <f>MODELE!AB43</f>
        <v/>
      </c>
      <c r="J43" s="48" t="str">
        <f>MODELE!AH43</f>
        <v/>
      </c>
      <c r="K43" s="48">
        <f>MODELE!Y43</f>
        <v>0</v>
      </c>
      <c r="M43" s="48" t="str">
        <f t="shared" si="1"/>
        <v/>
      </c>
    </row>
    <row r="44" spans="1:13" ht="40.5" customHeight="1">
      <c r="A44" s="61">
        <f>MODELE!B44</f>
        <v>0</v>
      </c>
      <c r="B44" s="56">
        <f>MODELE!C44</f>
        <v>0</v>
      </c>
      <c r="C44" s="56">
        <f>MODELE!D44</f>
        <v>0</v>
      </c>
      <c r="D44" s="56">
        <f>MODELE!E44</f>
        <v>0</v>
      </c>
      <c r="E44" s="18">
        <f>MODELE!F44</f>
        <v>0</v>
      </c>
      <c r="F44" s="46" t="str">
        <f>MODELE!W44</f>
        <v/>
      </c>
      <c r="G44" s="44" t="str">
        <f>MODELE!Z44</f>
        <v/>
      </c>
      <c r="H44" s="14" t="str">
        <f>MODELE!AA44</f>
        <v/>
      </c>
      <c r="I44" s="8" t="str">
        <f>MODELE!AB44</f>
        <v/>
      </c>
      <c r="J44" s="48" t="str">
        <f>MODELE!AH44</f>
        <v/>
      </c>
      <c r="K44" s="48">
        <f>MODELE!Y44</f>
        <v>0</v>
      </c>
      <c r="M44" s="48" t="str">
        <f t="shared" si="1"/>
        <v/>
      </c>
    </row>
    <row r="45" spans="1:13" ht="40.5" customHeight="1">
      <c r="A45" s="61">
        <f>MODELE!B45</f>
        <v>0</v>
      </c>
      <c r="B45" s="56">
        <f>MODELE!C45</f>
        <v>0</v>
      </c>
      <c r="C45" s="56">
        <f>MODELE!D45</f>
        <v>0</v>
      </c>
      <c r="D45" s="56">
        <f>MODELE!E45</f>
        <v>0</v>
      </c>
      <c r="E45" s="18">
        <f>MODELE!F45</f>
        <v>0</v>
      </c>
      <c r="F45" s="46" t="str">
        <f>MODELE!W45</f>
        <v/>
      </c>
      <c r="G45" s="44" t="str">
        <f>MODELE!Z45</f>
        <v/>
      </c>
      <c r="H45" s="14" t="str">
        <f>MODELE!AA45</f>
        <v/>
      </c>
      <c r="I45" s="8" t="str">
        <f>MODELE!AB45</f>
        <v/>
      </c>
      <c r="J45" s="48" t="str">
        <f>MODELE!AH45</f>
        <v/>
      </c>
      <c r="K45" s="48">
        <f>MODELE!Y45</f>
        <v>0</v>
      </c>
      <c r="M45" s="48" t="str">
        <f t="shared" si="1"/>
        <v/>
      </c>
    </row>
    <row r="46" spans="1:13" ht="40.5" customHeight="1">
      <c r="A46" s="61">
        <f>MODELE!B46</f>
        <v>0</v>
      </c>
      <c r="B46" s="56">
        <f>MODELE!C46</f>
        <v>0</v>
      </c>
      <c r="C46" s="56">
        <f>MODELE!D46</f>
        <v>0</v>
      </c>
      <c r="D46" s="56">
        <f>MODELE!E46</f>
        <v>0</v>
      </c>
      <c r="E46" s="18">
        <f>MODELE!F46</f>
        <v>0</v>
      </c>
      <c r="F46" s="46" t="str">
        <f>MODELE!W46</f>
        <v/>
      </c>
      <c r="G46" s="44" t="str">
        <f>MODELE!Z46</f>
        <v/>
      </c>
      <c r="H46" s="14" t="str">
        <f>MODELE!AA46</f>
        <v/>
      </c>
      <c r="I46" s="8" t="str">
        <f>MODELE!AB46</f>
        <v/>
      </c>
      <c r="J46" s="48" t="str">
        <f>MODELE!AH46</f>
        <v/>
      </c>
      <c r="K46" s="48">
        <f>MODELE!Y46</f>
        <v>0</v>
      </c>
      <c r="M46" s="48" t="str">
        <f t="shared" si="1"/>
        <v/>
      </c>
    </row>
    <row r="47" spans="1:13" ht="40.5" customHeight="1">
      <c r="A47" s="61">
        <f>MODELE!B47</f>
        <v>0</v>
      </c>
      <c r="B47" s="56">
        <f>MODELE!C47</f>
        <v>0</v>
      </c>
      <c r="C47" s="56">
        <f>MODELE!D47</f>
        <v>0</v>
      </c>
      <c r="D47" s="56">
        <f>MODELE!E47</f>
        <v>0</v>
      </c>
      <c r="E47" s="18">
        <f>MODELE!F47</f>
        <v>0</v>
      </c>
      <c r="F47" s="46" t="str">
        <f>MODELE!W47</f>
        <v/>
      </c>
      <c r="G47" s="44" t="str">
        <f>MODELE!Z47</f>
        <v/>
      </c>
      <c r="H47" s="14" t="str">
        <f>MODELE!AA47</f>
        <v/>
      </c>
      <c r="I47" s="8" t="str">
        <f>MODELE!AB47</f>
        <v/>
      </c>
      <c r="J47" s="48" t="str">
        <f>MODELE!AH47</f>
        <v/>
      </c>
      <c r="K47" s="48">
        <f>MODELE!Y47</f>
        <v>0</v>
      </c>
      <c r="M47" s="48" t="str">
        <f t="shared" si="1"/>
        <v/>
      </c>
    </row>
    <row r="48" spans="1:13" ht="40.5" customHeight="1">
      <c r="A48" s="61">
        <f>MODELE!B48</f>
        <v>0</v>
      </c>
      <c r="B48" s="56">
        <f>MODELE!C48</f>
        <v>0</v>
      </c>
      <c r="C48" s="56">
        <f>MODELE!D48</f>
        <v>0</v>
      </c>
      <c r="D48" s="56">
        <f>MODELE!E48</f>
        <v>0</v>
      </c>
      <c r="E48" s="18">
        <f>MODELE!F48</f>
        <v>0</v>
      </c>
      <c r="F48" s="46" t="str">
        <f>MODELE!W48</f>
        <v/>
      </c>
      <c r="G48" s="44" t="str">
        <f>MODELE!Z48</f>
        <v/>
      </c>
      <c r="H48" s="14" t="str">
        <f>MODELE!AA48</f>
        <v/>
      </c>
      <c r="I48" s="8" t="str">
        <f>MODELE!AB48</f>
        <v/>
      </c>
      <c r="J48" s="48" t="str">
        <f>MODELE!AH48</f>
        <v/>
      </c>
      <c r="K48" s="48">
        <f>MODELE!Y48</f>
        <v>0</v>
      </c>
      <c r="M48" s="48" t="str">
        <f t="shared" si="1"/>
        <v/>
      </c>
    </row>
    <row r="49" spans="1:13" ht="40.5" customHeight="1">
      <c r="A49" s="61">
        <f>MODELE!B49</f>
        <v>0</v>
      </c>
      <c r="B49" s="56">
        <f>MODELE!C49</f>
        <v>0</v>
      </c>
      <c r="C49" s="56">
        <f>MODELE!D49</f>
        <v>0</v>
      </c>
      <c r="D49" s="56">
        <f>MODELE!E49</f>
        <v>0</v>
      </c>
      <c r="E49" s="18">
        <f>MODELE!F49</f>
        <v>0</v>
      </c>
      <c r="F49" s="46" t="str">
        <f>MODELE!W49</f>
        <v/>
      </c>
      <c r="G49" s="44" t="str">
        <f>MODELE!Z49</f>
        <v/>
      </c>
      <c r="H49" s="14" t="str">
        <f>MODELE!AA49</f>
        <v/>
      </c>
      <c r="I49" s="8" t="str">
        <f>MODELE!AB49</f>
        <v/>
      </c>
      <c r="J49" s="48" t="str">
        <f>MODELE!AH49</f>
        <v/>
      </c>
      <c r="K49" s="48">
        <f>MODELE!Y49</f>
        <v>0</v>
      </c>
      <c r="M49" s="48" t="str">
        <f t="shared" si="1"/>
        <v/>
      </c>
    </row>
    <row r="50" spans="1:13" ht="40.5" customHeight="1">
      <c r="A50" s="61">
        <f>MODELE!B50</f>
        <v>0</v>
      </c>
      <c r="B50" s="56">
        <f>MODELE!C50</f>
        <v>0</v>
      </c>
      <c r="C50" s="56">
        <f>MODELE!D50</f>
        <v>0</v>
      </c>
      <c r="D50" s="56">
        <f>MODELE!E50</f>
        <v>0</v>
      </c>
      <c r="E50" s="18">
        <f>MODELE!F50</f>
        <v>0</v>
      </c>
      <c r="F50" s="46" t="str">
        <f>MODELE!W50</f>
        <v/>
      </c>
      <c r="G50" s="44" t="str">
        <f>MODELE!Z50</f>
        <v/>
      </c>
      <c r="H50" s="14" t="str">
        <f>MODELE!AA50</f>
        <v/>
      </c>
      <c r="I50" s="8" t="str">
        <f>MODELE!AB50</f>
        <v/>
      </c>
      <c r="J50" s="48" t="str">
        <f>MODELE!AH50</f>
        <v/>
      </c>
      <c r="K50" s="48">
        <f>MODELE!Y50</f>
        <v>0</v>
      </c>
      <c r="M50" s="48" t="str">
        <f t="shared" si="1"/>
        <v/>
      </c>
    </row>
    <row r="51" spans="1:13" ht="40.5" customHeight="1">
      <c r="A51" s="61">
        <f>MODELE!B51</f>
        <v>0</v>
      </c>
      <c r="B51" s="56">
        <f>MODELE!C51</f>
        <v>0</v>
      </c>
      <c r="C51" s="56">
        <f>MODELE!D51</f>
        <v>0</v>
      </c>
      <c r="D51" s="56">
        <f>MODELE!E51</f>
        <v>0</v>
      </c>
      <c r="E51" s="18">
        <f>MODELE!F51</f>
        <v>0</v>
      </c>
      <c r="F51" s="46" t="str">
        <f>MODELE!W51</f>
        <v/>
      </c>
      <c r="G51" s="44" t="str">
        <f>MODELE!Z51</f>
        <v/>
      </c>
      <c r="H51" s="14" t="str">
        <f>MODELE!AA51</f>
        <v/>
      </c>
      <c r="I51" s="8" t="str">
        <f>MODELE!AB51</f>
        <v/>
      </c>
      <c r="J51" s="48" t="str">
        <f>MODELE!AH51</f>
        <v/>
      </c>
      <c r="K51" s="48">
        <f>MODELE!Y51</f>
        <v>0</v>
      </c>
      <c r="M51" s="48" t="str">
        <f t="shared" si="1"/>
        <v/>
      </c>
    </row>
    <row r="52" spans="1:13" ht="40.5" customHeight="1">
      <c r="A52" s="61">
        <f>MODELE!B52</f>
        <v>0</v>
      </c>
      <c r="B52" s="56">
        <f>MODELE!C52</f>
        <v>0</v>
      </c>
      <c r="C52" s="56">
        <f>MODELE!D52</f>
        <v>0</v>
      </c>
      <c r="D52" s="56">
        <f>MODELE!E52</f>
        <v>0</v>
      </c>
      <c r="E52" s="18">
        <f>MODELE!F52</f>
        <v>0</v>
      </c>
      <c r="F52" s="46" t="str">
        <f>MODELE!W52</f>
        <v/>
      </c>
      <c r="G52" s="44" t="str">
        <f>MODELE!Z52</f>
        <v/>
      </c>
      <c r="H52" s="14" t="str">
        <f>MODELE!AA52</f>
        <v/>
      </c>
      <c r="I52" s="8" t="str">
        <f>MODELE!AB52</f>
        <v/>
      </c>
      <c r="J52" s="48" t="str">
        <f>MODELE!AH52</f>
        <v/>
      </c>
      <c r="K52" s="48">
        <f>MODELE!Y52</f>
        <v>0</v>
      </c>
      <c r="M52" s="48" t="str">
        <f t="shared" si="1"/>
        <v/>
      </c>
    </row>
    <row r="53" spans="1:13" ht="40.5" customHeight="1">
      <c r="A53" s="61">
        <f>MODELE!B53</f>
        <v>0</v>
      </c>
      <c r="B53" s="56">
        <f>MODELE!C53</f>
        <v>0</v>
      </c>
      <c r="C53" s="56">
        <f>MODELE!D53</f>
        <v>0</v>
      </c>
      <c r="D53" s="56">
        <f>MODELE!E53</f>
        <v>0</v>
      </c>
      <c r="E53" s="18">
        <f>MODELE!F53</f>
        <v>0</v>
      </c>
      <c r="F53" s="46" t="str">
        <f>MODELE!W53</f>
        <v/>
      </c>
      <c r="G53" s="44" t="str">
        <f>MODELE!Z53</f>
        <v/>
      </c>
      <c r="H53" s="14" t="str">
        <f>MODELE!AA53</f>
        <v/>
      </c>
      <c r="I53" s="8" t="str">
        <f>MODELE!AB53</f>
        <v/>
      </c>
      <c r="J53" s="48" t="str">
        <f>MODELE!AH53</f>
        <v/>
      </c>
      <c r="K53" s="48">
        <f>MODELE!Y53</f>
        <v>0</v>
      </c>
      <c r="M53" s="48" t="str">
        <f t="shared" si="1"/>
        <v/>
      </c>
    </row>
    <row r="54" spans="1:13" ht="40.5" customHeight="1">
      <c r="A54" s="61">
        <f>MODELE!B54</f>
        <v>0</v>
      </c>
      <c r="B54" s="56">
        <f>MODELE!C54</f>
        <v>0</v>
      </c>
      <c r="C54" s="56">
        <f>MODELE!D54</f>
        <v>0</v>
      </c>
      <c r="D54" s="56">
        <f>MODELE!E54</f>
        <v>0</v>
      </c>
      <c r="E54" s="18">
        <f>MODELE!F54</f>
        <v>0</v>
      </c>
      <c r="F54" s="46" t="str">
        <f>MODELE!W54</f>
        <v/>
      </c>
      <c r="G54" s="44" t="str">
        <f>MODELE!Z54</f>
        <v/>
      </c>
      <c r="H54" s="14" t="str">
        <f>MODELE!AA54</f>
        <v/>
      </c>
      <c r="I54" s="8" t="str">
        <f>MODELE!AB54</f>
        <v/>
      </c>
      <c r="J54" s="48" t="str">
        <f>MODELE!AH54</f>
        <v/>
      </c>
      <c r="K54" s="48">
        <f>MODELE!Y54</f>
        <v>0</v>
      </c>
      <c r="M54" s="48" t="str">
        <f t="shared" si="1"/>
        <v/>
      </c>
    </row>
    <row r="55" spans="1:13" ht="40.5" customHeight="1">
      <c r="A55" s="61">
        <f>MODELE!B55</f>
        <v>0</v>
      </c>
      <c r="B55" s="56">
        <f>MODELE!C55</f>
        <v>0</v>
      </c>
      <c r="C55" s="56">
        <f>MODELE!D55</f>
        <v>0</v>
      </c>
      <c r="D55" s="56">
        <f>MODELE!E55</f>
        <v>0</v>
      </c>
      <c r="E55" s="18">
        <f>MODELE!F55</f>
        <v>0</v>
      </c>
      <c r="F55" s="46" t="str">
        <f>MODELE!W55</f>
        <v/>
      </c>
      <c r="G55" s="44" t="str">
        <f>MODELE!Z55</f>
        <v/>
      </c>
      <c r="H55" s="14" t="str">
        <f>MODELE!AA55</f>
        <v/>
      </c>
      <c r="I55" s="8" t="str">
        <f>MODELE!AB55</f>
        <v/>
      </c>
      <c r="J55" s="48" t="str">
        <f>MODELE!AH55</f>
        <v/>
      </c>
      <c r="K55" s="48">
        <f>MODELE!Y55</f>
        <v>0</v>
      </c>
      <c r="M55" s="48" t="str">
        <f t="shared" si="1"/>
        <v/>
      </c>
    </row>
    <row r="56" spans="1:13" ht="40.5" customHeight="1">
      <c r="A56" s="61">
        <f>MODELE!B56</f>
        <v>0</v>
      </c>
      <c r="B56" s="56">
        <f>MODELE!C56</f>
        <v>0</v>
      </c>
      <c r="C56" s="56">
        <f>MODELE!D56</f>
        <v>0</v>
      </c>
      <c r="D56" s="56">
        <f>MODELE!E56</f>
        <v>0</v>
      </c>
      <c r="E56" s="18">
        <f>MODELE!F56</f>
        <v>0</v>
      </c>
      <c r="F56" s="46" t="str">
        <f>MODELE!W56</f>
        <v/>
      </c>
      <c r="G56" s="44" t="str">
        <f>MODELE!Z56</f>
        <v/>
      </c>
      <c r="H56" s="14" t="str">
        <f>MODELE!AA56</f>
        <v/>
      </c>
      <c r="I56" s="8" t="str">
        <f>MODELE!AB56</f>
        <v/>
      </c>
      <c r="J56" s="48" t="str">
        <f>MODELE!AH56</f>
        <v/>
      </c>
      <c r="K56" s="48">
        <f>MODELE!Y56</f>
        <v>0</v>
      </c>
      <c r="M56" s="48" t="str">
        <f t="shared" si="1"/>
        <v/>
      </c>
    </row>
    <row r="57" spans="1:13" ht="40.5" customHeight="1">
      <c r="A57" s="61">
        <f>MODELE!B57</f>
        <v>0</v>
      </c>
      <c r="B57" s="56">
        <f>MODELE!C57</f>
        <v>0</v>
      </c>
      <c r="C57" s="56">
        <f>MODELE!D57</f>
        <v>0</v>
      </c>
      <c r="D57" s="56">
        <f>MODELE!E57</f>
        <v>0</v>
      </c>
      <c r="E57" s="18">
        <f>MODELE!F57</f>
        <v>0</v>
      </c>
      <c r="F57" s="46" t="str">
        <f>MODELE!W57</f>
        <v/>
      </c>
      <c r="G57" s="44" t="str">
        <f>MODELE!Z57</f>
        <v/>
      </c>
      <c r="H57" s="14" t="str">
        <f>MODELE!AA57</f>
        <v/>
      </c>
      <c r="I57" s="8" t="str">
        <f>MODELE!AB57</f>
        <v/>
      </c>
      <c r="J57" s="48" t="str">
        <f>MODELE!AH57</f>
        <v/>
      </c>
      <c r="K57" s="48">
        <f>MODELE!Y57</f>
        <v>0</v>
      </c>
      <c r="M57" s="48" t="str">
        <f t="shared" si="1"/>
        <v/>
      </c>
    </row>
    <row r="58" spans="1:13" ht="40.5" customHeight="1">
      <c r="A58" s="61">
        <f>MODELE!B58</f>
        <v>0</v>
      </c>
      <c r="B58" s="56">
        <f>MODELE!C58</f>
        <v>0</v>
      </c>
      <c r="C58" s="56">
        <f>MODELE!D58</f>
        <v>0</v>
      </c>
      <c r="D58" s="56">
        <f>MODELE!E58</f>
        <v>0</v>
      </c>
      <c r="E58" s="18">
        <f>MODELE!F58</f>
        <v>0</v>
      </c>
      <c r="F58" s="46" t="str">
        <f>MODELE!W58</f>
        <v/>
      </c>
      <c r="G58" s="44" t="str">
        <f>MODELE!Z58</f>
        <v/>
      </c>
      <c r="H58" s="14" t="str">
        <f>MODELE!AA58</f>
        <v/>
      </c>
      <c r="I58" s="8" t="str">
        <f>MODELE!AB58</f>
        <v/>
      </c>
      <c r="J58" s="48" t="str">
        <f>MODELE!AH58</f>
        <v/>
      </c>
      <c r="K58" s="48">
        <f>MODELE!Y58</f>
        <v>0</v>
      </c>
      <c r="M58" s="48" t="str">
        <f t="shared" si="1"/>
        <v/>
      </c>
    </row>
    <row r="59" spans="1:13" ht="40.5" customHeight="1">
      <c r="A59" s="61">
        <f>MODELE!B59</f>
        <v>0</v>
      </c>
      <c r="B59" s="56">
        <f>MODELE!C59</f>
        <v>0</v>
      </c>
      <c r="C59" s="56">
        <f>MODELE!D59</f>
        <v>0</v>
      </c>
      <c r="D59" s="56">
        <f>MODELE!E59</f>
        <v>0</v>
      </c>
      <c r="E59" s="18">
        <f>MODELE!F59</f>
        <v>0</v>
      </c>
      <c r="F59" s="46" t="str">
        <f>MODELE!W59</f>
        <v/>
      </c>
      <c r="G59" s="44" t="str">
        <f>MODELE!Z59</f>
        <v/>
      </c>
      <c r="H59" s="14" t="str">
        <f>MODELE!AA59</f>
        <v/>
      </c>
      <c r="I59" s="8" t="str">
        <f>MODELE!AB59</f>
        <v/>
      </c>
      <c r="J59" s="48" t="str">
        <f>MODELE!AH59</f>
        <v/>
      </c>
      <c r="K59" s="48">
        <f>MODELE!Y59</f>
        <v>0</v>
      </c>
      <c r="M59" s="48" t="str">
        <f t="shared" si="1"/>
        <v/>
      </c>
    </row>
    <row r="60" spans="1:13" ht="40.5" customHeight="1">
      <c r="A60" s="61">
        <f>MODELE!B60</f>
        <v>0</v>
      </c>
      <c r="B60" s="56">
        <f>MODELE!C60</f>
        <v>0</v>
      </c>
      <c r="C60" s="56">
        <f>MODELE!D60</f>
        <v>0</v>
      </c>
      <c r="D60" s="56">
        <f>MODELE!E60</f>
        <v>0</v>
      </c>
      <c r="E60" s="18">
        <f>MODELE!F60</f>
        <v>0</v>
      </c>
      <c r="F60" s="46" t="str">
        <f>MODELE!W60</f>
        <v/>
      </c>
      <c r="G60" s="44" t="str">
        <f>MODELE!Z60</f>
        <v/>
      </c>
      <c r="H60" s="14" t="str">
        <f>MODELE!AA60</f>
        <v/>
      </c>
      <c r="I60" s="8" t="str">
        <f>MODELE!AB60</f>
        <v/>
      </c>
      <c r="J60" s="48" t="str">
        <f>MODELE!AH60</f>
        <v/>
      </c>
      <c r="K60" s="48">
        <f>MODELE!Y60</f>
        <v>0</v>
      </c>
      <c r="M60" s="48" t="str">
        <f t="shared" si="1"/>
        <v/>
      </c>
    </row>
    <row r="61" spans="1:13" ht="40.5" customHeight="1">
      <c r="A61" s="61">
        <f>MODELE!B61</f>
        <v>0</v>
      </c>
      <c r="B61" s="56">
        <f>MODELE!C61</f>
        <v>0</v>
      </c>
      <c r="C61" s="56">
        <f>MODELE!D61</f>
        <v>0</v>
      </c>
      <c r="D61" s="56">
        <f>MODELE!E61</f>
        <v>0</v>
      </c>
      <c r="E61" s="18">
        <f>MODELE!F61</f>
        <v>0</v>
      </c>
      <c r="F61" s="46" t="str">
        <f>MODELE!W61</f>
        <v/>
      </c>
      <c r="G61" s="44" t="str">
        <f>MODELE!Z61</f>
        <v/>
      </c>
      <c r="H61" s="14" t="str">
        <f>MODELE!AA61</f>
        <v/>
      </c>
      <c r="I61" s="8" t="str">
        <f>MODELE!AB61</f>
        <v/>
      </c>
      <c r="J61" s="48" t="str">
        <f>MODELE!AH61</f>
        <v/>
      </c>
      <c r="K61" s="48">
        <f>MODELE!Y61</f>
        <v>0</v>
      </c>
      <c r="M61" s="48" t="str">
        <f t="shared" si="1"/>
        <v/>
      </c>
    </row>
    <row r="62" spans="1:13" ht="40.5" customHeight="1">
      <c r="A62" s="61">
        <f>MODELE!B62</f>
        <v>0</v>
      </c>
      <c r="B62" s="56">
        <f>MODELE!C62</f>
        <v>0</v>
      </c>
      <c r="C62" s="56">
        <f>MODELE!D62</f>
        <v>0</v>
      </c>
      <c r="D62" s="56">
        <f>MODELE!E62</f>
        <v>0</v>
      </c>
      <c r="E62" s="18">
        <f>MODELE!F62</f>
        <v>0</v>
      </c>
      <c r="F62" s="46" t="str">
        <f>MODELE!W62</f>
        <v/>
      </c>
      <c r="G62" s="44" t="str">
        <f>MODELE!Z62</f>
        <v/>
      </c>
      <c r="H62" s="14" t="str">
        <f>MODELE!AA62</f>
        <v/>
      </c>
      <c r="I62" s="8" t="str">
        <f>MODELE!AB62</f>
        <v/>
      </c>
      <c r="J62" s="48" t="str">
        <f>MODELE!AH62</f>
        <v/>
      </c>
      <c r="K62" s="48">
        <f>MODELE!Y62</f>
        <v>0</v>
      </c>
      <c r="M62" s="48" t="str">
        <f t="shared" si="1"/>
        <v/>
      </c>
    </row>
    <row r="63" spans="1:13" ht="40.5" customHeight="1">
      <c r="A63" s="61">
        <f>MODELE!B63</f>
        <v>0</v>
      </c>
      <c r="B63" s="56">
        <f>MODELE!C63</f>
        <v>0</v>
      </c>
      <c r="C63" s="56">
        <f>MODELE!D63</f>
        <v>0</v>
      </c>
      <c r="D63" s="56">
        <f>MODELE!E63</f>
        <v>0</v>
      </c>
      <c r="E63" s="18">
        <f>MODELE!F63</f>
        <v>0</v>
      </c>
      <c r="F63" s="46" t="str">
        <f>MODELE!W63</f>
        <v/>
      </c>
      <c r="G63" s="44" t="str">
        <f>MODELE!Z63</f>
        <v/>
      </c>
      <c r="H63" s="14" t="str">
        <f>MODELE!AA63</f>
        <v/>
      </c>
      <c r="I63" s="8" t="str">
        <f>MODELE!AB63</f>
        <v/>
      </c>
      <c r="J63" s="48" t="str">
        <f>MODELE!AH63</f>
        <v/>
      </c>
      <c r="K63" s="48">
        <f>MODELE!Y63</f>
        <v>0</v>
      </c>
      <c r="M63" s="48" t="str">
        <f t="shared" si="1"/>
        <v/>
      </c>
    </row>
    <row r="64" spans="1:13" ht="40.5" customHeight="1">
      <c r="A64" s="61">
        <f>MODELE!B64</f>
        <v>0</v>
      </c>
      <c r="B64" s="56">
        <f>MODELE!C64</f>
        <v>0</v>
      </c>
      <c r="C64" s="56">
        <f>MODELE!D64</f>
        <v>0</v>
      </c>
      <c r="D64" s="56">
        <f>MODELE!E64</f>
        <v>0</v>
      </c>
      <c r="E64" s="18">
        <f>MODELE!F64</f>
        <v>0</v>
      </c>
      <c r="F64" s="46" t="str">
        <f>MODELE!W64</f>
        <v/>
      </c>
      <c r="G64" s="44" t="str">
        <f>MODELE!Z64</f>
        <v/>
      </c>
      <c r="H64" s="14" t="str">
        <f>MODELE!AA64</f>
        <v/>
      </c>
      <c r="I64" s="8" t="str">
        <f>MODELE!AB64</f>
        <v/>
      </c>
      <c r="J64" s="48" t="str">
        <f>MODELE!AH64</f>
        <v/>
      </c>
      <c r="K64" s="48">
        <f>MODELE!Y64</f>
        <v>0</v>
      </c>
      <c r="M64" s="48" t="str">
        <f t="shared" si="1"/>
        <v/>
      </c>
    </row>
    <row r="65" spans="1:13" ht="40.5" customHeight="1">
      <c r="A65" s="61">
        <f>MODELE!B65</f>
        <v>0</v>
      </c>
      <c r="B65" s="56">
        <f>MODELE!C65</f>
        <v>0</v>
      </c>
      <c r="C65" s="56">
        <f>MODELE!D65</f>
        <v>0</v>
      </c>
      <c r="D65" s="56">
        <f>MODELE!E65</f>
        <v>0</v>
      </c>
      <c r="E65" s="18">
        <f>MODELE!F65</f>
        <v>0</v>
      </c>
      <c r="F65" s="46" t="str">
        <f>MODELE!W65</f>
        <v/>
      </c>
      <c r="G65" s="44" t="str">
        <f>MODELE!Z65</f>
        <v/>
      </c>
      <c r="H65" s="14" t="str">
        <f>MODELE!AA65</f>
        <v/>
      </c>
      <c r="I65" s="8" t="str">
        <f>MODELE!AB65</f>
        <v/>
      </c>
      <c r="J65" s="48" t="str">
        <f>MODELE!AH65</f>
        <v/>
      </c>
      <c r="K65" s="48">
        <f>MODELE!Y65</f>
        <v>0</v>
      </c>
      <c r="M65" s="48" t="str">
        <f t="shared" si="1"/>
        <v/>
      </c>
    </row>
    <row r="66" spans="1:13" ht="40.5" customHeight="1">
      <c r="A66" s="61">
        <f>MODELE!B66</f>
        <v>0</v>
      </c>
      <c r="B66" s="56">
        <f>MODELE!C66</f>
        <v>0</v>
      </c>
      <c r="C66" s="56">
        <f>MODELE!D66</f>
        <v>0</v>
      </c>
      <c r="D66" s="56">
        <f>MODELE!E66</f>
        <v>0</v>
      </c>
      <c r="E66" s="18">
        <f>MODELE!F66</f>
        <v>0</v>
      </c>
      <c r="F66" s="46" t="str">
        <f>MODELE!W66</f>
        <v/>
      </c>
      <c r="G66" s="44" t="str">
        <f>MODELE!Z66</f>
        <v/>
      </c>
      <c r="H66" s="14" t="str">
        <f>MODELE!AA66</f>
        <v/>
      </c>
      <c r="I66" s="8" t="str">
        <f>MODELE!AB66</f>
        <v/>
      </c>
      <c r="J66" s="48" t="str">
        <f>MODELE!AH66</f>
        <v/>
      </c>
      <c r="K66" s="48">
        <f>MODELE!Y66</f>
        <v>0</v>
      </c>
      <c r="M66" s="48" t="str">
        <f t="shared" si="1"/>
        <v/>
      </c>
    </row>
    <row r="67" spans="1:13" ht="40.5" customHeight="1">
      <c r="A67" s="61">
        <f>MODELE!B67</f>
        <v>0</v>
      </c>
      <c r="B67" s="56">
        <f>MODELE!C67</f>
        <v>0</v>
      </c>
      <c r="C67" s="56">
        <f>MODELE!D67</f>
        <v>0</v>
      </c>
      <c r="D67" s="56">
        <f>MODELE!E67</f>
        <v>0</v>
      </c>
      <c r="E67" s="18">
        <f>MODELE!F67</f>
        <v>0</v>
      </c>
      <c r="F67" s="46" t="str">
        <f>MODELE!W67</f>
        <v/>
      </c>
      <c r="G67" s="44" t="str">
        <f>MODELE!Z67</f>
        <v/>
      </c>
      <c r="H67" s="14" t="str">
        <f>MODELE!AA67</f>
        <v/>
      </c>
      <c r="I67" s="8" t="str">
        <f>MODELE!AB67</f>
        <v/>
      </c>
      <c r="J67" s="48" t="str">
        <f>MODELE!AH67</f>
        <v/>
      </c>
      <c r="K67" s="48">
        <f>MODELE!Y67</f>
        <v>0</v>
      </c>
      <c r="M67" s="48" t="str">
        <f t="shared" si="1"/>
        <v/>
      </c>
    </row>
    <row r="68" spans="1:13" ht="40.5" customHeight="1">
      <c r="A68" s="61">
        <f>MODELE!B68</f>
        <v>0</v>
      </c>
      <c r="B68" s="56">
        <f>MODELE!C68</f>
        <v>0</v>
      </c>
      <c r="C68" s="56">
        <f>MODELE!D68</f>
        <v>0</v>
      </c>
      <c r="D68" s="56">
        <f>MODELE!E68</f>
        <v>0</v>
      </c>
      <c r="E68" s="18">
        <f>MODELE!F68</f>
        <v>0</v>
      </c>
      <c r="F68" s="46" t="str">
        <f>MODELE!W68</f>
        <v/>
      </c>
      <c r="G68" s="44" t="str">
        <f>MODELE!Z68</f>
        <v/>
      </c>
      <c r="H68" s="14" t="str">
        <f>MODELE!AA68</f>
        <v/>
      </c>
      <c r="I68" s="8" t="str">
        <f>MODELE!AB68</f>
        <v/>
      </c>
      <c r="J68" s="48" t="str">
        <f>MODELE!AH68</f>
        <v/>
      </c>
      <c r="K68" s="48">
        <f>MODELE!Y68</f>
        <v>0</v>
      </c>
      <c r="M68" s="48" t="str">
        <f t="shared" si="1"/>
        <v/>
      </c>
    </row>
    <row r="69" spans="1:13" ht="40.5" customHeight="1">
      <c r="A69" s="61">
        <f>MODELE!B69</f>
        <v>0</v>
      </c>
      <c r="B69" s="56">
        <f>MODELE!C69</f>
        <v>0</v>
      </c>
      <c r="C69" s="56">
        <f>MODELE!D69</f>
        <v>0</v>
      </c>
      <c r="D69" s="56">
        <f>MODELE!E69</f>
        <v>0</v>
      </c>
      <c r="E69" s="18">
        <f>MODELE!F69</f>
        <v>0</v>
      </c>
      <c r="F69" s="46" t="str">
        <f>MODELE!W69</f>
        <v/>
      </c>
      <c r="G69" s="44" t="str">
        <f>MODELE!Z69</f>
        <v/>
      </c>
      <c r="H69" s="14" t="str">
        <f>MODELE!AA69</f>
        <v/>
      </c>
      <c r="I69" s="8" t="str">
        <f>MODELE!AB69</f>
        <v/>
      </c>
      <c r="J69" s="48" t="str">
        <f>MODELE!AH69</f>
        <v/>
      </c>
      <c r="K69" s="48">
        <f>MODELE!Y69</f>
        <v>0</v>
      </c>
      <c r="M69" s="48" t="str">
        <f t="shared" ref="M69:M128" si="2">IF(AND(K69="Parcours fini"),(J69),IF(AND(K69="Eliminé"),(1000),IF(AND(K69="Chute"),(2000),IF(AND(K69="Abandon"),(3000),IF(AND(K69="Non Partant"),(4000),"")))))</f>
        <v/>
      </c>
    </row>
    <row r="70" spans="1:13" ht="40.5" customHeight="1">
      <c r="A70" s="61">
        <f>MODELE!B70</f>
        <v>0</v>
      </c>
      <c r="B70" s="56">
        <f>MODELE!C70</f>
        <v>0</v>
      </c>
      <c r="C70" s="56">
        <f>MODELE!D70</f>
        <v>0</v>
      </c>
      <c r="D70" s="56">
        <f>MODELE!E70</f>
        <v>0</v>
      </c>
      <c r="E70" s="18">
        <f>MODELE!F70</f>
        <v>0</v>
      </c>
      <c r="F70" s="46" t="str">
        <f>MODELE!W70</f>
        <v/>
      </c>
      <c r="G70" s="44" t="str">
        <f>MODELE!Z70</f>
        <v/>
      </c>
      <c r="H70" s="14" t="str">
        <f>MODELE!AA70</f>
        <v/>
      </c>
      <c r="I70" s="8" t="str">
        <f>MODELE!AB70</f>
        <v/>
      </c>
      <c r="J70" s="48" t="str">
        <f>MODELE!AH70</f>
        <v/>
      </c>
      <c r="K70" s="48">
        <f>MODELE!Y70</f>
        <v>0</v>
      </c>
      <c r="M70" s="48" t="str">
        <f t="shared" si="2"/>
        <v/>
      </c>
    </row>
    <row r="71" spans="1:13" ht="40.5" customHeight="1">
      <c r="A71" s="61">
        <f>MODELE!B71</f>
        <v>0</v>
      </c>
      <c r="B71" s="56">
        <f>MODELE!C71</f>
        <v>0</v>
      </c>
      <c r="C71" s="56">
        <f>MODELE!D71</f>
        <v>0</v>
      </c>
      <c r="D71" s="56">
        <f>MODELE!E71</f>
        <v>0</v>
      </c>
      <c r="E71" s="18">
        <f>MODELE!F71</f>
        <v>0</v>
      </c>
      <c r="F71" s="46" t="str">
        <f>MODELE!W71</f>
        <v/>
      </c>
      <c r="G71" s="44" t="str">
        <f>MODELE!Z71</f>
        <v/>
      </c>
      <c r="H71" s="14" t="str">
        <f>MODELE!AA71</f>
        <v/>
      </c>
      <c r="I71" s="8" t="str">
        <f>MODELE!AB71</f>
        <v/>
      </c>
      <c r="J71" s="48" t="str">
        <f>MODELE!AH71</f>
        <v/>
      </c>
      <c r="K71" s="48">
        <f>MODELE!Y71</f>
        <v>0</v>
      </c>
      <c r="M71" s="48" t="str">
        <f t="shared" si="2"/>
        <v/>
      </c>
    </row>
    <row r="72" spans="1:13" ht="40.5" customHeight="1">
      <c r="A72" s="61">
        <f>MODELE!B72</f>
        <v>0</v>
      </c>
      <c r="B72" s="56">
        <f>MODELE!C72</f>
        <v>0</v>
      </c>
      <c r="C72" s="56">
        <f>MODELE!D72</f>
        <v>0</v>
      </c>
      <c r="D72" s="56">
        <f>MODELE!E72</f>
        <v>0</v>
      </c>
      <c r="E72" s="18">
        <f>MODELE!F72</f>
        <v>0</v>
      </c>
      <c r="F72" s="46" t="str">
        <f>MODELE!W72</f>
        <v/>
      </c>
      <c r="G72" s="44" t="str">
        <f>MODELE!Z72</f>
        <v/>
      </c>
      <c r="H72" s="14" t="str">
        <f>MODELE!AA72</f>
        <v/>
      </c>
      <c r="I72" s="8" t="str">
        <f>MODELE!AB72</f>
        <v/>
      </c>
      <c r="J72" s="48" t="str">
        <f>MODELE!AH72</f>
        <v/>
      </c>
      <c r="K72" s="48">
        <f>MODELE!Y72</f>
        <v>0</v>
      </c>
      <c r="M72" s="48" t="str">
        <f t="shared" si="2"/>
        <v/>
      </c>
    </row>
    <row r="73" spans="1:13" ht="40.5" customHeight="1">
      <c r="A73" s="61">
        <f>MODELE!B73</f>
        <v>0</v>
      </c>
      <c r="B73" s="56">
        <f>MODELE!C73</f>
        <v>0</v>
      </c>
      <c r="C73" s="56">
        <f>MODELE!D73</f>
        <v>0</v>
      </c>
      <c r="D73" s="56">
        <f>MODELE!E73</f>
        <v>0</v>
      </c>
      <c r="E73" s="18">
        <f>MODELE!F73</f>
        <v>0</v>
      </c>
      <c r="F73" s="46" t="str">
        <f>MODELE!W73</f>
        <v/>
      </c>
      <c r="G73" s="44" t="str">
        <f>MODELE!Z73</f>
        <v/>
      </c>
      <c r="H73" s="14" t="str">
        <f>MODELE!AA73</f>
        <v/>
      </c>
      <c r="I73" s="8" t="str">
        <f>MODELE!AB73</f>
        <v/>
      </c>
      <c r="J73" s="48" t="str">
        <f>MODELE!AH73</f>
        <v/>
      </c>
      <c r="K73" s="48">
        <f>MODELE!Y73</f>
        <v>0</v>
      </c>
      <c r="M73" s="48" t="str">
        <f t="shared" si="2"/>
        <v/>
      </c>
    </row>
    <row r="74" spans="1:13" ht="40.5" customHeight="1">
      <c r="A74" s="61">
        <f>MODELE!B74</f>
        <v>0</v>
      </c>
      <c r="B74" s="56">
        <f>MODELE!C74</f>
        <v>0</v>
      </c>
      <c r="C74" s="56">
        <f>MODELE!D74</f>
        <v>0</v>
      </c>
      <c r="D74" s="56">
        <f>MODELE!E74</f>
        <v>0</v>
      </c>
      <c r="E74" s="18">
        <f>MODELE!F74</f>
        <v>0</v>
      </c>
      <c r="F74" s="46" t="str">
        <f>MODELE!W74</f>
        <v/>
      </c>
      <c r="G74" s="44" t="str">
        <f>MODELE!Z74</f>
        <v/>
      </c>
      <c r="H74" s="14" t="str">
        <f>MODELE!AA74</f>
        <v/>
      </c>
      <c r="I74" s="8" t="str">
        <f>MODELE!AB74</f>
        <v/>
      </c>
      <c r="J74" s="48" t="str">
        <f>MODELE!AH74</f>
        <v/>
      </c>
      <c r="K74" s="48">
        <f>MODELE!Y74</f>
        <v>0</v>
      </c>
      <c r="M74" s="48" t="str">
        <f t="shared" si="2"/>
        <v/>
      </c>
    </row>
    <row r="75" spans="1:13" ht="40.5" customHeight="1">
      <c r="A75" s="61">
        <f>MODELE!B75</f>
        <v>0</v>
      </c>
      <c r="B75" s="56">
        <f>MODELE!C75</f>
        <v>0</v>
      </c>
      <c r="C75" s="56">
        <f>MODELE!D75</f>
        <v>0</v>
      </c>
      <c r="D75" s="56">
        <f>MODELE!E75</f>
        <v>0</v>
      </c>
      <c r="E75" s="18">
        <f>MODELE!F75</f>
        <v>0</v>
      </c>
      <c r="F75" s="46" t="str">
        <f>MODELE!W75</f>
        <v/>
      </c>
      <c r="G75" s="44" t="str">
        <f>MODELE!Z75</f>
        <v/>
      </c>
      <c r="H75" s="14" t="str">
        <f>MODELE!AA75</f>
        <v/>
      </c>
      <c r="I75" s="8" t="str">
        <f>MODELE!AB75</f>
        <v/>
      </c>
      <c r="J75" s="48" t="str">
        <f>MODELE!AH75</f>
        <v/>
      </c>
      <c r="K75" s="48">
        <f>MODELE!Y75</f>
        <v>0</v>
      </c>
      <c r="M75" s="48" t="str">
        <f t="shared" si="2"/>
        <v/>
      </c>
    </row>
    <row r="76" spans="1:13" ht="40.5" customHeight="1">
      <c r="A76" s="61">
        <f>MODELE!B76</f>
        <v>0</v>
      </c>
      <c r="B76" s="56">
        <f>MODELE!C76</f>
        <v>0</v>
      </c>
      <c r="C76" s="56">
        <f>MODELE!D76</f>
        <v>0</v>
      </c>
      <c r="D76" s="56">
        <f>MODELE!E76</f>
        <v>0</v>
      </c>
      <c r="E76" s="18">
        <f>MODELE!F76</f>
        <v>0</v>
      </c>
      <c r="F76" s="46" t="str">
        <f>MODELE!W76</f>
        <v/>
      </c>
      <c r="G76" s="44" t="str">
        <f>MODELE!Z76</f>
        <v/>
      </c>
      <c r="H76" s="14" t="str">
        <f>MODELE!AA76</f>
        <v/>
      </c>
      <c r="I76" s="8" t="str">
        <f>MODELE!AB76</f>
        <v/>
      </c>
      <c r="J76" s="48" t="str">
        <f>MODELE!AH76</f>
        <v/>
      </c>
      <c r="K76" s="48">
        <f>MODELE!Y76</f>
        <v>0</v>
      </c>
      <c r="M76" s="48" t="str">
        <f t="shared" si="2"/>
        <v/>
      </c>
    </row>
    <row r="77" spans="1:13" ht="40.5" customHeight="1">
      <c r="A77" s="61">
        <f>MODELE!B77</f>
        <v>0</v>
      </c>
      <c r="B77" s="56">
        <f>MODELE!C77</f>
        <v>0</v>
      </c>
      <c r="C77" s="56">
        <f>MODELE!D77</f>
        <v>0</v>
      </c>
      <c r="D77" s="56">
        <f>MODELE!E77</f>
        <v>0</v>
      </c>
      <c r="E77" s="18">
        <f>MODELE!F77</f>
        <v>0</v>
      </c>
      <c r="F77" s="46" t="str">
        <f>MODELE!W77</f>
        <v/>
      </c>
      <c r="G77" s="44" t="str">
        <f>MODELE!Z77</f>
        <v/>
      </c>
      <c r="H77" s="14" t="str">
        <f>MODELE!AA77</f>
        <v/>
      </c>
      <c r="I77" s="8" t="str">
        <f>MODELE!AB77</f>
        <v/>
      </c>
      <c r="J77" s="48" t="str">
        <f>MODELE!AH77</f>
        <v/>
      </c>
      <c r="K77" s="48">
        <f>MODELE!Y77</f>
        <v>0</v>
      </c>
      <c r="M77" s="48" t="str">
        <f t="shared" si="2"/>
        <v/>
      </c>
    </row>
    <row r="78" spans="1:13" ht="40.5" customHeight="1">
      <c r="A78" s="61">
        <f>MODELE!B78</f>
        <v>0</v>
      </c>
      <c r="B78" s="56">
        <f>MODELE!C78</f>
        <v>0</v>
      </c>
      <c r="C78" s="56">
        <f>MODELE!D78</f>
        <v>0</v>
      </c>
      <c r="D78" s="56">
        <f>MODELE!E78</f>
        <v>0</v>
      </c>
      <c r="E78" s="18">
        <f>MODELE!F78</f>
        <v>0</v>
      </c>
      <c r="F78" s="46" t="str">
        <f>MODELE!W78</f>
        <v/>
      </c>
      <c r="G78" s="44" t="str">
        <f>MODELE!Z78</f>
        <v/>
      </c>
      <c r="H78" s="14" t="str">
        <f>MODELE!AA78</f>
        <v/>
      </c>
      <c r="I78" s="8" t="str">
        <f>MODELE!AB78</f>
        <v/>
      </c>
      <c r="J78" s="48" t="str">
        <f>MODELE!AH78</f>
        <v/>
      </c>
      <c r="K78" s="48">
        <f>MODELE!Y78</f>
        <v>0</v>
      </c>
      <c r="M78" s="48" t="str">
        <f t="shared" si="2"/>
        <v/>
      </c>
    </row>
    <row r="79" spans="1:13" ht="40.5" customHeight="1">
      <c r="A79" s="61">
        <f>MODELE!B79</f>
        <v>0</v>
      </c>
      <c r="B79" s="56">
        <f>MODELE!C79</f>
        <v>0</v>
      </c>
      <c r="C79" s="56">
        <f>MODELE!D79</f>
        <v>0</v>
      </c>
      <c r="D79" s="56">
        <f>MODELE!E79</f>
        <v>0</v>
      </c>
      <c r="E79" s="18">
        <f>MODELE!F79</f>
        <v>0</v>
      </c>
      <c r="F79" s="46" t="str">
        <f>MODELE!W79</f>
        <v/>
      </c>
      <c r="G79" s="44" t="str">
        <f>MODELE!Z79</f>
        <v/>
      </c>
      <c r="H79" s="14" t="str">
        <f>MODELE!AA79</f>
        <v/>
      </c>
      <c r="I79" s="8" t="str">
        <f>MODELE!AB79</f>
        <v/>
      </c>
      <c r="J79" s="48" t="str">
        <f>MODELE!AH79</f>
        <v/>
      </c>
      <c r="K79" s="48">
        <f>MODELE!Y79</f>
        <v>0</v>
      </c>
      <c r="M79" s="48" t="str">
        <f t="shared" si="2"/>
        <v/>
      </c>
    </row>
    <row r="80" spans="1:13" ht="40.5" customHeight="1">
      <c r="A80" s="61">
        <f>MODELE!B80</f>
        <v>0</v>
      </c>
      <c r="B80" s="56">
        <f>MODELE!C80</f>
        <v>0</v>
      </c>
      <c r="C80" s="56">
        <f>MODELE!D80</f>
        <v>0</v>
      </c>
      <c r="D80" s="56">
        <f>MODELE!E80</f>
        <v>0</v>
      </c>
      <c r="E80" s="18">
        <f>MODELE!F80</f>
        <v>0</v>
      </c>
      <c r="F80" s="46" t="str">
        <f>MODELE!W80</f>
        <v/>
      </c>
      <c r="G80" s="44" t="str">
        <f>MODELE!Z80</f>
        <v/>
      </c>
      <c r="H80" s="14" t="str">
        <f>MODELE!AA80</f>
        <v/>
      </c>
      <c r="I80" s="8" t="str">
        <f>MODELE!AB80</f>
        <v/>
      </c>
      <c r="J80" s="48" t="str">
        <f>MODELE!AH80</f>
        <v/>
      </c>
      <c r="K80" s="48">
        <f>MODELE!Y80</f>
        <v>0</v>
      </c>
      <c r="M80" s="48" t="str">
        <f t="shared" si="2"/>
        <v/>
      </c>
    </row>
    <row r="81" spans="1:13" ht="40.5" customHeight="1">
      <c r="A81" s="61">
        <f>MODELE!B81</f>
        <v>0</v>
      </c>
      <c r="B81" s="56">
        <f>MODELE!C81</f>
        <v>0</v>
      </c>
      <c r="C81" s="56">
        <f>MODELE!D81</f>
        <v>0</v>
      </c>
      <c r="D81" s="56">
        <f>MODELE!E81</f>
        <v>0</v>
      </c>
      <c r="E81" s="18">
        <f>MODELE!F81</f>
        <v>0</v>
      </c>
      <c r="F81" s="46" t="str">
        <f>MODELE!W81</f>
        <v/>
      </c>
      <c r="G81" s="44" t="str">
        <f>MODELE!Z81</f>
        <v/>
      </c>
      <c r="H81" s="14" t="str">
        <f>MODELE!AA81</f>
        <v/>
      </c>
      <c r="I81" s="8" t="str">
        <f>MODELE!AB81</f>
        <v/>
      </c>
      <c r="J81" s="48" t="str">
        <f>MODELE!AH81</f>
        <v/>
      </c>
      <c r="K81" s="48">
        <f>MODELE!Y81</f>
        <v>0</v>
      </c>
      <c r="M81" s="48" t="str">
        <f t="shared" si="2"/>
        <v/>
      </c>
    </row>
    <row r="82" spans="1:13" ht="40.5" customHeight="1">
      <c r="A82" s="61">
        <f>MODELE!B82</f>
        <v>0</v>
      </c>
      <c r="B82" s="56">
        <f>MODELE!C82</f>
        <v>0</v>
      </c>
      <c r="C82" s="56">
        <f>MODELE!D82</f>
        <v>0</v>
      </c>
      <c r="D82" s="56">
        <f>MODELE!E82</f>
        <v>0</v>
      </c>
      <c r="E82" s="18">
        <f>MODELE!F82</f>
        <v>0</v>
      </c>
      <c r="F82" s="46" t="str">
        <f>MODELE!W82</f>
        <v/>
      </c>
      <c r="G82" s="44" t="str">
        <f>MODELE!Z82</f>
        <v/>
      </c>
      <c r="H82" s="14" t="str">
        <f>MODELE!AA82</f>
        <v/>
      </c>
      <c r="I82" s="8" t="str">
        <f>MODELE!AB82</f>
        <v/>
      </c>
      <c r="J82" s="48" t="str">
        <f>MODELE!AH82</f>
        <v/>
      </c>
      <c r="K82" s="48">
        <f>MODELE!Y82</f>
        <v>0</v>
      </c>
      <c r="M82" s="48" t="str">
        <f t="shared" si="2"/>
        <v/>
      </c>
    </row>
    <row r="83" spans="1:13" ht="40.5" customHeight="1">
      <c r="A83" s="61">
        <f>MODELE!B83</f>
        <v>0</v>
      </c>
      <c r="B83" s="56">
        <f>MODELE!C83</f>
        <v>0</v>
      </c>
      <c r="C83" s="56">
        <f>MODELE!D83</f>
        <v>0</v>
      </c>
      <c r="D83" s="56">
        <f>MODELE!E83</f>
        <v>0</v>
      </c>
      <c r="E83" s="18">
        <f>MODELE!F83</f>
        <v>0</v>
      </c>
      <c r="F83" s="46" t="str">
        <f>MODELE!W83</f>
        <v/>
      </c>
      <c r="G83" s="44" t="str">
        <f>MODELE!Z83</f>
        <v/>
      </c>
      <c r="H83" s="14" t="str">
        <f>MODELE!AA83</f>
        <v/>
      </c>
      <c r="I83" s="8" t="str">
        <f>MODELE!AB83</f>
        <v/>
      </c>
      <c r="J83" s="48" t="str">
        <f>MODELE!AH83</f>
        <v/>
      </c>
      <c r="K83" s="48">
        <f>MODELE!Y83</f>
        <v>0</v>
      </c>
      <c r="M83" s="48" t="str">
        <f t="shared" si="2"/>
        <v/>
      </c>
    </row>
    <row r="84" spans="1:13" ht="40.5" customHeight="1">
      <c r="A84" s="61">
        <f>MODELE!B84</f>
        <v>0</v>
      </c>
      <c r="B84" s="56">
        <f>MODELE!C84</f>
        <v>0</v>
      </c>
      <c r="C84" s="56">
        <f>MODELE!D84</f>
        <v>0</v>
      </c>
      <c r="D84" s="56">
        <f>MODELE!E84</f>
        <v>0</v>
      </c>
      <c r="E84" s="18">
        <f>MODELE!F84</f>
        <v>0</v>
      </c>
      <c r="F84" s="46" t="str">
        <f>MODELE!W84</f>
        <v/>
      </c>
      <c r="G84" s="44" t="str">
        <f>MODELE!Z84</f>
        <v/>
      </c>
      <c r="H84" s="14" t="str">
        <f>MODELE!AA84</f>
        <v/>
      </c>
      <c r="I84" s="8" t="str">
        <f>MODELE!AB84</f>
        <v/>
      </c>
      <c r="J84" s="48" t="str">
        <f>MODELE!AH84</f>
        <v/>
      </c>
      <c r="K84" s="48">
        <f>MODELE!Y84</f>
        <v>0</v>
      </c>
      <c r="M84" s="48" t="str">
        <f t="shared" si="2"/>
        <v/>
      </c>
    </row>
    <row r="85" spans="1:13" ht="40.5" customHeight="1">
      <c r="A85" s="61">
        <f>MODELE!B85</f>
        <v>0</v>
      </c>
      <c r="B85" s="56">
        <f>MODELE!C85</f>
        <v>0</v>
      </c>
      <c r="C85" s="56">
        <f>MODELE!D85</f>
        <v>0</v>
      </c>
      <c r="D85" s="56">
        <f>MODELE!E85</f>
        <v>0</v>
      </c>
      <c r="E85" s="18">
        <f>MODELE!F85</f>
        <v>0</v>
      </c>
      <c r="F85" s="46" t="str">
        <f>MODELE!W85</f>
        <v/>
      </c>
      <c r="G85" s="44" t="str">
        <f>MODELE!Z85</f>
        <v/>
      </c>
      <c r="H85" s="14" t="str">
        <f>MODELE!AA85</f>
        <v/>
      </c>
      <c r="I85" s="8" t="str">
        <f>MODELE!AB85</f>
        <v/>
      </c>
      <c r="J85" s="48" t="str">
        <f>MODELE!AH85</f>
        <v/>
      </c>
      <c r="K85" s="48">
        <f>MODELE!Y85</f>
        <v>0</v>
      </c>
      <c r="M85" s="48" t="str">
        <f t="shared" si="2"/>
        <v/>
      </c>
    </row>
    <row r="86" spans="1:13" ht="40.5" customHeight="1">
      <c r="A86" s="61">
        <f>MODELE!B86</f>
        <v>0</v>
      </c>
      <c r="B86" s="56">
        <f>MODELE!C86</f>
        <v>0</v>
      </c>
      <c r="C86" s="56">
        <f>MODELE!D86</f>
        <v>0</v>
      </c>
      <c r="D86" s="56">
        <f>MODELE!E86</f>
        <v>0</v>
      </c>
      <c r="E86" s="18">
        <f>MODELE!F86</f>
        <v>0</v>
      </c>
      <c r="F86" s="46" t="str">
        <f>MODELE!W86</f>
        <v/>
      </c>
      <c r="G86" s="44" t="str">
        <f>MODELE!Z86</f>
        <v/>
      </c>
      <c r="H86" s="14" t="str">
        <f>MODELE!AA86</f>
        <v/>
      </c>
      <c r="I86" s="8" t="str">
        <f>MODELE!AB86</f>
        <v/>
      </c>
      <c r="J86" s="48" t="str">
        <f>MODELE!AH86</f>
        <v/>
      </c>
      <c r="K86" s="48">
        <f>MODELE!Y86</f>
        <v>0</v>
      </c>
      <c r="M86" s="48" t="str">
        <f t="shared" si="2"/>
        <v/>
      </c>
    </row>
    <row r="87" spans="1:13" ht="40.5" customHeight="1">
      <c r="A87" s="61">
        <f>MODELE!B87</f>
        <v>0</v>
      </c>
      <c r="B87" s="56">
        <f>MODELE!C87</f>
        <v>0</v>
      </c>
      <c r="C87" s="56">
        <f>MODELE!D87</f>
        <v>0</v>
      </c>
      <c r="D87" s="56">
        <f>MODELE!E87</f>
        <v>0</v>
      </c>
      <c r="E87" s="18">
        <f>MODELE!F87</f>
        <v>0</v>
      </c>
      <c r="F87" s="46" t="str">
        <f>MODELE!W87</f>
        <v/>
      </c>
      <c r="G87" s="44" t="str">
        <f>MODELE!Z87</f>
        <v/>
      </c>
      <c r="H87" s="14" t="str">
        <f>MODELE!AA87</f>
        <v/>
      </c>
      <c r="I87" s="8" t="str">
        <f>MODELE!AB87</f>
        <v/>
      </c>
      <c r="J87" s="48" t="str">
        <f>MODELE!AH87</f>
        <v/>
      </c>
      <c r="K87" s="48">
        <f>MODELE!Y87</f>
        <v>0</v>
      </c>
      <c r="M87" s="48" t="str">
        <f t="shared" si="2"/>
        <v/>
      </c>
    </row>
    <row r="88" spans="1:13" ht="40.5" customHeight="1">
      <c r="A88" s="61">
        <f>MODELE!B88</f>
        <v>0</v>
      </c>
      <c r="B88" s="56">
        <f>MODELE!C88</f>
        <v>0</v>
      </c>
      <c r="C88" s="56">
        <f>MODELE!D88</f>
        <v>0</v>
      </c>
      <c r="D88" s="56">
        <f>MODELE!E88</f>
        <v>0</v>
      </c>
      <c r="E88" s="18">
        <f>MODELE!F88</f>
        <v>0</v>
      </c>
      <c r="F88" s="46" t="str">
        <f>MODELE!W88</f>
        <v/>
      </c>
      <c r="G88" s="44" t="str">
        <f>MODELE!Z88</f>
        <v/>
      </c>
      <c r="H88" s="14" t="str">
        <f>MODELE!AA88</f>
        <v/>
      </c>
      <c r="I88" s="8" t="str">
        <f>MODELE!AB88</f>
        <v/>
      </c>
      <c r="J88" s="48" t="str">
        <f>MODELE!AH88</f>
        <v/>
      </c>
      <c r="K88" s="48">
        <f>MODELE!Y88</f>
        <v>0</v>
      </c>
      <c r="M88" s="48" t="str">
        <f t="shared" si="2"/>
        <v/>
      </c>
    </row>
    <row r="89" spans="1:13" ht="40.5" customHeight="1">
      <c r="A89" s="61">
        <f>MODELE!B89</f>
        <v>0</v>
      </c>
      <c r="B89" s="56">
        <f>MODELE!C89</f>
        <v>0</v>
      </c>
      <c r="C89" s="56">
        <f>MODELE!D89</f>
        <v>0</v>
      </c>
      <c r="D89" s="56">
        <f>MODELE!E89</f>
        <v>0</v>
      </c>
      <c r="E89" s="18">
        <f>MODELE!F89</f>
        <v>0</v>
      </c>
      <c r="F89" s="46" t="str">
        <f>MODELE!W89</f>
        <v/>
      </c>
      <c r="G89" s="44" t="str">
        <f>MODELE!Z89</f>
        <v/>
      </c>
      <c r="H89" s="14" t="str">
        <f>MODELE!AA89</f>
        <v/>
      </c>
      <c r="I89" s="8" t="str">
        <f>MODELE!AB89</f>
        <v/>
      </c>
      <c r="J89" s="48" t="str">
        <f>MODELE!AH89</f>
        <v/>
      </c>
      <c r="K89" s="48">
        <f>MODELE!Y89</f>
        <v>0</v>
      </c>
      <c r="M89" s="48" t="str">
        <f t="shared" si="2"/>
        <v/>
      </c>
    </row>
    <row r="90" spans="1:13" ht="40.5" customHeight="1">
      <c r="A90" s="61">
        <f>MODELE!B90</f>
        <v>0</v>
      </c>
      <c r="B90" s="56">
        <f>MODELE!C90</f>
        <v>0</v>
      </c>
      <c r="C90" s="56">
        <f>MODELE!D90</f>
        <v>0</v>
      </c>
      <c r="D90" s="56">
        <f>MODELE!E90</f>
        <v>0</v>
      </c>
      <c r="E90" s="18">
        <f>MODELE!F90</f>
        <v>0</v>
      </c>
      <c r="F90" s="46" t="str">
        <f>MODELE!W90</f>
        <v/>
      </c>
      <c r="G90" s="44" t="str">
        <f>MODELE!Z90</f>
        <v/>
      </c>
      <c r="H90" s="14" t="str">
        <f>MODELE!AA90</f>
        <v/>
      </c>
      <c r="I90" s="8" t="str">
        <f>MODELE!AB90</f>
        <v/>
      </c>
      <c r="J90" s="48" t="str">
        <f>MODELE!AH90</f>
        <v/>
      </c>
      <c r="K90" s="48">
        <f>MODELE!Y90</f>
        <v>0</v>
      </c>
      <c r="M90" s="48" t="str">
        <f t="shared" si="2"/>
        <v/>
      </c>
    </row>
    <row r="91" spans="1:13" ht="40.5" customHeight="1">
      <c r="A91" s="61">
        <f>MODELE!B91</f>
        <v>0</v>
      </c>
      <c r="B91" s="56">
        <f>MODELE!C91</f>
        <v>0</v>
      </c>
      <c r="C91" s="56">
        <f>MODELE!D91</f>
        <v>0</v>
      </c>
      <c r="D91" s="56">
        <f>MODELE!E91</f>
        <v>0</v>
      </c>
      <c r="E91" s="18">
        <f>MODELE!F91</f>
        <v>0</v>
      </c>
      <c r="F91" s="46" t="str">
        <f>MODELE!W91</f>
        <v/>
      </c>
      <c r="G91" s="44" t="str">
        <f>MODELE!Z91</f>
        <v/>
      </c>
      <c r="H91" s="14" t="str">
        <f>MODELE!AA91</f>
        <v/>
      </c>
      <c r="I91" s="8" t="str">
        <f>MODELE!AB91</f>
        <v/>
      </c>
      <c r="J91" s="48" t="str">
        <f>MODELE!AH91</f>
        <v/>
      </c>
      <c r="K91" s="48">
        <f>MODELE!Y91</f>
        <v>0</v>
      </c>
      <c r="M91" s="48" t="str">
        <f t="shared" si="2"/>
        <v/>
      </c>
    </row>
    <row r="92" spans="1:13" ht="40.5" customHeight="1">
      <c r="A92" s="61">
        <f>MODELE!B92</f>
        <v>0</v>
      </c>
      <c r="B92" s="56">
        <f>MODELE!C92</f>
        <v>0</v>
      </c>
      <c r="C92" s="56">
        <f>MODELE!D92</f>
        <v>0</v>
      </c>
      <c r="D92" s="56">
        <f>MODELE!E92</f>
        <v>0</v>
      </c>
      <c r="E92" s="18">
        <f>MODELE!F92</f>
        <v>0</v>
      </c>
      <c r="F92" s="46" t="str">
        <f>MODELE!W92</f>
        <v/>
      </c>
      <c r="G92" s="44" t="str">
        <f>MODELE!Z92</f>
        <v/>
      </c>
      <c r="H92" s="14" t="str">
        <f>MODELE!AA92</f>
        <v/>
      </c>
      <c r="I92" s="8" t="str">
        <f>MODELE!AB92</f>
        <v/>
      </c>
      <c r="J92" s="48" t="str">
        <f>MODELE!AH92</f>
        <v/>
      </c>
      <c r="K92" s="48">
        <f>MODELE!Y92</f>
        <v>0</v>
      </c>
      <c r="M92" s="48" t="str">
        <f t="shared" si="2"/>
        <v/>
      </c>
    </row>
    <row r="93" spans="1:13" ht="40.5" customHeight="1">
      <c r="A93" s="61">
        <f>MODELE!B93</f>
        <v>0</v>
      </c>
      <c r="B93" s="56">
        <f>MODELE!C93</f>
        <v>0</v>
      </c>
      <c r="C93" s="56">
        <f>MODELE!D93</f>
        <v>0</v>
      </c>
      <c r="D93" s="56">
        <f>MODELE!E93</f>
        <v>0</v>
      </c>
      <c r="E93" s="18">
        <f>MODELE!F93</f>
        <v>0</v>
      </c>
      <c r="F93" s="46" t="str">
        <f>MODELE!W93</f>
        <v/>
      </c>
      <c r="G93" s="44" t="str">
        <f>MODELE!Z93</f>
        <v/>
      </c>
      <c r="H93" s="14" t="str">
        <f>MODELE!AA93</f>
        <v/>
      </c>
      <c r="I93" s="8" t="str">
        <f>MODELE!AB93</f>
        <v/>
      </c>
      <c r="J93" s="48" t="str">
        <f>MODELE!AH93</f>
        <v/>
      </c>
      <c r="K93" s="48">
        <f>MODELE!Y93</f>
        <v>0</v>
      </c>
      <c r="M93" s="48" t="str">
        <f t="shared" si="2"/>
        <v/>
      </c>
    </row>
    <row r="94" spans="1:13" ht="40.5" customHeight="1">
      <c r="A94" s="61">
        <f>MODELE!B94</f>
        <v>0</v>
      </c>
      <c r="B94" s="56">
        <f>MODELE!C94</f>
        <v>0</v>
      </c>
      <c r="C94" s="56">
        <f>MODELE!D94</f>
        <v>0</v>
      </c>
      <c r="D94" s="56">
        <f>MODELE!E94</f>
        <v>0</v>
      </c>
      <c r="E94" s="18">
        <f>MODELE!F94</f>
        <v>0</v>
      </c>
      <c r="F94" s="46" t="str">
        <f>MODELE!W94</f>
        <v/>
      </c>
      <c r="G94" s="44" t="str">
        <f>MODELE!Z94</f>
        <v/>
      </c>
      <c r="H94" s="14" t="str">
        <f>MODELE!AA94</f>
        <v/>
      </c>
      <c r="I94" s="8" t="str">
        <f>MODELE!AB94</f>
        <v/>
      </c>
      <c r="J94" s="48" t="str">
        <f>MODELE!AH94</f>
        <v/>
      </c>
      <c r="K94" s="48">
        <f>MODELE!Y94</f>
        <v>0</v>
      </c>
      <c r="M94" s="48" t="str">
        <f t="shared" si="2"/>
        <v/>
      </c>
    </row>
    <row r="95" spans="1:13" ht="40.5" customHeight="1">
      <c r="A95" s="61">
        <f>MODELE!B95</f>
        <v>0</v>
      </c>
      <c r="B95" s="56">
        <f>MODELE!C95</f>
        <v>0</v>
      </c>
      <c r="C95" s="56">
        <f>MODELE!D95</f>
        <v>0</v>
      </c>
      <c r="D95" s="56">
        <f>MODELE!E95</f>
        <v>0</v>
      </c>
      <c r="E95" s="18">
        <f>MODELE!F95</f>
        <v>0</v>
      </c>
      <c r="F95" s="46" t="str">
        <f>MODELE!W95</f>
        <v/>
      </c>
      <c r="G95" s="44" t="str">
        <f>MODELE!Z95</f>
        <v/>
      </c>
      <c r="H95" s="14" t="str">
        <f>MODELE!AA95</f>
        <v/>
      </c>
      <c r="I95" s="8" t="str">
        <f>MODELE!AB95</f>
        <v/>
      </c>
      <c r="J95" s="48" t="str">
        <f>MODELE!AH95</f>
        <v/>
      </c>
      <c r="K95" s="48">
        <f>MODELE!Y95</f>
        <v>0</v>
      </c>
      <c r="M95" s="48" t="str">
        <f t="shared" si="2"/>
        <v/>
      </c>
    </row>
    <row r="96" spans="1:13" ht="40.5" customHeight="1">
      <c r="A96" s="61">
        <f>MODELE!B96</f>
        <v>0</v>
      </c>
      <c r="B96" s="56">
        <f>MODELE!C96</f>
        <v>0</v>
      </c>
      <c r="C96" s="56">
        <f>MODELE!D96</f>
        <v>0</v>
      </c>
      <c r="D96" s="56">
        <f>MODELE!E96</f>
        <v>0</v>
      </c>
      <c r="E96" s="18">
        <f>MODELE!F96</f>
        <v>0</v>
      </c>
      <c r="F96" s="46" t="str">
        <f>MODELE!W96</f>
        <v/>
      </c>
      <c r="G96" s="44" t="str">
        <f>MODELE!Z96</f>
        <v/>
      </c>
      <c r="H96" s="14" t="str">
        <f>MODELE!AA96</f>
        <v/>
      </c>
      <c r="I96" s="8" t="str">
        <f>MODELE!AB96</f>
        <v/>
      </c>
      <c r="J96" s="48" t="str">
        <f>MODELE!AH96</f>
        <v/>
      </c>
      <c r="K96" s="48">
        <f>MODELE!Y96</f>
        <v>0</v>
      </c>
      <c r="M96" s="48" t="str">
        <f t="shared" si="2"/>
        <v/>
      </c>
    </row>
    <row r="97" spans="1:13" ht="40.5" customHeight="1">
      <c r="A97" s="61">
        <f>MODELE!B97</f>
        <v>0</v>
      </c>
      <c r="B97" s="56">
        <f>MODELE!C97</f>
        <v>0</v>
      </c>
      <c r="C97" s="56">
        <f>MODELE!D97</f>
        <v>0</v>
      </c>
      <c r="D97" s="56">
        <f>MODELE!E97</f>
        <v>0</v>
      </c>
      <c r="E97" s="18">
        <f>MODELE!F97</f>
        <v>0</v>
      </c>
      <c r="F97" s="46" t="str">
        <f>MODELE!W97</f>
        <v/>
      </c>
      <c r="G97" s="44" t="str">
        <f>MODELE!Z97</f>
        <v/>
      </c>
      <c r="H97" s="14" t="str">
        <f>MODELE!AA97</f>
        <v/>
      </c>
      <c r="I97" s="8" t="str">
        <f>MODELE!AB97</f>
        <v/>
      </c>
      <c r="J97" s="48" t="str">
        <f>MODELE!AH97</f>
        <v/>
      </c>
      <c r="K97" s="48">
        <f>MODELE!Y97</f>
        <v>0</v>
      </c>
      <c r="M97" s="48" t="str">
        <f t="shared" si="2"/>
        <v/>
      </c>
    </row>
    <row r="98" spans="1:13" ht="40.5" customHeight="1">
      <c r="A98" s="61">
        <f>MODELE!B98</f>
        <v>0</v>
      </c>
      <c r="B98" s="56">
        <f>MODELE!C98</f>
        <v>0</v>
      </c>
      <c r="C98" s="56">
        <f>MODELE!D98</f>
        <v>0</v>
      </c>
      <c r="D98" s="56">
        <f>MODELE!E98</f>
        <v>0</v>
      </c>
      <c r="E98" s="18">
        <f>MODELE!F98</f>
        <v>0</v>
      </c>
      <c r="F98" s="46" t="str">
        <f>MODELE!W98</f>
        <v/>
      </c>
      <c r="G98" s="44" t="str">
        <f>MODELE!Z98</f>
        <v/>
      </c>
      <c r="H98" s="14" t="str">
        <f>MODELE!AA98</f>
        <v/>
      </c>
      <c r="I98" s="8" t="str">
        <f>MODELE!AB98</f>
        <v/>
      </c>
      <c r="J98" s="48" t="str">
        <f>MODELE!AH98</f>
        <v/>
      </c>
      <c r="K98" s="48">
        <f>MODELE!Y98</f>
        <v>0</v>
      </c>
      <c r="M98" s="48" t="str">
        <f t="shared" si="2"/>
        <v/>
      </c>
    </row>
    <row r="99" spans="1:13" ht="40.5" customHeight="1">
      <c r="A99" s="61">
        <f>MODELE!B99</f>
        <v>0</v>
      </c>
      <c r="B99" s="56">
        <f>MODELE!C99</f>
        <v>0</v>
      </c>
      <c r="C99" s="56">
        <f>MODELE!D99</f>
        <v>0</v>
      </c>
      <c r="D99" s="56">
        <f>MODELE!E99</f>
        <v>0</v>
      </c>
      <c r="E99" s="18">
        <f>MODELE!F99</f>
        <v>0</v>
      </c>
      <c r="F99" s="46" t="str">
        <f>MODELE!W99</f>
        <v/>
      </c>
      <c r="G99" s="44" t="str">
        <f>MODELE!Z99</f>
        <v/>
      </c>
      <c r="H99" s="14" t="str">
        <f>MODELE!AA99</f>
        <v/>
      </c>
      <c r="I99" s="8" t="str">
        <f>MODELE!AB99</f>
        <v/>
      </c>
      <c r="J99" s="48" t="str">
        <f>MODELE!AH99</f>
        <v/>
      </c>
      <c r="K99" s="48">
        <f>MODELE!Y99</f>
        <v>0</v>
      </c>
      <c r="M99" s="48" t="str">
        <f t="shared" si="2"/>
        <v/>
      </c>
    </row>
    <row r="100" spans="1:13" ht="40.5" customHeight="1">
      <c r="A100" s="61">
        <f>MODELE!B100</f>
        <v>0</v>
      </c>
      <c r="B100" s="56">
        <f>MODELE!C100</f>
        <v>0</v>
      </c>
      <c r="C100" s="56">
        <f>MODELE!D100</f>
        <v>0</v>
      </c>
      <c r="D100" s="56">
        <f>MODELE!E100</f>
        <v>0</v>
      </c>
      <c r="E100" s="18">
        <f>MODELE!F100</f>
        <v>0</v>
      </c>
      <c r="F100" s="46" t="str">
        <f>MODELE!W100</f>
        <v/>
      </c>
      <c r="G100" s="44" t="str">
        <f>MODELE!Z100</f>
        <v/>
      </c>
      <c r="H100" s="14" t="str">
        <f>MODELE!AA100</f>
        <v/>
      </c>
      <c r="I100" s="8" t="str">
        <f>MODELE!AB100</f>
        <v/>
      </c>
      <c r="J100" s="48" t="str">
        <f>MODELE!AH100</f>
        <v/>
      </c>
      <c r="K100" s="48">
        <f>MODELE!Y100</f>
        <v>0</v>
      </c>
      <c r="M100" s="48" t="str">
        <f t="shared" si="2"/>
        <v/>
      </c>
    </row>
    <row r="101" spans="1:13" ht="40.5" customHeight="1">
      <c r="A101" s="61">
        <f>MODELE!B101</f>
        <v>0</v>
      </c>
      <c r="B101" s="56">
        <f>MODELE!C101</f>
        <v>0</v>
      </c>
      <c r="C101" s="56">
        <f>MODELE!D101</f>
        <v>0</v>
      </c>
      <c r="D101" s="56">
        <f>MODELE!E101</f>
        <v>0</v>
      </c>
      <c r="E101" s="18">
        <f>MODELE!F101</f>
        <v>0</v>
      </c>
      <c r="F101" s="46" t="str">
        <f>MODELE!W101</f>
        <v/>
      </c>
      <c r="G101" s="44" t="str">
        <f>MODELE!Z101</f>
        <v/>
      </c>
      <c r="H101" s="14" t="str">
        <f>MODELE!AA101</f>
        <v/>
      </c>
      <c r="I101" s="8" t="str">
        <f>MODELE!AB101</f>
        <v/>
      </c>
      <c r="J101" s="48" t="str">
        <f>MODELE!AH101</f>
        <v/>
      </c>
      <c r="K101" s="48">
        <f>MODELE!Y101</f>
        <v>0</v>
      </c>
      <c r="M101" s="48" t="str">
        <f t="shared" si="2"/>
        <v/>
      </c>
    </row>
    <row r="102" spans="1:13" ht="40.5" customHeight="1">
      <c r="A102" s="61">
        <f>MODELE!B102</f>
        <v>0</v>
      </c>
      <c r="B102" s="56">
        <f>MODELE!C102</f>
        <v>0</v>
      </c>
      <c r="C102" s="56">
        <f>MODELE!D102</f>
        <v>0</v>
      </c>
      <c r="D102" s="56">
        <f>MODELE!E102</f>
        <v>0</v>
      </c>
      <c r="E102" s="18">
        <f>MODELE!F102</f>
        <v>0</v>
      </c>
      <c r="F102" s="46" t="str">
        <f>MODELE!W102</f>
        <v/>
      </c>
      <c r="G102" s="44" t="str">
        <f>MODELE!Z102</f>
        <v/>
      </c>
      <c r="H102" s="14" t="str">
        <f>MODELE!AA102</f>
        <v/>
      </c>
      <c r="I102" s="8" t="str">
        <f>MODELE!AB102</f>
        <v/>
      </c>
      <c r="J102" s="48" t="str">
        <f>MODELE!AH102</f>
        <v/>
      </c>
      <c r="K102" s="48">
        <f>MODELE!Y102</f>
        <v>0</v>
      </c>
      <c r="M102" s="48" t="str">
        <f t="shared" si="2"/>
        <v/>
      </c>
    </row>
    <row r="103" spans="1:13" ht="40.5" customHeight="1">
      <c r="A103" s="61">
        <f>MODELE!B103</f>
        <v>0</v>
      </c>
      <c r="B103" s="56">
        <f>MODELE!C103</f>
        <v>0</v>
      </c>
      <c r="C103" s="56">
        <f>MODELE!D103</f>
        <v>0</v>
      </c>
      <c r="D103" s="56">
        <f>MODELE!E103</f>
        <v>0</v>
      </c>
      <c r="E103" s="18">
        <f>MODELE!F103</f>
        <v>0</v>
      </c>
      <c r="F103" s="46" t="str">
        <f>MODELE!W103</f>
        <v/>
      </c>
      <c r="G103" s="44" t="str">
        <f>MODELE!Z103</f>
        <v/>
      </c>
      <c r="H103" s="14" t="str">
        <f>MODELE!AA103</f>
        <v/>
      </c>
      <c r="I103" s="8" t="str">
        <f>MODELE!AB103</f>
        <v/>
      </c>
      <c r="J103" s="48" t="str">
        <f>MODELE!AH103</f>
        <v/>
      </c>
      <c r="K103" s="48">
        <f>MODELE!Y103</f>
        <v>0</v>
      </c>
      <c r="M103" s="48" t="str">
        <f t="shared" si="2"/>
        <v/>
      </c>
    </row>
    <row r="104" spans="1:13" ht="40.5" customHeight="1">
      <c r="A104" s="61">
        <f>MODELE!B104</f>
        <v>0</v>
      </c>
      <c r="B104" s="56">
        <f>MODELE!C104</f>
        <v>0</v>
      </c>
      <c r="C104" s="56">
        <f>MODELE!D104</f>
        <v>0</v>
      </c>
      <c r="D104" s="56">
        <f>MODELE!E104</f>
        <v>0</v>
      </c>
      <c r="E104" s="18">
        <f>MODELE!F104</f>
        <v>0</v>
      </c>
      <c r="F104" s="46" t="str">
        <f>MODELE!W104</f>
        <v/>
      </c>
      <c r="G104" s="44" t="str">
        <f>MODELE!Z104</f>
        <v/>
      </c>
      <c r="H104" s="14" t="str">
        <f>MODELE!AA104</f>
        <v/>
      </c>
      <c r="I104" s="8" t="str">
        <f>MODELE!AB104</f>
        <v/>
      </c>
      <c r="J104" s="48" t="str">
        <f>MODELE!AH104</f>
        <v/>
      </c>
      <c r="K104" s="48">
        <f>MODELE!Y104</f>
        <v>0</v>
      </c>
      <c r="M104" s="48" t="str">
        <f t="shared" si="2"/>
        <v/>
      </c>
    </row>
    <row r="105" spans="1:13" ht="40.5" customHeight="1">
      <c r="A105" s="61">
        <f>MODELE!B105</f>
        <v>0</v>
      </c>
      <c r="B105" s="56">
        <f>MODELE!C105</f>
        <v>0</v>
      </c>
      <c r="C105" s="56">
        <f>MODELE!D105</f>
        <v>0</v>
      </c>
      <c r="D105" s="56">
        <f>MODELE!E105</f>
        <v>0</v>
      </c>
      <c r="E105" s="18">
        <f>MODELE!F105</f>
        <v>0</v>
      </c>
      <c r="F105" s="46" t="str">
        <f>MODELE!W105</f>
        <v/>
      </c>
      <c r="G105" s="44" t="str">
        <f>MODELE!Z105</f>
        <v/>
      </c>
      <c r="H105" s="14" t="str">
        <f>MODELE!AA105</f>
        <v/>
      </c>
      <c r="I105" s="8" t="str">
        <f>MODELE!AB105</f>
        <v/>
      </c>
      <c r="J105" s="48" t="str">
        <f>MODELE!AH105</f>
        <v/>
      </c>
      <c r="K105" s="48">
        <f>MODELE!Y105</f>
        <v>0</v>
      </c>
      <c r="M105" s="48" t="str">
        <f t="shared" si="2"/>
        <v/>
      </c>
    </row>
    <row r="106" spans="1:13" ht="40.5" customHeight="1">
      <c r="A106" s="61">
        <f>MODELE!B106</f>
        <v>0</v>
      </c>
      <c r="B106" s="56">
        <f>MODELE!C106</f>
        <v>0</v>
      </c>
      <c r="C106" s="56">
        <f>MODELE!D106</f>
        <v>0</v>
      </c>
      <c r="D106" s="56">
        <f>MODELE!E106</f>
        <v>0</v>
      </c>
      <c r="E106" s="18">
        <f>MODELE!F106</f>
        <v>0</v>
      </c>
      <c r="F106" s="46" t="str">
        <f>MODELE!W106</f>
        <v/>
      </c>
      <c r="G106" s="44" t="str">
        <f>MODELE!Z106</f>
        <v/>
      </c>
      <c r="H106" s="14" t="str">
        <f>MODELE!AA106</f>
        <v/>
      </c>
      <c r="I106" s="8" t="str">
        <f>MODELE!AB106</f>
        <v/>
      </c>
      <c r="J106" s="48" t="str">
        <f>MODELE!AH106</f>
        <v/>
      </c>
      <c r="K106" s="48">
        <f>MODELE!Y106</f>
        <v>0</v>
      </c>
      <c r="M106" s="48" t="str">
        <f t="shared" si="2"/>
        <v/>
      </c>
    </row>
    <row r="107" spans="1:13" ht="40.5" customHeight="1">
      <c r="A107" s="61">
        <f>MODELE!B107</f>
        <v>0</v>
      </c>
      <c r="B107" s="56">
        <f>MODELE!C107</f>
        <v>0</v>
      </c>
      <c r="C107" s="56">
        <f>MODELE!D107</f>
        <v>0</v>
      </c>
      <c r="D107" s="56">
        <f>MODELE!E107</f>
        <v>0</v>
      </c>
      <c r="E107" s="18">
        <f>MODELE!F107</f>
        <v>0</v>
      </c>
      <c r="F107" s="46" t="str">
        <f>MODELE!W107</f>
        <v/>
      </c>
      <c r="G107" s="44" t="str">
        <f>MODELE!Z107</f>
        <v/>
      </c>
      <c r="H107" s="14" t="str">
        <f>MODELE!AA107</f>
        <v/>
      </c>
      <c r="I107" s="8" t="str">
        <f>MODELE!AB107</f>
        <v/>
      </c>
      <c r="J107" s="48" t="str">
        <f>MODELE!AH107</f>
        <v/>
      </c>
      <c r="K107" s="48">
        <f>MODELE!Y107</f>
        <v>0</v>
      </c>
      <c r="M107" s="48" t="str">
        <f t="shared" si="2"/>
        <v/>
      </c>
    </row>
    <row r="108" spans="1:13" ht="40.5" customHeight="1">
      <c r="A108" s="61">
        <f>MODELE!B108</f>
        <v>0</v>
      </c>
      <c r="B108" s="56">
        <f>MODELE!C108</f>
        <v>0</v>
      </c>
      <c r="C108" s="56">
        <f>MODELE!D108</f>
        <v>0</v>
      </c>
      <c r="D108" s="56">
        <f>MODELE!E108</f>
        <v>0</v>
      </c>
      <c r="E108" s="18">
        <f>MODELE!F108</f>
        <v>0</v>
      </c>
      <c r="F108" s="46" t="str">
        <f>MODELE!W108</f>
        <v/>
      </c>
      <c r="G108" s="44" t="str">
        <f>MODELE!Z108</f>
        <v/>
      </c>
      <c r="H108" s="14" t="str">
        <f>MODELE!AA108</f>
        <v/>
      </c>
      <c r="I108" s="8" t="str">
        <f>MODELE!AB108</f>
        <v/>
      </c>
      <c r="J108" s="48" t="str">
        <f>MODELE!AH108</f>
        <v/>
      </c>
      <c r="K108" s="48">
        <f>MODELE!Y108</f>
        <v>0</v>
      </c>
      <c r="M108" s="48" t="str">
        <f t="shared" si="2"/>
        <v/>
      </c>
    </row>
    <row r="109" spans="1:13" ht="40.5" customHeight="1">
      <c r="A109" s="61">
        <f>MODELE!B109</f>
        <v>0</v>
      </c>
      <c r="B109" s="56">
        <f>MODELE!C109</f>
        <v>0</v>
      </c>
      <c r="C109" s="56">
        <f>MODELE!D109</f>
        <v>0</v>
      </c>
      <c r="D109" s="56">
        <f>MODELE!E109</f>
        <v>0</v>
      </c>
      <c r="E109" s="18">
        <f>MODELE!F109</f>
        <v>0</v>
      </c>
      <c r="F109" s="46" t="str">
        <f>MODELE!W109</f>
        <v/>
      </c>
      <c r="G109" s="44" t="str">
        <f>MODELE!Z109</f>
        <v/>
      </c>
      <c r="H109" s="14" t="str">
        <f>MODELE!AA109</f>
        <v/>
      </c>
      <c r="I109" s="8" t="str">
        <f>MODELE!AB109</f>
        <v/>
      </c>
      <c r="J109" s="48" t="str">
        <f>MODELE!AH109</f>
        <v/>
      </c>
      <c r="K109" s="48">
        <f>MODELE!Y109</f>
        <v>0</v>
      </c>
      <c r="M109" s="48" t="str">
        <f t="shared" si="2"/>
        <v/>
      </c>
    </row>
    <row r="110" spans="1:13" ht="40.5" customHeight="1">
      <c r="A110" s="61">
        <f>MODELE!B110</f>
        <v>0</v>
      </c>
      <c r="B110" s="56">
        <f>MODELE!C110</f>
        <v>0</v>
      </c>
      <c r="C110" s="56">
        <f>MODELE!D110</f>
        <v>0</v>
      </c>
      <c r="D110" s="56">
        <f>MODELE!E110</f>
        <v>0</v>
      </c>
      <c r="E110" s="18">
        <f>MODELE!F110</f>
        <v>0</v>
      </c>
      <c r="F110" s="46" t="str">
        <f>MODELE!W110</f>
        <v/>
      </c>
      <c r="G110" s="44" t="str">
        <f>MODELE!Z110</f>
        <v/>
      </c>
      <c r="H110" s="14" t="str">
        <f>MODELE!AA110</f>
        <v/>
      </c>
      <c r="I110" s="8" t="str">
        <f>MODELE!AB110</f>
        <v/>
      </c>
      <c r="J110" s="48" t="str">
        <f>MODELE!AH110</f>
        <v/>
      </c>
      <c r="K110" s="48">
        <f>MODELE!Y110</f>
        <v>0</v>
      </c>
      <c r="M110" s="48" t="str">
        <f t="shared" si="2"/>
        <v/>
      </c>
    </row>
    <row r="111" spans="1:13" ht="40.5" customHeight="1">
      <c r="A111" s="61">
        <f>MODELE!B111</f>
        <v>0</v>
      </c>
      <c r="B111" s="56">
        <f>MODELE!C111</f>
        <v>0</v>
      </c>
      <c r="C111" s="56">
        <f>MODELE!D111</f>
        <v>0</v>
      </c>
      <c r="D111" s="56">
        <f>MODELE!E111</f>
        <v>0</v>
      </c>
      <c r="E111" s="18">
        <f>MODELE!F111</f>
        <v>0</v>
      </c>
      <c r="F111" s="46" t="str">
        <f>MODELE!W111</f>
        <v/>
      </c>
      <c r="G111" s="44" t="str">
        <f>MODELE!Z111</f>
        <v/>
      </c>
      <c r="H111" s="14" t="str">
        <f>MODELE!AA111</f>
        <v/>
      </c>
      <c r="I111" s="8" t="str">
        <f>MODELE!AB111</f>
        <v/>
      </c>
      <c r="J111" s="48" t="str">
        <f>MODELE!AH111</f>
        <v/>
      </c>
      <c r="K111" s="48">
        <f>MODELE!Y111</f>
        <v>0</v>
      </c>
      <c r="M111" s="48" t="str">
        <f t="shared" si="2"/>
        <v/>
      </c>
    </row>
    <row r="112" spans="1:13" ht="40.5" customHeight="1">
      <c r="A112" s="61">
        <f>MODELE!B112</f>
        <v>0</v>
      </c>
      <c r="B112" s="56">
        <f>MODELE!C112</f>
        <v>0</v>
      </c>
      <c r="C112" s="56">
        <f>MODELE!D112</f>
        <v>0</v>
      </c>
      <c r="D112" s="56">
        <f>MODELE!E112</f>
        <v>0</v>
      </c>
      <c r="E112" s="18">
        <f>MODELE!F112</f>
        <v>0</v>
      </c>
      <c r="F112" s="46" t="str">
        <f>MODELE!W112</f>
        <v/>
      </c>
      <c r="G112" s="44" t="str">
        <f>MODELE!Z112</f>
        <v/>
      </c>
      <c r="H112" s="14" t="str">
        <f>MODELE!AA112</f>
        <v/>
      </c>
      <c r="I112" s="8" t="str">
        <f>MODELE!AB112</f>
        <v/>
      </c>
      <c r="J112" s="48" t="str">
        <f>MODELE!AH112</f>
        <v/>
      </c>
      <c r="K112" s="48">
        <f>MODELE!Y112</f>
        <v>0</v>
      </c>
      <c r="M112" s="48" t="str">
        <f t="shared" si="2"/>
        <v/>
      </c>
    </row>
    <row r="113" spans="1:13" ht="40.5" customHeight="1">
      <c r="A113" s="61">
        <f>MODELE!B113</f>
        <v>0</v>
      </c>
      <c r="B113" s="56">
        <f>MODELE!C113</f>
        <v>0</v>
      </c>
      <c r="C113" s="56">
        <f>MODELE!D113</f>
        <v>0</v>
      </c>
      <c r="D113" s="56">
        <f>MODELE!E113</f>
        <v>0</v>
      </c>
      <c r="E113" s="18">
        <f>MODELE!F113</f>
        <v>0</v>
      </c>
      <c r="F113" s="46" t="str">
        <f>MODELE!W113</f>
        <v/>
      </c>
      <c r="G113" s="44" t="str">
        <f>MODELE!Z113</f>
        <v/>
      </c>
      <c r="H113" s="14" t="str">
        <f>MODELE!AA113</f>
        <v/>
      </c>
      <c r="I113" s="8" t="str">
        <f>MODELE!AB113</f>
        <v/>
      </c>
      <c r="J113" s="48" t="str">
        <f>MODELE!AH113</f>
        <v/>
      </c>
      <c r="K113" s="48">
        <f>MODELE!Y113</f>
        <v>0</v>
      </c>
      <c r="M113" s="48" t="str">
        <f t="shared" si="2"/>
        <v/>
      </c>
    </row>
    <row r="114" spans="1:13" ht="40.5" customHeight="1">
      <c r="A114" s="61">
        <f>MODELE!B114</f>
        <v>0</v>
      </c>
      <c r="B114" s="56">
        <f>MODELE!C114</f>
        <v>0</v>
      </c>
      <c r="C114" s="56">
        <f>MODELE!D114</f>
        <v>0</v>
      </c>
      <c r="D114" s="56">
        <f>MODELE!E114</f>
        <v>0</v>
      </c>
      <c r="E114" s="18">
        <f>MODELE!F114</f>
        <v>0</v>
      </c>
      <c r="F114" s="46" t="str">
        <f>MODELE!W114</f>
        <v/>
      </c>
      <c r="G114" s="44" t="str">
        <f>MODELE!Z114</f>
        <v/>
      </c>
      <c r="H114" s="14" t="str">
        <f>MODELE!AA114</f>
        <v/>
      </c>
      <c r="I114" s="8" t="str">
        <f>MODELE!AB114</f>
        <v/>
      </c>
      <c r="J114" s="48" t="str">
        <f>MODELE!AH114</f>
        <v/>
      </c>
      <c r="K114" s="48">
        <f>MODELE!Y114</f>
        <v>0</v>
      </c>
      <c r="M114" s="48" t="str">
        <f t="shared" si="2"/>
        <v/>
      </c>
    </row>
    <row r="115" spans="1:13" ht="40.5" customHeight="1">
      <c r="A115" s="61">
        <f>MODELE!B115</f>
        <v>0</v>
      </c>
      <c r="B115" s="56">
        <f>MODELE!C115</f>
        <v>0</v>
      </c>
      <c r="C115" s="56">
        <f>MODELE!D115</f>
        <v>0</v>
      </c>
      <c r="D115" s="56">
        <f>MODELE!E115</f>
        <v>0</v>
      </c>
      <c r="E115" s="18">
        <f>MODELE!F115</f>
        <v>0</v>
      </c>
      <c r="F115" s="46" t="str">
        <f>MODELE!W115</f>
        <v/>
      </c>
      <c r="G115" s="44" t="str">
        <f>MODELE!Z115</f>
        <v/>
      </c>
      <c r="H115" s="14" t="str">
        <f>MODELE!AA115</f>
        <v/>
      </c>
      <c r="I115" s="8" t="str">
        <f>MODELE!AB115</f>
        <v/>
      </c>
      <c r="J115" s="48" t="str">
        <f>MODELE!AH115</f>
        <v/>
      </c>
      <c r="K115" s="48">
        <f>MODELE!Y115</f>
        <v>0</v>
      </c>
      <c r="M115" s="48" t="str">
        <f t="shared" si="2"/>
        <v/>
      </c>
    </row>
    <row r="116" spans="1:13" ht="40.5" customHeight="1">
      <c r="A116" s="61">
        <f>MODELE!B116</f>
        <v>0</v>
      </c>
      <c r="B116" s="56">
        <f>MODELE!C116</f>
        <v>0</v>
      </c>
      <c r="C116" s="56">
        <f>MODELE!D116</f>
        <v>0</v>
      </c>
      <c r="D116" s="56">
        <f>MODELE!E116</f>
        <v>0</v>
      </c>
      <c r="E116" s="18">
        <f>MODELE!F116</f>
        <v>0</v>
      </c>
      <c r="F116" s="46" t="str">
        <f>MODELE!W116</f>
        <v/>
      </c>
      <c r="G116" s="44" t="str">
        <f>MODELE!Z116</f>
        <v/>
      </c>
      <c r="H116" s="14" t="str">
        <f>MODELE!AA116</f>
        <v/>
      </c>
      <c r="I116" s="8" t="str">
        <f>MODELE!AB116</f>
        <v/>
      </c>
      <c r="J116" s="48" t="str">
        <f>MODELE!AH116</f>
        <v/>
      </c>
      <c r="K116" s="48">
        <f>MODELE!Y116</f>
        <v>0</v>
      </c>
      <c r="M116" s="48" t="str">
        <f t="shared" si="2"/>
        <v/>
      </c>
    </row>
    <row r="117" spans="1:13" ht="40.5" customHeight="1">
      <c r="A117" s="61">
        <f>MODELE!B117</f>
        <v>0</v>
      </c>
      <c r="B117" s="56">
        <f>MODELE!C117</f>
        <v>0</v>
      </c>
      <c r="C117" s="56">
        <f>MODELE!D117</f>
        <v>0</v>
      </c>
      <c r="D117" s="56">
        <f>MODELE!E117</f>
        <v>0</v>
      </c>
      <c r="E117" s="18">
        <f>MODELE!F117</f>
        <v>0</v>
      </c>
      <c r="F117" s="46" t="str">
        <f>MODELE!W117</f>
        <v/>
      </c>
      <c r="G117" s="44" t="str">
        <f>MODELE!Z117</f>
        <v/>
      </c>
      <c r="H117" s="14" t="str">
        <f>MODELE!AA117</f>
        <v/>
      </c>
      <c r="I117" s="8" t="str">
        <f>MODELE!AB117</f>
        <v/>
      </c>
      <c r="J117" s="48" t="str">
        <f>MODELE!AH117</f>
        <v/>
      </c>
      <c r="K117" s="48">
        <f>MODELE!Y117</f>
        <v>0</v>
      </c>
      <c r="M117" s="48" t="str">
        <f t="shared" si="2"/>
        <v/>
      </c>
    </row>
    <row r="118" spans="1:13" ht="40.5" customHeight="1">
      <c r="A118" s="61">
        <f>MODELE!B118</f>
        <v>0</v>
      </c>
      <c r="B118" s="56">
        <f>MODELE!C118</f>
        <v>0</v>
      </c>
      <c r="C118" s="56">
        <f>MODELE!D118</f>
        <v>0</v>
      </c>
      <c r="D118" s="56">
        <f>MODELE!E118</f>
        <v>0</v>
      </c>
      <c r="E118" s="18">
        <f>MODELE!F118</f>
        <v>0</v>
      </c>
      <c r="F118" s="46" t="str">
        <f>MODELE!W118</f>
        <v/>
      </c>
      <c r="G118" s="44" t="str">
        <f>MODELE!Z118</f>
        <v/>
      </c>
      <c r="H118" s="14" t="str">
        <f>MODELE!AA118</f>
        <v/>
      </c>
      <c r="I118" s="8" t="str">
        <f>MODELE!AB118</f>
        <v/>
      </c>
      <c r="J118" s="48" t="str">
        <f>MODELE!AH118</f>
        <v/>
      </c>
      <c r="K118" s="48">
        <f>MODELE!Y118</f>
        <v>0</v>
      </c>
      <c r="M118" s="48" t="str">
        <f t="shared" si="2"/>
        <v/>
      </c>
    </row>
    <row r="119" spans="1:13" ht="40.5" customHeight="1">
      <c r="A119" s="61">
        <f>MODELE!B119</f>
        <v>0</v>
      </c>
      <c r="B119" s="56">
        <f>MODELE!C119</f>
        <v>0</v>
      </c>
      <c r="C119" s="56">
        <f>MODELE!D119</f>
        <v>0</v>
      </c>
      <c r="D119" s="56">
        <f>MODELE!E119</f>
        <v>0</v>
      </c>
      <c r="E119" s="18">
        <f>MODELE!F119</f>
        <v>0</v>
      </c>
      <c r="F119" s="46" t="str">
        <f>MODELE!W119</f>
        <v/>
      </c>
      <c r="G119" s="44" t="str">
        <f>MODELE!Z119</f>
        <v/>
      </c>
      <c r="H119" s="14" t="str">
        <f>MODELE!AA119</f>
        <v/>
      </c>
      <c r="I119" s="8" t="str">
        <f>MODELE!AB119</f>
        <v/>
      </c>
      <c r="J119" s="48" t="str">
        <f>MODELE!AH119</f>
        <v/>
      </c>
      <c r="K119" s="48">
        <f>MODELE!Y119</f>
        <v>0</v>
      </c>
      <c r="M119" s="48" t="str">
        <f t="shared" si="2"/>
        <v/>
      </c>
    </row>
    <row r="120" spans="1:13" ht="40.5" customHeight="1">
      <c r="A120" s="61">
        <f>MODELE!B120</f>
        <v>0</v>
      </c>
      <c r="B120" s="56">
        <f>MODELE!C120</f>
        <v>0</v>
      </c>
      <c r="C120" s="56">
        <f>MODELE!D120</f>
        <v>0</v>
      </c>
      <c r="D120" s="56">
        <f>MODELE!E120</f>
        <v>0</v>
      </c>
      <c r="E120" s="18">
        <f>MODELE!F120</f>
        <v>0</v>
      </c>
      <c r="F120" s="46" t="str">
        <f>MODELE!W120</f>
        <v/>
      </c>
      <c r="G120" s="44" t="str">
        <f>MODELE!Z120</f>
        <v/>
      </c>
      <c r="H120" s="14" t="str">
        <f>MODELE!AA120</f>
        <v/>
      </c>
      <c r="I120" s="8" t="str">
        <f>MODELE!AB120</f>
        <v/>
      </c>
      <c r="J120" s="48" t="str">
        <f>MODELE!AH120</f>
        <v/>
      </c>
      <c r="K120" s="48">
        <f>MODELE!Y120</f>
        <v>0</v>
      </c>
      <c r="M120" s="48" t="str">
        <f t="shared" si="2"/>
        <v/>
      </c>
    </row>
    <row r="121" spans="1:13" ht="40.5" customHeight="1">
      <c r="A121" s="61">
        <f>MODELE!B121</f>
        <v>0</v>
      </c>
      <c r="B121" s="56">
        <f>MODELE!C121</f>
        <v>0</v>
      </c>
      <c r="C121" s="56">
        <f>MODELE!D121</f>
        <v>0</v>
      </c>
      <c r="D121" s="56">
        <f>MODELE!E121</f>
        <v>0</v>
      </c>
      <c r="E121" s="18">
        <f>MODELE!F121</f>
        <v>0</v>
      </c>
      <c r="F121" s="46" t="str">
        <f>MODELE!W121</f>
        <v/>
      </c>
      <c r="G121" s="44" t="str">
        <f>MODELE!Z121</f>
        <v/>
      </c>
      <c r="H121" s="14" t="str">
        <f>MODELE!AA121</f>
        <v/>
      </c>
      <c r="I121" s="8" t="str">
        <f>MODELE!AB121</f>
        <v/>
      </c>
      <c r="J121" s="48" t="str">
        <f>MODELE!AH121</f>
        <v/>
      </c>
      <c r="K121" s="48">
        <f>MODELE!Y121</f>
        <v>0</v>
      </c>
      <c r="M121" s="48" t="str">
        <f t="shared" si="2"/>
        <v/>
      </c>
    </row>
    <row r="122" spans="1:13" ht="40.5" customHeight="1">
      <c r="A122" s="61">
        <f>MODELE!B122</f>
        <v>0</v>
      </c>
      <c r="B122" s="56">
        <f>MODELE!C122</f>
        <v>0</v>
      </c>
      <c r="C122" s="56">
        <f>MODELE!D122</f>
        <v>0</v>
      </c>
      <c r="D122" s="56">
        <f>MODELE!E122</f>
        <v>0</v>
      </c>
      <c r="E122" s="18">
        <f>MODELE!F122</f>
        <v>0</v>
      </c>
      <c r="F122" s="46" t="str">
        <f>MODELE!W122</f>
        <v/>
      </c>
      <c r="G122" s="44" t="str">
        <f>MODELE!Z122</f>
        <v/>
      </c>
      <c r="H122" s="14" t="str">
        <f>MODELE!AA122</f>
        <v/>
      </c>
      <c r="I122" s="8" t="str">
        <f>MODELE!AB122</f>
        <v/>
      </c>
      <c r="J122" s="48" t="str">
        <f>MODELE!AH122</f>
        <v/>
      </c>
      <c r="K122" s="48">
        <f>MODELE!Y122</f>
        <v>0</v>
      </c>
      <c r="M122" s="48" t="str">
        <f t="shared" si="2"/>
        <v/>
      </c>
    </row>
    <row r="123" spans="1:13" ht="40.5" customHeight="1">
      <c r="A123" s="61">
        <f>MODELE!B123</f>
        <v>0</v>
      </c>
      <c r="B123" s="56">
        <f>MODELE!C123</f>
        <v>0</v>
      </c>
      <c r="C123" s="56">
        <f>MODELE!D123</f>
        <v>0</v>
      </c>
      <c r="D123" s="56">
        <f>MODELE!E123</f>
        <v>0</v>
      </c>
      <c r="E123" s="18">
        <f>MODELE!F123</f>
        <v>0</v>
      </c>
      <c r="F123" s="46" t="str">
        <f>MODELE!W123</f>
        <v/>
      </c>
      <c r="G123" s="44" t="str">
        <f>MODELE!Z123</f>
        <v/>
      </c>
      <c r="H123" s="14" t="str">
        <f>MODELE!AA123</f>
        <v/>
      </c>
      <c r="I123" s="8" t="str">
        <f>MODELE!AB123</f>
        <v/>
      </c>
      <c r="J123" s="48" t="str">
        <f>MODELE!AH123</f>
        <v/>
      </c>
      <c r="K123" s="48">
        <f>MODELE!Y123</f>
        <v>0</v>
      </c>
      <c r="M123" s="48" t="str">
        <f t="shared" si="2"/>
        <v/>
      </c>
    </row>
    <row r="124" spans="1:13" ht="40.5" customHeight="1">
      <c r="A124" s="61">
        <f>MODELE!B124</f>
        <v>0</v>
      </c>
      <c r="B124" s="56">
        <f>MODELE!C124</f>
        <v>0</v>
      </c>
      <c r="C124" s="56">
        <f>MODELE!D124</f>
        <v>0</v>
      </c>
      <c r="D124" s="56">
        <f>MODELE!E124</f>
        <v>0</v>
      </c>
      <c r="E124" s="18">
        <f>MODELE!F124</f>
        <v>0</v>
      </c>
      <c r="F124" s="46" t="str">
        <f>MODELE!W124</f>
        <v/>
      </c>
      <c r="G124" s="44" t="str">
        <f>MODELE!Z124</f>
        <v/>
      </c>
      <c r="H124" s="14" t="str">
        <f>MODELE!AA124</f>
        <v/>
      </c>
      <c r="I124" s="8" t="str">
        <f>MODELE!AB124</f>
        <v/>
      </c>
      <c r="J124" s="48" t="str">
        <f>MODELE!AH124</f>
        <v/>
      </c>
      <c r="K124" s="48">
        <f>MODELE!Y124</f>
        <v>0</v>
      </c>
      <c r="M124" s="48" t="str">
        <f t="shared" si="2"/>
        <v/>
      </c>
    </row>
    <row r="125" spans="1:13" ht="40.5" customHeight="1">
      <c r="A125" s="61">
        <f>MODELE!B125</f>
        <v>0</v>
      </c>
      <c r="B125" s="56">
        <f>MODELE!C125</f>
        <v>0</v>
      </c>
      <c r="C125" s="56">
        <f>MODELE!D125</f>
        <v>0</v>
      </c>
      <c r="D125" s="56">
        <f>MODELE!E125</f>
        <v>0</v>
      </c>
      <c r="E125" s="18">
        <f>MODELE!F125</f>
        <v>0</v>
      </c>
      <c r="F125" s="46" t="str">
        <f>MODELE!W125</f>
        <v/>
      </c>
      <c r="G125" s="44" t="str">
        <f>MODELE!Z125</f>
        <v/>
      </c>
      <c r="H125" s="14" t="str">
        <f>MODELE!AA125</f>
        <v/>
      </c>
      <c r="I125" s="8" t="str">
        <f>MODELE!AB125</f>
        <v/>
      </c>
      <c r="J125" s="48" t="str">
        <f>MODELE!AH125</f>
        <v/>
      </c>
      <c r="K125" s="48">
        <f>MODELE!Y125</f>
        <v>0</v>
      </c>
      <c r="M125" s="48" t="str">
        <f t="shared" si="2"/>
        <v/>
      </c>
    </row>
    <row r="126" spans="1:13" ht="40.5" customHeight="1">
      <c r="A126" s="61">
        <f>MODELE!B126</f>
        <v>0</v>
      </c>
      <c r="B126" s="56">
        <f>MODELE!C126</f>
        <v>0</v>
      </c>
      <c r="C126" s="56">
        <f>MODELE!D126</f>
        <v>0</v>
      </c>
      <c r="D126" s="56">
        <f>MODELE!E126</f>
        <v>0</v>
      </c>
      <c r="E126" s="18">
        <f>MODELE!F126</f>
        <v>0</v>
      </c>
      <c r="F126" s="46" t="str">
        <f>MODELE!W126</f>
        <v/>
      </c>
      <c r="G126" s="44" t="str">
        <f>MODELE!Z126</f>
        <v/>
      </c>
      <c r="H126" s="14" t="str">
        <f>MODELE!AA126</f>
        <v/>
      </c>
      <c r="I126" s="8" t="str">
        <f>MODELE!AB126</f>
        <v/>
      </c>
      <c r="J126" s="48" t="str">
        <f>MODELE!AH126</f>
        <v/>
      </c>
      <c r="K126" s="48">
        <f>MODELE!Y126</f>
        <v>0</v>
      </c>
      <c r="M126" s="48" t="str">
        <f t="shared" si="2"/>
        <v/>
      </c>
    </row>
    <row r="127" spans="1:13" ht="40.5" customHeight="1">
      <c r="A127" s="61">
        <f>MODELE!B127</f>
        <v>0</v>
      </c>
      <c r="B127" s="56">
        <f>MODELE!C127</f>
        <v>0</v>
      </c>
      <c r="C127" s="56">
        <f>MODELE!D127</f>
        <v>0</v>
      </c>
      <c r="D127" s="56">
        <f>MODELE!E127</f>
        <v>0</v>
      </c>
      <c r="E127" s="18">
        <f>MODELE!F127</f>
        <v>0</v>
      </c>
      <c r="F127" s="46" t="str">
        <f>MODELE!W127</f>
        <v/>
      </c>
      <c r="G127" s="44" t="str">
        <f>MODELE!Z127</f>
        <v/>
      </c>
      <c r="H127" s="14" t="str">
        <f>MODELE!AA127</f>
        <v/>
      </c>
      <c r="I127" s="8" t="str">
        <f>MODELE!AB127</f>
        <v/>
      </c>
      <c r="J127" s="48" t="str">
        <f>MODELE!AH127</f>
        <v/>
      </c>
      <c r="K127" s="48">
        <f>MODELE!Y127</f>
        <v>0</v>
      </c>
      <c r="M127" s="48" t="str">
        <f t="shared" si="2"/>
        <v/>
      </c>
    </row>
    <row r="128" spans="1:13" ht="40.5" customHeight="1">
      <c r="A128" s="61">
        <f>MODELE!B128</f>
        <v>0</v>
      </c>
      <c r="B128" s="56">
        <f>MODELE!C128</f>
        <v>0</v>
      </c>
      <c r="C128" s="56">
        <f>MODELE!D128</f>
        <v>0</v>
      </c>
      <c r="D128" s="56">
        <f>MODELE!E128</f>
        <v>0</v>
      </c>
      <c r="E128" s="18">
        <f>MODELE!F128</f>
        <v>0</v>
      </c>
      <c r="F128" s="46" t="str">
        <f>MODELE!W128</f>
        <v/>
      </c>
      <c r="G128" s="44" t="str">
        <f>MODELE!Z128</f>
        <v/>
      </c>
      <c r="H128" s="14" t="str">
        <f>MODELE!AA128</f>
        <v/>
      </c>
      <c r="I128" s="8" t="str">
        <f>MODELE!AB128</f>
        <v/>
      </c>
      <c r="J128" s="48" t="str">
        <f>MODELE!AH128</f>
        <v/>
      </c>
      <c r="K128" s="48">
        <f>MODELE!Y128</f>
        <v>0</v>
      </c>
      <c r="M128" s="48" t="str">
        <f t="shared" si="2"/>
        <v/>
      </c>
    </row>
    <row r="129" ht="40.5" customHeight="1"/>
  </sheetData>
  <sheetProtection selectLockedCells="1"/>
  <sortState ref="A4:M30">
    <sortCondition ref="M4:M30"/>
  </sortState>
  <mergeCells count="12">
    <mergeCell ref="A2:A3"/>
    <mergeCell ref="B2:B3"/>
    <mergeCell ref="C2:C3"/>
    <mergeCell ref="D2:D3"/>
    <mergeCell ref="M2:M3"/>
    <mergeCell ref="J2:J3"/>
    <mergeCell ref="E2:E3"/>
    <mergeCell ref="K2:K3"/>
    <mergeCell ref="F2:F3"/>
    <mergeCell ref="G2:G3"/>
    <mergeCell ref="H2:H3"/>
    <mergeCell ref="I2:I3"/>
  </mergeCells>
  <conditionalFormatting sqref="G4:K128 M4:M128">
    <cfRule type="expression" dxfId="46" priority="60">
      <formula>(#REF!="Parcours fini")</formula>
    </cfRule>
    <cfRule type="expression" dxfId="45" priority="61">
      <formula>(#REF!="Non Partant")</formula>
    </cfRule>
    <cfRule type="expression" dxfId="44" priority="62">
      <formula>(#REF!="Eliminé")</formula>
    </cfRule>
    <cfRule type="expression" dxfId="43" priority="63">
      <formula>(#REF!="Chute")</formula>
    </cfRule>
    <cfRule type="expression" dxfId="42" priority="64">
      <formula>(#REF!="Abandon")</formula>
    </cfRule>
  </conditionalFormatting>
  <printOptions horizontalCentered="1"/>
  <pageMargins left="0.39370078740157483" right="0.39370078740157483" top="0.78740157480314965" bottom="0.39370078740157483" header="0.19685039370078741" footer="0.19685039370078741"/>
  <pageSetup paperSize="9" scale="29" fitToHeight="3" orientation="landscape" r:id="rId1"/>
  <headerFooter>
    <oddHeader>&amp;L&amp;G&amp;C&amp;"-,Gras"&amp;36DERBY-CROSS ou DERB'EVENTING - Epreuve …..</oddHeader>
    <oddFooter>&amp;R&amp;D&amp;T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L129"/>
  <sheetViews>
    <sheetView showZeros="0" tabSelected="1" zoomScale="50" zoomScaleNormal="50" zoomScaleSheetLayoutView="40" workbookViewId="0">
      <pane xSplit="1" topLeftCell="D1" activePane="topRight" state="frozen"/>
      <selection pane="topRight" activeCell="A4" sqref="A4"/>
    </sheetView>
  </sheetViews>
  <sheetFormatPr baseColWidth="10" defaultColWidth="11.5703125" defaultRowHeight="15"/>
  <cols>
    <col min="1" max="1" width="21" style="26" customWidth="1"/>
    <col min="2" max="4" width="45.7109375" style="24" customWidth="1"/>
    <col min="5" max="5" width="20.7109375" style="37" customWidth="1"/>
    <col min="6" max="6" width="27.5703125" style="26" customWidth="1"/>
    <col min="7" max="7" width="20.7109375" style="37" customWidth="1"/>
    <col min="8" max="8" width="24.85546875" style="37" bestFit="1" customWidth="1"/>
    <col min="9" max="9" width="20.7109375" style="24" customWidth="1"/>
    <col min="10" max="10" width="33.28515625" style="24" bestFit="1" customWidth="1"/>
    <col min="11" max="11" width="11.5703125" style="24"/>
    <col min="12" max="12" width="25" style="26" bestFit="1" customWidth="1"/>
    <col min="13" max="16384" width="11.5703125" style="24"/>
  </cols>
  <sheetData>
    <row r="1" spans="1:12" s="27" customFormat="1" ht="27" customHeight="1">
      <c r="A1" s="60"/>
      <c r="B1" s="20"/>
      <c r="C1" s="20"/>
      <c r="D1" s="20"/>
      <c r="E1" s="34"/>
      <c r="F1" s="25"/>
      <c r="G1" s="34"/>
      <c r="H1" s="34"/>
      <c r="I1" s="21"/>
      <c r="J1" s="35"/>
      <c r="L1" s="59"/>
    </row>
    <row r="2" spans="1:12" s="33" customFormat="1" ht="24" customHeight="1">
      <c r="A2" s="86" t="s">
        <v>0</v>
      </c>
      <c r="B2" s="74" t="s">
        <v>2</v>
      </c>
      <c r="C2" s="71" t="s">
        <v>1</v>
      </c>
      <c r="D2" s="71" t="s">
        <v>3</v>
      </c>
      <c r="E2" s="68" t="s">
        <v>29</v>
      </c>
      <c r="F2" s="77" t="s">
        <v>5</v>
      </c>
      <c r="G2" s="83" t="s">
        <v>4</v>
      </c>
      <c r="H2" s="79" t="s">
        <v>9</v>
      </c>
      <c r="I2" s="81" t="s">
        <v>10</v>
      </c>
      <c r="J2" s="66" t="s">
        <v>27</v>
      </c>
      <c r="L2" s="88" t="s">
        <v>122</v>
      </c>
    </row>
    <row r="3" spans="1:12" s="33" customFormat="1" ht="24" customHeight="1">
      <c r="A3" s="87"/>
      <c r="B3" s="75"/>
      <c r="C3" s="76"/>
      <c r="D3" s="76"/>
      <c r="E3" s="69"/>
      <c r="F3" s="78"/>
      <c r="G3" s="84"/>
      <c r="H3" s="80"/>
      <c r="I3" s="82"/>
      <c r="J3" s="67"/>
      <c r="L3" s="88"/>
    </row>
    <row r="4" spans="1:12" ht="42" customHeight="1">
      <c r="A4" s="61">
        <f>MATCH(SMALL('CLASSEMENT TRI'!M$4:M$30,ROW()-3),'CLASSEMENT TRI'!M$4:M$30,0)+1200</f>
        <v>1219</v>
      </c>
      <c r="B4" s="64" t="str">
        <f>INDEX('CLASSEMENT TRI'!$B$4:$D$30,$A4-1200,1)</f>
        <v xml:space="preserve">MARIE LAURE GUERBERT </v>
      </c>
      <c r="C4" s="64" t="str">
        <f>INDEX('CLASSEMENT TRI'!$B$4:$E$30,$A4-1200,2)</f>
        <v>APHELIE DE TURPIN</v>
      </c>
      <c r="D4" s="64" t="str">
        <f>INDEX('CLASSEMENT TRI'!$B$4:$F$30,$A4-1200,3)</f>
        <v>ASCEA GR EQUITATION (91)</v>
      </c>
      <c r="E4" s="64"/>
      <c r="F4" s="46">
        <f>INDEX('CLASSEMENT TRI'!$B$4:$F$30,$A4-1200,5)</f>
        <v>0</v>
      </c>
      <c r="G4" s="44">
        <f>INDEX('CLASSEMENT TRI'!$B$4:$G$30,$A4-1200,6)</f>
        <v>0</v>
      </c>
      <c r="H4" s="89">
        <f>INDEX('CLASSEMENT TRI'!$B$4:$H$30,$A4-1200,7)</f>
        <v>0</v>
      </c>
      <c r="I4" s="90">
        <f>INDEX('CLASSEMENT TRI'!$B$4:$I$30,$A4-1200,8)</f>
        <v>1.3863425925925927E-3</v>
      </c>
      <c r="J4" s="91" t="str">
        <f>INDEX('CLASSEMENT TRI'!$B$4:$K$30,$A4-1200,10)</f>
        <v>Parcours fini</v>
      </c>
      <c r="L4" s="48">
        <f>IF(ISERROR(SMALL('CLASSEMENT TRI'!$M$4:$M$128,ROW()-3)),"",SMALL('CLASSEMENT TRI'!$M$4:$M$128,ROW()-3))</f>
        <v>1.1218999999999999</v>
      </c>
    </row>
    <row r="5" spans="1:12" ht="42" customHeight="1">
      <c r="A5" s="61">
        <f>MATCH(SMALL('CLASSEMENT TRI'!M$4:M$30,ROW()-3),'CLASSEMENT TRI'!M$4:M$30,0)+1200</f>
        <v>1215</v>
      </c>
      <c r="B5" s="64" t="str">
        <f>INDEX('CLASSEMENT TRI'!$B$4:$D$30,$A5-1200,1)</f>
        <v xml:space="preserve">JULIE BECARD </v>
      </c>
      <c r="C5" s="64" t="str">
        <f>INDEX('CLASSEMENT TRI'!$B$4:$E$30,$A5-1200,2)</f>
        <v>URSA GENTILLE</v>
      </c>
      <c r="D5" s="64" t="str">
        <f>INDEX('CLASSEMENT TRI'!$B$4:$F$30,$A5-1200,3)</f>
        <v>ECURIE DE LA BOISSIERE (77)</v>
      </c>
      <c r="E5" s="18"/>
      <c r="F5" s="46">
        <f>INDEX('CLASSEMENT TRI'!$B$4:$F$30,$A5-1200,5)</f>
        <v>0</v>
      </c>
      <c r="G5" s="44">
        <f>INDEX('CLASSEMENT TRI'!$B$4:$G$30,$A5-1200,6)</f>
        <v>0</v>
      </c>
      <c r="H5" s="89">
        <f>INDEX('CLASSEMENT TRI'!$B$4:$H$30,$A5-1200,7)</f>
        <v>0</v>
      </c>
      <c r="I5" s="90">
        <f>INDEX('CLASSEMENT TRI'!$B$4:$I$30,$A5-1200,8)</f>
        <v>1.319212962962963E-3</v>
      </c>
      <c r="J5" s="91" t="str">
        <f>INDEX('CLASSEMENT TRI'!$B$4:$K$30,$A5-1200,10)</f>
        <v>Parcours fini</v>
      </c>
      <c r="L5" s="48">
        <f>IF(ISERROR(SMALL('CLASSEMENT TRI'!$M$4:$M$128,ROW()-3)),"",SMALL('CLASSEMENT TRI'!$M$4:$M$128,ROW()-3))</f>
        <v>2.1215000000000002</v>
      </c>
    </row>
    <row r="6" spans="1:12" ht="42" customHeight="1">
      <c r="A6" s="61">
        <f>MATCH(SMALL('CLASSEMENT TRI'!M$4:M$30,ROW()-3),'CLASSEMENT TRI'!M$4:M$30,0)+1200</f>
        <v>1217</v>
      </c>
      <c r="B6" s="64" t="str">
        <f>INDEX('CLASSEMENT TRI'!$B$4:$D$30,$A6-1200,1)</f>
        <v xml:space="preserve">MARIANNE GROSJEAN </v>
      </c>
      <c r="C6" s="64" t="str">
        <f>INDEX('CLASSEMENT TRI'!$B$4:$E$30,$A6-1200,2)</f>
        <v>ONLY DE GARENNE</v>
      </c>
      <c r="D6" s="64" t="str">
        <f>INDEX('CLASSEMENT TRI'!$B$4:$F$30,$A6-1200,3)</f>
        <v>JUMP TERRIER BLANC (60)</v>
      </c>
      <c r="E6" s="18"/>
      <c r="F6" s="46">
        <f>INDEX('CLASSEMENT TRI'!$B$4:$F$30,$A6-1200,5)</f>
        <v>0</v>
      </c>
      <c r="G6" s="44">
        <f>INDEX('CLASSEMENT TRI'!$B$4:$G$30,$A6-1200,6)</f>
        <v>0</v>
      </c>
      <c r="H6" s="89">
        <f>INDEX('CLASSEMENT TRI'!$B$4:$H$30,$A6-1200,7)</f>
        <v>0</v>
      </c>
      <c r="I6" s="90">
        <f>INDEX('CLASSEMENT TRI'!$B$4:$I$30,$A6-1200,8)</f>
        <v>1.2769675925925926E-3</v>
      </c>
      <c r="J6" s="91" t="str">
        <f>INDEX('CLASSEMENT TRI'!$B$4:$K$30,$A6-1200,10)</f>
        <v>Parcours fini</v>
      </c>
      <c r="L6" s="48">
        <f>IF(ISERROR(SMALL('CLASSEMENT TRI'!$M$4:$M$128,ROW()-3)),"",SMALL('CLASSEMENT TRI'!$M$4:$M$128,ROW()-3))</f>
        <v>3.1217000000000001</v>
      </c>
    </row>
    <row r="7" spans="1:12" ht="40.5" customHeight="1">
      <c r="A7" s="61">
        <f>MATCH(SMALL('CLASSEMENT TRI'!M$4:M$30,ROW()-3),'CLASSEMENT TRI'!M$4:M$30,0)+1200</f>
        <v>1211</v>
      </c>
      <c r="B7" s="64" t="str">
        <f>INDEX('CLASSEMENT TRI'!$B$4:$D$30,$A7-1200,1)</f>
        <v xml:space="preserve">OPHELIE SALVATORE </v>
      </c>
      <c r="C7" s="64" t="str">
        <f>INDEX('CLASSEMENT TRI'!$B$4:$E$30,$A7-1200,2)</f>
        <v>BILBAO SILVER FAME</v>
      </c>
      <c r="D7" s="64" t="str">
        <f>INDEX('CLASSEMENT TRI'!$B$4:$F$30,$A7-1200,3)</f>
        <v>ECURIE DE LA BOISSIERE (77)</v>
      </c>
      <c r="E7" s="18"/>
      <c r="F7" s="46">
        <f>INDEX('CLASSEMENT TRI'!$B$4:$F$30,$A7-1200,5)</f>
        <v>0</v>
      </c>
      <c r="G7" s="44">
        <f>INDEX('CLASSEMENT TRI'!$B$4:$G$30,$A7-1200,6)</f>
        <v>0.4</v>
      </c>
      <c r="H7" s="89">
        <f>INDEX('CLASSEMENT TRI'!$B$4:$H$30,$A7-1200,7)</f>
        <v>0.4</v>
      </c>
      <c r="I7" s="90">
        <f>INDEX('CLASSEMENT TRI'!$B$4:$I$30,$A7-1200,8)</f>
        <v>1.4517361111111111E-3</v>
      </c>
      <c r="J7" s="91" t="str">
        <f>INDEX('CLASSEMENT TRI'!$B$4:$K$30,$A7-1200,10)</f>
        <v>Parcours fini</v>
      </c>
      <c r="L7" s="48">
        <f>IF(ISERROR(SMALL('CLASSEMENT TRI'!$M$4:$M$128,ROW()-3)),"",SMALL('CLASSEMENT TRI'!$M$4:$M$128,ROW()-3))</f>
        <v>4.1211000000000002</v>
      </c>
    </row>
    <row r="8" spans="1:12" ht="40.5" customHeight="1">
      <c r="A8" s="61">
        <f>MATCH(SMALL('CLASSEMENT TRI'!M$4:M$30,ROW()-3),'CLASSEMENT TRI'!M$4:M$30,0)+1200</f>
        <v>1223</v>
      </c>
      <c r="B8" s="64" t="str">
        <f>INDEX('CLASSEMENT TRI'!$B$4:$D$30,$A8-1200,1)</f>
        <v xml:space="preserve">SOLENE CLEMENT </v>
      </c>
      <c r="C8" s="64" t="str">
        <f>INDEX('CLASSEMENT TRI'!$B$4:$E$30,$A8-1200,2)</f>
        <v>UTOPY</v>
      </c>
      <c r="D8" s="64" t="str">
        <f>INDEX('CLASSEMENT TRI'!$B$4:$F$30,$A8-1200,3)</f>
        <v>ECURIES DE LA ROCHE (78)</v>
      </c>
      <c r="E8" s="18"/>
      <c r="F8" s="46">
        <f>INDEX('CLASSEMENT TRI'!$B$4:$F$30,$A8-1200,5)</f>
        <v>0</v>
      </c>
      <c r="G8" s="44">
        <f>INDEX('CLASSEMENT TRI'!$B$4:$G$30,$A8-1200,6)</f>
        <v>3.6</v>
      </c>
      <c r="H8" s="89">
        <f>INDEX('CLASSEMENT TRI'!$B$4:$H$30,$A8-1200,7)</f>
        <v>3.6</v>
      </c>
      <c r="I8" s="90">
        <f>INDEX('CLASSEMENT TRI'!$B$4:$I$30,$A8-1200,8)</f>
        <v>1.5442129629629627E-3</v>
      </c>
      <c r="J8" s="91" t="str">
        <f>INDEX('CLASSEMENT TRI'!$B$4:$K$30,$A8-1200,10)</f>
        <v>Parcours fini</v>
      </c>
      <c r="L8" s="48">
        <f>IF(ISERROR(SMALL('CLASSEMENT TRI'!$M$4:$M$128,ROW()-3)),"",SMALL('CLASSEMENT TRI'!$M$4:$M$128,ROW()-3))</f>
        <v>5.1223000000000001</v>
      </c>
    </row>
    <row r="9" spans="1:12" ht="40.5" customHeight="1">
      <c r="A9" s="61">
        <f>MATCH(SMALL('CLASSEMENT TRI'!M$4:M$30,ROW()-3),'CLASSEMENT TRI'!M$4:M$30,0)+1200</f>
        <v>1203</v>
      </c>
      <c r="B9" s="64" t="str">
        <f>INDEX('CLASSEMENT TRI'!$B$4:$D$30,$A9-1200,1)</f>
        <v xml:space="preserve">MARIE PARIZY </v>
      </c>
      <c r="C9" s="64" t="str">
        <f>INDEX('CLASSEMENT TRI'!$B$4:$E$30,$A9-1200,2)</f>
        <v>DAISY</v>
      </c>
      <c r="D9" s="64" t="str">
        <f>INDEX('CLASSEMENT TRI'!$B$4:$F$30,$A9-1200,3)</f>
        <v>PONEY CLUB ECURIES DE JOUY (77)</v>
      </c>
      <c r="E9" s="18"/>
      <c r="F9" s="46">
        <f>INDEX('CLASSEMENT TRI'!$B$4:$F$30,$A9-1200,5)</f>
        <v>4</v>
      </c>
      <c r="G9" s="44">
        <f>INDEX('CLASSEMENT TRI'!$B$4:$G$30,$A9-1200,6)</f>
        <v>0</v>
      </c>
      <c r="H9" s="89">
        <f>INDEX('CLASSEMENT TRI'!$B$4:$H$30,$A9-1200,7)</f>
        <v>4</v>
      </c>
      <c r="I9" s="90">
        <f>INDEX('CLASSEMENT TRI'!$B$4:$I$30,$A9-1200,8)</f>
        <v>1.3710648148148148E-3</v>
      </c>
      <c r="J9" s="91" t="str">
        <f>INDEX('CLASSEMENT TRI'!$B$4:$K$30,$A9-1200,10)</f>
        <v>Parcours fini</v>
      </c>
      <c r="L9" s="48">
        <f>IF(ISERROR(SMALL('CLASSEMENT TRI'!$M$4:$M$128,ROW()-3)),"",SMALL('CLASSEMENT TRI'!$M$4:$M$128,ROW()-3))</f>
        <v>6.1203000000000003</v>
      </c>
    </row>
    <row r="10" spans="1:12" ht="40.5" customHeight="1">
      <c r="A10" s="61">
        <f>MATCH(SMALL('CLASSEMENT TRI'!M$4:M$30,ROW()-3),'CLASSEMENT TRI'!M$4:M$30,0)+1200</f>
        <v>1207</v>
      </c>
      <c r="B10" s="64" t="str">
        <f>INDEX('CLASSEMENT TRI'!$B$4:$D$30,$A10-1200,1)</f>
        <v xml:space="preserve">JULIE ANDRE </v>
      </c>
      <c r="C10" s="64" t="str">
        <f>INDEX('CLASSEMENT TRI'!$B$4:$E$30,$A10-1200,2)</f>
        <v>LOUBLUE</v>
      </c>
      <c r="D10" s="64" t="str">
        <f>INDEX('CLASSEMENT TRI'!$B$4:$F$30,$A10-1200,3)</f>
        <v>ECURIE DE LA BOISSIERE (77)</v>
      </c>
      <c r="E10" s="18"/>
      <c r="F10" s="46">
        <f>INDEX('CLASSEMENT TRI'!$B$4:$F$30,$A10-1200,5)</f>
        <v>4</v>
      </c>
      <c r="G10" s="44">
        <f>INDEX('CLASSEMENT TRI'!$B$4:$G$30,$A10-1200,6)</f>
        <v>0</v>
      </c>
      <c r="H10" s="89">
        <f>INDEX('CLASSEMENT TRI'!$B$4:$H$30,$A10-1200,7)</f>
        <v>4</v>
      </c>
      <c r="I10" s="90">
        <f>INDEX('CLASSEMENT TRI'!$B$4:$I$30,$A10-1200,8)</f>
        <v>1.2989583333333332E-3</v>
      </c>
      <c r="J10" s="91" t="str">
        <f>INDEX('CLASSEMENT TRI'!$B$4:$K$30,$A10-1200,10)</f>
        <v>Parcours fini</v>
      </c>
      <c r="L10" s="48">
        <f>IF(ISERROR(SMALL('CLASSEMENT TRI'!$M$4:$M$128,ROW()-3)),"",SMALL('CLASSEMENT TRI'!$M$4:$M$128,ROW()-3))</f>
        <v>7.1207000000000003</v>
      </c>
    </row>
    <row r="11" spans="1:12" ht="40.5" customHeight="1">
      <c r="A11" s="61">
        <f>MATCH(SMALL('CLASSEMENT TRI'!M$4:M$30,ROW()-3),'CLASSEMENT TRI'!M$4:M$30,0)+1200</f>
        <v>1201</v>
      </c>
      <c r="B11" s="64" t="str">
        <f>INDEX('CLASSEMENT TRI'!$B$4:$D$30,$A11-1200,1)</f>
        <v xml:space="preserve">CLEMENT GUILLAUME </v>
      </c>
      <c r="C11" s="64" t="str">
        <f>INDEX('CLASSEMENT TRI'!$B$4:$E$30,$A11-1200,2)</f>
        <v>SAIDAM II</v>
      </c>
      <c r="D11" s="64" t="str">
        <f>INDEX('CLASSEMENT TRI'!$B$4:$F$30,$A11-1200,3)</f>
        <v>E E AURORE FERIGNAC (91)</v>
      </c>
      <c r="E11" s="18"/>
      <c r="F11" s="46">
        <f>INDEX('CLASSEMENT TRI'!$B$4:$F$30,$A11-1200,5)</f>
        <v>4</v>
      </c>
      <c r="G11" s="44">
        <f>INDEX('CLASSEMENT TRI'!$B$4:$G$30,$A11-1200,6)</f>
        <v>1</v>
      </c>
      <c r="H11" s="89">
        <f>INDEX('CLASSEMENT TRI'!$B$4:$H$30,$A11-1200,7)</f>
        <v>5</v>
      </c>
      <c r="I11" s="90">
        <f>INDEX('CLASSEMENT TRI'!$B$4:$I$30,$A11-1200,8)</f>
        <v>1.2710648148148149E-3</v>
      </c>
      <c r="J11" s="91" t="str">
        <f>INDEX('CLASSEMENT TRI'!$B$4:$K$30,$A11-1200,10)</f>
        <v>Parcours fini</v>
      </c>
      <c r="L11" s="48">
        <f>IF(ISERROR(SMALL('CLASSEMENT TRI'!$M$4:$M$128,ROW()-3)),"",SMALL('CLASSEMENT TRI'!$M$4:$M$128,ROW()-3))</f>
        <v>8.1201000000000008</v>
      </c>
    </row>
    <row r="12" spans="1:12" ht="40.5" customHeight="1">
      <c r="A12" s="61">
        <f>MATCH(SMALL('CLASSEMENT TRI'!M$4:M$30,ROW()-3),'CLASSEMENT TRI'!M$4:M$30,0)+1200</f>
        <v>1210</v>
      </c>
      <c r="B12" s="64" t="str">
        <f>INDEX('CLASSEMENT TRI'!$B$4:$D$30,$A12-1200,1)</f>
        <v xml:space="preserve">JULIEN LEMAIRE </v>
      </c>
      <c r="C12" s="64" t="str">
        <f>INDEX('CLASSEMENT TRI'!$B$4:$E$30,$A12-1200,2)</f>
        <v>UTOPE</v>
      </c>
      <c r="D12" s="64" t="str">
        <f>INDEX('CLASSEMENT TRI'!$B$4:$F$30,$A12-1200,3)</f>
        <v>PONEY CLUB DE ROMORANTIN (41)</v>
      </c>
      <c r="E12" s="18"/>
      <c r="F12" s="46">
        <f>INDEX('CLASSEMENT TRI'!$B$4:$F$30,$A12-1200,5)</f>
        <v>4</v>
      </c>
      <c r="G12" s="44">
        <f>INDEX('CLASSEMENT TRI'!$B$4:$G$30,$A12-1200,6)</f>
        <v>1.6</v>
      </c>
      <c r="H12" s="89">
        <f>INDEX('CLASSEMENT TRI'!$B$4:$H$30,$A12-1200,7)</f>
        <v>5.6</v>
      </c>
      <c r="I12" s="90">
        <f>INDEX('CLASSEMENT TRI'!$B$4:$I$30,$A12-1200,8)</f>
        <v>1.4876157407407407E-3</v>
      </c>
      <c r="J12" s="91" t="str">
        <f>INDEX('CLASSEMENT TRI'!$B$4:$K$30,$A12-1200,10)</f>
        <v>Parcours fini</v>
      </c>
      <c r="L12" s="48">
        <f>IF(ISERROR(SMALL('CLASSEMENT TRI'!$M$4:$M$128,ROW()-3)),"",SMALL('CLASSEMENT TRI'!$M$4:$M$128,ROW()-3))</f>
        <v>9.1210000000000004</v>
      </c>
    </row>
    <row r="13" spans="1:12" ht="40.5" customHeight="1">
      <c r="A13" s="61">
        <f>MATCH(SMALL('CLASSEMENT TRI'!M$4:M$30,ROW()-3),'CLASSEMENT TRI'!M$4:M$30,0)+1200</f>
        <v>1206</v>
      </c>
      <c r="B13" s="64" t="str">
        <f>INDEX('CLASSEMENT TRI'!$B$4:$D$30,$A13-1200,1)</f>
        <v xml:space="preserve">ANDREA FOUILLOT </v>
      </c>
      <c r="C13" s="64" t="str">
        <f>INDEX('CLASSEMENT TRI'!$B$4:$E$30,$A13-1200,2)</f>
        <v>LOCKYDOR</v>
      </c>
      <c r="D13" s="64" t="str">
        <f>INDEX('CLASSEMENT TRI'!$B$4:$F$30,$A13-1200,3)</f>
        <v>ECURIES DE VILLECRESNES (94)</v>
      </c>
      <c r="E13" s="18"/>
      <c r="F13" s="46">
        <f>INDEX('CLASSEMENT TRI'!$B$4:$F$30,$A13-1200,5)</f>
        <v>0</v>
      </c>
      <c r="G13" s="44">
        <f>INDEX('CLASSEMENT TRI'!$B$4:$G$30,$A13-1200,6)</f>
        <v>6</v>
      </c>
      <c r="H13" s="89">
        <f>INDEX('CLASSEMENT TRI'!$B$4:$H$30,$A13-1200,7)</f>
        <v>6</v>
      </c>
      <c r="I13" s="90">
        <f>INDEX('CLASSEMENT TRI'!$B$4:$I$30,$A13-1200,8)</f>
        <v>1.2063657407407407E-3</v>
      </c>
      <c r="J13" s="91" t="str">
        <f>INDEX('CLASSEMENT TRI'!$B$4:$K$30,$A13-1200,10)</f>
        <v>Parcours fini</v>
      </c>
      <c r="L13" s="48">
        <f>IF(ISERROR(SMALL('CLASSEMENT TRI'!$M$4:$M$128,ROW()-3)),"",SMALL('CLASSEMENT TRI'!$M$4:$M$128,ROW()-3))</f>
        <v>10.1206</v>
      </c>
    </row>
    <row r="14" spans="1:12" ht="40.5" customHeight="1">
      <c r="A14" s="61">
        <f>MATCH(SMALL('CLASSEMENT TRI'!M$4:M$30,ROW()-3),'CLASSEMENT TRI'!M$4:M$30,0)+1200</f>
        <v>1216</v>
      </c>
      <c r="B14" s="64" t="str">
        <f>INDEX('CLASSEMENT TRI'!$B$4:$D$30,$A14-1200,1)</f>
        <v xml:space="preserve">CELIA GUEDON </v>
      </c>
      <c r="C14" s="64" t="str">
        <f>INDEX('CLASSEMENT TRI'!$B$4:$E$30,$A14-1200,2)</f>
        <v>TULLAHILL PRINCESS</v>
      </c>
      <c r="D14" s="64" t="str">
        <f>INDEX('CLASSEMENT TRI'!$B$4:$F$30,$A14-1200,3)</f>
        <v>ECURIE DU MOULIN DE COTON (77)</v>
      </c>
      <c r="E14" s="18"/>
      <c r="F14" s="46">
        <f>INDEX('CLASSEMENT TRI'!$B$4:$F$30,$A14-1200,5)</f>
        <v>0</v>
      </c>
      <c r="G14" s="44">
        <f>INDEX('CLASSEMENT TRI'!$B$4:$G$30,$A14-1200,6)</f>
        <v>8</v>
      </c>
      <c r="H14" s="89">
        <f>INDEX('CLASSEMENT TRI'!$B$4:$H$30,$A14-1200,7)</f>
        <v>8</v>
      </c>
      <c r="I14" s="90">
        <f>INDEX('CLASSEMENT TRI'!$B$4:$I$30,$A14-1200,8)</f>
        <v>1.1881944444444444E-3</v>
      </c>
      <c r="J14" s="91" t="str">
        <f>INDEX('CLASSEMENT TRI'!$B$4:$K$30,$A14-1200,10)</f>
        <v>Parcours fini</v>
      </c>
      <c r="L14" s="48">
        <f>IF(ISERROR(SMALL('CLASSEMENT TRI'!$M$4:$M$128,ROW()-3)),"",SMALL('CLASSEMENT TRI'!$M$4:$M$128,ROW()-3))</f>
        <v>11.121600000000001</v>
      </c>
    </row>
    <row r="15" spans="1:12" ht="40.5" customHeight="1">
      <c r="A15" s="61">
        <f>MATCH(SMALL('CLASSEMENT TRI'!M$4:M$30,ROW()-3),'CLASSEMENT TRI'!M$4:M$30,0)+1200</f>
        <v>1212</v>
      </c>
      <c r="B15" s="64" t="str">
        <f>INDEX('CLASSEMENT TRI'!$B$4:$D$30,$A15-1200,1)</f>
        <v xml:space="preserve">VICTOIRE CAGNOT </v>
      </c>
      <c r="C15" s="64" t="str">
        <f>INDEX('CLASSEMENT TRI'!$B$4:$E$30,$A15-1200,2)</f>
        <v>VOTRE ALTESSE D'OTHON</v>
      </c>
      <c r="D15" s="64" t="str">
        <f>INDEX('CLASSEMENT TRI'!$B$4:$F$30,$A15-1200,3)</f>
        <v>ECURIES DE CONDE (94)</v>
      </c>
      <c r="E15" s="18"/>
      <c r="F15" s="46">
        <f>INDEX('CLASSEMENT TRI'!$B$4:$F$30,$A15-1200,5)</f>
        <v>4</v>
      </c>
      <c r="G15" s="44">
        <f>INDEX('CLASSEMENT TRI'!$B$4:$G$30,$A15-1200,6)</f>
        <v>5.6000000000000005</v>
      </c>
      <c r="H15" s="89">
        <f>INDEX('CLASSEMENT TRI'!$B$4:$H$30,$A15-1200,7)</f>
        <v>9.6000000000000014</v>
      </c>
      <c r="I15" s="90">
        <f>INDEX('CLASSEMENT TRI'!$B$4:$I$30,$A15-1200,8)</f>
        <v>1.6078703703703704E-3</v>
      </c>
      <c r="J15" s="91" t="str">
        <f>INDEX('CLASSEMENT TRI'!$B$4:$K$30,$A15-1200,10)</f>
        <v>Parcours fini</v>
      </c>
      <c r="L15" s="48">
        <f>IF(ISERROR(SMALL('CLASSEMENT TRI'!$M$4:$M$128,ROW()-3)),"",SMALL('CLASSEMENT TRI'!$M$4:$M$128,ROW()-3))</f>
        <v>12.1212</v>
      </c>
    </row>
    <row r="16" spans="1:12" ht="40.5" customHeight="1">
      <c r="A16" s="61">
        <f>MATCH(SMALL('CLASSEMENT TRI'!M$4:M$30,ROW()-3),'CLASSEMENT TRI'!M$4:M$30,0)+1200</f>
        <v>1226</v>
      </c>
      <c r="B16" s="64" t="str">
        <f>INDEX('CLASSEMENT TRI'!$B$4:$D$30,$A16-1200,1)</f>
        <v xml:space="preserve">LINA BARRY </v>
      </c>
      <c r="C16" s="64" t="str">
        <f>INDEX('CLASSEMENT TRI'!$B$4:$E$30,$A16-1200,2)</f>
        <v>PRODIGIE</v>
      </c>
      <c r="D16" s="64" t="str">
        <f>INDEX('CLASSEMENT TRI'!$B$4:$F$30,$A16-1200,3)</f>
        <v>E E AURORE FERIGNAC (91)</v>
      </c>
      <c r="E16" s="18"/>
      <c r="F16" s="46">
        <f>INDEX('CLASSEMENT TRI'!$B$4:$F$30,$A16-1200,5)</f>
        <v>10</v>
      </c>
      <c r="G16" s="44">
        <f>INDEX('CLASSEMENT TRI'!$B$4:$G$30,$A16-1200,6)</f>
        <v>0</v>
      </c>
      <c r="H16" s="89">
        <f>INDEX('CLASSEMENT TRI'!$B$4:$H$30,$A16-1200,7)</f>
        <v>10</v>
      </c>
      <c r="I16" s="90">
        <f>INDEX('CLASSEMENT TRI'!$B$4:$I$30,$A16-1200,8)</f>
        <v>1.3692129629629629E-3</v>
      </c>
      <c r="J16" s="91" t="str">
        <f>INDEX('CLASSEMENT TRI'!$B$4:$K$30,$A16-1200,10)</f>
        <v>Parcours fini</v>
      </c>
      <c r="L16" s="48">
        <f>IF(ISERROR(SMALL('CLASSEMENT TRI'!$M$4:$M$128,ROW()-3)),"",SMALL('CLASSEMENT TRI'!$M$4:$M$128,ROW()-3))</f>
        <v>13.1226</v>
      </c>
    </row>
    <row r="17" spans="1:12" ht="40.5" customHeight="1">
      <c r="A17" s="61">
        <f>MATCH(SMALL('CLASSEMENT TRI'!M$4:M$30,ROW()-3),'CLASSEMENT TRI'!M$4:M$30,0)+1200</f>
        <v>1221</v>
      </c>
      <c r="B17" s="64" t="str">
        <f>INDEX('CLASSEMENT TRI'!$B$4:$D$30,$A17-1200,1)</f>
        <v xml:space="preserve">NOEMIE CANTRELLE </v>
      </c>
      <c r="C17" s="64" t="str">
        <f>INDEX('CLASSEMENT TRI'!$B$4:$E$30,$A17-1200,2)</f>
        <v>IAGO DE MONTLIEU</v>
      </c>
      <c r="D17" s="64" t="str">
        <f>INDEX('CLASSEMENT TRI'!$B$4:$F$30,$A17-1200,3)</f>
        <v>HARAS DE MAISON BLANCHE (77)</v>
      </c>
      <c r="E17" s="18"/>
      <c r="F17" s="46">
        <f>INDEX('CLASSEMENT TRI'!$B$4:$F$30,$A17-1200,5)</f>
        <v>4</v>
      </c>
      <c r="G17" s="44">
        <f>INDEX('CLASSEMENT TRI'!$B$4:$G$30,$A17-1200,6)</f>
        <v>6.8000000000000007</v>
      </c>
      <c r="H17" s="89">
        <f>INDEX('CLASSEMENT TRI'!$B$4:$H$30,$A17-1200,7)</f>
        <v>10.8</v>
      </c>
      <c r="I17" s="90">
        <f>INDEX('CLASSEMENT TRI'!$B$4:$I$30,$A17-1200,8)</f>
        <v>1.6377314814814815E-3</v>
      </c>
      <c r="J17" s="91" t="str">
        <f>INDEX('CLASSEMENT TRI'!$B$4:$K$30,$A17-1200,10)</f>
        <v>Parcours fini</v>
      </c>
      <c r="L17" s="48">
        <f>IF(ISERROR(SMALL('CLASSEMENT TRI'!$M$4:$M$128,ROW()-3)),"",SMALL('CLASSEMENT TRI'!$M$4:$M$128,ROW()-3))</f>
        <v>14.1221</v>
      </c>
    </row>
    <row r="18" spans="1:12" ht="40.5" customHeight="1">
      <c r="A18" s="61">
        <f>MATCH(SMALL('CLASSEMENT TRI'!M$4:M$30,ROW()-3),'CLASSEMENT TRI'!M$4:M$30,0)+1200</f>
        <v>1213</v>
      </c>
      <c r="B18" s="64" t="str">
        <f>INDEX('CLASSEMENT TRI'!$B$4:$D$30,$A18-1200,1)</f>
        <v>Chloé DESMOND</v>
      </c>
      <c r="C18" s="64" t="str">
        <f>INDEX('CLASSEMENT TRI'!$B$4:$E$30,$A18-1200,2)</f>
        <v>VICOMTE D'ARTONGES</v>
      </c>
      <c r="D18" s="64" t="str">
        <f>INDEX('CLASSEMENT TRI'!$B$4:$F$30,$A18-1200,3)</f>
        <v>E E AURORE FERIGNAC (91)</v>
      </c>
      <c r="E18" s="18"/>
      <c r="F18" s="46">
        <f>INDEX('CLASSEMENT TRI'!$B$4:$F$30,$A18-1200,5)</f>
        <v>4</v>
      </c>
      <c r="G18" s="44">
        <f>INDEX('CLASSEMENT TRI'!$B$4:$G$30,$A18-1200,6)</f>
        <v>7.2</v>
      </c>
      <c r="H18" s="89">
        <f>INDEX('CLASSEMENT TRI'!$B$4:$H$30,$A18-1200,7)</f>
        <v>11.2</v>
      </c>
      <c r="I18" s="90">
        <f>INDEX('CLASSEMENT TRI'!$B$4:$I$30,$A18-1200,8)</f>
        <v>1.6549768518518519E-3</v>
      </c>
      <c r="J18" s="91" t="str">
        <f>INDEX('CLASSEMENT TRI'!$B$4:$K$30,$A18-1200,10)</f>
        <v>Parcours fini</v>
      </c>
      <c r="L18" s="48">
        <f>IF(ISERROR(SMALL('CLASSEMENT TRI'!$M$4:$M$128,ROW()-3)),"",SMALL('CLASSEMENT TRI'!$M$4:$M$128,ROW()-3))</f>
        <v>15.1213</v>
      </c>
    </row>
    <row r="19" spans="1:12" ht="40.5" customHeight="1">
      <c r="A19" s="61">
        <f>MATCH(SMALL('CLASSEMENT TRI'!M$4:M$30,ROW()-3),'CLASSEMENT TRI'!M$4:M$30,0)+1200</f>
        <v>1202</v>
      </c>
      <c r="B19" s="64" t="str">
        <f>INDEX('CLASSEMENT TRI'!$B$4:$D$30,$A19-1200,1)</f>
        <v xml:space="preserve">LUCILE CLEMENT </v>
      </c>
      <c r="C19" s="64" t="str">
        <f>INDEX('CLASSEMENT TRI'!$B$4:$E$30,$A19-1200,2)</f>
        <v>UTOPY</v>
      </c>
      <c r="D19" s="64" t="str">
        <f>INDEX('CLASSEMENT TRI'!$B$4:$F$30,$A19-1200,3)</f>
        <v>ECURIES DE LA ROCHE (78)</v>
      </c>
      <c r="E19" s="18"/>
      <c r="F19" s="46">
        <f>INDEX('CLASSEMENT TRI'!$B$4:$F$30,$A19-1200,5)</f>
        <v>12</v>
      </c>
      <c r="G19" s="44">
        <f>INDEX('CLASSEMENT TRI'!$B$4:$G$30,$A19-1200,6)</f>
        <v>15.200000000000001</v>
      </c>
      <c r="H19" s="89">
        <f>INDEX('CLASSEMENT TRI'!$B$4:$H$30,$A19-1200,7)</f>
        <v>27.200000000000003</v>
      </c>
      <c r="I19" s="90">
        <f>INDEX('CLASSEMENT TRI'!$B$4:$I$30,$A19-1200,8)</f>
        <v>1.8792824074074074E-3</v>
      </c>
      <c r="J19" s="91" t="str">
        <f>INDEX('CLASSEMENT TRI'!$B$4:$K$30,$A19-1200,10)</f>
        <v>Parcours fini</v>
      </c>
      <c r="L19" s="48">
        <f>IF(ISERROR(SMALL('CLASSEMENT TRI'!$M$4:$M$128,ROW()-3)),"",SMALL('CLASSEMENT TRI'!$M$4:$M$128,ROW()-3))</f>
        <v>16.120200000000001</v>
      </c>
    </row>
    <row r="20" spans="1:12" ht="40.5" customHeight="1">
      <c r="A20" s="61">
        <f>MATCH(SMALL('CLASSEMENT TRI'!M$4:M$30,ROW()-3),'CLASSEMENT TRI'!M$4:M$30,0)+1200</f>
        <v>1204</v>
      </c>
      <c r="B20" s="64" t="str">
        <f>INDEX('CLASSEMENT TRI'!$B$4:$D$30,$A20-1200,1)</f>
        <v xml:space="preserve">SOPHIE SAHYOUN LEGGIERI </v>
      </c>
      <c r="C20" s="64" t="str">
        <f>INDEX('CLASSEMENT TRI'!$B$4:$E$30,$A20-1200,2)</f>
        <v>BEAUTY NIGHT MARY</v>
      </c>
      <c r="D20" s="64" t="str">
        <f>INDEX('CLASSEMENT TRI'!$B$4:$F$30,$A20-1200,3)</f>
        <v>ECURIES DE CONDE (94)</v>
      </c>
      <c r="E20" s="18"/>
      <c r="F20" s="46">
        <f>INDEX('CLASSEMENT TRI'!$B$4:$F$30,$A20-1200,5)</f>
        <v>0</v>
      </c>
      <c r="G20" s="44" t="str">
        <f>INDEX('CLASSEMENT TRI'!$B$4:$G$30,$A20-1200,6)</f>
        <v/>
      </c>
      <c r="H20" s="89" t="str">
        <f>INDEX('CLASSEMENT TRI'!$B$4:$H$30,$A20-1200,7)</f>
        <v/>
      </c>
      <c r="I20" s="90" t="str">
        <f>INDEX('CLASSEMENT TRI'!$B$4:$I$30,$A20-1200,8)</f>
        <v/>
      </c>
      <c r="J20" s="91" t="str">
        <f>INDEX('CLASSEMENT TRI'!$B$4:$K$30,$A20-1200,10)</f>
        <v>Eliminé</v>
      </c>
      <c r="L20" s="48">
        <f>IF(ISERROR(SMALL('CLASSEMENT TRI'!$M$4:$M$128,ROW()-3)),"",SMALL('CLASSEMENT TRI'!$M$4:$M$128,ROW()-3))</f>
        <v>1000.1204</v>
      </c>
    </row>
    <row r="21" spans="1:12" ht="40.5" customHeight="1">
      <c r="A21" s="61">
        <f>MATCH(SMALL('CLASSEMENT TRI'!M$4:M$30,ROW()-3),'CLASSEMENT TRI'!M$4:M$30,0)+1200</f>
        <v>1208</v>
      </c>
      <c r="B21" s="64" t="str">
        <f>INDEX('CLASSEMENT TRI'!$B$4:$D$30,$A21-1200,1)</f>
        <v xml:space="preserve">Laure PICARD </v>
      </c>
      <c r="C21" s="64" t="str">
        <f>INDEX('CLASSEMENT TRI'!$B$4:$E$30,$A21-1200,2)</f>
        <v>TALIA DES BOURDONS</v>
      </c>
      <c r="D21" s="64" t="str">
        <f>INDEX('CLASSEMENT TRI'!$B$4:$F$30,$A21-1200,3)</f>
        <v>PONEY CLUB DE REVE (91)</v>
      </c>
      <c r="E21" s="18"/>
      <c r="F21" s="46">
        <f>INDEX('CLASSEMENT TRI'!$B$4:$F$30,$A21-1200,5)</f>
        <v>0</v>
      </c>
      <c r="G21" s="44" t="str">
        <f>INDEX('CLASSEMENT TRI'!$B$4:$G$30,$A21-1200,6)</f>
        <v/>
      </c>
      <c r="H21" s="89" t="str">
        <f>INDEX('CLASSEMENT TRI'!$B$4:$H$30,$A21-1200,7)</f>
        <v/>
      </c>
      <c r="I21" s="90" t="str">
        <f>INDEX('CLASSEMENT TRI'!$B$4:$I$30,$A21-1200,8)</f>
        <v/>
      </c>
      <c r="J21" s="91" t="str">
        <f>INDEX('CLASSEMENT TRI'!$B$4:$K$30,$A21-1200,10)</f>
        <v>Eliminé</v>
      </c>
      <c r="L21" s="48">
        <f>IF(ISERROR(SMALL('CLASSEMENT TRI'!$M$4:$M$128,ROW()-3)),"",SMALL('CLASSEMENT TRI'!$M$4:$M$128,ROW()-3))</f>
        <v>1000.1208</v>
      </c>
    </row>
    <row r="22" spans="1:12" ht="40.5" customHeight="1">
      <c r="A22" s="61">
        <f>MATCH(SMALL('CLASSEMENT TRI'!M$4:M$30,ROW()-3),'CLASSEMENT TRI'!M$4:M$30,0)+1200</f>
        <v>1209</v>
      </c>
      <c r="B22" s="64" t="str">
        <f>INDEX('CLASSEMENT TRI'!$B$4:$D$30,$A22-1200,1)</f>
        <v>LEANA BRUNET</v>
      </c>
      <c r="C22" s="64" t="str">
        <f>INDEX('CLASSEMENT TRI'!$B$4:$E$30,$A22-1200,2)</f>
        <v>BALKAN ROSE</v>
      </c>
      <c r="D22" s="64" t="str">
        <f>INDEX('CLASSEMENT TRI'!$B$4:$F$30,$A22-1200,3)</f>
        <v>E E AURORE FERIGNAC (91)</v>
      </c>
      <c r="E22" s="18"/>
      <c r="F22" s="46">
        <f>INDEX('CLASSEMENT TRI'!$B$4:$F$30,$A22-1200,5)</f>
        <v>0</v>
      </c>
      <c r="G22" s="44" t="str">
        <f>INDEX('CLASSEMENT TRI'!$B$4:$G$30,$A22-1200,6)</f>
        <v/>
      </c>
      <c r="H22" s="89" t="str">
        <f>INDEX('CLASSEMENT TRI'!$B$4:$H$30,$A22-1200,7)</f>
        <v/>
      </c>
      <c r="I22" s="90" t="str">
        <f>INDEX('CLASSEMENT TRI'!$B$4:$I$30,$A22-1200,8)</f>
        <v/>
      </c>
      <c r="J22" s="91" t="str">
        <f>INDEX('CLASSEMENT TRI'!$B$4:$K$30,$A22-1200,10)</f>
        <v>Eliminé</v>
      </c>
      <c r="L22" s="48">
        <f>IF(ISERROR(SMALL('CLASSEMENT TRI'!$M$4:$M$128,ROW()-3)),"",SMALL('CLASSEMENT TRI'!$M$4:$M$128,ROW()-3))</f>
        <v>1000.1209</v>
      </c>
    </row>
    <row r="23" spans="1:12" ht="40.5" customHeight="1">
      <c r="A23" s="61">
        <f>MATCH(SMALL('CLASSEMENT TRI'!M$4:M$30,ROW()-3),'CLASSEMENT TRI'!M$4:M$30,0)+1200</f>
        <v>1222</v>
      </c>
      <c r="B23" s="64" t="str">
        <f>INDEX('CLASSEMENT TRI'!$B$4:$D$30,$A23-1200,1)</f>
        <v xml:space="preserve">CLEMENT GUILLAUME </v>
      </c>
      <c r="C23" s="64" t="str">
        <f>INDEX('CLASSEMENT TRI'!$B$4:$E$30,$A23-1200,2)</f>
        <v>DAHRA VAN DEN DRAAIBOOM</v>
      </c>
      <c r="D23" s="64" t="str">
        <f>INDEX('CLASSEMENT TRI'!$B$4:$F$30,$A23-1200,3)</f>
        <v>E E AURORE FERIGNAC (91)</v>
      </c>
      <c r="E23" s="18"/>
      <c r="F23" s="46">
        <f>INDEX('CLASSEMENT TRI'!$B$4:$F$30,$A23-1200,5)</f>
        <v>0</v>
      </c>
      <c r="G23" s="44" t="str">
        <f>INDEX('CLASSEMENT TRI'!$B$4:$G$30,$A23-1200,6)</f>
        <v/>
      </c>
      <c r="H23" s="89" t="str">
        <f>INDEX('CLASSEMENT TRI'!$B$4:$H$30,$A23-1200,7)</f>
        <v/>
      </c>
      <c r="I23" s="90" t="str">
        <f>INDEX('CLASSEMENT TRI'!$B$4:$I$30,$A23-1200,8)</f>
        <v/>
      </c>
      <c r="J23" s="91" t="str">
        <f>INDEX('CLASSEMENT TRI'!$B$4:$K$30,$A23-1200,10)</f>
        <v>Eliminé</v>
      </c>
      <c r="L23" s="48">
        <f>IF(ISERROR(SMALL('CLASSEMENT TRI'!$M$4:$M$128,ROW()-3)),"",SMALL('CLASSEMENT TRI'!$M$4:$M$128,ROW()-3))</f>
        <v>1000.1222</v>
      </c>
    </row>
    <row r="24" spans="1:12" ht="40.5" customHeight="1">
      <c r="A24" s="61">
        <f>MATCH(SMALL('CLASSEMENT TRI'!M$4:M$30,ROW()-3),'CLASSEMENT TRI'!M$4:M$30,0)+1200</f>
        <v>1224</v>
      </c>
      <c r="B24" s="64" t="str">
        <f>INDEX('CLASSEMENT TRI'!$B$4:$D$30,$A24-1200,1)</f>
        <v xml:space="preserve">JULIE PILU </v>
      </c>
      <c r="C24" s="64" t="str">
        <f>INDEX('CLASSEMENT TRI'!$B$4:$E$30,$A24-1200,2)</f>
        <v>CUPIDON LA MENNERIE</v>
      </c>
      <c r="D24" s="64" t="str">
        <f>INDEX('CLASSEMENT TRI'!$B$4:$F$30,$A24-1200,3)</f>
        <v>PONEY CLUB DE ROMORANTIN (41)</v>
      </c>
      <c r="E24" s="18"/>
      <c r="F24" s="46">
        <f>INDEX('CLASSEMENT TRI'!$B$4:$F$30,$A24-1200,5)</f>
        <v>0</v>
      </c>
      <c r="G24" s="44" t="str">
        <f>INDEX('CLASSEMENT TRI'!$B$4:$G$30,$A24-1200,6)</f>
        <v/>
      </c>
      <c r="H24" s="89" t="str">
        <f>INDEX('CLASSEMENT TRI'!$B$4:$H$30,$A24-1200,7)</f>
        <v/>
      </c>
      <c r="I24" s="90" t="str">
        <f>INDEX('CLASSEMENT TRI'!$B$4:$I$30,$A24-1200,8)</f>
        <v/>
      </c>
      <c r="J24" s="91" t="str">
        <f>INDEX('CLASSEMENT TRI'!$B$4:$K$30,$A24-1200,10)</f>
        <v>Eliminé</v>
      </c>
      <c r="L24" s="48">
        <f>IF(ISERROR(SMALL('CLASSEMENT TRI'!$M$4:$M$128,ROW()-3)),"",SMALL('CLASSEMENT TRI'!$M$4:$M$128,ROW()-3))</f>
        <v>1000.1224</v>
      </c>
    </row>
    <row r="25" spans="1:12" ht="40.5" customHeight="1">
      <c r="A25" s="61">
        <f>MATCH(SMALL('CLASSEMENT TRI'!M$4:M$30,ROW()-3),'CLASSEMENT TRI'!M$4:M$30,0)+1200</f>
        <v>1225</v>
      </c>
      <c r="B25" s="64" t="str">
        <f>INDEX('CLASSEMENT TRI'!$B$4:$D$30,$A25-1200,1)</f>
        <v xml:space="preserve">JUSTINE CHARNASSE </v>
      </c>
      <c r="C25" s="64" t="str">
        <f>INDEX('CLASSEMENT TRI'!$B$4:$E$30,$A25-1200,2)</f>
        <v>COQUIN TOUT COURT</v>
      </c>
      <c r="D25" s="64" t="str">
        <f>INDEX('CLASSEMENT TRI'!$B$4:$F$30,$A25-1200,3)</f>
        <v>ECURIE DE LA BOISSIERE (77)</v>
      </c>
      <c r="E25" s="18"/>
      <c r="F25" s="46">
        <f>INDEX('CLASSEMENT TRI'!$B$4:$F$30,$A25-1200,5)</f>
        <v>0</v>
      </c>
      <c r="G25" s="44" t="str">
        <f>INDEX('CLASSEMENT TRI'!$B$4:$G$30,$A25-1200,6)</f>
        <v/>
      </c>
      <c r="H25" s="89" t="str">
        <f>INDEX('CLASSEMENT TRI'!$B$4:$H$30,$A25-1200,7)</f>
        <v/>
      </c>
      <c r="I25" s="90" t="str">
        <f>INDEX('CLASSEMENT TRI'!$B$4:$I$30,$A25-1200,8)</f>
        <v/>
      </c>
      <c r="J25" s="91" t="str">
        <f>INDEX('CLASSEMENT TRI'!$B$4:$K$30,$A25-1200,10)</f>
        <v>Eliminé</v>
      </c>
      <c r="L25" s="48">
        <f>IF(ISERROR(SMALL('CLASSEMENT TRI'!$M$4:$M$128,ROW()-3)),"",SMALL('CLASSEMENT TRI'!$M$4:$M$128,ROW()-3))</f>
        <v>1000.1224999999999</v>
      </c>
    </row>
    <row r="26" spans="1:12" ht="40.5" customHeight="1">
      <c r="A26" s="61">
        <f>MATCH(SMALL('CLASSEMENT TRI'!M$4:M$30,ROW()-3),'CLASSEMENT TRI'!M$4:M$30,0)+1200</f>
        <v>1227</v>
      </c>
      <c r="B26" s="64" t="str">
        <f>INDEX('CLASSEMENT TRI'!$B$4:$D$30,$A26-1200,1)</f>
        <v>Magali PORET</v>
      </c>
      <c r="C26" s="64" t="str">
        <f>INDEX('CLASSEMENT TRI'!$B$4:$E$30,$A26-1200,2)</f>
        <v>BARATIN DES ROSIERS</v>
      </c>
      <c r="D26" s="64">
        <f>INDEX('CLASSEMENT TRI'!$B$4:$F$30,$A26-1200,3)</f>
        <v>0</v>
      </c>
      <c r="E26" s="18"/>
      <c r="F26" s="46">
        <f>INDEX('CLASSEMENT TRI'!$B$4:$F$30,$A26-1200,5)</f>
        <v>0</v>
      </c>
      <c r="G26" s="44" t="str">
        <f>INDEX('CLASSEMENT TRI'!$B$4:$G$30,$A26-1200,6)</f>
        <v/>
      </c>
      <c r="H26" s="89" t="str">
        <f>INDEX('CLASSEMENT TRI'!$B$4:$H$30,$A26-1200,7)</f>
        <v/>
      </c>
      <c r="I26" s="90" t="str">
        <f>INDEX('CLASSEMENT TRI'!$B$4:$I$30,$A26-1200,8)</f>
        <v/>
      </c>
      <c r="J26" s="91" t="str">
        <f>INDEX('CLASSEMENT TRI'!$B$4:$K$30,$A26-1200,10)</f>
        <v>Eliminé</v>
      </c>
      <c r="L26" s="48">
        <f>IF(ISERROR(SMALL('CLASSEMENT TRI'!$M$4:$M$128,ROW()-3)),"",SMALL('CLASSEMENT TRI'!$M$4:$M$128,ROW()-3))</f>
        <v>1000.1227</v>
      </c>
    </row>
    <row r="27" spans="1:12" ht="40.5" customHeight="1">
      <c r="A27" s="61">
        <f>MATCH(SMALL('CLASSEMENT TRI'!M$4:M$30,ROW()-3),'CLASSEMENT TRI'!M$4:M$30,0)+1200</f>
        <v>1205</v>
      </c>
      <c r="B27" s="64" t="str">
        <f>INDEX('CLASSEMENT TRI'!$B$4:$D$30,$A27-1200,1)</f>
        <v xml:space="preserve">JANE NORBURY </v>
      </c>
      <c r="C27" s="64" t="str">
        <f>INDEX('CLASSEMENT TRI'!$B$4:$E$30,$A27-1200,2)</f>
        <v>DALASKANE DU PARK</v>
      </c>
      <c r="D27" s="64" t="str">
        <f>INDEX('CLASSEMENT TRI'!$B$4:$F$30,$A27-1200,3)</f>
        <v>ECURIE DE LA BOISSIERE (77)</v>
      </c>
      <c r="E27" s="18"/>
      <c r="F27" s="46">
        <f>INDEX('CLASSEMENT TRI'!$B$4:$F$30,$A27-1200,5)</f>
        <v>0</v>
      </c>
      <c r="G27" s="44" t="str">
        <f>INDEX('CLASSEMENT TRI'!$B$4:$G$30,$A27-1200,6)</f>
        <v/>
      </c>
      <c r="H27" s="89" t="str">
        <f>INDEX('CLASSEMENT TRI'!$B$4:$H$30,$A27-1200,7)</f>
        <v/>
      </c>
      <c r="I27" s="90" t="str">
        <f>INDEX('CLASSEMENT TRI'!$B$4:$I$30,$A27-1200,8)</f>
        <v/>
      </c>
      <c r="J27" s="91" t="str">
        <f>INDEX('CLASSEMENT TRI'!$B$4:$K$30,$A27-1200,10)</f>
        <v>Chute</v>
      </c>
      <c r="L27" s="48">
        <f>IF(ISERROR(SMALL('CLASSEMENT TRI'!$M$4:$M$128,ROW()-3)),"",SMALL('CLASSEMENT TRI'!$M$4:$M$128,ROW()-3))</f>
        <v>2000.1205</v>
      </c>
    </row>
    <row r="28" spans="1:12" ht="40.5" customHeight="1">
      <c r="A28" s="61">
        <f>MATCH(SMALL('CLASSEMENT TRI'!M$4:M$30,ROW()-3),'CLASSEMENT TRI'!M$4:M$30,0)+1200</f>
        <v>1214</v>
      </c>
      <c r="B28" s="64" t="str">
        <f>INDEX('CLASSEMENT TRI'!$B$4:$D$30,$A28-1200,1)</f>
        <v xml:space="preserve">MELINA MARQUES </v>
      </c>
      <c r="C28" s="64" t="str">
        <f>INDEX('CLASSEMENT TRI'!$B$4:$E$30,$A28-1200,2)</f>
        <v>LLANGATTOCK JULIE</v>
      </c>
      <c r="D28" s="64" t="str">
        <f>INDEX('CLASSEMENT TRI'!$B$4:$F$30,$A28-1200,3)</f>
        <v>E E AURORE FERIGNAC (91)</v>
      </c>
      <c r="E28" s="18"/>
      <c r="F28" s="46">
        <f>INDEX('CLASSEMENT TRI'!$B$4:$F$30,$A28-1200,5)</f>
        <v>0</v>
      </c>
      <c r="G28" s="44" t="str">
        <f>INDEX('CLASSEMENT TRI'!$B$4:$G$30,$A28-1200,6)</f>
        <v/>
      </c>
      <c r="H28" s="89" t="str">
        <f>INDEX('CLASSEMENT TRI'!$B$4:$H$30,$A28-1200,7)</f>
        <v/>
      </c>
      <c r="I28" s="90" t="str">
        <f>INDEX('CLASSEMENT TRI'!$B$4:$I$30,$A28-1200,8)</f>
        <v/>
      </c>
      <c r="J28" s="91" t="str">
        <f>INDEX('CLASSEMENT TRI'!$B$4:$K$30,$A28-1200,10)</f>
        <v>Chute</v>
      </c>
      <c r="L28" s="48">
        <f>IF(ISERROR(SMALL('CLASSEMENT TRI'!$M$4:$M$128,ROW()-3)),"",SMALL('CLASSEMENT TRI'!$M$4:$M$128,ROW()-3))</f>
        <v>2000.1214</v>
      </c>
    </row>
    <row r="29" spans="1:12" ht="40.5" customHeight="1">
      <c r="A29" s="61">
        <f>MATCH(SMALL('CLASSEMENT TRI'!M$4:M$30,ROW()-3),'CLASSEMENT TRI'!M$4:M$30,0)+1200</f>
        <v>1220</v>
      </c>
      <c r="B29" s="64" t="str">
        <f>INDEX('CLASSEMENT TRI'!$B$4:$D$30,$A29-1200,1)</f>
        <v xml:space="preserve">LEANE LOPEZ </v>
      </c>
      <c r="C29" s="64" t="str">
        <f>INDEX('CLASSEMENT TRI'!$B$4:$E$30,$A29-1200,2)</f>
        <v>TESSIA</v>
      </c>
      <c r="D29" s="64" t="str">
        <f>INDEX('CLASSEMENT TRI'!$B$4:$F$30,$A29-1200,3)</f>
        <v>PONEY CLUB DE ROMORANTIN (41)</v>
      </c>
      <c r="E29" s="18"/>
      <c r="F29" s="46">
        <f>INDEX('CLASSEMENT TRI'!$B$4:$F$30,$A29-1200,5)</f>
        <v>0</v>
      </c>
      <c r="G29" s="44" t="str">
        <f>INDEX('CLASSEMENT TRI'!$B$4:$G$30,$A29-1200,6)</f>
        <v/>
      </c>
      <c r="H29" s="89" t="str">
        <f>INDEX('CLASSEMENT TRI'!$B$4:$H$30,$A29-1200,7)</f>
        <v/>
      </c>
      <c r="I29" s="90" t="str">
        <f>INDEX('CLASSEMENT TRI'!$B$4:$I$30,$A29-1200,8)</f>
        <v/>
      </c>
      <c r="J29" s="91" t="str">
        <f>INDEX('CLASSEMENT TRI'!$B$4:$K$30,$A29-1200,10)</f>
        <v>Abandon</v>
      </c>
      <c r="L29" s="48">
        <f>IF(ISERROR(SMALL('CLASSEMENT TRI'!$M$4:$M$128,ROW()-3)),"",SMALL('CLASSEMENT TRI'!$M$4:$M$128,ROW()-3))</f>
        <v>3000.1219999999998</v>
      </c>
    </row>
    <row r="30" spans="1:12" ht="40.5" customHeight="1">
      <c r="A30" s="61">
        <f>MATCH(SMALL('CLASSEMENT TRI'!M$4:M$30,ROW()-3),'CLASSEMENT TRI'!M$4:M$30,0)+1200</f>
        <v>1218</v>
      </c>
      <c r="B30" s="64" t="str">
        <f>INDEX('CLASSEMENT TRI'!$B$4:$D$30,$A30-1200,1)</f>
        <v xml:space="preserve">CHARLOTTE KLEKOT </v>
      </c>
      <c r="C30" s="64" t="str">
        <f>INDEX('CLASSEMENT TRI'!$B$4:$E$30,$A30-1200,2)</f>
        <v>QUEEN MARY</v>
      </c>
      <c r="D30" s="64" t="str">
        <f>INDEX('CLASSEMENT TRI'!$B$4:$F$30,$A30-1200,3)</f>
        <v>C H DE MEAUX (77)</v>
      </c>
      <c r="E30" s="18"/>
      <c r="F30" s="46">
        <f>INDEX('CLASSEMENT TRI'!$B$4:$F$30,$A30-1200,5)</f>
        <v>0</v>
      </c>
      <c r="G30" s="44" t="str">
        <f>INDEX('CLASSEMENT TRI'!$B$4:$G$30,$A30-1200,6)</f>
        <v/>
      </c>
      <c r="H30" s="89" t="str">
        <f>INDEX('CLASSEMENT TRI'!$B$4:$H$30,$A30-1200,7)</f>
        <v/>
      </c>
      <c r="I30" s="90" t="str">
        <f>INDEX('CLASSEMENT TRI'!$B$4:$I$30,$A30-1200,8)</f>
        <v/>
      </c>
      <c r="J30" s="91" t="str">
        <f>INDEX('CLASSEMENT TRI'!$B$4:$K$30,$A30-1200,10)</f>
        <v>Non Partant</v>
      </c>
      <c r="L30" s="48">
        <f>IF(ISERROR(SMALL('CLASSEMENT TRI'!$M$4:$M$128,ROW()-3)),"",SMALL('CLASSEMENT TRI'!$M$4:$M$128,ROW()-3))</f>
        <v>4000.1217999999999</v>
      </c>
    </row>
    <row r="31" spans="1:12" ht="40.5" customHeight="1">
      <c r="A31" s="61" t="e">
        <f>MATCH(SMALL('CLASSEMENT TRI'!M$4:M$30,ROW()-3),'CLASSEMENT TRI'!M$4:M$30,0)+1200</f>
        <v>#NUM!</v>
      </c>
      <c r="B31" s="64" t="e">
        <f>INDEX('CLASSEMENT TRI'!$B$4:$D$30,$A31-1200,1)</f>
        <v>#NUM!</v>
      </c>
      <c r="C31" s="64" t="e">
        <f>INDEX('CLASSEMENT TRI'!$B$4:$E$30,$A31-1200,2)</f>
        <v>#NUM!</v>
      </c>
      <c r="D31" s="64" t="e">
        <f>INDEX('CLASSEMENT TRI'!$B$4:$F$30,$A31-1200,3)</f>
        <v>#NUM!</v>
      </c>
      <c r="E31" s="18"/>
      <c r="F31" s="46" t="e">
        <f>INDEX('CLASSEMENT TRI'!$B$4:$F$30,$A31-1200,5)</f>
        <v>#NUM!</v>
      </c>
      <c r="G31" s="44" t="e">
        <f>INDEX('CLASSEMENT TRI'!$B$4:$G$30,$A31-1200,6)</f>
        <v>#NUM!</v>
      </c>
      <c r="H31" s="89" t="e">
        <f>INDEX('CLASSEMENT TRI'!$B$4:$H$30,$A31-1200,7)</f>
        <v>#NUM!</v>
      </c>
      <c r="I31" s="90" t="e">
        <f>INDEX('CLASSEMENT TRI'!$B$4:$I$30,$A31-1200,8)</f>
        <v>#NUM!</v>
      </c>
      <c r="J31" s="91" t="e">
        <f>INDEX('CLASSEMENT TRI'!$B$4:$K$30,$A31-1200,10)</f>
        <v>#NUM!</v>
      </c>
      <c r="L31" s="48"/>
    </row>
    <row r="32" spans="1:12" ht="40.5" customHeight="1">
      <c r="A32" s="61"/>
      <c r="B32" s="56"/>
      <c r="C32" s="56"/>
      <c r="D32" s="56"/>
      <c r="E32" s="18"/>
      <c r="F32" s="46"/>
      <c r="G32" s="44"/>
      <c r="H32" s="14"/>
      <c r="I32" s="8"/>
      <c r="J32" s="48"/>
      <c r="L32" s="48"/>
    </row>
    <row r="33" spans="1:12" ht="40.5" customHeight="1">
      <c r="A33" s="61"/>
      <c r="B33" s="56"/>
      <c r="C33" s="56"/>
      <c r="D33" s="56"/>
      <c r="E33" s="18"/>
      <c r="F33" s="46"/>
      <c r="G33" s="44"/>
      <c r="H33" s="14"/>
      <c r="I33" s="8"/>
      <c r="J33" s="48"/>
      <c r="L33" s="48"/>
    </row>
    <row r="34" spans="1:12" ht="40.5" customHeight="1">
      <c r="A34" s="61"/>
      <c r="B34" s="56"/>
      <c r="C34" s="56"/>
      <c r="D34" s="56"/>
      <c r="E34" s="18"/>
      <c r="F34" s="46"/>
      <c r="G34" s="44"/>
      <c r="H34" s="14"/>
      <c r="I34" s="8"/>
      <c r="J34" s="48"/>
      <c r="L34" s="48"/>
    </row>
    <row r="35" spans="1:12" ht="40.5" customHeight="1">
      <c r="A35" s="61"/>
      <c r="B35" s="56"/>
      <c r="C35" s="56"/>
      <c r="D35" s="56"/>
      <c r="E35" s="18"/>
      <c r="F35" s="46"/>
      <c r="G35" s="44"/>
      <c r="H35" s="14"/>
      <c r="I35" s="8"/>
      <c r="J35" s="48"/>
      <c r="L35" s="48"/>
    </row>
    <row r="36" spans="1:12" ht="40.5" customHeight="1">
      <c r="A36" s="61"/>
      <c r="B36" s="56"/>
      <c r="C36" s="56"/>
      <c r="D36" s="56"/>
      <c r="E36" s="18"/>
      <c r="F36" s="46"/>
      <c r="G36" s="44"/>
      <c r="H36" s="14"/>
      <c r="I36" s="8"/>
      <c r="J36" s="48"/>
      <c r="L36" s="48"/>
    </row>
    <row r="37" spans="1:12" ht="40.5" customHeight="1">
      <c r="A37" s="61"/>
      <c r="B37" s="56"/>
      <c r="C37" s="56"/>
      <c r="D37" s="56"/>
      <c r="E37" s="18"/>
      <c r="F37" s="46"/>
      <c r="G37" s="44"/>
      <c r="H37" s="14"/>
      <c r="I37" s="8"/>
      <c r="J37" s="48">
        <f>MODELE!Y37</f>
        <v>0</v>
      </c>
      <c r="L37" s="48" t="str">
        <f>IF(AND(J37="Parcours fini"),(#REF!),IF(AND(J37="Eliminé"),(1000),IF(AND(J37="Chute"),(2000),IF(AND(J37="Abandon"),(3000),IF(AND(J37="Non Partant"),(4000),"")))))</f>
        <v/>
      </c>
    </row>
    <row r="38" spans="1:12" ht="40.5" customHeight="1">
      <c r="A38" s="61"/>
      <c r="B38" s="56"/>
      <c r="C38" s="56"/>
      <c r="D38" s="56"/>
      <c r="E38" s="18"/>
      <c r="F38" s="46"/>
      <c r="G38" s="44"/>
      <c r="H38" s="14"/>
      <c r="I38" s="8"/>
      <c r="J38" s="48">
        <f>MODELE!Y38</f>
        <v>0</v>
      </c>
      <c r="L38" s="48" t="str">
        <f>IF(AND(J38="Parcours fini"),(#REF!),IF(AND(J38="Eliminé"),(1000),IF(AND(J38="Chute"),(2000),IF(AND(J38="Abandon"),(3000),IF(AND(J38="Non Partant"),(4000),"")))))</f>
        <v/>
      </c>
    </row>
    <row r="39" spans="1:12" ht="40.5" customHeight="1">
      <c r="A39" s="61"/>
      <c r="B39" s="56"/>
      <c r="C39" s="56"/>
      <c r="D39" s="56"/>
      <c r="E39" s="18"/>
      <c r="F39" s="46"/>
      <c r="G39" s="44"/>
      <c r="H39" s="14"/>
      <c r="I39" s="8"/>
      <c r="J39" s="48">
        <f>MODELE!Y39</f>
        <v>0</v>
      </c>
      <c r="L39" s="48" t="str">
        <f>IF(AND(J39="Parcours fini"),(#REF!),IF(AND(J39="Eliminé"),(1000),IF(AND(J39="Chute"),(2000),IF(AND(J39="Abandon"),(3000),IF(AND(J39="Non Partant"),(4000),"")))))</f>
        <v/>
      </c>
    </row>
    <row r="40" spans="1:12" ht="40.5" customHeight="1">
      <c r="A40" s="61"/>
      <c r="B40" s="56"/>
      <c r="C40" s="56"/>
      <c r="D40" s="56"/>
      <c r="E40" s="18"/>
      <c r="F40" s="46"/>
      <c r="G40" s="44"/>
      <c r="H40" s="14"/>
      <c r="I40" s="8"/>
      <c r="J40" s="48">
        <f>MODELE!Y40</f>
        <v>0</v>
      </c>
      <c r="L40" s="48" t="str">
        <f>IF(AND(J40="Parcours fini"),(#REF!),IF(AND(J40="Eliminé"),(1000),IF(AND(J40="Chute"),(2000),IF(AND(J40="Abandon"),(3000),IF(AND(J40="Non Partant"),(4000),"")))))</f>
        <v/>
      </c>
    </row>
    <row r="41" spans="1:12" ht="40.5" customHeight="1">
      <c r="A41" s="61"/>
      <c r="B41" s="56"/>
      <c r="C41" s="56"/>
      <c r="D41" s="56"/>
      <c r="E41" s="18"/>
      <c r="F41" s="46"/>
      <c r="G41" s="44"/>
      <c r="H41" s="14"/>
      <c r="I41" s="8"/>
      <c r="J41" s="48">
        <f>MODELE!Y41</f>
        <v>0</v>
      </c>
      <c r="L41" s="48" t="str">
        <f>IF(AND(J41="Parcours fini"),(#REF!),IF(AND(J41="Eliminé"),(1000),IF(AND(J41="Chute"),(2000),IF(AND(J41="Abandon"),(3000),IF(AND(J41="Non Partant"),(4000),"")))))</f>
        <v/>
      </c>
    </row>
    <row r="42" spans="1:12" ht="40.5" customHeight="1">
      <c r="A42" s="61"/>
      <c r="B42" s="56"/>
      <c r="C42" s="56"/>
      <c r="D42" s="56"/>
      <c r="E42" s="18"/>
      <c r="F42" s="46"/>
      <c r="G42" s="44"/>
      <c r="H42" s="14"/>
      <c r="I42" s="8"/>
      <c r="J42" s="48">
        <f>MODELE!Y42</f>
        <v>0</v>
      </c>
      <c r="L42" s="48" t="str">
        <f>IF(AND(J42="Parcours fini"),(#REF!),IF(AND(J42="Eliminé"),(1000),IF(AND(J42="Chute"),(2000),IF(AND(J42="Abandon"),(3000),IF(AND(J42="Non Partant"),(4000),"")))))</f>
        <v/>
      </c>
    </row>
    <row r="43" spans="1:12" ht="40.5" customHeight="1">
      <c r="A43" s="61"/>
      <c r="B43" s="56"/>
      <c r="C43" s="56"/>
      <c r="D43" s="56"/>
      <c r="E43" s="18"/>
      <c r="F43" s="46"/>
      <c r="G43" s="44"/>
      <c r="H43" s="14"/>
      <c r="I43" s="8"/>
      <c r="J43" s="48">
        <f>MODELE!Y43</f>
        <v>0</v>
      </c>
      <c r="L43" s="48" t="str">
        <f>IF(AND(J43="Parcours fini"),(#REF!),IF(AND(J43="Eliminé"),(1000),IF(AND(J43="Chute"),(2000),IF(AND(J43="Abandon"),(3000),IF(AND(J43="Non Partant"),(4000),"")))))</f>
        <v/>
      </c>
    </row>
    <row r="44" spans="1:12" ht="40.5" customHeight="1">
      <c r="A44" s="61"/>
      <c r="B44" s="56"/>
      <c r="C44" s="56"/>
      <c r="D44" s="56"/>
      <c r="E44" s="18"/>
      <c r="F44" s="46"/>
      <c r="G44" s="44"/>
      <c r="H44" s="14"/>
      <c r="I44" s="8"/>
      <c r="J44" s="48">
        <f>MODELE!Y44</f>
        <v>0</v>
      </c>
      <c r="L44" s="48" t="str">
        <f>IF(AND(J44="Parcours fini"),(#REF!),IF(AND(J44="Eliminé"),(1000),IF(AND(J44="Chute"),(2000),IF(AND(J44="Abandon"),(3000),IF(AND(J44="Non Partant"),(4000),"")))))</f>
        <v/>
      </c>
    </row>
    <row r="45" spans="1:12" ht="40.5" customHeight="1">
      <c r="A45" s="61"/>
      <c r="B45" s="56"/>
      <c r="C45" s="56"/>
      <c r="D45" s="56"/>
      <c r="E45" s="18"/>
      <c r="F45" s="46"/>
      <c r="G45" s="44"/>
      <c r="H45" s="14"/>
      <c r="I45" s="8"/>
      <c r="J45" s="48">
        <f>MODELE!Y45</f>
        <v>0</v>
      </c>
      <c r="L45" s="48" t="str">
        <f>IF(AND(J45="Parcours fini"),(#REF!),IF(AND(J45="Eliminé"),(1000),IF(AND(J45="Chute"),(2000),IF(AND(J45="Abandon"),(3000),IF(AND(J45="Non Partant"),(4000),"")))))</f>
        <v/>
      </c>
    </row>
    <row r="46" spans="1:12" ht="40.5" customHeight="1">
      <c r="A46" s="61"/>
      <c r="B46" s="56"/>
      <c r="C46" s="56"/>
      <c r="D46" s="56"/>
      <c r="E46" s="18"/>
      <c r="F46" s="46"/>
      <c r="G46" s="44"/>
      <c r="H46" s="14"/>
      <c r="I46" s="8"/>
      <c r="J46" s="48">
        <f>MODELE!Y46</f>
        <v>0</v>
      </c>
      <c r="L46" s="48" t="str">
        <f>IF(AND(J46="Parcours fini"),(#REF!),IF(AND(J46="Eliminé"),(1000),IF(AND(J46="Chute"),(2000),IF(AND(J46="Abandon"),(3000),IF(AND(J46="Non Partant"),(4000),"")))))</f>
        <v/>
      </c>
    </row>
    <row r="47" spans="1:12" ht="40.5" customHeight="1">
      <c r="A47" s="61"/>
      <c r="B47" s="56"/>
      <c r="C47" s="56"/>
      <c r="D47" s="56"/>
      <c r="E47" s="18"/>
      <c r="F47" s="46"/>
      <c r="G47" s="44"/>
      <c r="H47" s="14"/>
      <c r="I47" s="8"/>
      <c r="J47" s="48">
        <f>MODELE!Y47</f>
        <v>0</v>
      </c>
      <c r="L47" s="48" t="str">
        <f>IF(AND(J47="Parcours fini"),(#REF!),IF(AND(J47="Eliminé"),(1000),IF(AND(J47="Chute"),(2000),IF(AND(J47="Abandon"),(3000),IF(AND(J47="Non Partant"),(4000),"")))))</f>
        <v/>
      </c>
    </row>
    <row r="48" spans="1:12" ht="40.5" customHeight="1">
      <c r="A48" s="61"/>
      <c r="B48" s="56"/>
      <c r="C48" s="56"/>
      <c r="D48" s="56"/>
      <c r="E48" s="18"/>
      <c r="F48" s="46"/>
      <c r="G48" s="44"/>
      <c r="H48" s="14"/>
      <c r="I48" s="8"/>
      <c r="J48" s="48">
        <f>MODELE!Y48</f>
        <v>0</v>
      </c>
      <c r="L48" s="48" t="str">
        <f>IF(AND(J48="Parcours fini"),(#REF!),IF(AND(J48="Eliminé"),(1000),IF(AND(J48="Chute"),(2000),IF(AND(J48="Abandon"),(3000),IF(AND(J48="Non Partant"),(4000),"")))))</f>
        <v/>
      </c>
    </row>
    <row r="49" spans="1:12" ht="40.5" customHeight="1">
      <c r="A49" s="61"/>
      <c r="B49" s="56"/>
      <c r="C49" s="56"/>
      <c r="D49" s="56"/>
      <c r="E49" s="18"/>
      <c r="F49" s="46"/>
      <c r="G49" s="44"/>
      <c r="H49" s="14"/>
      <c r="I49" s="8"/>
      <c r="J49" s="48">
        <f>MODELE!Y49</f>
        <v>0</v>
      </c>
      <c r="L49" s="48" t="str">
        <f>IF(AND(J49="Parcours fini"),(#REF!),IF(AND(J49="Eliminé"),(1000),IF(AND(J49="Chute"),(2000),IF(AND(J49="Abandon"),(3000),IF(AND(J49="Non Partant"),(4000),"")))))</f>
        <v/>
      </c>
    </row>
    <row r="50" spans="1:12" ht="40.5" customHeight="1">
      <c r="A50" s="61"/>
      <c r="B50" s="56"/>
      <c r="C50" s="56"/>
      <c r="D50" s="56"/>
      <c r="E50" s="18"/>
      <c r="F50" s="46"/>
      <c r="G50" s="44"/>
      <c r="H50" s="14"/>
      <c r="I50" s="8"/>
      <c r="J50" s="48">
        <f>MODELE!Y50</f>
        <v>0</v>
      </c>
      <c r="L50" s="48" t="str">
        <f>IF(AND(J50="Parcours fini"),(#REF!),IF(AND(J50="Eliminé"),(1000),IF(AND(J50="Chute"),(2000),IF(AND(J50="Abandon"),(3000),IF(AND(J50="Non Partant"),(4000),"")))))</f>
        <v/>
      </c>
    </row>
    <row r="51" spans="1:12" ht="40.5" customHeight="1">
      <c r="A51" s="61"/>
      <c r="B51" s="56"/>
      <c r="C51" s="56"/>
      <c r="D51" s="56"/>
      <c r="E51" s="18"/>
      <c r="F51" s="46"/>
      <c r="G51" s="44"/>
      <c r="H51" s="14"/>
      <c r="I51" s="8"/>
      <c r="J51" s="48">
        <f>MODELE!Y51</f>
        <v>0</v>
      </c>
      <c r="L51" s="48" t="str">
        <f>IF(AND(J51="Parcours fini"),(#REF!),IF(AND(J51="Eliminé"),(1000),IF(AND(J51="Chute"),(2000),IF(AND(J51="Abandon"),(3000),IF(AND(J51="Non Partant"),(4000),"")))))</f>
        <v/>
      </c>
    </row>
    <row r="52" spans="1:12" ht="40.5" customHeight="1">
      <c r="A52" s="61"/>
      <c r="B52" s="56"/>
      <c r="C52" s="56"/>
      <c r="D52" s="56"/>
      <c r="E52" s="18"/>
      <c r="F52" s="46"/>
      <c r="G52" s="44"/>
      <c r="H52" s="14"/>
      <c r="I52" s="8"/>
      <c r="J52" s="48">
        <f>MODELE!Y52</f>
        <v>0</v>
      </c>
      <c r="L52" s="48" t="str">
        <f>IF(AND(J52="Parcours fini"),(#REF!),IF(AND(J52="Eliminé"),(1000),IF(AND(J52="Chute"),(2000),IF(AND(J52="Abandon"),(3000),IF(AND(J52="Non Partant"),(4000),"")))))</f>
        <v/>
      </c>
    </row>
    <row r="53" spans="1:12" ht="40.5" customHeight="1">
      <c r="A53" s="61"/>
      <c r="B53" s="56"/>
      <c r="C53" s="56"/>
      <c r="D53" s="56"/>
      <c r="E53" s="18"/>
      <c r="F53" s="46"/>
      <c r="G53" s="44"/>
      <c r="H53" s="14"/>
      <c r="I53" s="8"/>
      <c r="J53" s="48">
        <f>MODELE!Y53</f>
        <v>0</v>
      </c>
      <c r="L53" s="48" t="str">
        <f>IF(AND(J53="Parcours fini"),(#REF!),IF(AND(J53="Eliminé"),(1000),IF(AND(J53="Chute"),(2000),IF(AND(J53="Abandon"),(3000),IF(AND(J53="Non Partant"),(4000),"")))))</f>
        <v/>
      </c>
    </row>
    <row r="54" spans="1:12" ht="40.5" customHeight="1">
      <c r="A54" s="61"/>
      <c r="B54" s="56"/>
      <c r="C54" s="56"/>
      <c r="D54" s="56"/>
      <c r="E54" s="18"/>
      <c r="F54" s="46"/>
      <c r="G54" s="44"/>
      <c r="H54" s="14"/>
      <c r="I54" s="8"/>
      <c r="J54" s="48">
        <f>MODELE!Y54</f>
        <v>0</v>
      </c>
      <c r="L54" s="48" t="str">
        <f>IF(AND(J54="Parcours fini"),(#REF!),IF(AND(J54="Eliminé"),(1000),IF(AND(J54="Chute"),(2000),IF(AND(J54="Abandon"),(3000),IF(AND(J54="Non Partant"),(4000),"")))))</f>
        <v/>
      </c>
    </row>
    <row r="55" spans="1:12" ht="40.5" customHeight="1">
      <c r="A55" s="61"/>
      <c r="B55" s="56"/>
      <c r="C55" s="56"/>
      <c r="D55" s="56"/>
      <c r="E55" s="18"/>
      <c r="F55" s="46"/>
      <c r="G55" s="44"/>
      <c r="H55" s="14"/>
      <c r="I55" s="8"/>
      <c r="J55" s="48">
        <f>MODELE!Y55</f>
        <v>0</v>
      </c>
      <c r="L55" s="48" t="str">
        <f>IF(AND(J55="Parcours fini"),(#REF!),IF(AND(J55="Eliminé"),(1000),IF(AND(J55="Chute"),(2000),IF(AND(J55="Abandon"),(3000),IF(AND(J55="Non Partant"),(4000),"")))))</f>
        <v/>
      </c>
    </row>
    <row r="56" spans="1:12" ht="40.5" customHeight="1">
      <c r="A56" s="61"/>
      <c r="B56" s="56"/>
      <c r="C56" s="56"/>
      <c r="D56" s="56"/>
      <c r="E56" s="18"/>
      <c r="F56" s="46"/>
      <c r="G56" s="44"/>
      <c r="H56" s="14"/>
      <c r="I56" s="8"/>
      <c r="J56" s="48">
        <f>MODELE!Y56</f>
        <v>0</v>
      </c>
      <c r="L56" s="48" t="str">
        <f>IF(AND(J56="Parcours fini"),(#REF!),IF(AND(J56="Eliminé"),(1000),IF(AND(J56="Chute"),(2000),IF(AND(J56="Abandon"),(3000),IF(AND(J56="Non Partant"),(4000),"")))))</f>
        <v/>
      </c>
    </row>
    <row r="57" spans="1:12" ht="40.5" customHeight="1">
      <c r="A57" s="61"/>
      <c r="B57" s="56"/>
      <c r="C57" s="56"/>
      <c r="D57" s="56"/>
      <c r="E57" s="18"/>
      <c r="F57" s="46"/>
      <c r="G57" s="44"/>
      <c r="H57" s="14"/>
      <c r="I57" s="8"/>
      <c r="J57" s="48">
        <f>MODELE!Y57</f>
        <v>0</v>
      </c>
      <c r="L57" s="48" t="str">
        <f>IF(AND(J57="Parcours fini"),(#REF!),IF(AND(J57="Eliminé"),(1000),IF(AND(J57="Chute"),(2000),IF(AND(J57="Abandon"),(3000),IF(AND(J57="Non Partant"),(4000),"")))))</f>
        <v/>
      </c>
    </row>
    <row r="58" spans="1:12" ht="40.5" customHeight="1">
      <c r="A58" s="61"/>
      <c r="B58" s="56"/>
      <c r="C58" s="56"/>
      <c r="D58" s="56"/>
      <c r="E58" s="18"/>
      <c r="F58" s="46"/>
      <c r="G58" s="44"/>
      <c r="H58" s="14"/>
      <c r="I58" s="8"/>
      <c r="J58" s="48">
        <f>MODELE!Y58</f>
        <v>0</v>
      </c>
      <c r="L58" s="48" t="str">
        <f>IF(AND(J58="Parcours fini"),(#REF!),IF(AND(J58="Eliminé"),(1000),IF(AND(J58="Chute"),(2000),IF(AND(J58="Abandon"),(3000),IF(AND(J58="Non Partant"),(4000),"")))))</f>
        <v/>
      </c>
    </row>
    <row r="59" spans="1:12" ht="40.5" customHeight="1">
      <c r="A59" s="61"/>
      <c r="B59" s="56"/>
      <c r="C59" s="56"/>
      <c r="D59" s="56"/>
      <c r="E59" s="18"/>
      <c r="F59" s="46"/>
      <c r="G59" s="44"/>
      <c r="H59" s="14"/>
      <c r="I59" s="8"/>
      <c r="J59" s="48">
        <f>MODELE!Y59</f>
        <v>0</v>
      </c>
      <c r="L59" s="48" t="str">
        <f>IF(AND(J59="Parcours fini"),(#REF!),IF(AND(J59="Eliminé"),(1000),IF(AND(J59="Chute"),(2000),IF(AND(J59="Abandon"),(3000),IF(AND(J59="Non Partant"),(4000),"")))))</f>
        <v/>
      </c>
    </row>
    <row r="60" spans="1:12" ht="40.5" customHeight="1">
      <c r="A60" s="61"/>
      <c r="B60" s="56"/>
      <c r="C60" s="56"/>
      <c r="D60" s="56"/>
      <c r="E60" s="18"/>
      <c r="F60" s="46"/>
      <c r="G60" s="44"/>
      <c r="H60" s="14"/>
      <c r="I60" s="8"/>
      <c r="J60" s="48">
        <f>MODELE!Y60</f>
        <v>0</v>
      </c>
      <c r="L60" s="48" t="str">
        <f>IF(AND(J60="Parcours fini"),(#REF!),IF(AND(J60="Eliminé"),(1000),IF(AND(J60="Chute"),(2000),IF(AND(J60="Abandon"),(3000),IF(AND(J60="Non Partant"),(4000),"")))))</f>
        <v/>
      </c>
    </row>
    <row r="61" spans="1:12" ht="40.5" customHeight="1">
      <c r="A61" s="61"/>
      <c r="B61" s="56"/>
      <c r="C61" s="56"/>
      <c r="D61" s="56"/>
      <c r="E61" s="18"/>
      <c r="F61" s="46"/>
      <c r="G61" s="44"/>
      <c r="H61" s="14"/>
      <c r="I61" s="8"/>
      <c r="J61" s="48">
        <f>MODELE!Y61</f>
        <v>0</v>
      </c>
      <c r="L61" s="48" t="str">
        <f>IF(AND(J61="Parcours fini"),(#REF!),IF(AND(J61="Eliminé"),(1000),IF(AND(J61="Chute"),(2000),IF(AND(J61="Abandon"),(3000),IF(AND(J61="Non Partant"),(4000),"")))))</f>
        <v/>
      </c>
    </row>
    <row r="62" spans="1:12" ht="40.5" customHeight="1">
      <c r="A62" s="61"/>
      <c r="B62" s="56"/>
      <c r="C62" s="56"/>
      <c r="D62" s="56"/>
      <c r="E62" s="18"/>
      <c r="F62" s="46"/>
      <c r="G62" s="44"/>
      <c r="H62" s="14"/>
      <c r="I62" s="8"/>
      <c r="J62" s="48">
        <f>MODELE!Y62</f>
        <v>0</v>
      </c>
      <c r="L62" s="48" t="str">
        <f>IF(AND(J62="Parcours fini"),(#REF!),IF(AND(J62="Eliminé"),(1000),IF(AND(J62="Chute"),(2000),IF(AND(J62="Abandon"),(3000),IF(AND(J62="Non Partant"),(4000),"")))))</f>
        <v/>
      </c>
    </row>
    <row r="63" spans="1:12" ht="40.5" customHeight="1">
      <c r="A63" s="61"/>
      <c r="B63" s="56"/>
      <c r="C63" s="56"/>
      <c r="D63" s="56"/>
      <c r="E63" s="18"/>
      <c r="F63" s="46"/>
      <c r="G63" s="44"/>
      <c r="H63" s="14"/>
      <c r="I63" s="8"/>
      <c r="J63" s="48">
        <f>MODELE!Y63</f>
        <v>0</v>
      </c>
      <c r="L63" s="48" t="str">
        <f>IF(AND(J63="Parcours fini"),(#REF!),IF(AND(J63="Eliminé"),(1000),IF(AND(J63="Chute"),(2000),IF(AND(J63="Abandon"),(3000),IF(AND(J63="Non Partant"),(4000),"")))))</f>
        <v/>
      </c>
    </row>
    <row r="64" spans="1:12" ht="40.5" customHeight="1">
      <c r="A64" s="61"/>
      <c r="B64" s="56"/>
      <c r="C64" s="56"/>
      <c r="D64" s="56"/>
      <c r="E64" s="18"/>
      <c r="F64" s="46"/>
      <c r="G64" s="44"/>
      <c r="H64" s="14"/>
      <c r="I64" s="8"/>
      <c r="J64" s="48">
        <f>MODELE!Y64</f>
        <v>0</v>
      </c>
      <c r="L64" s="48" t="str">
        <f>IF(AND(J64="Parcours fini"),(#REF!),IF(AND(J64="Eliminé"),(1000),IF(AND(J64="Chute"),(2000),IF(AND(J64="Abandon"),(3000),IF(AND(J64="Non Partant"),(4000),"")))))</f>
        <v/>
      </c>
    </row>
    <row r="65" spans="1:12" ht="40.5" customHeight="1">
      <c r="A65" s="61"/>
      <c r="B65" s="56"/>
      <c r="C65" s="56"/>
      <c r="D65" s="56"/>
      <c r="E65" s="18"/>
      <c r="F65" s="46"/>
      <c r="G65" s="44"/>
      <c r="H65" s="14"/>
      <c r="I65" s="8"/>
      <c r="J65" s="48">
        <f>MODELE!Y65</f>
        <v>0</v>
      </c>
      <c r="L65" s="48" t="str">
        <f>IF(AND(J65="Parcours fini"),(#REF!),IF(AND(J65="Eliminé"),(1000),IF(AND(J65="Chute"),(2000),IF(AND(J65="Abandon"),(3000),IF(AND(J65="Non Partant"),(4000),"")))))</f>
        <v/>
      </c>
    </row>
    <row r="66" spans="1:12" ht="40.5" customHeight="1">
      <c r="A66" s="61"/>
      <c r="B66" s="56"/>
      <c r="C66" s="56"/>
      <c r="D66" s="56"/>
      <c r="E66" s="18"/>
      <c r="F66" s="46"/>
      <c r="G66" s="44"/>
      <c r="H66" s="14"/>
      <c r="I66" s="8"/>
      <c r="J66" s="48">
        <f>MODELE!Y66</f>
        <v>0</v>
      </c>
      <c r="L66" s="48" t="str">
        <f>IF(AND(J66="Parcours fini"),(#REF!),IF(AND(J66="Eliminé"),(1000),IF(AND(J66="Chute"),(2000),IF(AND(J66="Abandon"),(3000),IF(AND(J66="Non Partant"),(4000),"")))))</f>
        <v/>
      </c>
    </row>
    <row r="67" spans="1:12" ht="40.5" customHeight="1">
      <c r="A67" s="61"/>
      <c r="B67" s="56"/>
      <c r="C67" s="56"/>
      <c r="D67" s="56"/>
      <c r="E67" s="18"/>
      <c r="F67" s="46"/>
      <c r="G67" s="44"/>
      <c r="H67" s="14"/>
      <c r="I67" s="8"/>
      <c r="J67" s="48">
        <f>MODELE!Y67</f>
        <v>0</v>
      </c>
      <c r="L67" s="48" t="str">
        <f>IF(AND(J67="Parcours fini"),(#REF!),IF(AND(J67="Eliminé"),(1000),IF(AND(J67="Chute"),(2000),IF(AND(J67="Abandon"),(3000),IF(AND(J67="Non Partant"),(4000),"")))))</f>
        <v/>
      </c>
    </row>
    <row r="68" spans="1:12" ht="40.5" customHeight="1">
      <c r="A68" s="61"/>
      <c r="B68" s="56"/>
      <c r="C68" s="56"/>
      <c r="D68" s="56"/>
      <c r="E68" s="18"/>
      <c r="F68" s="46"/>
      <c r="G68" s="44"/>
      <c r="H68" s="14"/>
      <c r="I68" s="8"/>
      <c r="J68" s="48">
        <f>MODELE!Y68</f>
        <v>0</v>
      </c>
      <c r="L68" s="48" t="str">
        <f>IF(AND(J68="Parcours fini"),(#REF!),IF(AND(J68="Eliminé"),(1000),IF(AND(J68="Chute"),(2000),IF(AND(J68="Abandon"),(3000),IF(AND(J68="Non Partant"),(4000),"")))))</f>
        <v/>
      </c>
    </row>
    <row r="69" spans="1:12" ht="40.5" customHeight="1">
      <c r="A69" s="61"/>
      <c r="B69" s="56"/>
      <c r="C69" s="56"/>
      <c r="D69" s="56"/>
      <c r="E69" s="18"/>
      <c r="F69" s="46"/>
      <c r="G69" s="44"/>
      <c r="H69" s="14"/>
      <c r="I69" s="8"/>
      <c r="J69" s="48">
        <f>MODELE!Y69</f>
        <v>0</v>
      </c>
      <c r="L69" s="48" t="str">
        <f>IF(AND(J69="Parcours fini"),(#REF!),IF(AND(J69="Eliminé"),(1000),IF(AND(J69="Chute"),(2000),IF(AND(J69="Abandon"),(3000),IF(AND(J69="Non Partant"),(4000),"")))))</f>
        <v/>
      </c>
    </row>
    <row r="70" spans="1:12" ht="40.5" customHeight="1">
      <c r="A70" s="61"/>
      <c r="B70" s="56"/>
      <c r="C70" s="56"/>
      <c r="D70" s="56"/>
      <c r="E70" s="18"/>
      <c r="F70" s="46"/>
      <c r="G70" s="44"/>
      <c r="H70" s="14"/>
      <c r="I70" s="8"/>
      <c r="J70" s="48">
        <f>MODELE!Y70</f>
        <v>0</v>
      </c>
      <c r="L70" s="48" t="str">
        <f>IF(AND(J70="Parcours fini"),(#REF!),IF(AND(J70="Eliminé"),(1000),IF(AND(J70="Chute"),(2000),IF(AND(J70="Abandon"),(3000),IF(AND(J70="Non Partant"),(4000),"")))))</f>
        <v/>
      </c>
    </row>
    <row r="71" spans="1:12" ht="40.5" customHeight="1">
      <c r="A71" s="61"/>
      <c r="B71" s="56"/>
      <c r="C71" s="56"/>
      <c r="D71" s="56"/>
      <c r="E71" s="18"/>
      <c r="F71" s="46"/>
      <c r="G71" s="44"/>
      <c r="H71" s="14"/>
      <c r="I71" s="8"/>
      <c r="J71" s="48">
        <f>MODELE!Y71</f>
        <v>0</v>
      </c>
      <c r="L71" s="48" t="str">
        <f>IF(AND(J71="Parcours fini"),(#REF!),IF(AND(J71="Eliminé"),(1000),IF(AND(J71="Chute"),(2000),IF(AND(J71="Abandon"),(3000),IF(AND(J71="Non Partant"),(4000),"")))))</f>
        <v/>
      </c>
    </row>
    <row r="72" spans="1:12" ht="40.5" customHeight="1">
      <c r="A72" s="61"/>
      <c r="B72" s="56"/>
      <c r="C72" s="56"/>
      <c r="D72" s="56"/>
      <c r="E72" s="18"/>
      <c r="F72" s="46"/>
      <c r="G72" s="44"/>
      <c r="H72" s="14"/>
      <c r="I72" s="8"/>
      <c r="J72" s="48">
        <f>MODELE!Y72</f>
        <v>0</v>
      </c>
      <c r="L72" s="48" t="str">
        <f>IF(AND(J72="Parcours fini"),(#REF!),IF(AND(J72="Eliminé"),(1000),IF(AND(J72="Chute"),(2000),IF(AND(J72="Abandon"),(3000),IF(AND(J72="Non Partant"),(4000),"")))))</f>
        <v/>
      </c>
    </row>
    <row r="73" spans="1:12" ht="40.5" customHeight="1">
      <c r="A73" s="61"/>
      <c r="B73" s="56"/>
      <c r="C73" s="56"/>
      <c r="D73" s="56"/>
      <c r="E73" s="18"/>
      <c r="F73" s="46"/>
      <c r="G73" s="44"/>
      <c r="H73" s="14"/>
      <c r="I73" s="8"/>
      <c r="J73" s="48">
        <f>MODELE!Y73</f>
        <v>0</v>
      </c>
      <c r="L73" s="48" t="str">
        <f>IF(AND(J73="Parcours fini"),(#REF!),IF(AND(J73="Eliminé"),(1000),IF(AND(J73="Chute"),(2000),IF(AND(J73="Abandon"),(3000),IF(AND(J73="Non Partant"),(4000),"")))))</f>
        <v/>
      </c>
    </row>
    <row r="74" spans="1:12" ht="40.5" customHeight="1">
      <c r="A74" s="61"/>
      <c r="B74" s="56"/>
      <c r="C74" s="56"/>
      <c r="D74" s="56"/>
      <c r="E74" s="18"/>
      <c r="F74" s="46"/>
      <c r="G74" s="44"/>
      <c r="H74" s="14"/>
      <c r="I74" s="8"/>
      <c r="J74" s="48">
        <f>MODELE!Y74</f>
        <v>0</v>
      </c>
      <c r="L74" s="48" t="str">
        <f>IF(AND(J74="Parcours fini"),(#REF!),IF(AND(J74="Eliminé"),(1000),IF(AND(J74="Chute"),(2000),IF(AND(J74="Abandon"),(3000),IF(AND(J74="Non Partant"),(4000),"")))))</f>
        <v/>
      </c>
    </row>
    <row r="75" spans="1:12" ht="40.5" customHeight="1">
      <c r="A75" s="61"/>
      <c r="B75" s="56"/>
      <c r="C75" s="56"/>
      <c r="D75" s="56"/>
      <c r="E75" s="18"/>
      <c r="F75" s="46"/>
      <c r="G75" s="44"/>
      <c r="H75" s="14"/>
      <c r="I75" s="8"/>
      <c r="J75" s="48">
        <f>MODELE!Y75</f>
        <v>0</v>
      </c>
      <c r="L75" s="48" t="str">
        <f>IF(AND(J75="Parcours fini"),(#REF!),IF(AND(J75="Eliminé"),(1000),IF(AND(J75="Chute"),(2000),IF(AND(J75="Abandon"),(3000),IF(AND(J75="Non Partant"),(4000),"")))))</f>
        <v/>
      </c>
    </row>
    <row r="76" spans="1:12" ht="40.5" customHeight="1">
      <c r="A76" s="61"/>
      <c r="B76" s="56"/>
      <c r="C76" s="56"/>
      <c r="D76" s="56"/>
      <c r="E76" s="18"/>
      <c r="F76" s="46"/>
      <c r="G76" s="44"/>
      <c r="H76" s="14"/>
      <c r="I76" s="8"/>
      <c r="J76" s="48">
        <f>MODELE!Y76</f>
        <v>0</v>
      </c>
      <c r="L76" s="48" t="str">
        <f>IF(AND(J76="Parcours fini"),(#REF!),IF(AND(J76="Eliminé"),(1000),IF(AND(J76="Chute"),(2000),IF(AND(J76="Abandon"),(3000),IF(AND(J76="Non Partant"),(4000),"")))))</f>
        <v/>
      </c>
    </row>
    <row r="77" spans="1:12" ht="40.5" customHeight="1">
      <c r="A77" s="61"/>
      <c r="B77" s="56"/>
      <c r="C77" s="56"/>
      <c r="D77" s="56"/>
      <c r="E77" s="18"/>
      <c r="F77" s="46"/>
      <c r="G77" s="44"/>
      <c r="H77" s="14"/>
      <c r="I77" s="8"/>
      <c r="J77" s="48">
        <f>MODELE!Y77</f>
        <v>0</v>
      </c>
      <c r="L77" s="48" t="str">
        <f>IF(AND(J77="Parcours fini"),(#REF!),IF(AND(J77="Eliminé"),(1000),IF(AND(J77="Chute"),(2000),IF(AND(J77="Abandon"),(3000),IF(AND(J77="Non Partant"),(4000),"")))))</f>
        <v/>
      </c>
    </row>
    <row r="78" spans="1:12" ht="40.5" customHeight="1">
      <c r="A78" s="61"/>
      <c r="B78" s="56"/>
      <c r="C78" s="56"/>
      <c r="D78" s="56"/>
      <c r="E78" s="18"/>
      <c r="F78" s="46"/>
      <c r="G78" s="44"/>
      <c r="H78" s="14"/>
      <c r="I78" s="8"/>
      <c r="J78" s="48">
        <f>MODELE!Y78</f>
        <v>0</v>
      </c>
      <c r="L78" s="48" t="str">
        <f>IF(AND(J78="Parcours fini"),(#REF!),IF(AND(J78="Eliminé"),(1000),IF(AND(J78="Chute"),(2000),IF(AND(J78="Abandon"),(3000),IF(AND(J78="Non Partant"),(4000),"")))))</f>
        <v/>
      </c>
    </row>
    <row r="79" spans="1:12" ht="40.5" customHeight="1">
      <c r="A79" s="61"/>
      <c r="B79" s="56"/>
      <c r="C79" s="56"/>
      <c r="D79" s="56"/>
      <c r="E79" s="18"/>
      <c r="F79" s="46"/>
      <c r="G79" s="44"/>
      <c r="H79" s="14"/>
      <c r="I79" s="8"/>
      <c r="J79" s="48">
        <f>MODELE!Y79</f>
        <v>0</v>
      </c>
      <c r="L79" s="48" t="str">
        <f>IF(AND(J79="Parcours fini"),(#REF!),IF(AND(J79="Eliminé"),(1000),IF(AND(J79="Chute"),(2000),IF(AND(J79="Abandon"),(3000),IF(AND(J79="Non Partant"),(4000),"")))))</f>
        <v/>
      </c>
    </row>
    <row r="80" spans="1:12" ht="40.5" customHeight="1">
      <c r="A80" s="61"/>
      <c r="B80" s="56"/>
      <c r="C80" s="56"/>
      <c r="D80" s="56"/>
      <c r="E80" s="18"/>
      <c r="F80" s="46"/>
      <c r="G80" s="44"/>
      <c r="H80" s="14"/>
      <c r="I80" s="8"/>
      <c r="J80" s="48">
        <f>MODELE!Y80</f>
        <v>0</v>
      </c>
      <c r="L80" s="48" t="str">
        <f>IF(AND(J80="Parcours fini"),(#REF!),IF(AND(J80="Eliminé"),(1000),IF(AND(J80="Chute"),(2000),IF(AND(J80="Abandon"),(3000),IF(AND(J80="Non Partant"),(4000),"")))))</f>
        <v/>
      </c>
    </row>
    <row r="81" spans="1:12" ht="40.5" customHeight="1">
      <c r="A81" s="61"/>
      <c r="B81" s="56"/>
      <c r="C81" s="56"/>
      <c r="D81" s="56"/>
      <c r="E81" s="18"/>
      <c r="F81" s="46"/>
      <c r="G81" s="44"/>
      <c r="H81" s="14"/>
      <c r="I81" s="8"/>
      <c r="J81" s="48">
        <f>MODELE!Y81</f>
        <v>0</v>
      </c>
      <c r="L81" s="48" t="str">
        <f>IF(AND(J81="Parcours fini"),(#REF!),IF(AND(J81="Eliminé"),(1000),IF(AND(J81="Chute"),(2000),IF(AND(J81="Abandon"),(3000),IF(AND(J81="Non Partant"),(4000),"")))))</f>
        <v/>
      </c>
    </row>
    <row r="82" spans="1:12" ht="40.5" customHeight="1">
      <c r="A82" s="61"/>
      <c r="B82" s="56"/>
      <c r="C82" s="56"/>
      <c r="D82" s="56"/>
      <c r="E82" s="18"/>
      <c r="F82" s="46"/>
      <c r="G82" s="44"/>
      <c r="H82" s="14"/>
      <c r="I82" s="8"/>
      <c r="J82" s="48">
        <f>MODELE!Y82</f>
        <v>0</v>
      </c>
      <c r="L82" s="48" t="str">
        <f>IF(AND(J82="Parcours fini"),(#REF!),IF(AND(J82="Eliminé"),(1000),IF(AND(J82="Chute"),(2000),IF(AND(J82="Abandon"),(3000),IF(AND(J82="Non Partant"),(4000),"")))))</f>
        <v/>
      </c>
    </row>
    <row r="83" spans="1:12" ht="40.5" customHeight="1">
      <c r="A83" s="61"/>
      <c r="B83" s="56"/>
      <c r="C83" s="56"/>
      <c r="D83" s="56"/>
      <c r="E83" s="18"/>
      <c r="F83" s="46"/>
      <c r="G83" s="44"/>
      <c r="H83" s="14"/>
      <c r="I83" s="8"/>
      <c r="J83" s="48">
        <f>MODELE!Y83</f>
        <v>0</v>
      </c>
      <c r="L83" s="48" t="str">
        <f>IF(AND(J83="Parcours fini"),(#REF!),IF(AND(J83="Eliminé"),(1000),IF(AND(J83="Chute"),(2000),IF(AND(J83="Abandon"),(3000),IF(AND(J83="Non Partant"),(4000),"")))))</f>
        <v/>
      </c>
    </row>
    <row r="84" spans="1:12" ht="40.5" customHeight="1">
      <c r="A84" s="61"/>
      <c r="B84" s="56"/>
      <c r="C84" s="56"/>
      <c r="D84" s="56"/>
      <c r="E84" s="18"/>
      <c r="F84" s="46"/>
      <c r="G84" s="44"/>
      <c r="H84" s="14"/>
      <c r="I84" s="8"/>
      <c r="J84" s="48">
        <f>MODELE!Y84</f>
        <v>0</v>
      </c>
      <c r="L84" s="48" t="str">
        <f>IF(AND(J84="Parcours fini"),(#REF!),IF(AND(J84="Eliminé"),(1000),IF(AND(J84="Chute"),(2000),IF(AND(J84="Abandon"),(3000),IF(AND(J84="Non Partant"),(4000),"")))))</f>
        <v/>
      </c>
    </row>
    <row r="85" spans="1:12" ht="40.5" customHeight="1">
      <c r="A85" s="61"/>
      <c r="B85" s="56"/>
      <c r="C85" s="56"/>
      <c r="D85" s="56"/>
      <c r="E85" s="18"/>
      <c r="F85" s="46"/>
      <c r="G85" s="44"/>
      <c r="H85" s="14"/>
      <c r="I85" s="8"/>
      <c r="J85" s="48">
        <f>MODELE!Y85</f>
        <v>0</v>
      </c>
      <c r="L85" s="48" t="str">
        <f>IF(AND(J85="Parcours fini"),(#REF!),IF(AND(J85="Eliminé"),(1000),IF(AND(J85="Chute"),(2000),IF(AND(J85="Abandon"),(3000),IF(AND(J85="Non Partant"),(4000),"")))))</f>
        <v/>
      </c>
    </row>
    <row r="86" spans="1:12" ht="40.5" customHeight="1">
      <c r="A86" s="61"/>
      <c r="B86" s="56"/>
      <c r="C86" s="56"/>
      <c r="D86" s="56"/>
      <c r="E86" s="18"/>
      <c r="F86" s="46"/>
      <c r="G86" s="44"/>
      <c r="H86" s="14"/>
      <c r="I86" s="8"/>
      <c r="J86" s="48">
        <f>MODELE!Y86</f>
        <v>0</v>
      </c>
      <c r="L86" s="48" t="str">
        <f>IF(AND(J86="Parcours fini"),(#REF!),IF(AND(J86="Eliminé"),(1000),IF(AND(J86="Chute"),(2000),IF(AND(J86="Abandon"),(3000),IF(AND(J86="Non Partant"),(4000),"")))))</f>
        <v/>
      </c>
    </row>
    <row r="87" spans="1:12" ht="40.5" customHeight="1">
      <c r="A87" s="61"/>
      <c r="B87" s="56"/>
      <c r="C87" s="56"/>
      <c r="D87" s="56"/>
      <c r="E87" s="18"/>
      <c r="F87" s="46"/>
      <c r="G87" s="44"/>
      <c r="H87" s="14"/>
      <c r="I87" s="8"/>
      <c r="J87" s="48">
        <f>MODELE!Y87</f>
        <v>0</v>
      </c>
      <c r="L87" s="48" t="str">
        <f>IF(AND(J87="Parcours fini"),(#REF!),IF(AND(J87="Eliminé"),(1000),IF(AND(J87="Chute"),(2000),IF(AND(J87="Abandon"),(3000),IF(AND(J87="Non Partant"),(4000),"")))))</f>
        <v/>
      </c>
    </row>
    <row r="88" spans="1:12" ht="40.5" customHeight="1">
      <c r="A88" s="61"/>
      <c r="B88" s="56"/>
      <c r="C88" s="56"/>
      <c r="D88" s="56"/>
      <c r="E88" s="18"/>
      <c r="F88" s="46"/>
      <c r="G88" s="44"/>
      <c r="H88" s="14"/>
      <c r="I88" s="8"/>
      <c r="J88" s="48">
        <f>MODELE!Y88</f>
        <v>0</v>
      </c>
      <c r="L88" s="48" t="str">
        <f>IF(AND(J88="Parcours fini"),(#REF!),IF(AND(J88="Eliminé"),(1000),IF(AND(J88="Chute"),(2000),IF(AND(J88="Abandon"),(3000),IF(AND(J88="Non Partant"),(4000),"")))))</f>
        <v/>
      </c>
    </row>
    <row r="89" spans="1:12" ht="40.5" customHeight="1">
      <c r="A89" s="61"/>
      <c r="B89" s="56"/>
      <c r="C89" s="56"/>
      <c r="D89" s="56"/>
      <c r="E89" s="18"/>
      <c r="F89" s="46"/>
      <c r="G89" s="44"/>
      <c r="H89" s="14"/>
      <c r="I89" s="8"/>
      <c r="J89" s="48">
        <f>MODELE!Y89</f>
        <v>0</v>
      </c>
      <c r="L89" s="48" t="str">
        <f>IF(AND(J89="Parcours fini"),(#REF!),IF(AND(J89="Eliminé"),(1000),IF(AND(J89="Chute"),(2000),IF(AND(J89="Abandon"),(3000),IF(AND(J89="Non Partant"),(4000),"")))))</f>
        <v/>
      </c>
    </row>
    <row r="90" spans="1:12" ht="40.5" customHeight="1">
      <c r="A90" s="61"/>
      <c r="B90" s="56"/>
      <c r="C90" s="56"/>
      <c r="D90" s="56"/>
      <c r="E90" s="18"/>
      <c r="F90" s="46"/>
      <c r="G90" s="44"/>
      <c r="H90" s="14"/>
      <c r="I90" s="8"/>
      <c r="J90" s="48">
        <f>MODELE!Y90</f>
        <v>0</v>
      </c>
      <c r="L90" s="48" t="str">
        <f>IF(AND(J90="Parcours fini"),(#REF!),IF(AND(J90="Eliminé"),(1000),IF(AND(J90="Chute"),(2000),IF(AND(J90="Abandon"),(3000),IF(AND(J90="Non Partant"),(4000),"")))))</f>
        <v/>
      </c>
    </row>
    <row r="91" spans="1:12" ht="40.5" customHeight="1">
      <c r="A91" s="61"/>
      <c r="B91" s="56"/>
      <c r="C91" s="56"/>
      <c r="D91" s="56"/>
      <c r="E91" s="18"/>
      <c r="F91" s="46"/>
      <c r="G91" s="44"/>
      <c r="H91" s="14"/>
      <c r="I91" s="8"/>
      <c r="J91" s="48">
        <f>MODELE!Y91</f>
        <v>0</v>
      </c>
      <c r="L91" s="48" t="str">
        <f>IF(AND(J91="Parcours fini"),(#REF!),IF(AND(J91="Eliminé"),(1000),IF(AND(J91="Chute"),(2000),IF(AND(J91="Abandon"),(3000),IF(AND(J91="Non Partant"),(4000),"")))))</f>
        <v/>
      </c>
    </row>
    <row r="92" spans="1:12" ht="40.5" customHeight="1">
      <c r="A92" s="61"/>
      <c r="B92" s="56"/>
      <c r="C92" s="56"/>
      <c r="D92" s="56"/>
      <c r="E92" s="18"/>
      <c r="F92" s="46"/>
      <c r="G92" s="44"/>
      <c r="H92" s="14"/>
      <c r="I92" s="8"/>
      <c r="J92" s="48">
        <f>MODELE!Y92</f>
        <v>0</v>
      </c>
      <c r="L92" s="48" t="str">
        <f>IF(AND(J92="Parcours fini"),(#REF!),IF(AND(J92="Eliminé"),(1000),IF(AND(J92="Chute"),(2000),IF(AND(J92="Abandon"),(3000),IF(AND(J92="Non Partant"),(4000),"")))))</f>
        <v/>
      </c>
    </row>
    <row r="93" spans="1:12" ht="40.5" customHeight="1">
      <c r="A93" s="61"/>
      <c r="B93" s="56"/>
      <c r="C93" s="56"/>
      <c r="D93" s="56"/>
      <c r="E93" s="18"/>
      <c r="F93" s="46"/>
      <c r="G93" s="44"/>
      <c r="H93" s="14"/>
      <c r="I93" s="8"/>
      <c r="J93" s="48">
        <f>MODELE!Y93</f>
        <v>0</v>
      </c>
      <c r="L93" s="48" t="str">
        <f>IF(AND(J93="Parcours fini"),(#REF!),IF(AND(J93="Eliminé"),(1000),IF(AND(J93="Chute"),(2000),IF(AND(J93="Abandon"),(3000),IF(AND(J93="Non Partant"),(4000),"")))))</f>
        <v/>
      </c>
    </row>
    <row r="94" spans="1:12" ht="40.5" customHeight="1">
      <c r="A94" s="61"/>
      <c r="B94" s="56"/>
      <c r="C94" s="56"/>
      <c r="D94" s="56"/>
      <c r="E94" s="18"/>
      <c r="F94" s="46"/>
      <c r="G94" s="44"/>
      <c r="H94" s="14"/>
      <c r="I94" s="8"/>
      <c r="J94" s="48">
        <f>MODELE!Y94</f>
        <v>0</v>
      </c>
      <c r="L94" s="48" t="str">
        <f>IF(AND(J94="Parcours fini"),(#REF!),IF(AND(J94="Eliminé"),(1000),IF(AND(J94="Chute"),(2000),IF(AND(J94="Abandon"),(3000),IF(AND(J94="Non Partant"),(4000),"")))))</f>
        <v/>
      </c>
    </row>
    <row r="95" spans="1:12" ht="40.5" customHeight="1">
      <c r="A95" s="61"/>
      <c r="B95" s="56"/>
      <c r="C95" s="56"/>
      <c r="D95" s="56"/>
      <c r="E95" s="18"/>
      <c r="F95" s="46"/>
      <c r="G95" s="44"/>
      <c r="H95" s="14"/>
      <c r="I95" s="8"/>
      <c r="J95" s="48">
        <f>MODELE!Y95</f>
        <v>0</v>
      </c>
      <c r="L95" s="48" t="str">
        <f>IF(AND(J95="Parcours fini"),(#REF!),IF(AND(J95="Eliminé"),(1000),IF(AND(J95="Chute"),(2000),IF(AND(J95="Abandon"),(3000),IF(AND(J95="Non Partant"),(4000),"")))))</f>
        <v/>
      </c>
    </row>
    <row r="96" spans="1:12" ht="40.5" customHeight="1">
      <c r="A96" s="61"/>
      <c r="B96" s="56"/>
      <c r="C96" s="56"/>
      <c r="D96" s="56"/>
      <c r="E96" s="18"/>
      <c r="F96" s="46"/>
      <c r="G96" s="44"/>
      <c r="H96" s="14"/>
      <c r="I96" s="8"/>
      <c r="J96" s="48">
        <f>MODELE!Y96</f>
        <v>0</v>
      </c>
      <c r="L96" s="48" t="str">
        <f>IF(AND(J96="Parcours fini"),(#REF!),IF(AND(J96="Eliminé"),(1000),IF(AND(J96="Chute"),(2000),IF(AND(J96="Abandon"),(3000),IF(AND(J96="Non Partant"),(4000),"")))))</f>
        <v/>
      </c>
    </row>
    <row r="97" spans="1:12" ht="40.5" customHeight="1">
      <c r="A97" s="61"/>
      <c r="B97" s="56"/>
      <c r="C97" s="56"/>
      <c r="D97" s="56"/>
      <c r="E97" s="18"/>
      <c r="F97" s="46"/>
      <c r="G97" s="44"/>
      <c r="H97" s="14"/>
      <c r="I97" s="8"/>
      <c r="J97" s="48">
        <f>MODELE!Y97</f>
        <v>0</v>
      </c>
      <c r="L97" s="48" t="str">
        <f>IF(AND(J97="Parcours fini"),(#REF!),IF(AND(J97="Eliminé"),(1000),IF(AND(J97="Chute"),(2000),IF(AND(J97="Abandon"),(3000),IF(AND(J97="Non Partant"),(4000),"")))))</f>
        <v/>
      </c>
    </row>
    <row r="98" spans="1:12" ht="40.5" customHeight="1">
      <c r="A98" s="61"/>
      <c r="B98" s="56"/>
      <c r="C98" s="56"/>
      <c r="D98" s="56"/>
      <c r="E98" s="18"/>
      <c r="F98" s="46"/>
      <c r="G98" s="44"/>
      <c r="H98" s="14"/>
      <c r="I98" s="8"/>
      <c r="J98" s="48">
        <f>MODELE!Y98</f>
        <v>0</v>
      </c>
      <c r="L98" s="48" t="str">
        <f>IF(AND(J98="Parcours fini"),(#REF!),IF(AND(J98="Eliminé"),(1000),IF(AND(J98="Chute"),(2000),IF(AND(J98="Abandon"),(3000),IF(AND(J98="Non Partant"),(4000),"")))))</f>
        <v/>
      </c>
    </row>
    <row r="99" spans="1:12" ht="40.5" customHeight="1">
      <c r="A99" s="61"/>
      <c r="B99" s="56"/>
      <c r="C99" s="56"/>
      <c r="D99" s="56"/>
      <c r="E99" s="18"/>
      <c r="F99" s="46"/>
      <c r="G99" s="44"/>
      <c r="H99" s="14"/>
      <c r="I99" s="8"/>
      <c r="J99" s="48">
        <f>MODELE!Y99</f>
        <v>0</v>
      </c>
      <c r="L99" s="48" t="str">
        <f>IF(AND(J99="Parcours fini"),(#REF!),IF(AND(J99="Eliminé"),(1000),IF(AND(J99="Chute"),(2000),IF(AND(J99="Abandon"),(3000),IF(AND(J99="Non Partant"),(4000),"")))))</f>
        <v/>
      </c>
    </row>
    <row r="100" spans="1:12" ht="40.5" customHeight="1">
      <c r="A100" s="61"/>
      <c r="B100" s="56"/>
      <c r="C100" s="56"/>
      <c r="D100" s="56"/>
      <c r="E100" s="18"/>
      <c r="F100" s="46"/>
      <c r="G100" s="44"/>
      <c r="H100" s="14"/>
      <c r="I100" s="8"/>
      <c r="J100" s="48">
        <f>MODELE!Y100</f>
        <v>0</v>
      </c>
      <c r="L100" s="48" t="str">
        <f>IF(AND(J100="Parcours fini"),(#REF!),IF(AND(J100="Eliminé"),(1000),IF(AND(J100="Chute"),(2000),IF(AND(J100="Abandon"),(3000),IF(AND(J100="Non Partant"),(4000),"")))))</f>
        <v/>
      </c>
    </row>
    <row r="101" spans="1:12" ht="40.5" customHeight="1">
      <c r="A101" s="61"/>
      <c r="B101" s="56"/>
      <c r="C101" s="56"/>
      <c r="D101" s="56"/>
      <c r="E101" s="18"/>
      <c r="F101" s="46"/>
      <c r="G101" s="44"/>
      <c r="H101" s="14"/>
      <c r="I101" s="8"/>
      <c r="J101" s="48">
        <f>MODELE!Y101</f>
        <v>0</v>
      </c>
      <c r="L101" s="48" t="str">
        <f>IF(AND(J101="Parcours fini"),(#REF!),IF(AND(J101="Eliminé"),(1000),IF(AND(J101="Chute"),(2000),IF(AND(J101="Abandon"),(3000),IF(AND(J101="Non Partant"),(4000),"")))))</f>
        <v/>
      </c>
    </row>
    <row r="102" spans="1:12" ht="40.5" customHeight="1">
      <c r="A102" s="61"/>
      <c r="B102" s="56"/>
      <c r="C102" s="56"/>
      <c r="D102" s="56"/>
      <c r="E102" s="18"/>
      <c r="F102" s="46"/>
      <c r="G102" s="44"/>
      <c r="H102" s="14"/>
      <c r="I102" s="8"/>
      <c r="J102" s="48">
        <f>MODELE!Y102</f>
        <v>0</v>
      </c>
      <c r="L102" s="48" t="str">
        <f>IF(AND(J102="Parcours fini"),(#REF!),IF(AND(J102="Eliminé"),(1000),IF(AND(J102="Chute"),(2000),IF(AND(J102="Abandon"),(3000),IF(AND(J102="Non Partant"),(4000),"")))))</f>
        <v/>
      </c>
    </row>
    <row r="103" spans="1:12" ht="40.5" customHeight="1">
      <c r="A103" s="61"/>
      <c r="B103" s="56"/>
      <c r="C103" s="56"/>
      <c r="D103" s="56"/>
      <c r="E103" s="18"/>
      <c r="F103" s="46"/>
      <c r="G103" s="44"/>
      <c r="H103" s="14"/>
      <c r="I103" s="8"/>
      <c r="J103" s="48">
        <f>MODELE!Y103</f>
        <v>0</v>
      </c>
      <c r="L103" s="48" t="str">
        <f>IF(AND(J103="Parcours fini"),(#REF!),IF(AND(J103="Eliminé"),(1000),IF(AND(J103="Chute"),(2000),IF(AND(J103="Abandon"),(3000),IF(AND(J103="Non Partant"),(4000),"")))))</f>
        <v/>
      </c>
    </row>
    <row r="104" spans="1:12" ht="40.5" customHeight="1">
      <c r="A104" s="61"/>
      <c r="B104" s="56"/>
      <c r="C104" s="56"/>
      <c r="D104" s="56"/>
      <c r="E104" s="18"/>
      <c r="F104" s="46"/>
      <c r="G104" s="44"/>
      <c r="H104" s="14"/>
      <c r="I104" s="8"/>
      <c r="J104" s="48">
        <f>MODELE!Y104</f>
        <v>0</v>
      </c>
      <c r="L104" s="48" t="str">
        <f>IF(AND(J104="Parcours fini"),(#REF!),IF(AND(J104="Eliminé"),(1000),IF(AND(J104="Chute"),(2000),IF(AND(J104="Abandon"),(3000),IF(AND(J104="Non Partant"),(4000),"")))))</f>
        <v/>
      </c>
    </row>
    <row r="105" spans="1:12" ht="40.5" customHeight="1">
      <c r="A105" s="61"/>
      <c r="B105" s="56"/>
      <c r="C105" s="56"/>
      <c r="D105" s="56"/>
      <c r="E105" s="18"/>
      <c r="F105" s="46"/>
      <c r="G105" s="44"/>
      <c r="H105" s="14"/>
      <c r="I105" s="8"/>
      <c r="J105" s="48">
        <f>MODELE!Y105</f>
        <v>0</v>
      </c>
      <c r="L105" s="48" t="str">
        <f>IF(AND(J105="Parcours fini"),(#REF!),IF(AND(J105="Eliminé"),(1000),IF(AND(J105="Chute"),(2000),IF(AND(J105="Abandon"),(3000),IF(AND(J105="Non Partant"),(4000),"")))))</f>
        <v/>
      </c>
    </row>
    <row r="106" spans="1:12" ht="40.5" customHeight="1">
      <c r="A106" s="61"/>
      <c r="B106" s="56"/>
      <c r="C106" s="56"/>
      <c r="D106" s="56"/>
      <c r="E106" s="18"/>
      <c r="F106" s="46"/>
      <c r="G106" s="44"/>
      <c r="H106" s="14"/>
      <c r="I106" s="8"/>
      <c r="J106" s="48">
        <f>MODELE!Y106</f>
        <v>0</v>
      </c>
      <c r="L106" s="48" t="str">
        <f>IF(AND(J106="Parcours fini"),(#REF!),IF(AND(J106="Eliminé"),(1000),IF(AND(J106="Chute"),(2000),IF(AND(J106="Abandon"),(3000),IF(AND(J106="Non Partant"),(4000),"")))))</f>
        <v/>
      </c>
    </row>
    <row r="107" spans="1:12" ht="40.5" customHeight="1">
      <c r="A107" s="61"/>
      <c r="B107" s="56"/>
      <c r="C107" s="56"/>
      <c r="D107" s="56"/>
      <c r="E107" s="18"/>
      <c r="F107" s="46"/>
      <c r="G107" s="44"/>
      <c r="H107" s="14"/>
      <c r="I107" s="8"/>
      <c r="J107" s="48">
        <f>MODELE!Y107</f>
        <v>0</v>
      </c>
      <c r="L107" s="48" t="str">
        <f>IF(AND(J107="Parcours fini"),(#REF!),IF(AND(J107="Eliminé"),(1000),IF(AND(J107="Chute"),(2000),IF(AND(J107="Abandon"),(3000),IF(AND(J107="Non Partant"),(4000),"")))))</f>
        <v/>
      </c>
    </row>
    <row r="108" spans="1:12" ht="40.5" customHeight="1">
      <c r="A108" s="61"/>
      <c r="B108" s="56"/>
      <c r="C108" s="56"/>
      <c r="D108" s="56"/>
      <c r="E108" s="18"/>
      <c r="F108" s="46"/>
      <c r="G108" s="44"/>
      <c r="H108" s="14"/>
      <c r="I108" s="8"/>
      <c r="J108" s="48">
        <f>MODELE!Y108</f>
        <v>0</v>
      </c>
      <c r="L108" s="48" t="str">
        <f>IF(AND(J108="Parcours fini"),(#REF!),IF(AND(J108="Eliminé"),(1000),IF(AND(J108="Chute"),(2000),IF(AND(J108="Abandon"),(3000),IF(AND(J108="Non Partant"),(4000),"")))))</f>
        <v/>
      </c>
    </row>
    <row r="109" spans="1:12" ht="40.5" customHeight="1">
      <c r="A109" s="61"/>
      <c r="B109" s="56"/>
      <c r="C109" s="56"/>
      <c r="D109" s="56"/>
      <c r="E109" s="18"/>
      <c r="F109" s="46"/>
      <c r="G109" s="44"/>
      <c r="H109" s="14"/>
      <c r="I109" s="8"/>
      <c r="J109" s="48">
        <f>MODELE!Y109</f>
        <v>0</v>
      </c>
      <c r="L109" s="48" t="str">
        <f>IF(AND(J109="Parcours fini"),(#REF!),IF(AND(J109="Eliminé"),(1000),IF(AND(J109="Chute"),(2000),IF(AND(J109="Abandon"),(3000),IF(AND(J109="Non Partant"),(4000),"")))))</f>
        <v/>
      </c>
    </row>
    <row r="110" spans="1:12" ht="40.5" customHeight="1">
      <c r="A110" s="61"/>
      <c r="B110" s="56"/>
      <c r="C110" s="56"/>
      <c r="D110" s="56"/>
      <c r="E110" s="18"/>
      <c r="F110" s="46"/>
      <c r="G110" s="44"/>
      <c r="H110" s="14"/>
      <c r="I110" s="8"/>
      <c r="J110" s="48">
        <f>MODELE!Y110</f>
        <v>0</v>
      </c>
      <c r="L110" s="48" t="str">
        <f>IF(AND(J110="Parcours fini"),(#REF!),IF(AND(J110="Eliminé"),(1000),IF(AND(J110="Chute"),(2000),IF(AND(J110="Abandon"),(3000),IF(AND(J110="Non Partant"),(4000),"")))))</f>
        <v/>
      </c>
    </row>
    <row r="111" spans="1:12" ht="40.5" customHeight="1">
      <c r="A111" s="61"/>
      <c r="B111" s="56"/>
      <c r="C111" s="56"/>
      <c r="D111" s="56"/>
      <c r="E111" s="18"/>
      <c r="F111" s="46"/>
      <c r="G111" s="44"/>
      <c r="H111" s="14"/>
      <c r="I111" s="8"/>
      <c r="J111" s="48">
        <f>MODELE!Y111</f>
        <v>0</v>
      </c>
      <c r="L111" s="48" t="str">
        <f>IF(AND(J111="Parcours fini"),(#REF!),IF(AND(J111="Eliminé"),(1000),IF(AND(J111="Chute"),(2000),IF(AND(J111="Abandon"),(3000),IF(AND(J111="Non Partant"),(4000),"")))))</f>
        <v/>
      </c>
    </row>
    <row r="112" spans="1:12" ht="40.5" customHeight="1">
      <c r="A112" s="61"/>
      <c r="B112" s="56"/>
      <c r="C112" s="56"/>
      <c r="D112" s="56"/>
      <c r="E112" s="18"/>
      <c r="F112" s="46"/>
      <c r="G112" s="44"/>
      <c r="H112" s="14"/>
      <c r="I112" s="8"/>
      <c r="J112" s="48">
        <f>MODELE!Y112</f>
        <v>0</v>
      </c>
      <c r="L112" s="48" t="str">
        <f>IF(AND(J112="Parcours fini"),(#REF!),IF(AND(J112="Eliminé"),(1000),IF(AND(J112="Chute"),(2000),IF(AND(J112="Abandon"),(3000),IF(AND(J112="Non Partant"),(4000),"")))))</f>
        <v/>
      </c>
    </row>
    <row r="113" spans="1:12" ht="40.5" customHeight="1">
      <c r="A113" s="61"/>
      <c r="B113" s="56"/>
      <c r="C113" s="56"/>
      <c r="D113" s="56"/>
      <c r="E113" s="18"/>
      <c r="F113" s="46"/>
      <c r="G113" s="44"/>
      <c r="H113" s="14"/>
      <c r="I113" s="8"/>
      <c r="J113" s="48">
        <f>MODELE!Y113</f>
        <v>0</v>
      </c>
      <c r="L113" s="48" t="str">
        <f>IF(AND(J113="Parcours fini"),(#REF!),IF(AND(J113="Eliminé"),(1000),IF(AND(J113="Chute"),(2000),IF(AND(J113="Abandon"),(3000),IF(AND(J113="Non Partant"),(4000),"")))))</f>
        <v/>
      </c>
    </row>
    <row r="114" spans="1:12" ht="40.5" customHeight="1">
      <c r="A114" s="61"/>
      <c r="B114" s="56"/>
      <c r="C114" s="56"/>
      <c r="D114" s="56"/>
      <c r="E114" s="18"/>
      <c r="F114" s="46"/>
      <c r="G114" s="44"/>
      <c r="H114" s="14"/>
      <c r="I114" s="8"/>
      <c r="J114" s="48">
        <f>MODELE!Y114</f>
        <v>0</v>
      </c>
      <c r="L114" s="48" t="str">
        <f>IF(AND(J114="Parcours fini"),(#REF!),IF(AND(J114="Eliminé"),(1000),IF(AND(J114="Chute"),(2000),IF(AND(J114="Abandon"),(3000),IF(AND(J114="Non Partant"),(4000),"")))))</f>
        <v/>
      </c>
    </row>
    <row r="115" spans="1:12" ht="40.5" customHeight="1">
      <c r="A115" s="61"/>
      <c r="B115" s="56"/>
      <c r="C115" s="56"/>
      <c r="D115" s="56"/>
      <c r="E115" s="18"/>
      <c r="F115" s="46"/>
      <c r="G115" s="44"/>
      <c r="H115" s="14"/>
      <c r="I115" s="8"/>
      <c r="J115" s="48">
        <f>MODELE!Y115</f>
        <v>0</v>
      </c>
      <c r="L115" s="48" t="str">
        <f>IF(AND(J115="Parcours fini"),(#REF!),IF(AND(J115="Eliminé"),(1000),IF(AND(J115="Chute"),(2000),IF(AND(J115="Abandon"),(3000),IF(AND(J115="Non Partant"),(4000),"")))))</f>
        <v/>
      </c>
    </row>
    <row r="116" spans="1:12" ht="40.5" customHeight="1">
      <c r="A116" s="61"/>
      <c r="B116" s="56"/>
      <c r="C116" s="56"/>
      <c r="D116" s="56"/>
      <c r="E116" s="18"/>
      <c r="F116" s="46"/>
      <c r="G116" s="44"/>
      <c r="H116" s="14"/>
      <c r="I116" s="8"/>
      <c r="J116" s="48">
        <f>MODELE!Y116</f>
        <v>0</v>
      </c>
      <c r="L116" s="48" t="str">
        <f>IF(AND(J116="Parcours fini"),(#REF!),IF(AND(J116="Eliminé"),(1000),IF(AND(J116="Chute"),(2000),IF(AND(J116="Abandon"),(3000),IF(AND(J116="Non Partant"),(4000),"")))))</f>
        <v/>
      </c>
    </row>
    <row r="117" spans="1:12" ht="40.5" customHeight="1">
      <c r="A117" s="61"/>
      <c r="B117" s="56"/>
      <c r="C117" s="56"/>
      <c r="D117" s="56"/>
      <c r="E117" s="18"/>
      <c r="F117" s="46"/>
      <c r="G117" s="44"/>
      <c r="H117" s="14"/>
      <c r="I117" s="8"/>
      <c r="J117" s="48">
        <f>MODELE!Y117</f>
        <v>0</v>
      </c>
      <c r="L117" s="48" t="str">
        <f>IF(AND(J117="Parcours fini"),(#REF!),IF(AND(J117="Eliminé"),(1000),IF(AND(J117="Chute"),(2000),IF(AND(J117="Abandon"),(3000),IF(AND(J117="Non Partant"),(4000),"")))))</f>
        <v/>
      </c>
    </row>
    <row r="118" spans="1:12" ht="40.5" customHeight="1">
      <c r="A118" s="61"/>
      <c r="B118" s="56"/>
      <c r="C118" s="56"/>
      <c r="D118" s="56"/>
      <c r="E118" s="18"/>
      <c r="F118" s="46"/>
      <c r="G118" s="44"/>
      <c r="H118" s="14"/>
      <c r="I118" s="8"/>
      <c r="J118" s="48">
        <f>MODELE!Y118</f>
        <v>0</v>
      </c>
      <c r="L118" s="48" t="str">
        <f>IF(AND(J118="Parcours fini"),(#REF!),IF(AND(J118="Eliminé"),(1000),IF(AND(J118="Chute"),(2000),IF(AND(J118="Abandon"),(3000),IF(AND(J118="Non Partant"),(4000),"")))))</f>
        <v/>
      </c>
    </row>
    <row r="119" spans="1:12" ht="40.5" customHeight="1">
      <c r="A119" s="61"/>
      <c r="B119" s="56"/>
      <c r="C119" s="56"/>
      <c r="D119" s="56"/>
      <c r="E119" s="18"/>
      <c r="F119" s="46"/>
      <c r="G119" s="44"/>
      <c r="H119" s="14"/>
      <c r="I119" s="8"/>
      <c r="J119" s="48">
        <f>MODELE!Y119</f>
        <v>0</v>
      </c>
      <c r="L119" s="48" t="str">
        <f>IF(AND(J119="Parcours fini"),(#REF!),IF(AND(J119="Eliminé"),(1000),IF(AND(J119="Chute"),(2000),IF(AND(J119="Abandon"),(3000),IF(AND(J119="Non Partant"),(4000),"")))))</f>
        <v/>
      </c>
    </row>
    <row r="120" spans="1:12" ht="40.5" customHeight="1">
      <c r="A120" s="61"/>
      <c r="B120" s="56"/>
      <c r="C120" s="56"/>
      <c r="D120" s="56"/>
      <c r="E120" s="18"/>
      <c r="F120" s="46"/>
      <c r="G120" s="44"/>
      <c r="H120" s="14"/>
      <c r="I120" s="8"/>
      <c r="J120" s="48">
        <f>MODELE!Y120</f>
        <v>0</v>
      </c>
      <c r="L120" s="48" t="str">
        <f>IF(AND(J120="Parcours fini"),(#REF!),IF(AND(J120="Eliminé"),(1000),IF(AND(J120="Chute"),(2000),IF(AND(J120="Abandon"),(3000),IF(AND(J120="Non Partant"),(4000),"")))))</f>
        <v/>
      </c>
    </row>
    <row r="121" spans="1:12" ht="40.5" customHeight="1">
      <c r="A121" s="61"/>
      <c r="B121" s="56"/>
      <c r="C121" s="56"/>
      <c r="D121" s="56"/>
      <c r="E121" s="18"/>
      <c r="F121" s="46"/>
      <c r="G121" s="44"/>
      <c r="H121" s="14"/>
      <c r="I121" s="8"/>
      <c r="J121" s="48">
        <f>MODELE!Y121</f>
        <v>0</v>
      </c>
      <c r="L121" s="48" t="str">
        <f>IF(AND(J121="Parcours fini"),(#REF!),IF(AND(J121="Eliminé"),(1000),IF(AND(J121="Chute"),(2000),IF(AND(J121="Abandon"),(3000),IF(AND(J121="Non Partant"),(4000),"")))))</f>
        <v/>
      </c>
    </row>
    <row r="122" spans="1:12" ht="40.5" customHeight="1">
      <c r="A122" s="61"/>
      <c r="B122" s="56"/>
      <c r="C122" s="56"/>
      <c r="D122" s="56"/>
      <c r="E122" s="18"/>
      <c r="F122" s="46"/>
      <c r="G122" s="44"/>
      <c r="H122" s="14"/>
      <c r="I122" s="8"/>
      <c r="J122" s="48">
        <f>MODELE!Y122</f>
        <v>0</v>
      </c>
      <c r="L122" s="48" t="str">
        <f>IF(AND(J122="Parcours fini"),(#REF!),IF(AND(J122="Eliminé"),(1000),IF(AND(J122="Chute"),(2000),IF(AND(J122="Abandon"),(3000),IF(AND(J122="Non Partant"),(4000),"")))))</f>
        <v/>
      </c>
    </row>
    <row r="123" spans="1:12" ht="40.5" customHeight="1">
      <c r="A123" s="61"/>
      <c r="B123" s="56"/>
      <c r="C123" s="56"/>
      <c r="D123" s="56"/>
      <c r="E123" s="18"/>
      <c r="F123" s="46"/>
      <c r="G123" s="44"/>
      <c r="H123" s="14"/>
      <c r="I123" s="8"/>
      <c r="J123" s="48">
        <f>MODELE!Y123</f>
        <v>0</v>
      </c>
      <c r="L123" s="48" t="str">
        <f>IF(AND(J123="Parcours fini"),(#REF!),IF(AND(J123="Eliminé"),(1000),IF(AND(J123="Chute"),(2000),IF(AND(J123="Abandon"),(3000),IF(AND(J123="Non Partant"),(4000),"")))))</f>
        <v/>
      </c>
    </row>
    <row r="124" spans="1:12" ht="40.5" customHeight="1">
      <c r="A124" s="61"/>
      <c r="B124" s="56"/>
      <c r="C124" s="56"/>
      <c r="D124" s="56"/>
      <c r="E124" s="18"/>
      <c r="F124" s="46"/>
      <c r="G124" s="44"/>
      <c r="H124" s="14"/>
      <c r="I124" s="8"/>
      <c r="J124" s="48">
        <f>MODELE!Y124</f>
        <v>0</v>
      </c>
      <c r="L124" s="48" t="str">
        <f>IF(AND(J124="Parcours fini"),(#REF!),IF(AND(J124="Eliminé"),(1000),IF(AND(J124="Chute"),(2000),IF(AND(J124="Abandon"),(3000),IF(AND(J124="Non Partant"),(4000),"")))))</f>
        <v/>
      </c>
    </row>
    <row r="125" spans="1:12" ht="40.5" customHeight="1">
      <c r="A125" s="61"/>
      <c r="B125" s="56"/>
      <c r="C125" s="56"/>
      <c r="D125" s="56"/>
      <c r="E125" s="18"/>
      <c r="F125" s="46"/>
      <c r="G125" s="44"/>
      <c r="H125" s="14"/>
      <c r="I125" s="8"/>
      <c r="J125" s="48">
        <f>MODELE!Y125</f>
        <v>0</v>
      </c>
      <c r="L125" s="48" t="str">
        <f>IF(AND(J125="Parcours fini"),(#REF!),IF(AND(J125="Eliminé"),(1000),IF(AND(J125="Chute"),(2000),IF(AND(J125="Abandon"),(3000),IF(AND(J125="Non Partant"),(4000),"")))))</f>
        <v/>
      </c>
    </row>
    <row r="126" spans="1:12" ht="40.5" customHeight="1">
      <c r="A126" s="61"/>
      <c r="B126" s="56"/>
      <c r="C126" s="56"/>
      <c r="D126" s="56"/>
      <c r="E126" s="18"/>
      <c r="F126" s="46"/>
      <c r="G126" s="44"/>
      <c r="H126" s="14"/>
      <c r="I126" s="8"/>
      <c r="J126" s="48">
        <f>MODELE!Y126</f>
        <v>0</v>
      </c>
      <c r="L126" s="48" t="str">
        <f>IF(AND(J126="Parcours fini"),(#REF!),IF(AND(J126="Eliminé"),(1000),IF(AND(J126="Chute"),(2000),IF(AND(J126="Abandon"),(3000),IF(AND(J126="Non Partant"),(4000),"")))))</f>
        <v/>
      </c>
    </row>
    <row r="127" spans="1:12" ht="40.5" customHeight="1">
      <c r="A127" s="61"/>
      <c r="B127" s="56"/>
      <c r="C127" s="56"/>
      <c r="D127" s="56"/>
      <c r="E127" s="18"/>
      <c r="F127" s="46"/>
      <c r="G127" s="44"/>
      <c r="H127" s="14"/>
      <c r="I127" s="8"/>
      <c r="J127" s="48">
        <f>MODELE!Y127</f>
        <v>0</v>
      </c>
      <c r="L127" s="48" t="str">
        <f>IF(AND(J127="Parcours fini"),(#REF!),IF(AND(J127="Eliminé"),(1000),IF(AND(J127="Chute"),(2000),IF(AND(J127="Abandon"),(3000),IF(AND(J127="Non Partant"),(4000),"")))))</f>
        <v/>
      </c>
    </row>
    <row r="128" spans="1:12" ht="40.5" customHeight="1">
      <c r="A128" s="61"/>
      <c r="B128" s="56"/>
      <c r="C128" s="56"/>
      <c r="D128" s="56"/>
      <c r="E128" s="18"/>
      <c r="F128" s="46"/>
      <c r="G128" s="44"/>
      <c r="H128" s="14"/>
      <c r="I128" s="8"/>
      <c r="J128" s="48">
        <f>MODELE!Y128</f>
        <v>0</v>
      </c>
      <c r="L128" s="48" t="str">
        <f>IF(AND(J128="Parcours fini"),(#REF!),IF(AND(J128="Eliminé"),(1000),IF(AND(J128="Chute"),(2000),IF(AND(J128="Abandon"),(3000),IF(AND(J128="Non Partant"),(4000),"")))))</f>
        <v/>
      </c>
    </row>
    <row r="129" ht="40.5" customHeight="1"/>
  </sheetData>
  <sheetProtection selectLockedCells="1"/>
  <mergeCells count="11">
    <mergeCell ref="G2:G3"/>
    <mergeCell ref="H2:H3"/>
    <mergeCell ref="I2:I3"/>
    <mergeCell ref="J2:J3"/>
    <mergeCell ref="L2:L3"/>
    <mergeCell ref="F2:F3"/>
    <mergeCell ref="A2:A3"/>
    <mergeCell ref="B2:B3"/>
    <mergeCell ref="C2:C3"/>
    <mergeCell ref="D2:D3"/>
    <mergeCell ref="E2:E3"/>
  </mergeCells>
  <conditionalFormatting sqref="L4:L128 G32:J128">
    <cfRule type="expression" dxfId="13" priority="5">
      <formula>(#REF!="Parcours fini")</formula>
    </cfRule>
    <cfRule type="expression" dxfId="12" priority="6">
      <formula>(#REF!="Non Partant")</formula>
    </cfRule>
    <cfRule type="expression" dxfId="11" priority="7">
      <formula>(#REF!="Eliminé")</formula>
    </cfRule>
    <cfRule type="expression" dxfId="10" priority="8">
      <formula>(#REF!="Chute")</formula>
    </cfRule>
    <cfRule type="expression" dxfId="9" priority="9">
      <formula>(#REF!="Abandon")</formula>
    </cfRule>
  </conditionalFormatting>
  <conditionalFormatting sqref="A4:E1000">
    <cfRule type="containsErrors" dxfId="8" priority="10">
      <formula>ISERROR(A4)</formula>
    </cfRule>
  </conditionalFormatting>
  <printOptions horizontalCentered="1"/>
  <pageMargins left="0.39370078740157483" right="0.39370078740157483" top="0.78740157480314965" bottom="0.39370078740157483" header="0.19685039370078741" footer="0.19685039370078741"/>
  <pageSetup paperSize="9" scale="29" fitToHeight="3" orientation="landscape" r:id="rId1"/>
  <headerFooter>
    <oddHeader>&amp;L&amp;G&amp;C&amp;"-,Gras"&amp;36DERBY-CROSS ou DERB'EVENTING - Epreuve …..</oddHeader>
    <oddFooter>&amp;R&amp;D&amp;T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MODELE</vt:lpstr>
      <vt:lpstr>CLASSEMENT TRI</vt:lpstr>
      <vt:lpstr>CLASSEMENT AUTOMATIQUE</vt:lpstr>
      <vt:lpstr>'CLASSEMENT AUTOMATIQUE'!Criteres</vt:lpstr>
      <vt:lpstr>'CLASSEMENT TRI'!Criteres</vt:lpstr>
      <vt:lpstr>MODELE!Criteres</vt:lpstr>
      <vt:lpstr>'CLASSEMENT AUTOMATIQUE'!Impression_des_titres</vt:lpstr>
      <vt:lpstr>'CLASSEMENT TRI'!Impression_des_titres</vt:lpstr>
      <vt:lpstr>MODELE!Impression_des_titres</vt:lpstr>
      <vt:lpstr>'CLASSEMENT AUTOMATIQUE'!Zone_d_impression</vt:lpstr>
      <vt:lpstr>'CLASSEMENT TRI'!Zone_d_impression</vt:lpstr>
      <vt:lpstr>MODELE!Zone_d_impression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DUEZ</dc:creator>
  <cp:lastModifiedBy>Patrice</cp:lastModifiedBy>
  <cp:lastPrinted>2019-10-15T07:49:04Z</cp:lastPrinted>
  <dcterms:created xsi:type="dcterms:W3CDTF">2018-09-26T06:26:36Z</dcterms:created>
  <dcterms:modified xsi:type="dcterms:W3CDTF">2019-10-22T13:31:17Z</dcterms:modified>
</cp:coreProperties>
</file>