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-Luc\Desktop\ExcelFich\Web\"/>
    </mc:Choice>
  </mc:AlternateContent>
  <xr:revisionPtr revIDLastSave="0" documentId="13_ncr:1_{15F3FC33-D80D-4F07-A830-36563C4B41C8}" xr6:coauthVersionLast="47" xr6:coauthVersionMax="47" xr10:uidLastSave="{00000000-0000-0000-0000-000000000000}"/>
  <bookViews>
    <workbookView xWindow="-120" yWindow="-120" windowWidth="20730" windowHeight="11160" xr2:uid="{61331ECF-7EA9-49BB-837D-66ED39372886}"/>
  </bookViews>
  <sheets>
    <sheet name="TAB_IB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" l="1"/>
  <c r="H3" i="1" a="1"/>
  <c r="H3" i="1"/>
  <c r="H2" i="1" s="1"/>
  <c r="O3" i="1"/>
  <c r="P3" i="1"/>
  <c r="G4" i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I3" i="1" l="1"/>
  <c r="J3" i="1" s="1"/>
  <c r="K3" i="1"/>
  <c r="L3" i="1"/>
  <c r="H4" i="1" s="1"/>
  <c r="I4" i="1" l="1"/>
  <c r="J4" i="1" s="1"/>
  <c r="K4" i="1"/>
  <c r="L4" i="1"/>
  <c r="H5" i="1" s="1"/>
  <c r="I5" i="1" l="1"/>
  <c r="J5" i="1" l="1"/>
  <c r="K5" i="1" s="1"/>
  <c r="L5" i="1"/>
  <c r="H6" i="1" s="1"/>
  <c r="I6" i="1" l="1"/>
  <c r="J6" i="1" l="1"/>
  <c r="K6" i="1" s="1"/>
  <c r="L6" i="1"/>
  <c r="H7" i="1" s="1"/>
  <c r="I7" i="1" l="1"/>
  <c r="J7" i="1" l="1"/>
  <c r="K7" i="1" l="1"/>
  <c r="L7" i="1"/>
  <c r="H8" i="1" s="1"/>
  <c r="I8" i="1" l="1"/>
  <c r="J8" i="1" l="1"/>
  <c r="K8" i="1" l="1"/>
  <c r="L8" i="1"/>
  <c r="H9" i="1" s="1"/>
  <c r="I9" i="1" l="1"/>
  <c r="J9" i="1" l="1"/>
  <c r="L9" i="1" s="1"/>
  <c r="H10" i="1" s="1"/>
  <c r="K9" i="1" l="1"/>
  <c r="I10" i="1" l="1"/>
  <c r="J10" i="1" l="1"/>
  <c r="K10" i="1" l="1"/>
  <c r="L10" i="1"/>
  <c r="H11" i="1"/>
  <c r="I11" i="1" l="1"/>
  <c r="J11" i="1" l="1"/>
  <c r="K11" i="1" l="1"/>
  <c r="L11" i="1"/>
  <c r="H12" i="1" s="1"/>
  <c r="I12" i="1" l="1"/>
  <c r="J12" i="1" l="1"/>
  <c r="K12" i="1" l="1"/>
  <c r="L12" i="1"/>
  <c r="H13" i="1" s="1"/>
  <c r="I13" i="1" l="1"/>
  <c r="J13" i="1" l="1"/>
  <c r="K13" i="1" l="1"/>
  <c r="L13" i="1"/>
  <c r="H14" i="1" s="1"/>
  <c r="I14" i="1" l="1"/>
  <c r="J14" i="1" l="1"/>
  <c r="K14" i="1" s="1"/>
  <c r="L14" i="1"/>
  <c r="H15" i="1" s="1"/>
  <c r="I15" i="1" l="1"/>
  <c r="J15" i="1" l="1"/>
  <c r="K15" i="1" s="1"/>
  <c r="L15" i="1"/>
  <c r="H16" i="1" s="1"/>
  <c r="I16" i="1" l="1"/>
  <c r="J16" i="1" l="1"/>
  <c r="K16" i="1" s="1"/>
  <c r="L16" i="1"/>
  <c r="H17" i="1" s="1"/>
  <c r="I17" i="1" l="1"/>
  <c r="J17" i="1" l="1"/>
  <c r="K17" i="1" s="1"/>
  <c r="L17" i="1"/>
  <c r="H18" i="1" s="1"/>
  <c r="I18" i="1" l="1"/>
  <c r="J18" i="1" l="1"/>
  <c r="K18" i="1" s="1"/>
  <c r="L18" i="1"/>
  <c r="H19" i="1" s="1"/>
  <c r="I19" i="1" l="1"/>
  <c r="J19" i="1" l="1"/>
  <c r="K19" i="1" s="1"/>
  <c r="L19" i="1"/>
  <c r="H20" i="1" s="1"/>
  <c r="I20" i="1" l="1"/>
  <c r="J20" i="1" l="1"/>
  <c r="K20" i="1" s="1"/>
  <c r="L20" i="1"/>
  <c r="H21" i="1" s="1"/>
  <c r="I21" i="1" l="1"/>
  <c r="J21" i="1" l="1"/>
  <c r="K21" i="1" s="1"/>
  <c r="L21" i="1"/>
  <c r="H22" i="1" s="1"/>
  <c r="I22" i="1" s="1"/>
  <c r="J22" i="1" l="1"/>
  <c r="K22" i="1" s="1"/>
  <c r="L22" i="1"/>
  <c r="H23" i="1" l="1"/>
  <c r="I23" i="1" s="1"/>
  <c r="J23" i="1" l="1"/>
  <c r="K23" i="1" s="1"/>
  <c r="L2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<sst xmlns="http://schemas.openxmlformats.org/spreadsheetml/2006/main" count="47" uniqueCount="43">
  <si>
    <t>Code Pays</t>
  </si>
  <si>
    <t>FR</t>
  </si>
  <si>
    <t>Clé Contrôle</t>
  </si>
  <si>
    <t>Code Banque</t>
  </si>
  <si>
    <t>Code Guichet</t>
  </si>
  <si>
    <t>Numéro Compte</t>
  </si>
  <si>
    <t>Clé RIB</t>
  </si>
  <si>
    <t>DIV/97</t>
  </si>
  <si>
    <t>Dividende</t>
  </si>
  <si>
    <t>Reste</t>
  </si>
  <si>
    <t>Sortie</t>
  </si>
  <si>
    <t>Ligne = décalage base 10</t>
  </si>
  <si>
    <t>Principales banques Françaises</t>
  </si>
  <si>
    <t>Banque Postale</t>
  </si>
  <si>
    <t>LCL</t>
  </si>
  <si>
    <t>BNP</t>
  </si>
  <si>
    <t>Société Générale</t>
  </si>
  <si>
    <t>Crédit Agricole IDF</t>
  </si>
  <si>
    <t>HSBC</t>
  </si>
  <si>
    <t>Crédit Mutuel Est - Paris</t>
  </si>
  <si>
    <t>Crédit Mutuel Bretagne</t>
  </si>
  <si>
    <t>CIC</t>
  </si>
  <si>
    <t>Fortuneo</t>
  </si>
  <si>
    <t>Bred</t>
  </si>
  <si>
    <t>Banque Populaire Paris</t>
  </si>
  <si>
    <t>Caisse Epargne IDF</t>
  </si>
  <si>
    <t>ING Direct</t>
  </si>
  <si>
    <t>Monabanq</t>
  </si>
  <si>
    <t>Axa Banque</t>
  </si>
  <si>
    <t>Exemple pour FR</t>
  </si>
  <si>
    <t>le numéror de compte est alphanumérique. Le mieux est de filtrer sur ces banques.</t>
  </si>
  <si>
    <t>Puis d'envoyer chaque compte de ces banques, chacune dans une autre feuille.</t>
  </si>
  <si>
    <t>A</t>
  </si>
  <si>
    <t>Ceci afin d'inclure la formule pour convertir la lettre en nombre. Tel l'exemple en case O3</t>
  </si>
  <si>
    <t>Ou indiquer ci-dessous la lettre (A à Z) en B13, le nombre ressortira en C13</t>
  </si>
  <si>
    <t>&lt;&lt;&lt;&lt; Choisir la ligne ou se trouve la partie RIB de l'IBAN</t>
  </si>
  <si>
    <t>Les colonnes D et E sont formatées avec un format personnalisé.</t>
  </si>
  <si>
    <r>
      <t xml:space="preserve">Pour la France (FR) la clé de contrôle est </t>
    </r>
    <r>
      <rPr>
        <i/>
        <sz val="11"/>
        <color rgb="FF00B050"/>
        <rFont val="Aptos Narrow"/>
        <family val="2"/>
        <scheme val="minor"/>
      </rPr>
      <t>76</t>
    </r>
    <r>
      <rPr>
        <i/>
        <sz val="11"/>
        <color theme="1"/>
        <rFont val="Aptos Narrow"/>
        <family val="2"/>
        <scheme val="minor"/>
      </rPr>
      <t xml:space="preserve"> pour les N° de compte numérique.</t>
    </r>
  </si>
  <si>
    <r>
      <t xml:space="preserve">Et de </t>
    </r>
    <r>
      <rPr>
        <i/>
        <sz val="11"/>
        <color rgb="FF00B050"/>
        <rFont val="Aptos Narrow"/>
        <family val="2"/>
        <scheme val="minor"/>
      </rPr>
      <t>33</t>
    </r>
    <r>
      <rPr>
        <i/>
        <sz val="11"/>
        <color theme="1"/>
        <rFont val="Aptos Narrow"/>
        <family val="2"/>
        <scheme val="minor"/>
      </rPr>
      <t xml:space="preserve"> pour les comptes qui utilisent une lettre dans leur N° de compte.</t>
    </r>
  </si>
  <si>
    <t>La cellule H3 comporte la formule regroupant le RIB (code Banque à Clé RIB)</t>
  </si>
  <si>
    <t>Et une MFC basée sur la cellule L23, ces deux cellules seront en fond vert.</t>
  </si>
  <si>
    <r>
      <rPr>
        <i/>
        <sz val="11"/>
        <color rgb="FFFF0000"/>
        <rFont val="Aptos Narrow"/>
        <family val="2"/>
        <scheme val="minor"/>
      </rPr>
      <t xml:space="preserve">Note </t>
    </r>
    <r>
      <rPr>
        <i/>
        <sz val="11"/>
        <color theme="1"/>
        <rFont val="Aptos Narrow"/>
        <family val="2"/>
        <scheme val="minor"/>
      </rPr>
      <t>: Pour  certaines banques comme la Banque Postale ou LCL</t>
    </r>
  </si>
  <si>
    <t>Si le RIB controlé est bon. Changer de ligne en passant par la liste déroulante en G1.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</si>
</sst>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0000000000"/>
  </numFmts>
  <fonts count="9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6"/>
      <color rgb="FF00B0F0"/>
      <name val="Aptos Narrow"/>
      <family val="2"/>
      <scheme val="minor"/>
    </font>
    <font>
      <sz val="12"/>
      <color rgb="FF00B0F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color rgb="FF00B050"/>
      <name val="Aptos Narrow"/>
      <family val="2"/>
      <scheme val="minor"/>
    </font>
    <font>
      <i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0" borderId="0" xfId="0" applyFont="1"/>
    <xf numFmtId="0" fontId="2" fillId="3" borderId="0" xfId="0" applyFont="1" applyFill="1"/>
    <xf numFmtId="0" fontId="0" fillId="5" borderId="0" xfId="0" applyFill="1" applyAlignment="1">
      <alignment horizontal="center"/>
    </xf>
    <xf numFmtId="0" fontId="0" fillId="5" borderId="0" xfId="0" applyFill="1"/>
    <xf numFmtId="0" fontId="6" fillId="0" borderId="0" xfId="0" applyFo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63240-7F7D-4D1A-85F3-63836DD87472}">
  <sheetPr codeName="Feuil1"/>
  <dimension ref="A1:P41"/>
  <sheetViews>
    <sheetView tabSelected="1" workbookViewId="0">
      <selection activeCell="C21" sqref="C21"/>
    </sheetView>
  </sheetViews>
  <sheetFormatPr baseColWidth="10" defaultRowHeight="15" x14ac:dyDescent="0.25"/>
  <cols>
    <col min="1" max="1" width="9.85546875" customWidth="1"/>
    <col min="2" max="2" width="12.140625" customWidth="1"/>
    <col min="3" max="3" width="13.140625" customWidth="1"/>
    <col min="4" max="4" width="12.85546875" customWidth="1"/>
    <col min="5" max="5" width="29.85546875" customWidth="1"/>
    <col min="8" max="8" width="44.7109375" customWidth="1"/>
    <col min="9" max="9" width="12.140625" customWidth="1"/>
    <col min="12" max="12" width="12.5703125" customWidth="1"/>
    <col min="13" max="13" width="13.42578125" customWidth="1"/>
  </cols>
  <sheetData>
    <row r="1" spans="1:16" ht="21" customHeight="1" x14ac:dyDescent="0.35">
      <c r="A1" s="2">
        <v>2</v>
      </c>
      <c r="B1" s="2">
        <v>2</v>
      </c>
      <c r="C1" s="2">
        <v>5</v>
      </c>
      <c r="D1" s="2">
        <v>5</v>
      </c>
      <c r="E1" s="2">
        <v>11</v>
      </c>
      <c r="F1" s="2">
        <v>2</v>
      </c>
      <c r="G1" s="10">
        <v>5</v>
      </c>
      <c r="H1" s="11" t="s">
        <v>35</v>
      </c>
      <c r="O1" t="s">
        <v>29</v>
      </c>
    </row>
    <row r="2" spans="1:16" x14ac:dyDescent="0.25">
      <c r="A2" s="9" t="s">
        <v>0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/>
      <c r="H2" s="6" t="str">
        <f ca="1">LEN(H3) &amp; " caractères pour vérifier le RIB"</f>
        <v>23 caractères pour vérifier le RIB</v>
      </c>
      <c r="I2" s="1" t="s">
        <v>8</v>
      </c>
      <c r="J2" s="1" t="s">
        <v>7</v>
      </c>
      <c r="K2" s="1" t="s">
        <v>10</v>
      </c>
      <c r="L2" s="1" t="s">
        <v>9</v>
      </c>
      <c r="O2" s="16" t="s">
        <v>0</v>
      </c>
      <c r="P2" s="16"/>
    </row>
    <row r="3" spans="1:16" x14ac:dyDescent="0.25">
      <c r="A3" t="s">
        <v>1</v>
      </c>
      <c r="B3" s="2">
        <v>76</v>
      </c>
      <c r="C3">
        <v>30001</v>
      </c>
      <c r="D3" s="4">
        <v>5500</v>
      </c>
      <c r="E3" s="5">
        <v>15784135</v>
      </c>
      <c r="F3">
        <v>65</v>
      </c>
      <c r="G3" s="3">
        <v>3</v>
      </c>
      <c r="H3" s="12" t="str" cm="1">
        <f t="array" aca="1" ref="H3" ca="1">INDIRECT("C" &amp; G1) &amp; TEXT(INDIRECT("D" &amp; G1),"00000") &amp; TEXT(INDIRECT("E" &amp; G1),"00000000000") &amp; INDIRECT("F" &amp; G1)</f>
        <v>94397075801471845532866</v>
      </c>
      <c r="I3" s="2" t="str">
        <f ca="1">LEFT(H3,3)</f>
        <v>943</v>
      </c>
      <c r="J3" s="2">
        <f t="shared" ref="J3:J23" ca="1" si="0">INT(I3/97)</f>
        <v>9</v>
      </c>
      <c r="K3" s="2">
        <f t="shared" ref="K3:K11" ca="1" si="1">J3*97</f>
        <v>873</v>
      </c>
      <c r="L3" s="2">
        <f t="shared" ref="L3:L21" ca="1" si="2">I3-J3*97</f>
        <v>70</v>
      </c>
      <c r="O3" s="2">
        <f>CODE(A3)-55</f>
        <v>15</v>
      </c>
      <c r="P3" s="2">
        <f>CODE(RIGHT(A3,1))-55</f>
        <v>27</v>
      </c>
    </row>
    <row r="4" spans="1:16" x14ac:dyDescent="0.25">
      <c r="A4" t="s">
        <v>1</v>
      </c>
      <c r="B4" s="2">
        <v>76</v>
      </c>
      <c r="C4">
        <v>30006</v>
      </c>
      <c r="D4" s="4">
        <v>1</v>
      </c>
      <c r="E4" s="5">
        <v>241730001</v>
      </c>
      <c r="F4">
        <v>94</v>
      </c>
      <c r="G4" s="3">
        <f t="shared" ref="G4:G23" si="3">G3+1</f>
        <v>4</v>
      </c>
      <c r="H4" s="2" t="str">
        <f t="shared" ref="H4:H23" ca="1" si="4">L3&amp;MID(H$3,G4,1)</f>
        <v>709</v>
      </c>
      <c r="I4" s="2" t="str">
        <f t="shared" ref="I4:I23" ca="1" si="5">H4</f>
        <v>709</v>
      </c>
      <c r="J4" s="2">
        <f t="shared" ca="1" si="0"/>
        <v>7</v>
      </c>
      <c r="K4" s="2">
        <f t="shared" ca="1" si="1"/>
        <v>679</v>
      </c>
      <c r="L4" s="2">
        <f t="shared" ca="1" si="2"/>
        <v>30</v>
      </c>
    </row>
    <row r="5" spans="1:16" x14ac:dyDescent="0.25">
      <c r="A5" t="s">
        <v>1</v>
      </c>
      <c r="B5" s="2">
        <v>43</v>
      </c>
      <c r="C5">
        <v>94397</v>
      </c>
      <c r="D5" s="4">
        <v>7580</v>
      </c>
      <c r="E5" s="5">
        <v>14718455328</v>
      </c>
      <c r="F5">
        <v>66</v>
      </c>
      <c r="G5" s="3">
        <f t="shared" si="3"/>
        <v>5</v>
      </c>
      <c r="H5" s="2" t="str">
        <f t="shared" ca="1" si="4"/>
        <v>307</v>
      </c>
      <c r="I5" s="2" t="str">
        <f t="shared" ca="1" si="5"/>
        <v>307</v>
      </c>
      <c r="J5" s="2">
        <f t="shared" ca="1" si="0"/>
        <v>3</v>
      </c>
      <c r="K5" s="2">
        <f t="shared" ca="1" si="1"/>
        <v>291</v>
      </c>
      <c r="L5" s="2">
        <f t="shared" ca="1" si="2"/>
        <v>16</v>
      </c>
    </row>
    <row r="6" spans="1:16" x14ac:dyDescent="0.25">
      <c r="G6" s="3">
        <f t="shared" si="3"/>
        <v>6</v>
      </c>
      <c r="H6" s="2" t="str">
        <f t="shared" ca="1" si="4"/>
        <v>160</v>
      </c>
      <c r="I6" s="2" t="str">
        <f t="shared" ca="1" si="5"/>
        <v>160</v>
      </c>
      <c r="J6" s="2">
        <f t="shared" ca="1" si="0"/>
        <v>1</v>
      </c>
      <c r="K6" s="2">
        <f t="shared" ca="1" si="1"/>
        <v>97</v>
      </c>
      <c r="L6" s="2">
        <f t="shared" ca="1" si="2"/>
        <v>63</v>
      </c>
    </row>
    <row r="7" spans="1:16" x14ac:dyDescent="0.25">
      <c r="G7" s="3">
        <f t="shared" si="3"/>
        <v>7</v>
      </c>
      <c r="H7" s="2" t="str">
        <f t="shared" ca="1" si="4"/>
        <v>637</v>
      </c>
      <c r="I7" s="2" t="str">
        <f t="shared" ca="1" si="5"/>
        <v>637</v>
      </c>
      <c r="J7" s="2">
        <f t="shared" ca="1" si="0"/>
        <v>6</v>
      </c>
      <c r="K7" s="2">
        <f t="shared" ca="1" si="1"/>
        <v>582</v>
      </c>
      <c r="L7" s="2">
        <f t="shared" ca="1" si="2"/>
        <v>55</v>
      </c>
    </row>
    <row r="8" spans="1:16" x14ac:dyDescent="0.25">
      <c r="B8" s="15" t="s">
        <v>41</v>
      </c>
      <c r="G8" s="3">
        <f t="shared" si="3"/>
        <v>8</v>
      </c>
      <c r="H8" s="2" t="str">
        <f t="shared" ca="1" si="4"/>
        <v>555</v>
      </c>
      <c r="I8" s="2" t="str">
        <f t="shared" ca="1" si="5"/>
        <v>555</v>
      </c>
      <c r="J8" s="2">
        <f t="shared" ca="1" si="0"/>
        <v>5</v>
      </c>
      <c r="K8" s="2">
        <f t="shared" ca="1" si="1"/>
        <v>485</v>
      </c>
      <c r="L8" s="2">
        <f t="shared" ca="1" si="2"/>
        <v>70</v>
      </c>
    </row>
    <row r="9" spans="1:16" x14ac:dyDescent="0.25">
      <c r="B9" s="15" t="s">
        <v>30</v>
      </c>
      <c r="G9" s="3">
        <f t="shared" si="3"/>
        <v>9</v>
      </c>
      <c r="H9" s="2" t="str">
        <f t="shared" ca="1" si="4"/>
        <v>708</v>
      </c>
      <c r="I9" s="2" t="str">
        <f t="shared" ca="1" si="5"/>
        <v>708</v>
      </c>
      <c r="J9" s="2">
        <f t="shared" ca="1" si="0"/>
        <v>7</v>
      </c>
      <c r="K9" s="2">
        <f t="shared" ca="1" si="1"/>
        <v>679</v>
      </c>
      <c r="L9" s="2">
        <f t="shared" ca="1" si="2"/>
        <v>29</v>
      </c>
    </row>
    <row r="10" spans="1:16" x14ac:dyDescent="0.25">
      <c r="B10" s="15" t="s">
        <v>31</v>
      </c>
      <c r="G10" s="3">
        <f t="shared" si="3"/>
        <v>10</v>
      </c>
      <c r="H10" s="2" t="str">
        <f t="shared" ca="1" si="4"/>
        <v>290</v>
      </c>
      <c r="I10" s="2" t="str">
        <f t="shared" ca="1" si="5"/>
        <v>290</v>
      </c>
      <c r="J10" s="2">
        <f t="shared" ca="1" si="0"/>
        <v>2</v>
      </c>
      <c r="K10" s="2">
        <f t="shared" ca="1" si="1"/>
        <v>194</v>
      </c>
      <c r="L10" s="2">
        <f t="shared" ca="1" si="2"/>
        <v>96</v>
      </c>
    </row>
    <row r="11" spans="1:16" x14ac:dyDescent="0.25">
      <c r="B11" s="15" t="s">
        <v>33</v>
      </c>
      <c r="G11" s="3">
        <f t="shared" si="3"/>
        <v>11</v>
      </c>
      <c r="H11" s="2" t="str">
        <f t="shared" ca="1" si="4"/>
        <v>961</v>
      </c>
      <c r="I11" s="2" t="str">
        <f t="shared" ca="1" si="5"/>
        <v>961</v>
      </c>
      <c r="J11" s="2">
        <f t="shared" ca="1" si="0"/>
        <v>9</v>
      </c>
      <c r="K11" s="2">
        <f t="shared" ca="1" si="1"/>
        <v>873</v>
      </c>
      <c r="L11" s="2">
        <f t="shared" ca="1" si="2"/>
        <v>88</v>
      </c>
    </row>
    <row r="12" spans="1:16" x14ac:dyDescent="0.25">
      <c r="B12" s="15" t="s">
        <v>34</v>
      </c>
      <c r="G12" s="3">
        <f t="shared" si="3"/>
        <v>12</v>
      </c>
      <c r="H12" s="2" t="str">
        <f t="shared" ca="1" si="4"/>
        <v>884</v>
      </c>
      <c r="I12" s="2" t="str">
        <f t="shared" ca="1" si="5"/>
        <v>884</v>
      </c>
      <c r="J12" s="2">
        <f t="shared" ca="1" si="0"/>
        <v>9</v>
      </c>
      <c r="K12" s="2">
        <f t="shared" ref="K12:K21" ca="1" si="6">J12*97</f>
        <v>873</v>
      </c>
      <c r="L12" s="2">
        <f t="shared" ca="1" si="2"/>
        <v>11</v>
      </c>
    </row>
    <row r="13" spans="1:16" x14ac:dyDescent="0.25">
      <c r="B13" s="2" t="s">
        <v>32</v>
      </c>
      <c r="C13" s="2">
        <f>CODE(B13)-55</f>
        <v>10</v>
      </c>
      <c r="G13" s="3">
        <f t="shared" si="3"/>
        <v>13</v>
      </c>
      <c r="H13" s="2" t="str">
        <f t="shared" ca="1" si="4"/>
        <v>117</v>
      </c>
      <c r="I13" s="2" t="str">
        <f t="shared" ca="1" si="5"/>
        <v>117</v>
      </c>
      <c r="J13" s="2">
        <f t="shared" ca="1" si="0"/>
        <v>1</v>
      </c>
      <c r="K13" s="2">
        <f t="shared" ca="1" si="6"/>
        <v>97</v>
      </c>
      <c r="L13" s="2">
        <f t="shared" ca="1" si="2"/>
        <v>20</v>
      </c>
    </row>
    <row r="14" spans="1:16" x14ac:dyDescent="0.25">
      <c r="G14" s="3">
        <f t="shared" si="3"/>
        <v>14</v>
      </c>
      <c r="H14" s="2" t="str">
        <f t="shared" ca="1" si="4"/>
        <v>201</v>
      </c>
      <c r="I14" s="2" t="str">
        <f t="shared" ca="1" si="5"/>
        <v>201</v>
      </c>
      <c r="J14" s="2">
        <f t="shared" ca="1" si="0"/>
        <v>2</v>
      </c>
      <c r="K14" s="2">
        <f t="shared" ca="1" si="6"/>
        <v>194</v>
      </c>
      <c r="L14" s="2">
        <f t="shared" ca="1" si="2"/>
        <v>7</v>
      </c>
    </row>
    <row r="15" spans="1:16" x14ac:dyDescent="0.25">
      <c r="B15" s="15" t="s">
        <v>37</v>
      </c>
      <c r="G15" s="3">
        <f t="shared" si="3"/>
        <v>15</v>
      </c>
      <c r="H15" s="2" t="str">
        <f t="shared" ca="1" si="4"/>
        <v>78</v>
      </c>
      <c r="I15" s="2" t="str">
        <f t="shared" ca="1" si="5"/>
        <v>78</v>
      </c>
      <c r="J15" s="2">
        <f t="shared" ca="1" si="0"/>
        <v>0</v>
      </c>
      <c r="K15" s="2">
        <f t="shared" ca="1" si="6"/>
        <v>0</v>
      </c>
      <c r="L15" s="2">
        <f t="shared" ca="1" si="2"/>
        <v>78</v>
      </c>
    </row>
    <row r="16" spans="1:16" x14ac:dyDescent="0.25">
      <c r="B16" s="15" t="s">
        <v>38</v>
      </c>
      <c r="G16" s="3">
        <f t="shared" si="3"/>
        <v>16</v>
      </c>
      <c r="H16" s="2" t="str">
        <f t="shared" ca="1" si="4"/>
        <v>784</v>
      </c>
      <c r="I16" s="2" t="str">
        <f t="shared" ca="1" si="5"/>
        <v>784</v>
      </c>
      <c r="J16" s="2">
        <f t="shared" ca="1" si="0"/>
        <v>8</v>
      </c>
      <c r="K16" s="2">
        <f t="shared" ca="1" si="6"/>
        <v>776</v>
      </c>
      <c r="L16" s="2">
        <f t="shared" ca="1" si="2"/>
        <v>8</v>
      </c>
    </row>
    <row r="17" spans="2:13" x14ac:dyDescent="0.25">
      <c r="B17" s="15" t="s">
        <v>36</v>
      </c>
      <c r="G17" s="3">
        <f t="shared" si="3"/>
        <v>17</v>
      </c>
      <c r="H17" s="2" t="str">
        <f t="shared" ca="1" si="4"/>
        <v>85</v>
      </c>
      <c r="I17" s="2" t="str">
        <f t="shared" ca="1" si="5"/>
        <v>85</v>
      </c>
      <c r="J17" s="2">
        <f t="shared" ca="1" si="0"/>
        <v>0</v>
      </c>
      <c r="K17" s="2">
        <f t="shared" ca="1" si="6"/>
        <v>0</v>
      </c>
      <c r="L17" s="2">
        <f t="shared" ca="1" si="2"/>
        <v>85</v>
      </c>
    </row>
    <row r="18" spans="2:13" x14ac:dyDescent="0.25">
      <c r="B18" s="15" t="s">
        <v>39</v>
      </c>
      <c r="G18" s="3">
        <f t="shared" si="3"/>
        <v>18</v>
      </c>
      <c r="H18" s="2" t="str">
        <f t="shared" ca="1" si="4"/>
        <v>855</v>
      </c>
      <c r="I18" s="2" t="str">
        <f t="shared" ca="1" si="5"/>
        <v>855</v>
      </c>
      <c r="J18" s="2">
        <f t="shared" ca="1" si="0"/>
        <v>8</v>
      </c>
      <c r="K18" s="2">
        <f t="shared" ca="1" si="6"/>
        <v>776</v>
      </c>
      <c r="L18" s="2">
        <f t="shared" ca="1" si="2"/>
        <v>79</v>
      </c>
    </row>
    <row r="19" spans="2:13" x14ac:dyDescent="0.25">
      <c r="B19" s="15" t="s">
        <v>40</v>
      </c>
      <c r="E19" s="5"/>
      <c r="G19" s="3">
        <f t="shared" si="3"/>
        <v>19</v>
      </c>
      <c r="H19" s="2" t="str">
        <f t="shared" ca="1" si="4"/>
        <v>793</v>
      </c>
      <c r="I19" s="2" t="str">
        <f t="shared" ca="1" si="5"/>
        <v>793</v>
      </c>
      <c r="J19" s="2">
        <f t="shared" ca="1" si="0"/>
        <v>8</v>
      </c>
      <c r="K19" s="2">
        <f t="shared" ca="1" si="6"/>
        <v>776</v>
      </c>
      <c r="L19" s="2">
        <f t="shared" ca="1" si="2"/>
        <v>17</v>
      </c>
    </row>
    <row r="20" spans="2:13" x14ac:dyDescent="0.25">
      <c r="B20" s="15" t="s">
        <v>42</v>
      </c>
      <c r="G20" s="3">
        <f t="shared" si="3"/>
        <v>20</v>
      </c>
      <c r="H20" s="2" t="str">
        <f t="shared" ca="1" si="4"/>
        <v>172</v>
      </c>
      <c r="I20" s="2" t="str">
        <f t="shared" ca="1" si="5"/>
        <v>172</v>
      </c>
      <c r="J20" s="2">
        <f t="shared" ca="1" si="0"/>
        <v>1</v>
      </c>
      <c r="K20" s="2">
        <f t="shared" ca="1" si="6"/>
        <v>97</v>
      </c>
      <c r="L20" s="2">
        <f t="shared" ca="1" si="2"/>
        <v>75</v>
      </c>
    </row>
    <row r="21" spans="2:13" x14ac:dyDescent="0.25">
      <c r="G21" s="3">
        <f t="shared" si="3"/>
        <v>21</v>
      </c>
      <c r="H21" s="2" t="str">
        <f t="shared" ca="1" si="4"/>
        <v>758</v>
      </c>
      <c r="I21" s="2" t="str">
        <f t="shared" ca="1" si="5"/>
        <v>758</v>
      </c>
      <c r="J21" s="2">
        <f t="shared" ca="1" si="0"/>
        <v>7</v>
      </c>
      <c r="K21" s="2">
        <f t="shared" ca="1" si="6"/>
        <v>679</v>
      </c>
      <c r="L21" s="2">
        <f t="shared" ca="1" si="2"/>
        <v>79</v>
      </c>
    </row>
    <row r="22" spans="2:13" x14ac:dyDescent="0.25">
      <c r="G22" s="3">
        <f t="shared" si="3"/>
        <v>22</v>
      </c>
      <c r="H22" s="2" t="str">
        <f t="shared" ca="1" si="4"/>
        <v>796</v>
      </c>
      <c r="I22" s="2" t="str">
        <f t="shared" ca="1" si="5"/>
        <v>796</v>
      </c>
      <c r="J22" s="2">
        <f t="shared" ca="1" si="0"/>
        <v>8</v>
      </c>
      <c r="K22" s="2">
        <f t="shared" ref="K22:K23" ca="1" si="7">J22*97</f>
        <v>776</v>
      </c>
      <c r="L22" s="2">
        <f t="shared" ref="L22:L23" ca="1" si="8">I22-J22*97</f>
        <v>20</v>
      </c>
    </row>
    <row r="23" spans="2:13" x14ac:dyDescent="0.25">
      <c r="G23" s="3">
        <f t="shared" si="3"/>
        <v>23</v>
      </c>
      <c r="H23" s="2" t="str">
        <f t="shared" ca="1" si="4"/>
        <v>206</v>
      </c>
      <c r="I23" s="2" t="str">
        <f t="shared" ca="1" si="5"/>
        <v>206</v>
      </c>
      <c r="J23" s="2">
        <f t="shared" ca="1" si="0"/>
        <v>2</v>
      </c>
      <c r="K23" s="2">
        <f t="shared" ca="1" si="7"/>
        <v>194</v>
      </c>
      <c r="L23" s="7">
        <f t="shared" ca="1" si="8"/>
        <v>12</v>
      </c>
    </row>
    <row r="24" spans="2:13" x14ac:dyDescent="0.25">
      <c r="G24" s="8" t="s">
        <v>11</v>
      </c>
      <c r="H24" s="2"/>
      <c r="J24" s="2"/>
      <c r="K24" s="2"/>
      <c r="L24" s="2"/>
      <c r="M24" s="3"/>
    </row>
    <row r="25" spans="2:13" x14ac:dyDescent="0.25">
      <c r="G25" s="2"/>
      <c r="H25" s="13" t="s">
        <v>12</v>
      </c>
      <c r="I25" s="14" t="s">
        <v>3</v>
      </c>
      <c r="J25" s="2"/>
      <c r="K25" s="2"/>
      <c r="L25" s="2"/>
      <c r="M25" s="3"/>
    </row>
    <row r="26" spans="2:13" x14ac:dyDescent="0.25">
      <c r="G26" s="2"/>
      <c r="H26" s="2" t="s">
        <v>13</v>
      </c>
      <c r="I26" s="2">
        <v>20041</v>
      </c>
      <c r="J26" s="2"/>
      <c r="K26" s="2"/>
      <c r="L26" s="2"/>
      <c r="M26" s="3"/>
    </row>
    <row r="27" spans="2:13" x14ac:dyDescent="0.25">
      <c r="G27" s="2"/>
      <c r="H27" s="2" t="s">
        <v>14</v>
      </c>
      <c r="I27" s="2">
        <v>30002</v>
      </c>
      <c r="J27" s="2"/>
      <c r="K27" s="2"/>
      <c r="L27" s="2"/>
      <c r="M27" s="3"/>
    </row>
    <row r="28" spans="2:13" x14ac:dyDescent="0.25">
      <c r="G28" s="2"/>
      <c r="H28" s="2" t="s">
        <v>15</v>
      </c>
      <c r="I28" s="2">
        <v>30004</v>
      </c>
      <c r="J28" s="2"/>
      <c r="K28" s="2"/>
      <c r="L28" s="2"/>
      <c r="M28" s="3"/>
    </row>
    <row r="29" spans="2:13" x14ac:dyDescent="0.25">
      <c r="G29" s="2"/>
      <c r="H29" s="2" t="s">
        <v>16</v>
      </c>
      <c r="I29" s="2">
        <v>30003</v>
      </c>
      <c r="J29" s="2"/>
      <c r="K29" s="2"/>
      <c r="L29" s="2"/>
      <c r="M29" s="3"/>
    </row>
    <row r="30" spans="2:13" x14ac:dyDescent="0.25">
      <c r="H30" s="2" t="s">
        <v>17</v>
      </c>
      <c r="I30" s="2">
        <v>18206</v>
      </c>
    </row>
    <row r="31" spans="2:13" x14ac:dyDescent="0.25">
      <c r="H31" s="2" t="s">
        <v>18</v>
      </c>
      <c r="I31" s="2">
        <v>30056</v>
      </c>
    </row>
    <row r="32" spans="2:13" x14ac:dyDescent="0.25">
      <c r="H32" s="2" t="s">
        <v>19</v>
      </c>
      <c r="I32" s="2">
        <v>10278</v>
      </c>
    </row>
    <row r="33" spans="8:9" x14ac:dyDescent="0.25">
      <c r="H33" s="2" t="s">
        <v>20</v>
      </c>
      <c r="I33" s="2">
        <v>15589</v>
      </c>
    </row>
    <row r="34" spans="8:9" x14ac:dyDescent="0.25">
      <c r="H34" s="2" t="s">
        <v>21</v>
      </c>
      <c r="I34" s="2">
        <v>30066</v>
      </c>
    </row>
    <row r="35" spans="8:9" x14ac:dyDescent="0.25">
      <c r="H35" s="2" t="s">
        <v>22</v>
      </c>
      <c r="I35" s="2">
        <v>14518</v>
      </c>
    </row>
    <row r="36" spans="8:9" x14ac:dyDescent="0.25">
      <c r="H36" s="2" t="s">
        <v>23</v>
      </c>
      <c r="I36" s="2">
        <v>10107</v>
      </c>
    </row>
    <row r="37" spans="8:9" x14ac:dyDescent="0.25">
      <c r="H37" s="2" t="s">
        <v>24</v>
      </c>
      <c r="I37" s="2">
        <v>10207</v>
      </c>
    </row>
    <row r="38" spans="8:9" x14ac:dyDescent="0.25">
      <c r="H38" s="2" t="s">
        <v>25</v>
      </c>
      <c r="I38" s="2">
        <v>17515</v>
      </c>
    </row>
    <row r="39" spans="8:9" x14ac:dyDescent="0.25">
      <c r="H39" s="2" t="s">
        <v>26</v>
      </c>
      <c r="I39" s="2">
        <v>14559</v>
      </c>
    </row>
    <row r="40" spans="8:9" x14ac:dyDescent="0.25">
      <c r="H40" s="2" t="s">
        <v>27</v>
      </c>
      <c r="I40" s="2">
        <v>14690</v>
      </c>
    </row>
    <row r="41" spans="8:9" x14ac:dyDescent="0.25">
      <c r="H41" s="2" t="s">
        <v>28</v>
      </c>
      <c r="I41" s="2">
        <v>12548</v>
      </c>
    </row>
  </sheetData>
  <mergeCells count="1">
    <mergeCell ref="O2:P2"/>
  </mergeCells>
  <conditionalFormatting sqref="H3">
    <cfRule type="expression" dxfId="1" priority="1">
      <formula>$L$23=0</formula>
    </cfRule>
  </conditionalFormatting>
  <conditionalFormatting sqref="L23">
    <cfRule type="cellIs" dxfId="0" priority="2" operator="equal">
      <formula>0</formula>
    </cfRule>
  </conditionalFormatting>
  <dataValidations count="1">
    <dataValidation type="list" allowBlank="1" showInputMessage="1" showErrorMessage="1" sqref="G1" xr:uid="{5C765955-3070-437C-B323-4DFAF0977ACB}">
      <formula1>$G$3:$G$23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TAB_IBAN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2024-02-23T19:34:13Z</dcterms:created>
  <dcterms:modified xsi:type="dcterms:W3CDTF">2024-02-24T16:38:32Z</dcterms:modified>
</cp:coreProperties>
</file>