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B9F900E7-782D-4188-98B6-C01F14B8F53B}" xr6:coauthVersionLast="47" xr6:coauthVersionMax="47" xr10:uidLastSave="{00000000-0000-0000-0000-000000000000}"/>
  <bookViews>
    <workbookView xWindow="-120" yWindow="-120" windowWidth="20730" windowHeight="11160" xr2:uid="{3C69824C-33F4-48D0-A6D7-D5923351D8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0" i="1" l="1"/>
  <c r="D269" i="1" s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5" i="1"/>
  <c r="D164" i="1"/>
  <c r="D163" i="1"/>
  <c r="D162" i="1"/>
  <c r="D160" i="1"/>
  <c r="D159" i="1"/>
  <c r="D158" i="1"/>
  <c r="D154" i="1"/>
  <c r="D153" i="1"/>
  <c r="D151" i="1"/>
  <c r="D150" i="1"/>
  <c r="D149" i="1"/>
  <c r="D148" i="1"/>
  <c r="D147" i="1"/>
  <c r="D146" i="1"/>
  <c r="D145" i="1"/>
  <c r="D144" i="1"/>
  <c r="D143" i="1"/>
  <c r="D142" i="1"/>
  <c r="D139" i="1"/>
  <c r="D137" i="1"/>
  <c r="D136" i="1"/>
  <c r="D134" i="1"/>
  <c r="D133" i="1"/>
  <c r="D132" i="1"/>
  <c r="D131" i="1"/>
  <c r="D130" i="1"/>
  <c r="D129" i="1"/>
  <c r="D128" i="1"/>
  <c r="D126" i="1"/>
  <c r="D125" i="1"/>
  <c r="D124" i="1"/>
  <c r="D123" i="1"/>
  <c r="D122" i="1"/>
  <c r="D121" i="1"/>
  <c r="D120" i="1"/>
  <c r="D119" i="1"/>
  <c r="D118" i="1"/>
  <c r="D117" i="1"/>
  <c r="D116" i="1"/>
  <c r="D114" i="1"/>
  <c r="D113" i="1"/>
  <c r="D112" i="1"/>
  <c r="D111" i="1"/>
  <c r="D110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2" i="1"/>
  <c r="D91" i="1"/>
  <c r="D90" i="1"/>
  <c r="D89" i="1"/>
  <c r="D88" i="1"/>
  <c r="D87" i="1"/>
  <c r="D86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8" i="1"/>
  <c r="D67" i="1"/>
  <c r="D66" i="1"/>
  <c r="D64" i="1"/>
  <c r="D63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4" i="1"/>
  <c r="D43" i="1"/>
  <c r="D42" i="1"/>
  <c r="D40" i="1"/>
  <c r="D38" i="1"/>
  <c r="D37" i="1"/>
  <c r="D36" i="1" s="1"/>
  <c r="D35" i="1"/>
  <c r="D34" i="1"/>
  <c r="D33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7" i="1"/>
  <c r="D16" i="1"/>
  <c r="D15" i="1"/>
  <c r="D14" i="1"/>
  <c r="D13" i="1"/>
  <c r="D12" i="1"/>
  <c r="D11" i="1"/>
  <c r="D10" i="1"/>
  <c r="D9" i="1"/>
  <c r="D115" i="1" l="1"/>
  <c r="D161" i="1"/>
  <c r="D109" i="1"/>
  <c r="D41" i="1"/>
  <c r="D32" i="1"/>
  <c r="D8" i="1"/>
  <c r="D169" i="1"/>
  <c r="D65" i="1"/>
  <c r="D18" i="1"/>
  <c r="D141" i="1"/>
  <c r="D45" i="1"/>
  <c r="D69" i="1"/>
  <c r="D157" i="1"/>
  <c r="D93" i="1"/>
  <c r="D39" i="1"/>
  <c r="D127" i="1"/>
  <c r="D135" i="1"/>
  <c r="D62" i="1"/>
  <c r="D152" i="1"/>
  <c r="D85" i="1" l="1"/>
</calcChain>
</file>

<file path=xl/sharedStrings.xml><?xml version="1.0" encoding="utf-8"?>
<sst xmlns="http://schemas.openxmlformats.org/spreadsheetml/2006/main" count="247" uniqueCount="240">
  <si>
    <t>Description</t>
  </si>
  <si>
    <t>4 WAY DBMF MULTIDUCT (4x16/12mm + 3x8/4mm) ORANGE COMBO</t>
  </si>
  <si>
    <r>
      <t xml:space="preserve">1 WAY DBMF DROP DUCT (8/4.5mm) - TRANSCLUCENT + OR STRIPE - </t>
    </r>
    <r>
      <rPr>
        <b/>
        <sz val="8"/>
        <color rgb="FFFF0000"/>
        <rFont val="Calibri"/>
        <family val="2"/>
        <scheme val="minor"/>
      </rPr>
      <t>500m Drum</t>
    </r>
  </si>
  <si>
    <r>
      <t xml:space="preserve">1 WAY DBMF DROP DUCT (8/4.5mm) - TRANSCLUCENT + OR STRIPE - </t>
    </r>
    <r>
      <rPr>
        <b/>
        <sz val="8"/>
        <color rgb="FFFF0000"/>
        <rFont val="Calibri"/>
        <family val="2"/>
        <scheme val="minor"/>
      </rPr>
      <t>4000m Drum</t>
    </r>
  </si>
  <si>
    <r>
      <t xml:space="preserve">1 WAY 16/12mm SUBDUCT RIBBED (TRANSLUCENT) - </t>
    </r>
    <r>
      <rPr>
        <b/>
        <sz val="8"/>
        <color rgb="FFFF0000"/>
        <rFont val="Calibri"/>
        <family val="2"/>
        <scheme val="minor"/>
      </rPr>
      <t>1000m Drum - MOQ = 4000M</t>
    </r>
  </si>
  <si>
    <r>
      <t xml:space="preserve">1 WAY DBMF DROP DUCT (8/4.5mm) - </t>
    </r>
    <r>
      <rPr>
        <b/>
        <sz val="10"/>
        <color theme="1"/>
        <rFont val="Calibri"/>
        <family val="2"/>
        <scheme val="minor"/>
      </rPr>
      <t>BLACK</t>
    </r>
    <r>
      <rPr>
        <sz val="8"/>
        <color rgb="FF000000"/>
        <rFont val="Calibri"/>
        <family val="2"/>
        <scheme val="minor"/>
      </rPr>
      <t xml:space="preserve"> - </t>
    </r>
    <r>
      <rPr>
        <b/>
        <sz val="8"/>
        <color rgb="FFFF0000"/>
        <rFont val="Calibri"/>
        <family val="2"/>
        <scheme val="minor"/>
      </rPr>
      <t>500m Drum</t>
    </r>
    <r>
      <rPr>
        <sz val="8"/>
        <color rgb="FF000000"/>
        <rFont val="Calibri"/>
        <family val="2"/>
        <scheme val="minor"/>
      </rPr>
      <t xml:space="preserve"> - MOQ = 20000M</t>
    </r>
  </si>
  <si>
    <t>16mm COMPRESSION CONNECTOR</t>
  </si>
  <si>
    <t>16mm END CAP (BAG OF 10)</t>
  </si>
  <si>
    <t>8mm DB Pushfit Connector (Clear) (x10)</t>
  </si>
  <si>
    <t>8mm DB PUSHFIT END CAP (x10)</t>
  </si>
  <si>
    <t>24F (2T x 12F) G657A1 MINICABLE, BLACK Ø=5.8MM, MHT441, 4KM DRUM</t>
  </si>
  <si>
    <t>12F (1T x 12F) G657A1 MINICABLE, BLACK Ø=5.8MM, MHT441, 4KM DRUM</t>
  </si>
  <si>
    <t>48F (4T x 12F) G657A1 MINICABLE, BLACK Ø=5.8MM, MHT441, 4KM DRUM</t>
  </si>
  <si>
    <t>72F (6T x 12F) G657A1 MINICABLE, BLACK Ø=5.8MM, MHT441, 4KM DRUM</t>
  </si>
  <si>
    <t>96F (8T x 12F) G657A1 MINICABLE, BLACK Ø=6.2MM, MHT440, 4KM DRUM</t>
  </si>
  <si>
    <t>144F (12T x 12F) G657A1 MINICABLE, BLACK Ø=8.5MM, MHT2615, 4KM DRUM</t>
  </si>
  <si>
    <t>288F (24T x 12F) G657A1 MINICABLE, BLACK Ø= 9.5MM, 2KM DRUM</t>
  </si>
  <si>
    <t>12F ULW DROP CABLE (G657A1) - 6000m Drum</t>
  </si>
  <si>
    <t>12F ULW DROP CABLE (G657A1) - 2000m Drum</t>
  </si>
  <si>
    <t>36F ULW DROP CABLE (G657A1) - 6000m Drum</t>
  </si>
  <si>
    <t>36F ULW DROP CABLE (G657A1) - 2000m Drum</t>
  </si>
  <si>
    <t>48F ULW DROP CABLE (G657A1) - 6000m Drum</t>
  </si>
  <si>
    <t>48F ULW DROP CABLE (G657A1) - 2000m Drum</t>
  </si>
  <si>
    <t>2FU G657A1 MICROCABLE (MHT2185)</t>
  </si>
  <si>
    <t>4FU G657A1 MICROCABLE (MHT2185)</t>
  </si>
  <si>
    <t>12FU G657A1 MICROCABLE (MHT2185)</t>
  </si>
  <si>
    <t>MINI DUCT CABLE SEAL 16MM (CABLE 6.5-5.0MM) (BOX OF 25)</t>
  </si>
  <si>
    <t>MINI DUCT CABLE SEAL 16MM (CABLE 10.0-8.0MM) (BOX OF 25)</t>
  </si>
  <si>
    <r>
      <t xml:space="preserve">FTTX TOBY BOX (Pallet Qty = </t>
    </r>
    <r>
      <rPr>
        <b/>
        <sz val="8"/>
        <color rgb="FF000000"/>
        <rFont val="Calibri"/>
        <family val="2"/>
        <scheme val="minor"/>
      </rPr>
      <t>316</t>
    </r>
    <r>
      <rPr>
        <sz val="8"/>
        <color rgb="FF000000"/>
        <rFont val="Calibri"/>
        <family val="2"/>
        <scheme val="minor"/>
      </rPr>
      <t>) - Please order in full pallet qty's. Enter"1" in G44 for 1 pallet (</t>
    </r>
    <r>
      <rPr>
        <b/>
        <sz val="8"/>
        <color rgb="FF000000"/>
        <rFont val="Calibri"/>
        <family val="2"/>
        <scheme val="minor"/>
      </rPr>
      <t>316</t>
    </r>
    <r>
      <rPr>
        <sz val="8"/>
        <color rgb="FF000000"/>
        <rFont val="Calibri"/>
        <family val="2"/>
        <scheme val="minor"/>
      </rPr>
      <t xml:space="preserve"> Pots)</t>
    </r>
  </si>
  <si>
    <t>110MM GREEN PVC 90° BEND</t>
  </si>
  <si>
    <t>96.5MM GREEN PVC 90° BEND</t>
  </si>
  <si>
    <t>96.5mm PVC DUCT GREEN - 6M Lengths - "GIGACLEAR" print</t>
  </si>
  <si>
    <t>96.5mm PVC DUCT GREEN - 4M Lengths - "GIGACLEAR" print</t>
  </si>
  <si>
    <t>53.9mm PVC DUCT GREEN - 3M Lengths - "GIGACLEAR" print</t>
  </si>
  <si>
    <t>SWEPT T (96.5mm x 53.9mm).</t>
  </si>
  <si>
    <t xml:space="preserve">Y BRANCH (96.5mm x 96.5mm) </t>
  </si>
  <si>
    <t xml:space="preserve">Y BRANCH (53.9mm x 53.9mm) </t>
  </si>
  <si>
    <t>96.5mm/53.9mm REDUCER</t>
  </si>
  <si>
    <r>
      <t>11</t>
    </r>
    <r>
      <rPr>
        <sz val="8"/>
        <rFont val="Calibri"/>
        <family val="2"/>
        <scheme val="minor"/>
      </rPr>
      <t>¼ ° BEND 96.5MM</t>
    </r>
  </si>
  <si>
    <r>
      <t>22</t>
    </r>
    <r>
      <rPr>
        <sz val="8"/>
        <rFont val="Calibri"/>
        <family val="2"/>
        <scheme val="minor"/>
      </rPr>
      <t>½° BEND 96.5MM</t>
    </r>
  </si>
  <si>
    <r>
      <t>45</t>
    </r>
    <r>
      <rPr>
        <sz val="8"/>
        <rFont val="Calibri"/>
        <family val="2"/>
        <scheme val="minor"/>
      </rPr>
      <t>° BEND 96.5MM</t>
    </r>
  </si>
  <si>
    <r>
      <t>11</t>
    </r>
    <r>
      <rPr>
        <sz val="8"/>
        <rFont val="Calibri"/>
        <family val="2"/>
        <scheme val="minor"/>
      </rPr>
      <t>¼ ° BEND 53.9MM</t>
    </r>
  </si>
  <si>
    <r>
      <t>22</t>
    </r>
    <r>
      <rPr>
        <sz val="8"/>
        <rFont val="Calibri"/>
        <family val="2"/>
        <scheme val="minor"/>
      </rPr>
      <t>½° BEND 53.9MM</t>
    </r>
  </si>
  <si>
    <r>
      <t>45</t>
    </r>
    <r>
      <rPr>
        <sz val="8"/>
        <rFont val="Calibri"/>
        <family val="2"/>
        <scheme val="minor"/>
      </rPr>
      <t>° BEND 53.9MM</t>
    </r>
  </si>
  <si>
    <t>90° BEND 53.9MM</t>
  </si>
  <si>
    <t>CONNECTOR SLEEVE 96.5MM</t>
  </si>
  <si>
    <t>CONNECTOR SLEEVE 53.9MM</t>
  </si>
  <si>
    <t>MARKER TAPE "CAUTION FIBRE OPTIC CABLE BELOW" (ROLL = 365M)</t>
  </si>
  <si>
    <t>MARKER TAPE (WITH TRACER WIRE) "CAUTION FIBRE OPTIC CABLE BELOW" (ROLL = 100M)</t>
  </si>
  <si>
    <t>STRETCH END CAP (38-45MM)</t>
  </si>
  <si>
    <t>STRETCH END CAP (15-21MM)</t>
  </si>
  <si>
    <t xml:space="preserve">8MM "DUST CAP" END CAP (YELLOW) </t>
  </si>
  <si>
    <t>HEAVY DUTY DUCT CUTTERS</t>
  </si>
  <si>
    <t>DISMANTLING KNIFE</t>
  </si>
  <si>
    <t>MICRODUCT ROUNDING TOOL (x4)</t>
  </si>
  <si>
    <t>LARGE MICRODUCT ROUNDING TOOL</t>
  </si>
  <si>
    <t>PRIMARY TUBE CUTTER</t>
  </si>
  <si>
    <t>THICK WALL MICRODUCT CUTTER</t>
  </si>
  <si>
    <t>SPARE BLADE FOR 70768</t>
  </si>
  <si>
    <t>HEAVY DUTY SCISSORS</t>
  </si>
  <si>
    <t>CALIBRATOR AND SPONGE CATCHER WITH 8MM AIR HOSE ATTACHMENT</t>
  </si>
  <si>
    <t>12-72F MINICABLE SHEATH STRIPPER</t>
  </si>
  <si>
    <t>96F MINICABLE SHEATH STRIPPER</t>
  </si>
  <si>
    <t>144F MINICABLE SHEATH STRIPPER</t>
  </si>
  <si>
    <t>REPLACEMENT CASSETTE FOR 12-72F MINICABLE SHEATH STRIPPER</t>
  </si>
  <si>
    <t>REPLACEMENT CASSETTE FOR 96F MINICABLE SHEATH STRIPPER</t>
  </si>
  <si>
    <t>REPLACEMENT CASSETTE FOR 144F MINICABLE SHEATH STRIPPER</t>
  </si>
  <si>
    <t>BLOWING SPONGE (4.5MM BORE) (x10)</t>
  </si>
  <si>
    <t>BLOWING SPONGE (12MM BORE) (x10)</t>
  </si>
  <si>
    <t>BALL CHAIN KIT 8MM (5 x 20CM)</t>
  </si>
  <si>
    <t>2.65mm CALIBRATOR (x100) - "Metal pellet"</t>
  </si>
  <si>
    <t>POLYWATER LUBE 5000 (6 x 240ml)</t>
  </si>
  <si>
    <t>DRAWROPE (POLYPROP BLUE 6mm) - 500M DRUM</t>
  </si>
  <si>
    <t>HST-B4HNA0100NN000 (4 Port / 100Ft / 30M)</t>
  </si>
  <si>
    <t>HST-B4HNA0165NN000 (4 Port / 165Ft / 50M)</t>
  </si>
  <si>
    <t>HST-B4HNA0500NN000 (4 Port / 500Ft / 152M)</t>
  </si>
  <si>
    <t>HST-B4HNA1150NN000 (4 Port / 1150Ft / 350M)</t>
  </si>
  <si>
    <t>HST-B4HNA1642NN000 (4 Port / 1642Ft / 500M)</t>
  </si>
  <si>
    <t>HST-B8HNA0100NN000 (8 Port / 100Ft / 30M)</t>
  </si>
  <si>
    <t>HST-B8HNA0165NN000 (8 Port / 165Ft / 50M)</t>
  </si>
  <si>
    <t>HST-B8HNA0500NN000 (8 Port / 500Ft / 152M)</t>
  </si>
  <si>
    <t>HST-B8HNA1150NN000 (8 Port / 1150Ft / 350M)</t>
  </si>
  <si>
    <t>HST-B8HNA1642NN000 (8 Port / 1642Ft / 500M)</t>
  </si>
  <si>
    <t>HST-BCHNA0100NN000 (12 Port / 100Ft / 30M)</t>
  </si>
  <si>
    <t>HST-BCHNA0165NN000 (12 Port / 165Ft / 50M)</t>
  </si>
  <si>
    <t>HST-BCHNA0500NN000 (12 Port / 500Ft / 152M)</t>
  </si>
  <si>
    <t>HST-BCHNA1150NN000 (12 Port / 1150Ft / 350M)</t>
  </si>
  <si>
    <t>HST-BCHNA1642NN000 (12 Port / 1642Ft / 500M)</t>
  </si>
  <si>
    <t>FHD-H01V-0035M-UK24             </t>
  </si>
  <si>
    <t>FHD-H01V-0055M-UK24             </t>
  </si>
  <si>
    <t>FHD-H01V-0105M-UK24     </t>
  </si>
  <si>
    <t>FHD-H01V-0160M-UK24  </t>
  </si>
  <si>
    <t>FHD-H01V-0350M-UK24      </t>
  </si>
  <si>
    <t>TENIO-B6-S12-12-V-KIT02-UK24</t>
  </si>
  <si>
    <t>TENIO-CTU-S</t>
  </si>
  <si>
    <t>TENIO-SKG3-3/5x6/9</t>
  </si>
  <si>
    <t>TENIO-SKG5-2/4</t>
  </si>
  <si>
    <t>TENIO-SKG4-3/6</t>
  </si>
  <si>
    <t>TENIO-SKG3-5/8</t>
  </si>
  <si>
    <t>TENIO-SKG3-7/10</t>
  </si>
  <si>
    <t>TENIO-SKG2-9/12</t>
  </si>
  <si>
    <t>TENIO-SKG2-11/14</t>
  </si>
  <si>
    <t>TENIO-SKG2-13/16</t>
  </si>
  <si>
    <t>TENIO-SKG-DUMMY</t>
  </si>
  <si>
    <t>OFDC-A4-NN/00-NN-N-24</t>
  </si>
  <si>
    <t>OFDC-A4-S1/44-NN-N-24</t>
  </si>
  <si>
    <t>OFDC-A4-S2/44-NN-N-24</t>
  </si>
  <si>
    <t>OFDC-B8G-NN/00-NN-N-72</t>
  </si>
  <si>
    <t>OTE-12MH-M8-000-B-03</t>
  </si>
  <si>
    <t>OTE200-06MH-18-S12-B-P</t>
  </si>
  <si>
    <t>BUDI-2S-T-08S2ES-UK12</t>
  </si>
  <si>
    <t>BUDI-2S-SP-36ES-UK24  </t>
  </si>
  <si>
    <t>BUDI-1S-PANELKIT-12S2-UK24</t>
  </si>
  <si>
    <t>POA</t>
  </si>
  <si>
    <t>BUDI-S-SEAL-4X10</t>
  </si>
  <si>
    <t>FRWMXUCGD-JAM002</t>
  </si>
  <si>
    <t>FIST-MSC-D8-V-KIT01-UK24</t>
  </si>
  <si>
    <t>MSC-SKG8-1/5</t>
  </si>
  <si>
    <t>MSC-SKG4-4/7-11</t>
  </si>
  <si>
    <t>MSC-SKG3-6/14</t>
  </si>
  <si>
    <t>MSC-SKG2-13/19</t>
  </si>
  <si>
    <t>MSC-SKG2-18/22</t>
  </si>
  <si>
    <t>MSC-SKG1-21/27</t>
  </si>
  <si>
    <t>MSC-SKG-DUMMY</t>
  </si>
  <si>
    <t>FIST-SOSA2-8SLE-S</t>
  </si>
  <si>
    <t>FIST-SOSA2-4SLE-S</t>
  </si>
  <si>
    <t>FIST-FSASA3-SC-104-2P-S</t>
  </si>
  <si>
    <t>FIST-FSASA3-SC-108-2P-S</t>
  </si>
  <si>
    <t>FIST-FSASA3-SC-116-2P-S</t>
  </si>
  <si>
    <t>FIST-FSASA3-SC-132-2P-S</t>
  </si>
  <si>
    <t>FST-R-04H00-G0050M</t>
  </si>
  <si>
    <t>FST-R-04H00-G0100M</t>
  </si>
  <si>
    <t>FST-R-04H00-G0150M</t>
  </si>
  <si>
    <t>OCC1P-10400-NNNQNQF</t>
  </si>
  <si>
    <t>OCC1P-10800-NNNQNQF</t>
  </si>
  <si>
    <t>OCC1P-11600-NNNQNQF</t>
  </si>
  <si>
    <t>OCC1P-13200-NNNQNQF (PLC SPLITTER 1x32 FIELD INSTALLABLE)</t>
  </si>
  <si>
    <t>FHD-H01V-0035M: 5MM I/O APC/SC, OPTITAP</t>
  </si>
  <si>
    <t>FHD-H01V-0055M: 5MM I/O APC/SC, OPTITAP</t>
  </si>
  <si>
    <t>FHD-H01V-105M: 5MM I/O APC/SC, OPTITAP</t>
  </si>
  <si>
    <t>FHD-H01V-160M: 5MM I/O APC/SC, OPTITAP</t>
  </si>
  <si>
    <t>FHD-H01V-350M: 5MM I/O APC/SC, OPTITAP</t>
  </si>
  <si>
    <t>NOVUX HT 4xP2P NO SPLITTER FLAT DIELEC STUB 50ft/15m</t>
  </si>
  <si>
    <t>NOVUX HT 4xP2P NO SPLITTER FLAT DIELEC STUB 100ft/30m</t>
  </si>
  <si>
    <t>NOVUX HT 4xP2P NO SPLITTER FLAT DIELEC STUB 150ft/45m</t>
  </si>
  <si>
    <t>NOVUX HT 4xP2P NO SPLITTER FLAT DIELEC STUB 165ft/50m</t>
  </si>
  <si>
    <t>NOVUX HT 4xP2P NO SPLITTER FLAT DIELEC STUB 330ft/100m</t>
  </si>
  <si>
    <t>NOVUX HT 4xP2P NO SPLITTER FLAT DIELEC STUB 500ft/152m</t>
  </si>
  <si>
    <t>NOVUX HT 4xP2P NO SPLITTER FLAT DIELEC STUB 650ft/198m</t>
  </si>
  <si>
    <t>NOVUX HT 4xP2P NO SPLITTER FLAT DIELEC STUB 800ft/243m</t>
  </si>
  <si>
    <t>NOVUX HT 4xP2P NO SPLITTER FLAT DIELEC STUB 821ft/250m</t>
  </si>
  <si>
    <t>NOVUX HT 4xP2P NO SPLITTER FLAT DIELEC STUB 985ft/300m</t>
  </si>
  <si>
    <t>NOVUX HT 4xP2P NO SPLITTER FLAT DIELEC STUB 1150ft/350m</t>
  </si>
  <si>
    <t>NOVUX HT 4xP2P NO SPLITTER FLAT DIELEC STUB 1642ft/500m</t>
  </si>
  <si>
    <t>NOVUX HT 8xP2P NO SPLITTER FLAT DIELEC STUB 50ft/15m</t>
  </si>
  <si>
    <t>NOVUX HT 8xP2P NO SPLITTER FLAT DIELEC STUB 100ft/30m</t>
  </si>
  <si>
    <t>NOVUX HT 8xP2P NO SPLITTER FLAT DIELEC STUB 165ft/50m</t>
  </si>
  <si>
    <t>NOVUX HT 8xP2P NO SPLITTER FLAT DIELEC STUB 330ft/100m</t>
  </si>
  <si>
    <t>NOVUX HT 8xP2P NO SPLITTER FLAT DIELEC STUB 500ft/152m</t>
  </si>
  <si>
    <t>NOVUX HT 8xP2P NO SPLITTER FLAT DIELEC STUB 650ft/198m</t>
  </si>
  <si>
    <t>NOVUX HT 8xP2P NO SPLITTER FLAT DIELEC STUB 800ft/243m</t>
  </si>
  <si>
    <t>NOVUX HT 8xP2P NO SPLITTER FLAT DIELEC STUB 985ft/300m</t>
  </si>
  <si>
    <t>NOVUX HT 8xP2P NO SPLITTER FLAT DIELEC STUB 1150ft/350m</t>
  </si>
  <si>
    <t>NOVUX HT 8xP2P NO SPLITTER FLAT DIELEC STUB 1642ft/500m</t>
  </si>
  <si>
    <t>NOVUX HT 12xP2P NO SPLITTER FLAT DIELEC STUB 50ft/15m</t>
  </si>
  <si>
    <t>NOVUX HT 12xP2P NO SPLITTER FLAT DIELEC STUB 100ft/30m</t>
  </si>
  <si>
    <t>NOVUX HT 12xP2P NO SPLITTER FLAT DIELEC STUB 150ft/45m</t>
  </si>
  <si>
    <t>NOVUX HT 12xP2P NO SPLITTER FLAT DIELEC STUB 165ft/50m</t>
  </si>
  <si>
    <t>NOVUX HT 12xP2P NO SPLITTER FLAT DIELEC STUB 330ft/100m</t>
  </si>
  <si>
    <t>NOVUX HT 12xP2P NO SPLITTER FLAT DIELEC STUB 500ft/152m</t>
  </si>
  <si>
    <t>NOVUX HT 12xP2P NO SPLITTER FLAT DIELEC STUB 650ft/198m</t>
  </si>
  <si>
    <t>NOVUX HT 12xP2P NO SPLITTER FLAT DIELEC STUB 821ft/250m</t>
  </si>
  <si>
    <t>NOVUX HT 12xP2P NO SPLITTER FLAT DIELEC STUB 985ft/300m</t>
  </si>
  <si>
    <t>NOVUX HT 12xP2P NO SPLITTER FLAT DIELEC STUB 1150ft/350m</t>
  </si>
  <si>
    <t>NOVUX HT 12xP2P NO SPLITTER FLAT DIELEC STUB 1642ft/500m</t>
  </si>
  <si>
    <t>OTE300 Kit 12 port with 1:8 splitter &amp; 4 P2P ports</t>
  </si>
  <si>
    <t>OTE300 Kit 8 port with 1:8 splitter</t>
  </si>
  <si>
    <t>OTE300 Kit 12 port 12xP2P NO SPLITTER</t>
  </si>
  <si>
    <t>OTE300 Kit 8port 8xP2P NO SPLITTER</t>
  </si>
  <si>
    <t>OTE200 Kit 4 port 4xP2P NO SPLITTER</t>
  </si>
  <si>
    <t>OTE300 Kit 6 port 6xP2P NO SPLITTER</t>
  </si>
  <si>
    <t>OFDC-A4 Closure</t>
  </si>
  <si>
    <t>TENIO splitter add-on 1:4</t>
  </si>
  <si>
    <t>TENIO splitter add-on 1:8</t>
  </si>
  <si>
    <t>TENIO splitter add-on 1:16</t>
  </si>
  <si>
    <t>TENIO splitter add-on 1:32</t>
  </si>
  <si>
    <t>FIST-MSC/BUDI splitter add-on 1:4</t>
  </si>
  <si>
    <t>FIST-MSC/BUDI splitter add-on 1:8</t>
  </si>
  <si>
    <t>FIST-MSC/BUDI splitter add-on 1:16</t>
  </si>
  <si>
    <t>FIST-MSC/BUDI splitter add-on 1:32</t>
  </si>
  <si>
    <t>FIST-MSC/BUDI splitter add-on 2:4</t>
  </si>
  <si>
    <t>Customer wall box - 1-2 homes</t>
  </si>
  <si>
    <t>Customer wall box - 2-8 homes</t>
  </si>
  <si>
    <t>Customer wall box - 8-48 homes</t>
  </si>
  <si>
    <t>Wall box add-on for BUDI-1S-SP-B-4LS-UK24 - 12 SC/APC drops</t>
  </si>
  <si>
    <t>Remote Drop Terminal - internal floor box for 12 SC/APC to 60m MPO</t>
  </si>
  <si>
    <t>Wall box add-on for BUDI-1S-SP-B-4LS-UK24 - seals for blown fibre</t>
  </si>
  <si>
    <t>TENIO cable termination unit, small</t>
  </si>
  <si>
    <t>TENIO cable termination unit, large</t>
  </si>
  <si>
    <t>TENIO cable seal - 5x 2-4mm</t>
  </si>
  <si>
    <t>TENIO cable seal - 4x 3-6mm</t>
  </si>
  <si>
    <t>TENIO cable seal - 3x 5-8mm</t>
  </si>
  <si>
    <t>TENIO cable seal - 3x flat cable (MST/MPT)</t>
  </si>
  <si>
    <t>TENIO cable seal - 3x 7-10mm</t>
  </si>
  <si>
    <t>TENIO cable seal - 2x 9-12mm</t>
  </si>
  <si>
    <t>TENIO cable seal - 2x 11-14mm</t>
  </si>
  <si>
    <t>TENIO cable seal - 2x 13-16mm</t>
  </si>
  <si>
    <t>TENIO cable dummy seal</t>
  </si>
  <si>
    <t>TENIO B6 144f closure to required specification</t>
  </si>
  <si>
    <t>FIST MSC D8 closure to required specification</t>
  </si>
  <si>
    <t>FIST-MSC cable seal - 8x 1-5mm</t>
  </si>
  <si>
    <t>FIST-MSC cable seal - 3x 6-14mm</t>
  </si>
  <si>
    <t>FIST-MSC cable seal - 2x 13-19mm</t>
  </si>
  <si>
    <t>FIST-MSC cable seal - 2x 18-22mm</t>
  </si>
  <si>
    <t>FIST-MSC cable seal - 1x 21-27mm</t>
  </si>
  <si>
    <t>FIST-MSC cable dummy seal</t>
  </si>
  <si>
    <t>FIST splice tray kit - 4 trays</t>
  </si>
  <si>
    <t>Splice protectors - 45mm for TENIO, FIST-MSC etc</t>
  </si>
  <si>
    <t>Pigtails - SC/APC</t>
  </si>
  <si>
    <t>Alignment sleeve (coupler) - SC/APC</t>
  </si>
  <si>
    <t>TENIO closure EXT cable mounting bracket</t>
  </si>
  <si>
    <t>TENIO Mobra adaptation bracket</t>
  </si>
  <si>
    <t>FIST-MSC Mobra adaptation bracket</t>
  </si>
  <si>
    <t>Mobra FW2/JUF2 frame no-drill</t>
  </si>
  <si>
    <t>Mobra FW4-6/JUF4-6 frame no-drill</t>
  </si>
  <si>
    <t>Mobra FW10/JUF10 frame no-drill</t>
  </si>
  <si>
    <t>Mobra lifting arm short</t>
  </si>
  <si>
    <t>Mobra lifting arm long</t>
  </si>
  <si>
    <t>Mobra mounting bracket for composite/plastic chambers</t>
  </si>
  <si>
    <t>Sous-traitant n°1</t>
  </si>
  <si>
    <t>Sous-traitant n°3</t>
  </si>
  <si>
    <t>Sous-traitant n°2</t>
  </si>
  <si>
    <t>Cout</t>
  </si>
  <si>
    <t>PU</t>
  </si>
  <si>
    <t>Quantité</t>
  </si>
  <si>
    <t>$168</t>
  </si>
  <si>
    <t>$7</t>
  </si>
  <si>
    <t>$268</t>
  </si>
  <si>
    <t>Note: Actuellement la fin du tableau est ligne 300.</t>
  </si>
  <si>
    <t>Sous chaque nom du sous-traitant sauf le 1ier il est inscrit la ligne du nom du sous-traitant précédent avec $ au début. Voir lignes 169, 269 et 299. Ainsi que macro en code feuille. Tout sélection d'une des lignes du tableau indiquera le nom du sous-traitant en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</si>
</sst>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&quot;£&quot;* #,##0.00_-;\-&quot;£&quot;* #,##0.00_-;_-&quot;£&quot;* &quot;-&quot;??_-;_-@_-"/>
    <numFmt numFmtId="165" formatCode="&quot;£&quot;#,##0.00"/>
    <numFmt numFmtId="166" formatCode="[$£-809]#,##0.00"/>
    <numFmt numFmtId="167" formatCode="_-* #,##0.00\ [$€-40C]_-;\-* #,##0.00\ [$€-40C]_-;_-* &quot;-&quot;??\ [$€-40C]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rgb="FFFA7D00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4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 val="double"/>
      <sz val="10"/>
      <name val="Calibri"/>
      <family val="2"/>
      <scheme val="minor"/>
    </font>
    <font>
      <sz val="8"/>
      <color theme="5" tint="-0.499984740745262"/>
      <name val="Calibri"/>
      <family val="2"/>
      <scheme val="minor"/>
    </font>
    <font>
      <b/>
      <i/>
      <sz val="2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5" fillId="0" borderId="0" xfId="3" applyFont="1" applyAlignment="1">
      <alignment horizontal="left"/>
    </xf>
    <xf numFmtId="0" fontId="6" fillId="0" borderId="0" xfId="3" applyFont="1" applyAlignment="1">
      <alignment horizontal="left"/>
    </xf>
    <xf numFmtId="0" fontId="5" fillId="0" borderId="2" xfId="3" applyFont="1" applyBorder="1" applyAlignment="1">
      <alignment horizontal="left"/>
    </xf>
    <xf numFmtId="0" fontId="8" fillId="0" borderId="0" xfId="3" applyFont="1" applyAlignment="1">
      <alignment horizontal="center" vertical="center"/>
    </xf>
    <xf numFmtId="0" fontId="3" fillId="3" borderId="4" xfId="3" applyFont="1" applyFill="1" applyBorder="1" applyAlignment="1">
      <alignment horizontal="left"/>
    </xf>
    <xf numFmtId="0" fontId="10" fillId="0" borderId="4" xfId="3" applyFont="1" applyBorder="1" applyAlignment="1">
      <alignment vertical="center"/>
    </xf>
    <xf numFmtId="0" fontId="10" fillId="0" borderId="4" xfId="3" applyFont="1" applyBorder="1" applyAlignment="1">
      <alignment horizontal="left"/>
    </xf>
    <xf numFmtId="164" fontId="11" fillId="0" borderId="0" xfId="4" applyFont="1" applyBorder="1" applyAlignment="1">
      <alignment horizontal="left"/>
    </xf>
    <xf numFmtId="164" fontId="11" fillId="0" borderId="0" xfId="4" applyFont="1" applyAlignment="1">
      <alignment horizontal="left"/>
    </xf>
    <xf numFmtId="0" fontId="10" fillId="0" borderId="4" xfId="3" applyFont="1" applyBorder="1" applyAlignment="1">
      <alignment vertical="center" wrapText="1"/>
    </xf>
    <xf numFmtId="0" fontId="11" fillId="0" borderId="0" xfId="3" applyFont="1" applyAlignment="1">
      <alignment horizontal="left"/>
    </xf>
    <xf numFmtId="0" fontId="10" fillId="0" borderId="6" xfId="3" applyFont="1" applyBorder="1" applyAlignment="1">
      <alignment vertical="center" wrapText="1"/>
    </xf>
    <xf numFmtId="0" fontId="10" fillId="0" borderId="7" xfId="3" applyFont="1" applyBorder="1" applyAlignment="1">
      <alignment vertical="center"/>
    </xf>
    <xf numFmtId="0" fontId="11" fillId="0" borderId="4" xfId="3" applyFont="1" applyBorder="1" applyAlignment="1">
      <alignment horizontal="left" vertical="center"/>
    </xf>
    <xf numFmtId="164" fontId="11" fillId="0" borderId="0" xfId="4" applyFont="1" applyFill="1" applyBorder="1" applyAlignment="1">
      <alignment horizontal="left"/>
    </xf>
    <xf numFmtId="164" fontId="11" fillId="0" borderId="0" xfId="4" applyFont="1" applyFill="1" applyAlignment="1">
      <alignment horizontal="left"/>
    </xf>
    <xf numFmtId="0" fontId="14" fillId="0" borderId="0" xfId="3" applyFont="1" applyAlignment="1">
      <alignment horizontal="left"/>
    </xf>
    <xf numFmtId="0" fontId="10" fillId="0" borderId="4" xfId="3" applyFont="1" applyBorder="1" applyAlignment="1">
      <alignment horizontal="left" wrapText="1"/>
    </xf>
    <xf numFmtId="164" fontId="11" fillId="0" borderId="0" xfId="4" applyFont="1" applyBorder="1" applyAlignment="1">
      <alignment horizontal="left" wrapText="1"/>
    </xf>
    <xf numFmtId="164" fontId="11" fillId="0" borderId="0" xfId="4" applyFont="1" applyAlignment="1">
      <alignment horizontal="left" wrapText="1"/>
    </xf>
    <xf numFmtId="0" fontId="11" fillId="0" borderId="4" xfId="3" applyFont="1" applyBorder="1" applyAlignment="1">
      <alignment vertical="center"/>
    </xf>
    <xf numFmtId="0" fontId="7" fillId="4" borderId="3" xfId="3" applyFont="1" applyFill="1" applyBorder="1"/>
    <xf numFmtId="0" fontId="1" fillId="4" borderId="4" xfId="3" applyFill="1" applyBorder="1" applyAlignment="1">
      <alignment horizontal="left"/>
    </xf>
    <xf numFmtId="0" fontId="5" fillId="0" borderId="0" xfId="3" applyFont="1" applyAlignment="1">
      <alignment horizontal="left" vertical="center"/>
    </xf>
    <xf numFmtId="0" fontId="17" fillId="0" borderId="0" xfId="3" applyFont="1" applyAlignment="1">
      <alignment horizontal="left" vertical="center"/>
    </xf>
    <xf numFmtId="0" fontId="18" fillId="0" borderId="0" xfId="3" applyFont="1" applyAlignment="1">
      <alignment horizontal="left"/>
    </xf>
    <xf numFmtId="164" fontId="19" fillId="0" borderId="3" xfId="3" applyNumberFormat="1" applyFont="1" applyBorder="1" applyAlignment="1">
      <alignment horizontal="left"/>
    </xf>
    <xf numFmtId="166" fontId="18" fillId="0" borderId="3" xfId="3" applyNumberFormat="1" applyFont="1" applyBorder="1" applyAlignment="1">
      <alignment horizontal="left"/>
    </xf>
    <xf numFmtId="0" fontId="20" fillId="0" borderId="4" xfId="3" applyFont="1" applyBorder="1" applyAlignment="1">
      <alignment vertical="center"/>
    </xf>
    <xf numFmtId="0" fontId="20" fillId="0" borderId="0" xfId="0" applyFont="1"/>
    <xf numFmtId="0" fontId="3" fillId="5" borderId="4" xfId="3" applyFont="1" applyFill="1" applyBorder="1" applyAlignment="1">
      <alignment horizontal="center" vertical="center"/>
    </xf>
    <xf numFmtId="165" fontId="3" fillId="5" borderId="4" xfId="4" applyNumberFormat="1" applyFont="1" applyFill="1" applyBorder="1" applyAlignment="1" applyProtection="1">
      <alignment horizontal="center" vertical="center"/>
    </xf>
    <xf numFmtId="165" fontId="3" fillId="5" borderId="5" xfId="4" applyNumberFormat="1" applyFont="1" applyFill="1" applyBorder="1" applyAlignment="1" applyProtection="1">
      <alignment horizontal="center" vertical="center"/>
    </xf>
    <xf numFmtId="0" fontId="7" fillId="5" borderId="3" xfId="3" applyFont="1" applyFill="1" applyBorder="1"/>
    <xf numFmtId="0" fontId="3" fillId="5" borderId="4" xfId="3" applyFont="1" applyFill="1" applyBorder="1" applyAlignment="1">
      <alignment horizontal="left"/>
    </xf>
    <xf numFmtId="167" fontId="3" fillId="5" borderId="4" xfId="4" applyNumberFormat="1" applyFont="1" applyFill="1" applyBorder="1" applyAlignment="1" applyProtection="1">
      <alignment horizontal="left"/>
    </xf>
    <xf numFmtId="167" fontId="3" fillId="5" borderId="5" xfId="4" applyNumberFormat="1" applyFont="1" applyFill="1" applyBorder="1" applyAlignment="1" applyProtection="1">
      <alignment horizontal="left"/>
    </xf>
    <xf numFmtId="167" fontId="10" fillId="0" borderId="4" xfId="3" applyNumberFormat="1" applyFont="1" applyBorder="1" applyAlignment="1">
      <alignment horizontal="left"/>
    </xf>
    <xf numFmtId="167" fontId="10" fillId="0" borderId="5" xfId="3" applyNumberFormat="1" applyFont="1" applyBorder="1" applyAlignment="1">
      <alignment horizontal="left"/>
    </xf>
    <xf numFmtId="167" fontId="10" fillId="0" borderId="4" xfId="3" applyNumberFormat="1" applyFont="1" applyBorder="1" applyAlignment="1">
      <alignment horizontal="left" wrapText="1"/>
    </xf>
    <xf numFmtId="167" fontId="1" fillId="4" borderId="4" xfId="4" applyNumberFormat="1" applyFont="1" applyFill="1" applyBorder="1" applyAlignment="1">
      <alignment horizontal="left"/>
    </xf>
    <xf numFmtId="167" fontId="1" fillId="4" borderId="5" xfId="4" applyNumberFormat="1" applyFont="1" applyFill="1" applyBorder="1" applyAlignment="1">
      <alignment horizontal="left"/>
    </xf>
    <xf numFmtId="167" fontId="16" fillId="0" borderId="4" xfId="3" applyNumberFormat="1" applyFont="1" applyBorder="1" applyAlignment="1">
      <alignment horizontal="left"/>
    </xf>
    <xf numFmtId="167" fontId="16" fillId="0" borderId="5" xfId="3" applyNumberFormat="1" applyFont="1" applyBorder="1" applyAlignment="1">
      <alignment horizontal="left"/>
    </xf>
    <xf numFmtId="167" fontId="3" fillId="3" borderId="4" xfId="3" applyNumberFormat="1" applyFont="1" applyFill="1" applyBorder="1" applyAlignment="1">
      <alignment horizontal="left"/>
    </xf>
    <xf numFmtId="167" fontId="3" fillId="3" borderId="5" xfId="4" applyNumberFormat="1" applyFont="1" applyFill="1" applyBorder="1" applyAlignment="1" applyProtection="1">
      <alignment horizontal="left"/>
    </xf>
    <xf numFmtId="44" fontId="3" fillId="3" borderId="4" xfId="1" applyFont="1" applyFill="1" applyBorder="1" applyAlignment="1">
      <alignment horizontal="left"/>
    </xf>
    <xf numFmtId="44" fontId="3" fillId="3" borderId="5" xfId="1" applyFont="1" applyFill="1" applyBorder="1" applyAlignment="1" applyProtection="1">
      <alignment horizontal="left"/>
    </xf>
    <xf numFmtId="44" fontId="10" fillId="0" borderId="4" xfId="1" applyFont="1" applyBorder="1" applyAlignment="1">
      <alignment horizontal="left"/>
    </xf>
    <xf numFmtId="44" fontId="10" fillId="0" borderId="5" xfId="1" applyFont="1" applyBorder="1" applyAlignment="1">
      <alignment horizontal="left"/>
    </xf>
    <xf numFmtId="0" fontId="7" fillId="5" borderId="3" xfId="3" applyFont="1" applyFill="1" applyBorder="1" applyAlignment="1">
      <alignment horizontal="center" vertical="center"/>
    </xf>
    <xf numFmtId="0" fontId="4" fillId="2" borderId="4" xfId="2" applyFont="1" applyBorder="1" applyAlignment="1">
      <alignment horizontal="center" vertical="center"/>
    </xf>
    <xf numFmtId="0" fontId="9" fillId="5" borderId="3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21" fillId="6" borderId="0" xfId="0" applyFont="1" applyFill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5" fillId="6" borderId="0" xfId="3" applyFont="1" applyFill="1" applyAlignment="1">
      <alignment horizontal="left"/>
    </xf>
    <xf numFmtId="0" fontId="22" fillId="6" borderId="0" xfId="3" applyFont="1" applyFill="1" applyAlignment="1">
      <alignment horizontal="left" vertical="center"/>
    </xf>
    <xf numFmtId="0" fontId="23" fillId="0" borderId="0" xfId="3" applyFont="1" applyAlignment="1">
      <alignment horizontal="left" vertical="center"/>
    </xf>
  </cellXfs>
  <cellStyles count="5">
    <cellStyle name="Calcul" xfId="2" builtinId="22"/>
    <cellStyle name="Currency 2" xfId="4" xr:uid="{4744935B-5A00-46A2-80CA-2543AC11348E}"/>
    <cellStyle name="Monétaire" xfId="1" builtinId="4"/>
    <cellStyle name="Normal" xfId="0" builtinId="0"/>
    <cellStyle name="Normal 2" xfId="3" xr:uid="{533B18B5-4A67-4975-ABBA-520A46B0D7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ogle.co.uk/imgres?imgurl=https://upload.wikimedia.org/wikipedia/commons/thumb/3/32/Virgin_Media.svg/1200px-Virgin_Media.svg.png&amp;imgrefurl=https://en.wikipedia.org/wiki/Virgin_Media&amp;docid=AMx3TQoSr_bTZM&amp;tbnid=xR_fsTTiMygcZM:&amp;vet=10ahUKEwiEpZLNuOXSAhUr2oMKHZ_NBLgQMwgyKAEwAQ..i&amp;w=1200&amp;h=701&amp;bih=612&amp;biw=1184&amp;q=virgin%20media&amp;ved=0ahUKEwiEpZLNuOXSAhUr2oMKHZ_NBLgQMwgyKAEwAQ&amp;iact=mrc&amp;uact=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321945</xdr:colOff>
      <xdr:row>1</xdr:row>
      <xdr:rowOff>133947</xdr:rowOff>
    </xdr:to>
    <xdr:sp macro="" textlink="">
      <xdr:nvSpPr>
        <xdr:cNvPr id="2" name="AutoShape 3" descr="Image result for virgin med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2306DF-EB3A-4A33-B9EB-0477F97B4FBD}"/>
            </a:ext>
          </a:extLst>
        </xdr:cNvPr>
        <xdr:cNvSpPr>
          <a:spLocks noChangeAspect="1" noChangeArrowheads="1"/>
        </xdr:cNvSpPr>
      </xdr:nvSpPr>
      <xdr:spPr bwMode="auto">
        <a:xfrm>
          <a:off x="13392150" y="0"/>
          <a:ext cx="321945" cy="303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C7510-58B4-40C3-BF94-126DCFF6634B}">
  <sheetPr codeName="Feuil1"/>
  <dimension ref="A1:Q299"/>
  <sheetViews>
    <sheetView showGridLines="0" tabSelected="1" workbookViewId="0">
      <pane ySplit="4" topLeftCell="A5" activePane="bottomLeft" state="frozen"/>
      <selection pane="bottomLeft" activeCell="A177" sqref="A177"/>
    </sheetView>
  </sheetViews>
  <sheetFormatPr baseColWidth="10" defaultColWidth="9.28515625" defaultRowHeight="12.75" x14ac:dyDescent="0.2"/>
  <cols>
    <col min="1" max="1" width="73.85546875" style="25" bestFit="1" customWidth="1"/>
    <col min="2" max="2" width="14.140625" style="2" bestFit="1" customWidth="1"/>
    <col min="3" max="3" width="28.5703125" style="2" bestFit="1" customWidth="1"/>
    <col min="4" max="4" width="27.7109375" style="2" bestFit="1" customWidth="1"/>
    <col min="5" max="243" width="9.28515625" style="2"/>
    <col min="244" max="244" width="20.7109375" style="2" customWidth="1"/>
    <col min="245" max="245" width="10.7109375" style="2" customWidth="1"/>
    <col min="246" max="246" width="9.28515625" style="2"/>
    <col min="247" max="247" width="33.7109375" style="2" customWidth="1"/>
    <col min="248" max="248" width="12.28515625" style="2" customWidth="1"/>
    <col min="249" max="249" width="15.7109375" style="2" customWidth="1"/>
    <col min="250" max="250" width="11.7109375" style="2" customWidth="1"/>
    <col min="251" max="251" width="23.5703125" style="2" customWidth="1"/>
    <col min="252" max="252" width="11" style="2" bestFit="1" customWidth="1"/>
    <col min="253" max="253" width="12.28515625" style="2" customWidth="1"/>
    <col min="254" max="255" width="11.28515625" style="2" customWidth="1"/>
    <col min="256" max="257" width="9.28515625" style="2"/>
    <col min="258" max="258" width="9.28515625" style="2" bestFit="1"/>
    <col min="259" max="499" width="9.28515625" style="2"/>
    <col min="500" max="500" width="20.7109375" style="2" customWidth="1"/>
    <col min="501" max="501" width="10.7109375" style="2" customWidth="1"/>
    <col min="502" max="502" width="9.28515625" style="2"/>
    <col min="503" max="503" width="33.7109375" style="2" customWidth="1"/>
    <col min="504" max="504" width="12.28515625" style="2" customWidth="1"/>
    <col min="505" max="505" width="15.7109375" style="2" customWidth="1"/>
    <col min="506" max="506" width="11.7109375" style="2" customWidth="1"/>
    <col min="507" max="507" width="23.5703125" style="2" customWidth="1"/>
    <col min="508" max="508" width="11" style="2" bestFit="1" customWidth="1"/>
    <col min="509" max="509" width="12.28515625" style="2" customWidth="1"/>
    <col min="510" max="511" width="11.28515625" style="2" customWidth="1"/>
    <col min="512" max="513" width="9.28515625" style="2"/>
    <col min="514" max="514" width="9.28515625" style="2" bestFit="1"/>
    <col min="515" max="755" width="9.28515625" style="2"/>
    <col min="756" max="756" width="20.7109375" style="2" customWidth="1"/>
    <col min="757" max="757" width="10.7109375" style="2" customWidth="1"/>
    <col min="758" max="758" width="9.28515625" style="2"/>
    <col min="759" max="759" width="33.7109375" style="2" customWidth="1"/>
    <col min="760" max="760" width="12.28515625" style="2" customWidth="1"/>
    <col min="761" max="761" width="15.7109375" style="2" customWidth="1"/>
    <col min="762" max="762" width="11.7109375" style="2" customWidth="1"/>
    <col min="763" max="763" width="23.5703125" style="2" customWidth="1"/>
    <col min="764" max="764" width="11" style="2" bestFit="1" customWidth="1"/>
    <col min="765" max="765" width="12.28515625" style="2" customWidth="1"/>
    <col min="766" max="767" width="11.28515625" style="2" customWidth="1"/>
    <col min="768" max="769" width="9.28515625" style="2"/>
    <col min="770" max="770" width="9.28515625" style="2" bestFit="1"/>
    <col min="771" max="1011" width="9.28515625" style="2"/>
    <col min="1012" max="1012" width="20.7109375" style="2" customWidth="1"/>
    <col min="1013" max="1013" width="10.7109375" style="2" customWidth="1"/>
    <col min="1014" max="1014" width="9.28515625" style="2"/>
    <col min="1015" max="1015" width="33.7109375" style="2" customWidth="1"/>
    <col min="1016" max="1016" width="12.28515625" style="2" customWidth="1"/>
    <col min="1017" max="1017" width="15.7109375" style="2" customWidth="1"/>
    <col min="1018" max="1018" width="11.7109375" style="2" customWidth="1"/>
    <col min="1019" max="1019" width="23.5703125" style="2" customWidth="1"/>
    <col min="1020" max="1020" width="11" style="2" bestFit="1" customWidth="1"/>
    <col min="1021" max="1021" width="12.28515625" style="2" customWidth="1"/>
    <col min="1022" max="1023" width="11.28515625" style="2" customWidth="1"/>
    <col min="1024" max="1025" width="9.28515625" style="2"/>
    <col min="1026" max="1026" width="9.28515625" style="2" bestFit="1"/>
    <col min="1027" max="1267" width="9.28515625" style="2"/>
    <col min="1268" max="1268" width="20.7109375" style="2" customWidth="1"/>
    <col min="1269" max="1269" width="10.7109375" style="2" customWidth="1"/>
    <col min="1270" max="1270" width="9.28515625" style="2"/>
    <col min="1271" max="1271" width="33.7109375" style="2" customWidth="1"/>
    <col min="1272" max="1272" width="12.28515625" style="2" customWidth="1"/>
    <col min="1273" max="1273" width="15.7109375" style="2" customWidth="1"/>
    <col min="1274" max="1274" width="11.7109375" style="2" customWidth="1"/>
    <col min="1275" max="1275" width="23.5703125" style="2" customWidth="1"/>
    <col min="1276" max="1276" width="11" style="2" bestFit="1" customWidth="1"/>
    <col min="1277" max="1277" width="12.28515625" style="2" customWidth="1"/>
    <col min="1278" max="1279" width="11.28515625" style="2" customWidth="1"/>
    <col min="1280" max="1281" width="9.28515625" style="2"/>
    <col min="1282" max="1282" width="9.28515625" style="2" bestFit="1"/>
    <col min="1283" max="1523" width="9.28515625" style="2"/>
    <col min="1524" max="1524" width="20.7109375" style="2" customWidth="1"/>
    <col min="1525" max="1525" width="10.7109375" style="2" customWidth="1"/>
    <col min="1526" max="1526" width="9.28515625" style="2"/>
    <col min="1527" max="1527" width="33.7109375" style="2" customWidth="1"/>
    <col min="1528" max="1528" width="12.28515625" style="2" customWidth="1"/>
    <col min="1529" max="1529" width="15.7109375" style="2" customWidth="1"/>
    <col min="1530" max="1530" width="11.7109375" style="2" customWidth="1"/>
    <col min="1531" max="1531" width="23.5703125" style="2" customWidth="1"/>
    <col min="1532" max="1532" width="11" style="2" bestFit="1" customWidth="1"/>
    <col min="1533" max="1533" width="12.28515625" style="2" customWidth="1"/>
    <col min="1534" max="1535" width="11.28515625" style="2" customWidth="1"/>
    <col min="1536" max="1537" width="9.28515625" style="2"/>
    <col min="1538" max="1538" width="9.28515625" style="2" bestFit="1"/>
    <col min="1539" max="1779" width="9.28515625" style="2"/>
    <col min="1780" max="1780" width="20.7109375" style="2" customWidth="1"/>
    <col min="1781" max="1781" width="10.7109375" style="2" customWidth="1"/>
    <col min="1782" max="1782" width="9.28515625" style="2"/>
    <col min="1783" max="1783" width="33.7109375" style="2" customWidth="1"/>
    <col min="1784" max="1784" width="12.28515625" style="2" customWidth="1"/>
    <col min="1785" max="1785" width="15.7109375" style="2" customWidth="1"/>
    <col min="1786" max="1786" width="11.7109375" style="2" customWidth="1"/>
    <col min="1787" max="1787" width="23.5703125" style="2" customWidth="1"/>
    <col min="1788" max="1788" width="11" style="2" bestFit="1" customWidth="1"/>
    <col min="1789" max="1789" width="12.28515625" style="2" customWidth="1"/>
    <col min="1790" max="1791" width="11.28515625" style="2" customWidth="1"/>
    <col min="1792" max="1793" width="9.28515625" style="2"/>
    <col min="1794" max="1794" width="9.28515625" style="2" bestFit="1"/>
    <col min="1795" max="2035" width="9.28515625" style="2"/>
    <col min="2036" max="2036" width="20.7109375" style="2" customWidth="1"/>
    <col min="2037" max="2037" width="10.7109375" style="2" customWidth="1"/>
    <col min="2038" max="2038" width="9.28515625" style="2"/>
    <col min="2039" max="2039" width="33.7109375" style="2" customWidth="1"/>
    <col min="2040" max="2040" width="12.28515625" style="2" customWidth="1"/>
    <col min="2041" max="2041" width="15.7109375" style="2" customWidth="1"/>
    <col min="2042" max="2042" width="11.7109375" style="2" customWidth="1"/>
    <col min="2043" max="2043" width="23.5703125" style="2" customWidth="1"/>
    <col min="2044" max="2044" width="11" style="2" bestFit="1" customWidth="1"/>
    <col min="2045" max="2045" width="12.28515625" style="2" customWidth="1"/>
    <col min="2046" max="2047" width="11.28515625" style="2" customWidth="1"/>
    <col min="2048" max="2049" width="9.28515625" style="2"/>
    <col min="2050" max="2050" width="9.28515625" style="2" bestFit="1"/>
    <col min="2051" max="2291" width="9.28515625" style="2"/>
    <col min="2292" max="2292" width="20.7109375" style="2" customWidth="1"/>
    <col min="2293" max="2293" width="10.7109375" style="2" customWidth="1"/>
    <col min="2294" max="2294" width="9.28515625" style="2"/>
    <col min="2295" max="2295" width="33.7109375" style="2" customWidth="1"/>
    <col min="2296" max="2296" width="12.28515625" style="2" customWidth="1"/>
    <col min="2297" max="2297" width="15.7109375" style="2" customWidth="1"/>
    <col min="2298" max="2298" width="11.7109375" style="2" customWidth="1"/>
    <col min="2299" max="2299" width="23.5703125" style="2" customWidth="1"/>
    <col min="2300" max="2300" width="11" style="2" bestFit="1" customWidth="1"/>
    <col min="2301" max="2301" width="12.28515625" style="2" customWidth="1"/>
    <col min="2302" max="2303" width="11.28515625" style="2" customWidth="1"/>
    <col min="2304" max="2305" width="9.28515625" style="2"/>
    <col min="2306" max="2306" width="9.28515625" style="2" bestFit="1"/>
    <col min="2307" max="2547" width="9.28515625" style="2"/>
    <col min="2548" max="2548" width="20.7109375" style="2" customWidth="1"/>
    <col min="2549" max="2549" width="10.7109375" style="2" customWidth="1"/>
    <col min="2550" max="2550" width="9.28515625" style="2"/>
    <col min="2551" max="2551" width="33.7109375" style="2" customWidth="1"/>
    <col min="2552" max="2552" width="12.28515625" style="2" customWidth="1"/>
    <col min="2553" max="2553" width="15.7109375" style="2" customWidth="1"/>
    <col min="2554" max="2554" width="11.7109375" style="2" customWidth="1"/>
    <col min="2555" max="2555" width="23.5703125" style="2" customWidth="1"/>
    <col min="2556" max="2556" width="11" style="2" bestFit="1" customWidth="1"/>
    <col min="2557" max="2557" width="12.28515625" style="2" customWidth="1"/>
    <col min="2558" max="2559" width="11.28515625" style="2" customWidth="1"/>
    <col min="2560" max="2561" width="9.28515625" style="2"/>
    <col min="2562" max="2562" width="9.28515625" style="2" bestFit="1"/>
    <col min="2563" max="2803" width="9.28515625" style="2"/>
    <col min="2804" max="2804" width="20.7109375" style="2" customWidth="1"/>
    <col min="2805" max="2805" width="10.7109375" style="2" customWidth="1"/>
    <col min="2806" max="2806" width="9.28515625" style="2"/>
    <col min="2807" max="2807" width="33.7109375" style="2" customWidth="1"/>
    <col min="2808" max="2808" width="12.28515625" style="2" customWidth="1"/>
    <col min="2809" max="2809" width="15.7109375" style="2" customWidth="1"/>
    <col min="2810" max="2810" width="11.7109375" style="2" customWidth="1"/>
    <col min="2811" max="2811" width="23.5703125" style="2" customWidth="1"/>
    <col min="2812" max="2812" width="11" style="2" bestFit="1" customWidth="1"/>
    <col min="2813" max="2813" width="12.28515625" style="2" customWidth="1"/>
    <col min="2814" max="2815" width="11.28515625" style="2" customWidth="1"/>
    <col min="2816" max="2817" width="9.28515625" style="2"/>
    <col min="2818" max="2818" width="9.28515625" style="2" bestFit="1"/>
    <col min="2819" max="3059" width="9.28515625" style="2"/>
    <col min="3060" max="3060" width="20.7109375" style="2" customWidth="1"/>
    <col min="3061" max="3061" width="10.7109375" style="2" customWidth="1"/>
    <col min="3062" max="3062" width="9.28515625" style="2"/>
    <col min="3063" max="3063" width="33.7109375" style="2" customWidth="1"/>
    <col min="3064" max="3064" width="12.28515625" style="2" customWidth="1"/>
    <col min="3065" max="3065" width="15.7109375" style="2" customWidth="1"/>
    <col min="3066" max="3066" width="11.7109375" style="2" customWidth="1"/>
    <col min="3067" max="3067" width="23.5703125" style="2" customWidth="1"/>
    <col min="3068" max="3068" width="11" style="2" bestFit="1" customWidth="1"/>
    <col min="3069" max="3069" width="12.28515625" style="2" customWidth="1"/>
    <col min="3070" max="3071" width="11.28515625" style="2" customWidth="1"/>
    <col min="3072" max="3073" width="9.28515625" style="2"/>
    <col min="3074" max="3074" width="9.28515625" style="2" bestFit="1"/>
    <col min="3075" max="3315" width="9.28515625" style="2"/>
    <col min="3316" max="3316" width="20.7109375" style="2" customWidth="1"/>
    <col min="3317" max="3317" width="10.7109375" style="2" customWidth="1"/>
    <col min="3318" max="3318" width="9.28515625" style="2"/>
    <col min="3319" max="3319" width="33.7109375" style="2" customWidth="1"/>
    <col min="3320" max="3320" width="12.28515625" style="2" customWidth="1"/>
    <col min="3321" max="3321" width="15.7109375" style="2" customWidth="1"/>
    <col min="3322" max="3322" width="11.7109375" style="2" customWidth="1"/>
    <col min="3323" max="3323" width="23.5703125" style="2" customWidth="1"/>
    <col min="3324" max="3324" width="11" style="2" bestFit="1" customWidth="1"/>
    <col min="3325" max="3325" width="12.28515625" style="2" customWidth="1"/>
    <col min="3326" max="3327" width="11.28515625" style="2" customWidth="1"/>
    <col min="3328" max="3329" width="9.28515625" style="2"/>
    <col min="3330" max="3330" width="9.28515625" style="2" bestFit="1"/>
    <col min="3331" max="3571" width="9.28515625" style="2"/>
    <col min="3572" max="3572" width="20.7109375" style="2" customWidth="1"/>
    <col min="3573" max="3573" width="10.7109375" style="2" customWidth="1"/>
    <col min="3574" max="3574" width="9.28515625" style="2"/>
    <col min="3575" max="3575" width="33.7109375" style="2" customWidth="1"/>
    <col min="3576" max="3576" width="12.28515625" style="2" customWidth="1"/>
    <col min="3577" max="3577" width="15.7109375" style="2" customWidth="1"/>
    <col min="3578" max="3578" width="11.7109375" style="2" customWidth="1"/>
    <col min="3579" max="3579" width="23.5703125" style="2" customWidth="1"/>
    <col min="3580" max="3580" width="11" style="2" bestFit="1" customWidth="1"/>
    <col min="3581" max="3581" width="12.28515625" style="2" customWidth="1"/>
    <col min="3582" max="3583" width="11.28515625" style="2" customWidth="1"/>
    <col min="3584" max="3585" width="9.28515625" style="2"/>
    <col min="3586" max="3586" width="9.28515625" style="2" bestFit="1"/>
    <col min="3587" max="3827" width="9.28515625" style="2"/>
    <col min="3828" max="3828" width="20.7109375" style="2" customWidth="1"/>
    <col min="3829" max="3829" width="10.7109375" style="2" customWidth="1"/>
    <col min="3830" max="3830" width="9.28515625" style="2"/>
    <col min="3831" max="3831" width="33.7109375" style="2" customWidth="1"/>
    <col min="3832" max="3832" width="12.28515625" style="2" customWidth="1"/>
    <col min="3833" max="3833" width="15.7109375" style="2" customWidth="1"/>
    <col min="3834" max="3834" width="11.7109375" style="2" customWidth="1"/>
    <col min="3835" max="3835" width="23.5703125" style="2" customWidth="1"/>
    <col min="3836" max="3836" width="11" style="2" bestFit="1" customWidth="1"/>
    <col min="3837" max="3837" width="12.28515625" style="2" customWidth="1"/>
    <col min="3838" max="3839" width="11.28515625" style="2" customWidth="1"/>
    <col min="3840" max="3841" width="9.28515625" style="2"/>
    <col min="3842" max="3842" width="9.28515625" style="2" bestFit="1"/>
    <col min="3843" max="4083" width="9.28515625" style="2"/>
    <col min="4084" max="4084" width="20.7109375" style="2" customWidth="1"/>
    <col min="4085" max="4085" width="10.7109375" style="2" customWidth="1"/>
    <col min="4086" max="4086" width="9.28515625" style="2"/>
    <col min="4087" max="4087" width="33.7109375" style="2" customWidth="1"/>
    <col min="4088" max="4088" width="12.28515625" style="2" customWidth="1"/>
    <col min="4089" max="4089" width="15.7109375" style="2" customWidth="1"/>
    <col min="4090" max="4090" width="11.7109375" style="2" customWidth="1"/>
    <col min="4091" max="4091" width="23.5703125" style="2" customWidth="1"/>
    <col min="4092" max="4092" width="11" style="2" bestFit="1" customWidth="1"/>
    <col min="4093" max="4093" width="12.28515625" style="2" customWidth="1"/>
    <col min="4094" max="4095" width="11.28515625" style="2" customWidth="1"/>
    <col min="4096" max="4097" width="9.28515625" style="2"/>
    <col min="4098" max="4098" width="9.28515625" style="2" bestFit="1"/>
    <col min="4099" max="4339" width="9.28515625" style="2"/>
    <col min="4340" max="4340" width="20.7109375" style="2" customWidth="1"/>
    <col min="4341" max="4341" width="10.7109375" style="2" customWidth="1"/>
    <col min="4342" max="4342" width="9.28515625" style="2"/>
    <col min="4343" max="4343" width="33.7109375" style="2" customWidth="1"/>
    <col min="4344" max="4344" width="12.28515625" style="2" customWidth="1"/>
    <col min="4345" max="4345" width="15.7109375" style="2" customWidth="1"/>
    <col min="4346" max="4346" width="11.7109375" style="2" customWidth="1"/>
    <col min="4347" max="4347" width="23.5703125" style="2" customWidth="1"/>
    <col min="4348" max="4348" width="11" style="2" bestFit="1" customWidth="1"/>
    <col min="4349" max="4349" width="12.28515625" style="2" customWidth="1"/>
    <col min="4350" max="4351" width="11.28515625" style="2" customWidth="1"/>
    <col min="4352" max="4353" width="9.28515625" style="2"/>
    <col min="4354" max="4354" width="9.28515625" style="2" bestFit="1"/>
    <col min="4355" max="4595" width="9.28515625" style="2"/>
    <col min="4596" max="4596" width="20.7109375" style="2" customWidth="1"/>
    <col min="4597" max="4597" width="10.7109375" style="2" customWidth="1"/>
    <col min="4598" max="4598" width="9.28515625" style="2"/>
    <col min="4599" max="4599" width="33.7109375" style="2" customWidth="1"/>
    <col min="4600" max="4600" width="12.28515625" style="2" customWidth="1"/>
    <col min="4601" max="4601" width="15.7109375" style="2" customWidth="1"/>
    <col min="4602" max="4602" width="11.7109375" style="2" customWidth="1"/>
    <col min="4603" max="4603" width="23.5703125" style="2" customWidth="1"/>
    <col min="4604" max="4604" width="11" style="2" bestFit="1" customWidth="1"/>
    <col min="4605" max="4605" width="12.28515625" style="2" customWidth="1"/>
    <col min="4606" max="4607" width="11.28515625" style="2" customWidth="1"/>
    <col min="4608" max="4609" width="9.28515625" style="2"/>
    <col min="4610" max="4610" width="9.28515625" style="2" bestFit="1"/>
    <col min="4611" max="4851" width="9.28515625" style="2"/>
    <col min="4852" max="4852" width="20.7109375" style="2" customWidth="1"/>
    <col min="4853" max="4853" width="10.7109375" style="2" customWidth="1"/>
    <col min="4854" max="4854" width="9.28515625" style="2"/>
    <col min="4855" max="4855" width="33.7109375" style="2" customWidth="1"/>
    <col min="4856" max="4856" width="12.28515625" style="2" customWidth="1"/>
    <col min="4857" max="4857" width="15.7109375" style="2" customWidth="1"/>
    <col min="4858" max="4858" width="11.7109375" style="2" customWidth="1"/>
    <col min="4859" max="4859" width="23.5703125" style="2" customWidth="1"/>
    <col min="4860" max="4860" width="11" style="2" bestFit="1" customWidth="1"/>
    <col min="4861" max="4861" width="12.28515625" style="2" customWidth="1"/>
    <col min="4862" max="4863" width="11.28515625" style="2" customWidth="1"/>
    <col min="4864" max="4865" width="9.28515625" style="2"/>
    <col min="4866" max="4866" width="9.28515625" style="2" bestFit="1"/>
    <col min="4867" max="5107" width="9.28515625" style="2"/>
    <col min="5108" max="5108" width="20.7109375" style="2" customWidth="1"/>
    <col min="5109" max="5109" width="10.7109375" style="2" customWidth="1"/>
    <col min="5110" max="5110" width="9.28515625" style="2"/>
    <col min="5111" max="5111" width="33.7109375" style="2" customWidth="1"/>
    <col min="5112" max="5112" width="12.28515625" style="2" customWidth="1"/>
    <col min="5113" max="5113" width="15.7109375" style="2" customWidth="1"/>
    <col min="5114" max="5114" width="11.7109375" style="2" customWidth="1"/>
    <col min="5115" max="5115" width="23.5703125" style="2" customWidth="1"/>
    <col min="5116" max="5116" width="11" style="2" bestFit="1" customWidth="1"/>
    <col min="5117" max="5117" width="12.28515625" style="2" customWidth="1"/>
    <col min="5118" max="5119" width="11.28515625" style="2" customWidth="1"/>
    <col min="5120" max="5121" width="9.28515625" style="2"/>
    <col min="5122" max="5122" width="9.28515625" style="2" bestFit="1"/>
    <col min="5123" max="5363" width="9.28515625" style="2"/>
    <col min="5364" max="5364" width="20.7109375" style="2" customWidth="1"/>
    <col min="5365" max="5365" width="10.7109375" style="2" customWidth="1"/>
    <col min="5366" max="5366" width="9.28515625" style="2"/>
    <col min="5367" max="5367" width="33.7109375" style="2" customWidth="1"/>
    <col min="5368" max="5368" width="12.28515625" style="2" customWidth="1"/>
    <col min="5369" max="5369" width="15.7109375" style="2" customWidth="1"/>
    <col min="5370" max="5370" width="11.7109375" style="2" customWidth="1"/>
    <col min="5371" max="5371" width="23.5703125" style="2" customWidth="1"/>
    <col min="5372" max="5372" width="11" style="2" bestFit="1" customWidth="1"/>
    <col min="5373" max="5373" width="12.28515625" style="2" customWidth="1"/>
    <col min="5374" max="5375" width="11.28515625" style="2" customWidth="1"/>
    <col min="5376" max="5377" width="9.28515625" style="2"/>
    <col min="5378" max="5378" width="9.28515625" style="2" bestFit="1"/>
    <col min="5379" max="5619" width="9.28515625" style="2"/>
    <col min="5620" max="5620" width="20.7109375" style="2" customWidth="1"/>
    <col min="5621" max="5621" width="10.7109375" style="2" customWidth="1"/>
    <col min="5622" max="5622" width="9.28515625" style="2"/>
    <col min="5623" max="5623" width="33.7109375" style="2" customWidth="1"/>
    <col min="5624" max="5624" width="12.28515625" style="2" customWidth="1"/>
    <col min="5625" max="5625" width="15.7109375" style="2" customWidth="1"/>
    <col min="5626" max="5626" width="11.7109375" style="2" customWidth="1"/>
    <col min="5627" max="5627" width="23.5703125" style="2" customWidth="1"/>
    <col min="5628" max="5628" width="11" style="2" bestFit="1" customWidth="1"/>
    <col min="5629" max="5629" width="12.28515625" style="2" customWidth="1"/>
    <col min="5630" max="5631" width="11.28515625" style="2" customWidth="1"/>
    <col min="5632" max="5633" width="9.28515625" style="2"/>
    <col min="5634" max="5634" width="9.28515625" style="2" bestFit="1"/>
    <col min="5635" max="5875" width="9.28515625" style="2"/>
    <col min="5876" max="5876" width="20.7109375" style="2" customWidth="1"/>
    <col min="5877" max="5877" width="10.7109375" style="2" customWidth="1"/>
    <col min="5878" max="5878" width="9.28515625" style="2"/>
    <col min="5879" max="5879" width="33.7109375" style="2" customWidth="1"/>
    <col min="5880" max="5880" width="12.28515625" style="2" customWidth="1"/>
    <col min="5881" max="5881" width="15.7109375" style="2" customWidth="1"/>
    <col min="5882" max="5882" width="11.7109375" style="2" customWidth="1"/>
    <col min="5883" max="5883" width="23.5703125" style="2" customWidth="1"/>
    <col min="5884" max="5884" width="11" style="2" bestFit="1" customWidth="1"/>
    <col min="5885" max="5885" width="12.28515625" style="2" customWidth="1"/>
    <col min="5886" max="5887" width="11.28515625" style="2" customWidth="1"/>
    <col min="5888" max="5889" width="9.28515625" style="2"/>
    <col min="5890" max="5890" width="9.28515625" style="2" bestFit="1"/>
    <col min="5891" max="6131" width="9.28515625" style="2"/>
    <col min="6132" max="6132" width="20.7109375" style="2" customWidth="1"/>
    <col min="6133" max="6133" width="10.7109375" style="2" customWidth="1"/>
    <col min="6134" max="6134" width="9.28515625" style="2"/>
    <col min="6135" max="6135" width="33.7109375" style="2" customWidth="1"/>
    <col min="6136" max="6136" width="12.28515625" style="2" customWidth="1"/>
    <col min="6137" max="6137" width="15.7109375" style="2" customWidth="1"/>
    <col min="6138" max="6138" width="11.7109375" style="2" customWidth="1"/>
    <col min="6139" max="6139" width="23.5703125" style="2" customWidth="1"/>
    <col min="6140" max="6140" width="11" style="2" bestFit="1" customWidth="1"/>
    <col min="6141" max="6141" width="12.28515625" style="2" customWidth="1"/>
    <col min="6142" max="6143" width="11.28515625" style="2" customWidth="1"/>
    <col min="6144" max="6145" width="9.28515625" style="2"/>
    <col min="6146" max="6146" width="9.28515625" style="2" bestFit="1"/>
    <col min="6147" max="6387" width="9.28515625" style="2"/>
    <col min="6388" max="6388" width="20.7109375" style="2" customWidth="1"/>
    <col min="6389" max="6389" width="10.7109375" style="2" customWidth="1"/>
    <col min="6390" max="6390" width="9.28515625" style="2"/>
    <col min="6391" max="6391" width="33.7109375" style="2" customWidth="1"/>
    <col min="6392" max="6392" width="12.28515625" style="2" customWidth="1"/>
    <col min="6393" max="6393" width="15.7109375" style="2" customWidth="1"/>
    <col min="6394" max="6394" width="11.7109375" style="2" customWidth="1"/>
    <col min="6395" max="6395" width="23.5703125" style="2" customWidth="1"/>
    <col min="6396" max="6396" width="11" style="2" bestFit="1" customWidth="1"/>
    <col min="6397" max="6397" width="12.28515625" style="2" customWidth="1"/>
    <col min="6398" max="6399" width="11.28515625" style="2" customWidth="1"/>
    <col min="6400" max="6401" width="9.28515625" style="2"/>
    <col min="6402" max="6402" width="9.28515625" style="2" bestFit="1"/>
    <col min="6403" max="6643" width="9.28515625" style="2"/>
    <col min="6644" max="6644" width="20.7109375" style="2" customWidth="1"/>
    <col min="6645" max="6645" width="10.7109375" style="2" customWidth="1"/>
    <col min="6646" max="6646" width="9.28515625" style="2"/>
    <col min="6647" max="6647" width="33.7109375" style="2" customWidth="1"/>
    <col min="6648" max="6648" width="12.28515625" style="2" customWidth="1"/>
    <col min="6649" max="6649" width="15.7109375" style="2" customWidth="1"/>
    <col min="6650" max="6650" width="11.7109375" style="2" customWidth="1"/>
    <col min="6651" max="6651" width="23.5703125" style="2" customWidth="1"/>
    <col min="6652" max="6652" width="11" style="2" bestFit="1" customWidth="1"/>
    <col min="6653" max="6653" width="12.28515625" style="2" customWidth="1"/>
    <col min="6654" max="6655" width="11.28515625" style="2" customWidth="1"/>
    <col min="6656" max="6657" width="9.28515625" style="2"/>
    <col min="6658" max="6658" width="9.28515625" style="2" bestFit="1"/>
    <col min="6659" max="6899" width="9.28515625" style="2"/>
    <col min="6900" max="6900" width="20.7109375" style="2" customWidth="1"/>
    <col min="6901" max="6901" width="10.7109375" style="2" customWidth="1"/>
    <col min="6902" max="6902" width="9.28515625" style="2"/>
    <col min="6903" max="6903" width="33.7109375" style="2" customWidth="1"/>
    <col min="6904" max="6904" width="12.28515625" style="2" customWidth="1"/>
    <col min="6905" max="6905" width="15.7109375" style="2" customWidth="1"/>
    <col min="6906" max="6906" width="11.7109375" style="2" customWidth="1"/>
    <col min="6907" max="6907" width="23.5703125" style="2" customWidth="1"/>
    <col min="6908" max="6908" width="11" style="2" bestFit="1" customWidth="1"/>
    <col min="6909" max="6909" width="12.28515625" style="2" customWidth="1"/>
    <col min="6910" max="6911" width="11.28515625" style="2" customWidth="1"/>
    <col min="6912" max="6913" width="9.28515625" style="2"/>
    <col min="6914" max="6914" width="9.28515625" style="2" bestFit="1"/>
    <col min="6915" max="7155" width="9.28515625" style="2"/>
    <col min="7156" max="7156" width="20.7109375" style="2" customWidth="1"/>
    <col min="7157" max="7157" width="10.7109375" style="2" customWidth="1"/>
    <col min="7158" max="7158" width="9.28515625" style="2"/>
    <col min="7159" max="7159" width="33.7109375" style="2" customWidth="1"/>
    <col min="7160" max="7160" width="12.28515625" style="2" customWidth="1"/>
    <col min="7161" max="7161" width="15.7109375" style="2" customWidth="1"/>
    <col min="7162" max="7162" width="11.7109375" style="2" customWidth="1"/>
    <col min="7163" max="7163" width="23.5703125" style="2" customWidth="1"/>
    <col min="7164" max="7164" width="11" style="2" bestFit="1" customWidth="1"/>
    <col min="7165" max="7165" width="12.28515625" style="2" customWidth="1"/>
    <col min="7166" max="7167" width="11.28515625" style="2" customWidth="1"/>
    <col min="7168" max="7169" width="9.28515625" style="2"/>
    <col min="7170" max="7170" width="9.28515625" style="2" bestFit="1"/>
    <col min="7171" max="7411" width="9.28515625" style="2"/>
    <col min="7412" max="7412" width="20.7109375" style="2" customWidth="1"/>
    <col min="7413" max="7413" width="10.7109375" style="2" customWidth="1"/>
    <col min="7414" max="7414" width="9.28515625" style="2"/>
    <col min="7415" max="7415" width="33.7109375" style="2" customWidth="1"/>
    <col min="7416" max="7416" width="12.28515625" style="2" customWidth="1"/>
    <col min="7417" max="7417" width="15.7109375" style="2" customWidth="1"/>
    <col min="7418" max="7418" width="11.7109375" style="2" customWidth="1"/>
    <col min="7419" max="7419" width="23.5703125" style="2" customWidth="1"/>
    <col min="7420" max="7420" width="11" style="2" bestFit="1" customWidth="1"/>
    <col min="7421" max="7421" width="12.28515625" style="2" customWidth="1"/>
    <col min="7422" max="7423" width="11.28515625" style="2" customWidth="1"/>
    <col min="7424" max="7425" width="9.28515625" style="2"/>
    <col min="7426" max="7426" width="9.28515625" style="2" bestFit="1"/>
    <col min="7427" max="7667" width="9.28515625" style="2"/>
    <col min="7668" max="7668" width="20.7109375" style="2" customWidth="1"/>
    <col min="7669" max="7669" width="10.7109375" style="2" customWidth="1"/>
    <col min="7670" max="7670" width="9.28515625" style="2"/>
    <col min="7671" max="7671" width="33.7109375" style="2" customWidth="1"/>
    <col min="7672" max="7672" width="12.28515625" style="2" customWidth="1"/>
    <col min="7673" max="7673" width="15.7109375" style="2" customWidth="1"/>
    <col min="7674" max="7674" width="11.7109375" style="2" customWidth="1"/>
    <col min="7675" max="7675" width="23.5703125" style="2" customWidth="1"/>
    <col min="7676" max="7676" width="11" style="2" bestFit="1" customWidth="1"/>
    <col min="7677" max="7677" width="12.28515625" style="2" customWidth="1"/>
    <col min="7678" max="7679" width="11.28515625" style="2" customWidth="1"/>
    <col min="7680" max="7681" width="9.28515625" style="2"/>
    <col min="7682" max="7682" width="9.28515625" style="2" bestFit="1"/>
    <col min="7683" max="7923" width="9.28515625" style="2"/>
    <col min="7924" max="7924" width="20.7109375" style="2" customWidth="1"/>
    <col min="7925" max="7925" width="10.7109375" style="2" customWidth="1"/>
    <col min="7926" max="7926" width="9.28515625" style="2"/>
    <col min="7927" max="7927" width="33.7109375" style="2" customWidth="1"/>
    <col min="7928" max="7928" width="12.28515625" style="2" customWidth="1"/>
    <col min="7929" max="7929" width="15.7109375" style="2" customWidth="1"/>
    <col min="7930" max="7930" width="11.7109375" style="2" customWidth="1"/>
    <col min="7931" max="7931" width="23.5703125" style="2" customWidth="1"/>
    <col min="7932" max="7932" width="11" style="2" bestFit="1" customWidth="1"/>
    <col min="7933" max="7933" width="12.28515625" style="2" customWidth="1"/>
    <col min="7934" max="7935" width="11.28515625" style="2" customWidth="1"/>
    <col min="7936" max="7937" width="9.28515625" style="2"/>
    <col min="7938" max="7938" width="9.28515625" style="2" bestFit="1"/>
    <col min="7939" max="8179" width="9.28515625" style="2"/>
    <col min="8180" max="8180" width="20.7109375" style="2" customWidth="1"/>
    <col min="8181" max="8181" width="10.7109375" style="2" customWidth="1"/>
    <col min="8182" max="8182" width="9.28515625" style="2"/>
    <col min="8183" max="8183" width="33.7109375" style="2" customWidth="1"/>
    <col min="8184" max="8184" width="12.28515625" style="2" customWidth="1"/>
    <col min="8185" max="8185" width="15.7109375" style="2" customWidth="1"/>
    <col min="8186" max="8186" width="11.7109375" style="2" customWidth="1"/>
    <col min="8187" max="8187" width="23.5703125" style="2" customWidth="1"/>
    <col min="8188" max="8188" width="11" style="2" bestFit="1" customWidth="1"/>
    <col min="8189" max="8189" width="12.28515625" style="2" customWidth="1"/>
    <col min="8190" max="8191" width="11.28515625" style="2" customWidth="1"/>
    <col min="8192" max="8193" width="9.28515625" style="2"/>
    <col min="8194" max="8194" width="9.28515625" style="2" bestFit="1"/>
    <col min="8195" max="8435" width="9.28515625" style="2"/>
    <col min="8436" max="8436" width="20.7109375" style="2" customWidth="1"/>
    <col min="8437" max="8437" width="10.7109375" style="2" customWidth="1"/>
    <col min="8438" max="8438" width="9.28515625" style="2"/>
    <col min="8439" max="8439" width="33.7109375" style="2" customWidth="1"/>
    <col min="8440" max="8440" width="12.28515625" style="2" customWidth="1"/>
    <col min="8441" max="8441" width="15.7109375" style="2" customWidth="1"/>
    <col min="8442" max="8442" width="11.7109375" style="2" customWidth="1"/>
    <col min="8443" max="8443" width="23.5703125" style="2" customWidth="1"/>
    <col min="8444" max="8444" width="11" style="2" bestFit="1" customWidth="1"/>
    <col min="8445" max="8445" width="12.28515625" style="2" customWidth="1"/>
    <col min="8446" max="8447" width="11.28515625" style="2" customWidth="1"/>
    <col min="8448" max="8449" width="9.28515625" style="2"/>
    <col min="8450" max="8450" width="9.28515625" style="2" bestFit="1"/>
    <col min="8451" max="8691" width="9.28515625" style="2"/>
    <col min="8692" max="8692" width="20.7109375" style="2" customWidth="1"/>
    <col min="8693" max="8693" width="10.7109375" style="2" customWidth="1"/>
    <col min="8694" max="8694" width="9.28515625" style="2"/>
    <col min="8695" max="8695" width="33.7109375" style="2" customWidth="1"/>
    <col min="8696" max="8696" width="12.28515625" style="2" customWidth="1"/>
    <col min="8697" max="8697" width="15.7109375" style="2" customWidth="1"/>
    <col min="8698" max="8698" width="11.7109375" style="2" customWidth="1"/>
    <col min="8699" max="8699" width="23.5703125" style="2" customWidth="1"/>
    <col min="8700" max="8700" width="11" style="2" bestFit="1" customWidth="1"/>
    <col min="8701" max="8701" width="12.28515625" style="2" customWidth="1"/>
    <col min="8702" max="8703" width="11.28515625" style="2" customWidth="1"/>
    <col min="8704" max="8705" width="9.28515625" style="2"/>
    <col min="8706" max="8706" width="9.28515625" style="2" bestFit="1"/>
    <col min="8707" max="8947" width="9.28515625" style="2"/>
    <col min="8948" max="8948" width="20.7109375" style="2" customWidth="1"/>
    <col min="8949" max="8949" width="10.7109375" style="2" customWidth="1"/>
    <col min="8950" max="8950" width="9.28515625" style="2"/>
    <col min="8951" max="8951" width="33.7109375" style="2" customWidth="1"/>
    <col min="8952" max="8952" width="12.28515625" style="2" customWidth="1"/>
    <col min="8953" max="8953" width="15.7109375" style="2" customWidth="1"/>
    <col min="8954" max="8954" width="11.7109375" style="2" customWidth="1"/>
    <col min="8955" max="8955" width="23.5703125" style="2" customWidth="1"/>
    <col min="8956" max="8956" width="11" style="2" bestFit="1" customWidth="1"/>
    <col min="8957" max="8957" width="12.28515625" style="2" customWidth="1"/>
    <col min="8958" max="8959" width="11.28515625" style="2" customWidth="1"/>
    <col min="8960" max="8961" width="9.28515625" style="2"/>
    <col min="8962" max="8962" width="9.28515625" style="2" bestFit="1"/>
    <col min="8963" max="9203" width="9.28515625" style="2"/>
    <col min="9204" max="9204" width="20.7109375" style="2" customWidth="1"/>
    <col min="9205" max="9205" width="10.7109375" style="2" customWidth="1"/>
    <col min="9206" max="9206" width="9.28515625" style="2"/>
    <col min="9207" max="9207" width="33.7109375" style="2" customWidth="1"/>
    <col min="9208" max="9208" width="12.28515625" style="2" customWidth="1"/>
    <col min="9209" max="9209" width="15.7109375" style="2" customWidth="1"/>
    <col min="9210" max="9210" width="11.7109375" style="2" customWidth="1"/>
    <col min="9211" max="9211" width="23.5703125" style="2" customWidth="1"/>
    <col min="9212" max="9212" width="11" style="2" bestFit="1" customWidth="1"/>
    <col min="9213" max="9213" width="12.28515625" style="2" customWidth="1"/>
    <col min="9214" max="9215" width="11.28515625" style="2" customWidth="1"/>
    <col min="9216" max="9217" width="9.28515625" style="2"/>
    <col min="9218" max="9218" width="9.28515625" style="2" bestFit="1"/>
    <col min="9219" max="9459" width="9.28515625" style="2"/>
    <col min="9460" max="9460" width="20.7109375" style="2" customWidth="1"/>
    <col min="9461" max="9461" width="10.7109375" style="2" customWidth="1"/>
    <col min="9462" max="9462" width="9.28515625" style="2"/>
    <col min="9463" max="9463" width="33.7109375" style="2" customWidth="1"/>
    <col min="9464" max="9464" width="12.28515625" style="2" customWidth="1"/>
    <col min="9465" max="9465" width="15.7109375" style="2" customWidth="1"/>
    <col min="9466" max="9466" width="11.7109375" style="2" customWidth="1"/>
    <col min="9467" max="9467" width="23.5703125" style="2" customWidth="1"/>
    <col min="9468" max="9468" width="11" style="2" bestFit="1" customWidth="1"/>
    <col min="9469" max="9469" width="12.28515625" style="2" customWidth="1"/>
    <col min="9470" max="9471" width="11.28515625" style="2" customWidth="1"/>
    <col min="9472" max="9473" width="9.28515625" style="2"/>
    <col min="9474" max="9474" width="9.28515625" style="2" bestFit="1"/>
    <col min="9475" max="9715" width="9.28515625" style="2"/>
    <col min="9716" max="9716" width="20.7109375" style="2" customWidth="1"/>
    <col min="9717" max="9717" width="10.7109375" style="2" customWidth="1"/>
    <col min="9718" max="9718" width="9.28515625" style="2"/>
    <col min="9719" max="9719" width="33.7109375" style="2" customWidth="1"/>
    <col min="9720" max="9720" width="12.28515625" style="2" customWidth="1"/>
    <col min="9721" max="9721" width="15.7109375" style="2" customWidth="1"/>
    <col min="9722" max="9722" width="11.7109375" style="2" customWidth="1"/>
    <col min="9723" max="9723" width="23.5703125" style="2" customWidth="1"/>
    <col min="9724" max="9724" width="11" style="2" bestFit="1" customWidth="1"/>
    <col min="9725" max="9725" width="12.28515625" style="2" customWidth="1"/>
    <col min="9726" max="9727" width="11.28515625" style="2" customWidth="1"/>
    <col min="9728" max="9729" width="9.28515625" style="2"/>
    <col min="9730" max="9730" width="9.28515625" style="2" bestFit="1"/>
    <col min="9731" max="9971" width="9.28515625" style="2"/>
    <col min="9972" max="9972" width="20.7109375" style="2" customWidth="1"/>
    <col min="9973" max="9973" width="10.7109375" style="2" customWidth="1"/>
    <col min="9974" max="9974" width="9.28515625" style="2"/>
    <col min="9975" max="9975" width="33.7109375" style="2" customWidth="1"/>
    <col min="9976" max="9976" width="12.28515625" style="2" customWidth="1"/>
    <col min="9977" max="9977" width="15.7109375" style="2" customWidth="1"/>
    <col min="9978" max="9978" width="11.7109375" style="2" customWidth="1"/>
    <col min="9979" max="9979" width="23.5703125" style="2" customWidth="1"/>
    <col min="9980" max="9980" width="11" style="2" bestFit="1" customWidth="1"/>
    <col min="9981" max="9981" width="12.28515625" style="2" customWidth="1"/>
    <col min="9982" max="9983" width="11.28515625" style="2" customWidth="1"/>
    <col min="9984" max="9985" width="9.28515625" style="2"/>
    <col min="9986" max="9986" width="9.28515625" style="2" bestFit="1"/>
    <col min="9987" max="10227" width="9.28515625" style="2"/>
    <col min="10228" max="10228" width="20.7109375" style="2" customWidth="1"/>
    <col min="10229" max="10229" width="10.7109375" style="2" customWidth="1"/>
    <col min="10230" max="10230" width="9.28515625" style="2"/>
    <col min="10231" max="10231" width="33.7109375" style="2" customWidth="1"/>
    <col min="10232" max="10232" width="12.28515625" style="2" customWidth="1"/>
    <col min="10233" max="10233" width="15.7109375" style="2" customWidth="1"/>
    <col min="10234" max="10234" width="11.7109375" style="2" customWidth="1"/>
    <col min="10235" max="10235" width="23.5703125" style="2" customWidth="1"/>
    <col min="10236" max="10236" width="11" style="2" bestFit="1" customWidth="1"/>
    <col min="10237" max="10237" width="12.28515625" style="2" customWidth="1"/>
    <col min="10238" max="10239" width="11.28515625" style="2" customWidth="1"/>
    <col min="10240" max="10241" width="9.28515625" style="2"/>
    <col min="10242" max="10242" width="9.28515625" style="2" bestFit="1"/>
    <col min="10243" max="10483" width="9.28515625" style="2"/>
    <col min="10484" max="10484" width="20.7109375" style="2" customWidth="1"/>
    <col min="10485" max="10485" width="10.7109375" style="2" customWidth="1"/>
    <col min="10486" max="10486" width="9.28515625" style="2"/>
    <col min="10487" max="10487" width="33.7109375" style="2" customWidth="1"/>
    <col min="10488" max="10488" width="12.28515625" style="2" customWidth="1"/>
    <col min="10489" max="10489" width="15.7109375" style="2" customWidth="1"/>
    <col min="10490" max="10490" width="11.7109375" style="2" customWidth="1"/>
    <col min="10491" max="10491" width="23.5703125" style="2" customWidth="1"/>
    <col min="10492" max="10492" width="11" style="2" bestFit="1" customWidth="1"/>
    <col min="10493" max="10493" width="12.28515625" style="2" customWidth="1"/>
    <col min="10494" max="10495" width="11.28515625" style="2" customWidth="1"/>
    <col min="10496" max="10497" width="9.28515625" style="2"/>
    <col min="10498" max="10498" width="9.28515625" style="2" bestFit="1"/>
    <col min="10499" max="10739" width="9.28515625" style="2"/>
    <col min="10740" max="10740" width="20.7109375" style="2" customWidth="1"/>
    <col min="10741" max="10741" width="10.7109375" style="2" customWidth="1"/>
    <col min="10742" max="10742" width="9.28515625" style="2"/>
    <col min="10743" max="10743" width="33.7109375" style="2" customWidth="1"/>
    <col min="10744" max="10744" width="12.28515625" style="2" customWidth="1"/>
    <col min="10745" max="10745" width="15.7109375" style="2" customWidth="1"/>
    <col min="10746" max="10746" width="11.7109375" style="2" customWidth="1"/>
    <col min="10747" max="10747" width="23.5703125" style="2" customWidth="1"/>
    <col min="10748" max="10748" width="11" style="2" bestFit="1" customWidth="1"/>
    <col min="10749" max="10749" width="12.28515625" style="2" customWidth="1"/>
    <col min="10750" max="10751" width="11.28515625" style="2" customWidth="1"/>
    <col min="10752" max="10753" width="9.28515625" style="2"/>
    <col min="10754" max="10754" width="9.28515625" style="2" bestFit="1"/>
    <col min="10755" max="10995" width="9.28515625" style="2"/>
    <col min="10996" max="10996" width="20.7109375" style="2" customWidth="1"/>
    <col min="10997" max="10997" width="10.7109375" style="2" customWidth="1"/>
    <col min="10998" max="10998" width="9.28515625" style="2"/>
    <col min="10999" max="10999" width="33.7109375" style="2" customWidth="1"/>
    <col min="11000" max="11000" width="12.28515625" style="2" customWidth="1"/>
    <col min="11001" max="11001" width="15.7109375" style="2" customWidth="1"/>
    <col min="11002" max="11002" width="11.7109375" style="2" customWidth="1"/>
    <col min="11003" max="11003" width="23.5703125" style="2" customWidth="1"/>
    <col min="11004" max="11004" width="11" style="2" bestFit="1" customWidth="1"/>
    <col min="11005" max="11005" width="12.28515625" style="2" customWidth="1"/>
    <col min="11006" max="11007" width="11.28515625" style="2" customWidth="1"/>
    <col min="11008" max="11009" width="9.28515625" style="2"/>
    <col min="11010" max="11010" width="9.28515625" style="2" bestFit="1"/>
    <col min="11011" max="11251" width="9.28515625" style="2"/>
    <col min="11252" max="11252" width="20.7109375" style="2" customWidth="1"/>
    <col min="11253" max="11253" width="10.7109375" style="2" customWidth="1"/>
    <col min="11254" max="11254" width="9.28515625" style="2"/>
    <col min="11255" max="11255" width="33.7109375" style="2" customWidth="1"/>
    <col min="11256" max="11256" width="12.28515625" style="2" customWidth="1"/>
    <col min="11257" max="11257" width="15.7109375" style="2" customWidth="1"/>
    <col min="11258" max="11258" width="11.7109375" style="2" customWidth="1"/>
    <col min="11259" max="11259" width="23.5703125" style="2" customWidth="1"/>
    <col min="11260" max="11260" width="11" style="2" bestFit="1" customWidth="1"/>
    <col min="11261" max="11261" width="12.28515625" style="2" customWidth="1"/>
    <col min="11262" max="11263" width="11.28515625" style="2" customWidth="1"/>
    <col min="11264" max="11265" width="9.28515625" style="2"/>
    <col min="11266" max="11266" width="9.28515625" style="2" bestFit="1"/>
    <col min="11267" max="11507" width="9.28515625" style="2"/>
    <col min="11508" max="11508" width="20.7109375" style="2" customWidth="1"/>
    <col min="11509" max="11509" width="10.7109375" style="2" customWidth="1"/>
    <col min="11510" max="11510" width="9.28515625" style="2"/>
    <col min="11511" max="11511" width="33.7109375" style="2" customWidth="1"/>
    <col min="11512" max="11512" width="12.28515625" style="2" customWidth="1"/>
    <col min="11513" max="11513" width="15.7109375" style="2" customWidth="1"/>
    <col min="11514" max="11514" width="11.7109375" style="2" customWidth="1"/>
    <col min="11515" max="11515" width="23.5703125" style="2" customWidth="1"/>
    <col min="11516" max="11516" width="11" style="2" bestFit="1" customWidth="1"/>
    <col min="11517" max="11517" width="12.28515625" style="2" customWidth="1"/>
    <col min="11518" max="11519" width="11.28515625" style="2" customWidth="1"/>
    <col min="11520" max="11521" width="9.28515625" style="2"/>
    <col min="11522" max="11522" width="9.28515625" style="2" bestFit="1"/>
    <col min="11523" max="11763" width="9.28515625" style="2"/>
    <col min="11764" max="11764" width="20.7109375" style="2" customWidth="1"/>
    <col min="11765" max="11765" width="10.7109375" style="2" customWidth="1"/>
    <col min="11766" max="11766" width="9.28515625" style="2"/>
    <col min="11767" max="11767" width="33.7109375" style="2" customWidth="1"/>
    <col min="11768" max="11768" width="12.28515625" style="2" customWidth="1"/>
    <col min="11769" max="11769" width="15.7109375" style="2" customWidth="1"/>
    <col min="11770" max="11770" width="11.7109375" style="2" customWidth="1"/>
    <col min="11771" max="11771" width="23.5703125" style="2" customWidth="1"/>
    <col min="11772" max="11772" width="11" style="2" bestFit="1" customWidth="1"/>
    <col min="11773" max="11773" width="12.28515625" style="2" customWidth="1"/>
    <col min="11774" max="11775" width="11.28515625" style="2" customWidth="1"/>
    <col min="11776" max="11777" width="9.28515625" style="2"/>
    <col min="11778" max="11778" width="9.28515625" style="2" bestFit="1"/>
    <col min="11779" max="12019" width="9.28515625" style="2"/>
    <col min="12020" max="12020" width="20.7109375" style="2" customWidth="1"/>
    <col min="12021" max="12021" width="10.7109375" style="2" customWidth="1"/>
    <col min="12022" max="12022" width="9.28515625" style="2"/>
    <col min="12023" max="12023" width="33.7109375" style="2" customWidth="1"/>
    <col min="12024" max="12024" width="12.28515625" style="2" customWidth="1"/>
    <col min="12025" max="12025" width="15.7109375" style="2" customWidth="1"/>
    <col min="12026" max="12026" width="11.7109375" style="2" customWidth="1"/>
    <col min="12027" max="12027" width="23.5703125" style="2" customWidth="1"/>
    <col min="12028" max="12028" width="11" style="2" bestFit="1" customWidth="1"/>
    <col min="12029" max="12029" width="12.28515625" style="2" customWidth="1"/>
    <col min="12030" max="12031" width="11.28515625" style="2" customWidth="1"/>
    <col min="12032" max="12033" width="9.28515625" style="2"/>
    <col min="12034" max="12034" width="9.28515625" style="2" bestFit="1"/>
    <col min="12035" max="12275" width="9.28515625" style="2"/>
    <col min="12276" max="12276" width="20.7109375" style="2" customWidth="1"/>
    <col min="12277" max="12277" width="10.7109375" style="2" customWidth="1"/>
    <col min="12278" max="12278" width="9.28515625" style="2"/>
    <col min="12279" max="12279" width="33.7109375" style="2" customWidth="1"/>
    <col min="12280" max="12280" width="12.28515625" style="2" customWidth="1"/>
    <col min="12281" max="12281" width="15.7109375" style="2" customWidth="1"/>
    <col min="12282" max="12282" width="11.7109375" style="2" customWidth="1"/>
    <col min="12283" max="12283" width="23.5703125" style="2" customWidth="1"/>
    <col min="12284" max="12284" width="11" style="2" bestFit="1" customWidth="1"/>
    <col min="12285" max="12285" width="12.28515625" style="2" customWidth="1"/>
    <col min="12286" max="12287" width="11.28515625" style="2" customWidth="1"/>
    <col min="12288" max="12289" width="9.28515625" style="2"/>
    <col min="12290" max="12290" width="9.28515625" style="2" bestFit="1"/>
    <col min="12291" max="12531" width="9.28515625" style="2"/>
    <col min="12532" max="12532" width="20.7109375" style="2" customWidth="1"/>
    <col min="12533" max="12533" width="10.7109375" style="2" customWidth="1"/>
    <col min="12534" max="12534" width="9.28515625" style="2"/>
    <col min="12535" max="12535" width="33.7109375" style="2" customWidth="1"/>
    <col min="12536" max="12536" width="12.28515625" style="2" customWidth="1"/>
    <col min="12537" max="12537" width="15.7109375" style="2" customWidth="1"/>
    <col min="12538" max="12538" width="11.7109375" style="2" customWidth="1"/>
    <col min="12539" max="12539" width="23.5703125" style="2" customWidth="1"/>
    <col min="12540" max="12540" width="11" style="2" bestFit="1" customWidth="1"/>
    <col min="12541" max="12541" width="12.28515625" style="2" customWidth="1"/>
    <col min="12542" max="12543" width="11.28515625" style="2" customWidth="1"/>
    <col min="12544" max="12545" width="9.28515625" style="2"/>
    <col min="12546" max="12546" width="9.28515625" style="2" bestFit="1"/>
    <col min="12547" max="12787" width="9.28515625" style="2"/>
    <col min="12788" max="12788" width="20.7109375" style="2" customWidth="1"/>
    <col min="12789" max="12789" width="10.7109375" style="2" customWidth="1"/>
    <col min="12790" max="12790" width="9.28515625" style="2"/>
    <col min="12791" max="12791" width="33.7109375" style="2" customWidth="1"/>
    <col min="12792" max="12792" width="12.28515625" style="2" customWidth="1"/>
    <col min="12793" max="12793" width="15.7109375" style="2" customWidth="1"/>
    <col min="12794" max="12794" width="11.7109375" style="2" customWidth="1"/>
    <col min="12795" max="12795" width="23.5703125" style="2" customWidth="1"/>
    <col min="12796" max="12796" width="11" style="2" bestFit="1" customWidth="1"/>
    <col min="12797" max="12797" width="12.28515625" style="2" customWidth="1"/>
    <col min="12798" max="12799" width="11.28515625" style="2" customWidth="1"/>
    <col min="12800" max="12801" width="9.28515625" style="2"/>
    <col min="12802" max="12802" width="9.28515625" style="2" bestFit="1"/>
    <col min="12803" max="13043" width="9.28515625" style="2"/>
    <col min="13044" max="13044" width="20.7109375" style="2" customWidth="1"/>
    <col min="13045" max="13045" width="10.7109375" style="2" customWidth="1"/>
    <col min="13046" max="13046" width="9.28515625" style="2"/>
    <col min="13047" max="13047" width="33.7109375" style="2" customWidth="1"/>
    <col min="13048" max="13048" width="12.28515625" style="2" customWidth="1"/>
    <col min="13049" max="13049" width="15.7109375" style="2" customWidth="1"/>
    <col min="13050" max="13050" width="11.7109375" style="2" customWidth="1"/>
    <col min="13051" max="13051" width="23.5703125" style="2" customWidth="1"/>
    <col min="13052" max="13052" width="11" style="2" bestFit="1" customWidth="1"/>
    <col min="13053" max="13053" width="12.28515625" style="2" customWidth="1"/>
    <col min="13054" max="13055" width="11.28515625" style="2" customWidth="1"/>
    <col min="13056" max="13057" width="9.28515625" style="2"/>
    <col min="13058" max="13058" width="9.28515625" style="2" bestFit="1"/>
    <col min="13059" max="13299" width="9.28515625" style="2"/>
    <col min="13300" max="13300" width="20.7109375" style="2" customWidth="1"/>
    <col min="13301" max="13301" width="10.7109375" style="2" customWidth="1"/>
    <col min="13302" max="13302" width="9.28515625" style="2"/>
    <col min="13303" max="13303" width="33.7109375" style="2" customWidth="1"/>
    <col min="13304" max="13304" width="12.28515625" style="2" customWidth="1"/>
    <col min="13305" max="13305" width="15.7109375" style="2" customWidth="1"/>
    <col min="13306" max="13306" width="11.7109375" style="2" customWidth="1"/>
    <col min="13307" max="13307" width="23.5703125" style="2" customWidth="1"/>
    <col min="13308" max="13308" width="11" style="2" bestFit="1" customWidth="1"/>
    <col min="13309" max="13309" width="12.28515625" style="2" customWidth="1"/>
    <col min="13310" max="13311" width="11.28515625" style="2" customWidth="1"/>
    <col min="13312" max="13313" width="9.28515625" style="2"/>
    <col min="13314" max="13314" width="9.28515625" style="2" bestFit="1"/>
    <col min="13315" max="13555" width="9.28515625" style="2"/>
    <col min="13556" max="13556" width="20.7109375" style="2" customWidth="1"/>
    <col min="13557" max="13557" width="10.7109375" style="2" customWidth="1"/>
    <col min="13558" max="13558" width="9.28515625" style="2"/>
    <col min="13559" max="13559" width="33.7109375" style="2" customWidth="1"/>
    <col min="13560" max="13560" width="12.28515625" style="2" customWidth="1"/>
    <col min="13561" max="13561" width="15.7109375" style="2" customWidth="1"/>
    <col min="13562" max="13562" width="11.7109375" style="2" customWidth="1"/>
    <col min="13563" max="13563" width="23.5703125" style="2" customWidth="1"/>
    <col min="13564" max="13564" width="11" style="2" bestFit="1" customWidth="1"/>
    <col min="13565" max="13565" width="12.28515625" style="2" customWidth="1"/>
    <col min="13566" max="13567" width="11.28515625" style="2" customWidth="1"/>
    <col min="13568" max="13569" width="9.28515625" style="2"/>
    <col min="13570" max="13570" width="9.28515625" style="2" bestFit="1"/>
    <col min="13571" max="13811" width="9.28515625" style="2"/>
    <col min="13812" max="13812" width="20.7109375" style="2" customWidth="1"/>
    <col min="13813" max="13813" width="10.7109375" style="2" customWidth="1"/>
    <col min="13814" max="13814" width="9.28515625" style="2"/>
    <col min="13815" max="13815" width="33.7109375" style="2" customWidth="1"/>
    <col min="13816" max="13816" width="12.28515625" style="2" customWidth="1"/>
    <col min="13817" max="13817" width="15.7109375" style="2" customWidth="1"/>
    <col min="13818" max="13818" width="11.7109375" style="2" customWidth="1"/>
    <col min="13819" max="13819" width="23.5703125" style="2" customWidth="1"/>
    <col min="13820" max="13820" width="11" style="2" bestFit="1" customWidth="1"/>
    <col min="13821" max="13821" width="12.28515625" style="2" customWidth="1"/>
    <col min="13822" max="13823" width="11.28515625" style="2" customWidth="1"/>
    <col min="13824" max="13825" width="9.28515625" style="2"/>
    <col min="13826" max="13826" width="9.28515625" style="2" bestFit="1"/>
    <col min="13827" max="14067" width="9.28515625" style="2"/>
    <col min="14068" max="14068" width="20.7109375" style="2" customWidth="1"/>
    <col min="14069" max="14069" width="10.7109375" style="2" customWidth="1"/>
    <col min="14070" max="14070" width="9.28515625" style="2"/>
    <col min="14071" max="14071" width="33.7109375" style="2" customWidth="1"/>
    <col min="14072" max="14072" width="12.28515625" style="2" customWidth="1"/>
    <col min="14073" max="14073" width="15.7109375" style="2" customWidth="1"/>
    <col min="14074" max="14074" width="11.7109375" style="2" customWidth="1"/>
    <col min="14075" max="14075" width="23.5703125" style="2" customWidth="1"/>
    <col min="14076" max="14076" width="11" style="2" bestFit="1" customWidth="1"/>
    <col min="14077" max="14077" width="12.28515625" style="2" customWidth="1"/>
    <col min="14078" max="14079" width="11.28515625" style="2" customWidth="1"/>
    <col min="14080" max="14081" width="9.28515625" style="2"/>
    <col min="14082" max="14082" width="9.28515625" style="2" bestFit="1"/>
    <col min="14083" max="14323" width="9.28515625" style="2"/>
    <col min="14324" max="14324" width="20.7109375" style="2" customWidth="1"/>
    <col min="14325" max="14325" width="10.7109375" style="2" customWidth="1"/>
    <col min="14326" max="14326" width="9.28515625" style="2"/>
    <col min="14327" max="14327" width="33.7109375" style="2" customWidth="1"/>
    <col min="14328" max="14328" width="12.28515625" style="2" customWidth="1"/>
    <col min="14329" max="14329" width="15.7109375" style="2" customWidth="1"/>
    <col min="14330" max="14330" width="11.7109375" style="2" customWidth="1"/>
    <col min="14331" max="14331" width="23.5703125" style="2" customWidth="1"/>
    <col min="14332" max="14332" width="11" style="2" bestFit="1" customWidth="1"/>
    <col min="14333" max="14333" width="12.28515625" style="2" customWidth="1"/>
    <col min="14334" max="14335" width="11.28515625" style="2" customWidth="1"/>
    <col min="14336" max="14337" width="9.28515625" style="2"/>
    <col min="14338" max="14338" width="9.28515625" style="2" bestFit="1"/>
    <col min="14339" max="14579" width="9.28515625" style="2"/>
    <col min="14580" max="14580" width="20.7109375" style="2" customWidth="1"/>
    <col min="14581" max="14581" width="10.7109375" style="2" customWidth="1"/>
    <col min="14582" max="14582" width="9.28515625" style="2"/>
    <col min="14583" max="14583" width="33.7109375" style="2" customWidth="1"/>
    <col min="14584" max="14584" width="12.28515625" style="2" customWidth="1"/>
    <col min="14585" max="14585" width="15.7109375" style="2" customWidth="1"/>
    <col min="14586" max="14586" width="11.7109375" style="2" customWidth="1"/>
    <col min="14587" max="14587" width="23.5703125" style="2" customWidth="1"/>
    <col min="14588" max="14588" width="11" style="2" bestFit="1" customWidth="1"/>
    <col min="14589" max="14589" width="12.28515625" style="2" customWidth="1"/>
    <col min="14590" max="14591" width="11.28515625" style="2" customWidth="1"/>
    <col min="14592" max="14593" width="9.28515625" style="2"/>
    <col min="14594" max="14594" width="9.28515625" style="2" bestFit="1"/>
    <col min="14595" max="14835" width="9.28515625" style="2"/>
    <col min="14836" max="14836" width="20.7109375" style="2" customWidth="1"/>
    <col min="14837" max="14837" width="10.7109375" style="2" customWidth="1"/>
    <col min="14838" max="14838" width="9.28515625" style="2"/>
    <col min="14839" max="14839" width="33.7109375" style="2" customWidth="1"/>
    <col min="14840" max="14840" width="12.28515625" style="2" customWidth="1"/>
    <col min="14841" max="14841" width="15.7109375" style="2" customWidth="1"/>
    <col min="14842" max="14842" width="11.7109375" style="2" customWidth="1"/>
    <col min="14843" max="14843" width="23.5703125" style="2" customWidth="1"/>
    <col min="14844" max="14844" width="11" style="2" bestFit="1" customWidth="1"/>
    <col min="14845" max="14845" width="12.28515625" style="2" customWidth="1"/>
    <col min="14846" max="14847" width="11.28515625" style="2" customWidth="1"/>
    <col min="14848" max="14849" width="9.28515625" style="2"/>
    <col min="14850" max="14850" width="9.28515625" style="2" bestFit="1"/>
    <col min="14851" max="15091" width="9.28515625" style="2"/>
    <col min="15092" max="15092" width="20.7109375" style="2" customWidth="1"/>
    <col min="15093" max="15093" width="10.7109375" style="2" customWidth="1"/>
    <col min="15094" max="15094" width="9.28515625" style="2"/>
    <col min="15095" max="15095" width="33.7109375" style="2" customWidth="1"/>
    <col min="15096" max="15096" width="12.28515625" style="2" customWidth="1"/>
    <col min="15097" max="15097" width="15.7109375" style="2" customWidth="1"/>
    <col min="15098" max="15098" width="11.7109375" style="2" customWidth="1"/>
    <col min="15099" max="15099" width="23.5703125" style="2" customWidth="1"/>
    <col min="15100" max="15100" width="11" style="2" bestFit="1" customWidth="1"/>
    <col min="15101" max="15101" width="12.28515625" style="2" customWidth="1"/>
    <col min="15102" max="15103" width="11.28515625" style="2" customWidth="1"/>
    <col min="15104" max="15105" width="9.28515625" style="2"/>
    <col min="15106" max="15106" width="9.28515625" style="2" bestFit="1"/>
    <col min="15107" max="15347" width="9.28515625" style="2"/>
    <col min="15348" max="15348" width="20.7109375" style="2" customWidth="1"/>
    <col min="15349" max="15349" width="10.7109375" style="2" customWidth="1"/>
    <col min="15350" max="15350" width="9.28515625" style="2"/>
    <col min="15351" max="15351" width="33.7109375" style="2" customWidth="1"/>
    <col min="15352" max="15352" width="12.28515625" style="2" customWidth="1"/>
    <col min="15353" max="15353" width="15.7109375" style="2" customWidth="1"/>
    <col min="15354" max="15354" width="11.7109375" style="2" customWidth="1"/>
    <col min="15355" max="15355" width="23.5703125" style="2" customWidth="1"/>
    <col min="15356" max="15356" width="11" style="2" bestFit="1" customWidth="1"/>
    <col min="15357" max="15357" width="12.28515625" style="2" customWidth="1"/>
    <col min="15358" max="15359" width="11.28515625" style="2" customWidth="1"/>
    <col min="15360" max="15361" width="9.28515625" style="2"/>
    <col min="15362" max="15362" width="9.28515625" style="2" bestFit="1"/>
    <col min="15363" max="15603" width="9.28515625" style="2"/>
    <col min="15604" max="15604" width="20.7109375" style="2" customWidth="1"/>
    <col min="15605" max="15605" width="10.7109375" style="2" customWidth="1"/>
    <col min="15606" max="15606" width="9.28515625" style="2"/>
    <col min="15607" max="15607" width="33.7109375" style="2" customWidth="1"/>
    <col min="15608" max="15608" width="12.28515625" style="2" customWidth="1"/>
    <col min="15609" max="15609" width="15.7109375" style="2" customWidth="1"/>
    <col min="15610" max="15610" width="11.7109375" style="2" customWidth="1"/>
    <col min="15611" max="15611" width="23.5703125" style="2" customWidth="1"/>
    <col min="15612" max="15612" width="11" style="2" bestFit="1" customWidth="1"/>
    <col min="15613" max="15613" width="12.28515625" style="2" customWidth="1"/>
    <col min="15614" max="15615" width="11.28515625" style="2" customWidth="1"/>
    <col min="15616" max="15617" width="9.28515625" style="2"/>
    <col min="15618" max="15618" width="9.28515625" style="2" bestFit="1"/>
    <col min="15619" max="15859" width="9.28515625" style="2"/>
    <col min="15860" max="15860" width="20.7109375" style="2" customWidth="1"/>
    <col min="15861" max="15861" width="10.7109375" style="2" customWidth="1"/>
    <col min="15862" max="15862" width="9.28515625" style="2"/>
    <col min="15863" max="15863" width="33.7109375" style="2" customWidth="1"/>
    <col min="15864" max="15864" width="12.28515625" style="2" customWidth="1"/>
    <col min="15865" max="15865" width="15.7109375" style="2" customWidth="1"/>
    <col min="15866" max="15866" width="11.7109375" style="2" customWidth="1"/>
    <col min="15867" max="15867" width="23.5703125" style="2" customWidth="1"/>
    <col min="15868" max="15868" width="11" style="2" bestFit="1" customWidth="1"/>
    <col min="15869" max="15869" width="12.28515625" style="2" customWidth="1"/>
    <col min="15870" max="15871" width="11.28515625" style="2" customWidth="1"/>
    <col min="15872" max="15873" width="9.28515625" style="2"/>
    <col min="15874" max="15874" width="9.28515625" style="2" bestFit="1"/>
    <col min="15875" max="16115" width="9.28515625" style="2"/>
    <col min="16116" max="16116" width="20.7109375" style="2" customWidth="1"/>
    <col min="16117" max="16117" width="10.7109375" style="2" customWidth="1"/>
    <col min="16118" max="16118" width="9.28515625" style="2"/>
    <col min="16119" max="16119" width="33.7109375" style="2" customWidth="1"/>
    <col min="16120" max="16120" width="12.28515625" style="2" customWidth="1"/>
    <col min="16121" max="16121" width="15.7109375" style="2" customWidth="1"/>
    <col min="16122" max="16122" width="11.7109375" style="2" customWidth="1"/>
    <col min="16123" max="16123" width="23.5703125" style="2" customWidth="1"/>
    <col min="16124" max="16124" width="11" style="2" bestFit="1" customWidth="1"/>
    <col min="16125" max="16125" width="12.28515625" style="2" customWidth="1"/>
    <col min="16126" max="16127" width="11.28515625" style="2" customWidth="1"/>
    <col min="16128" max="16129" width="9.28515625" style="2"/>
    <col min="16130" max="16130" width="9.28515625" style="2" bestFit="1"/>
    <col min="16131" max="16384" width="9.28515625" style="2"/>
  </cols>
  <sheetData>
    <row r="1" spans="1:17" s="1" customFormat="1" ht="15" customHeight="1" x14ac:dyDescent="0.25">
      <c r="A1" s="56" t="s">
        <v>231</v>
      </c>
      <c r="B1" s="56"/>
      <c r="C1" s="57"/>
      <c r="D1" s="53"/>
    </row>
    <row r="2" spans="1:17" s="1" customFormat="1" ht="15" customHeight="1" x14ac:dyDescent="0.25">
      <c r="A2" s="56"/>
      <c r="B2" s="56"/>
      <c r="C2" s="57"/>
      <c r="D2" s="53"/>
    </row>
    <row r="3" spans="1:17" s="1" customFormat="1" ht="15" customHeight="1" x14ac:dyDescent="0.25">
      <c r="A3" s="56"/>
      <c r="B3" s="56"/>
      <c r="C3" s="57"/>
      <c r="D3" s="53"/>
    </row>
    <row r="4" spans="1:17" s="3" customFormat="1" ht="15.75" x14ac:dyDescent="0.25">
      <c r="A4" s="56"/>
      <c r="B4" s="56"/>
      <c r="C4" s="57"/>
      <c r="D4" s="53"/>
    </row>
    <row r="5" spans="1:17" x14ac:dyDescent="0.2">
      <c r="A5" s="60" t="s">
        <v>239</v>
      </c>
      <c r="B5" s="4"/>
      <c r="C5" s="4"/>
      <c r="D5" s="4"/>
    </row>
    <row r="6" spans="1:17" s="5" customFormat="1" ht="24" customHeight="1" x14ac:dyDescent="0.25">
      <c r="A6" s="52" t="s">
        <v>0</v>
      </c>
      <c r="B6" s="32" t="s">
        <v>234</v>
      </c>
      <c r="C6" s="33" t="s">
        <v>233</v>
      </c>
      <c r="D6" s="34" t="s">
        <v>232</v>
      </c>
      <c r="E6" s="60" t="s">
        <v>238</v>
      </c>
    </row>
    <row r="7" spans="1:17" s="5" customFormat="1" ht="33.75" x14ac:dyDescent="0.25">
      <c r="A7" s="54" t="s">
        <v>229</v>
      </c>
      <c r="B7" s="54"/>
      <c r="C7" s="54"/>
      <c r="D7" s="54"/>
    </row>
    <row r="8" spans="1:17" ht="15" x14ac:dyDescent="0.25">
      <c r="A8" s="35"/>
      <c r="B8" s="36"/>
      <c r="C8" s="37"/>
      <c r="D8" s="38">
        <f>SUM(D9:D17)</f>
        <v>6145.5499999999993</v>
      </c>
    </row>
    <row r="9" spans="1:17" s="10" customFormat="1" ht="11.25" x14ac:dyDescent="0.2">
      <c r="A9" s="7" t="s">
        <v>1</v>
      </c>
      <c r="B9" s="8">
        <v>1500</v>
      </c>
      <c r="C9" s="39">
        <v>2.17</v>
      </c>
      <c r="D9" s="40">
        <f t="shared" ref="D9:D16" si="0">B9*C9</f>
        <v>3255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2" customFormat="1" ht="12" customHeight="1" x14ac:dyDescent="0.2">
      <c r="A10" s="11" t="s">
        <v>2</v>
      </c>
      <c r="B10" s="8">
        <v>8000</v>
      </c>
      <c r="C10" s="39">
        <v>0.15</v>
      </c>
      <c r="D10" s="40">
        <f t="shared" si="0"/>
        <v>1200</v>
      </c>
    </row>
    <row r="11" spans="1:17" s="12" customFormat="1" ht="12" customHeight="1" x14ac:dyDescent="0.2">
      <c r="A11" s="11" t="s">
        <v>3</v>
      </c>
      <c r="B11" s="8">
        <v>4000</v>
      </c>
      <c r="C11" s="39">
        <v>0.14000000000000001</v>
      </c>
      <c r="D11" s="40">
        <f t="shared" si="0"/>
        <v>560</v>
      </c>
    </row>
    <row r="12" spans="1:17" s="12" customFormat="1" ht="12" customHeight="1" x14ac:dyDescent="0.2">
      <c r="A12" s="13" t="s">
        <v>4</v>
      </c>
      <c r="B12" s="8">
        <v>1000</v>
      </c>
      <c r="C12" s="39">
        <v>0.41</v>
      </c>
      <c r="D12" s="40">
        <f t="shared" si="0"/>
        <v>410</v>
      </c>
    </row>
    <row r="13" spans="1:17" s="12" customFormat="1" ht="12" customHeight="1" x14ac:dyDescent="0.2">
      <c r="A13" s="14" t="s">
        <v>5</v>
      </c>
      <c r="B13" s="8">
        <v>500</v>
      </c>
      <c r="C13" s="39">
        <v>0.27</v>
      </c>
      <c r="D13" s="40">
        <f t="shared" si="0"/>
        <v>135</v>
      </c>
    </row>
    <row r="14" spans="1:17" s="12" customFormat="1" ht="12" customHeight="1" x14ac:dyDescent="0.2">
      <c r="A14" s="7" t="s">
        <v>6</v>
      </c>
      <c r="B14" s="8">
        <v>500</v>
      </c>
      <c r="C14" s="39">
        <v>1.1100000000000001</v>
      </c>
      <c r="D14" s="40">
        <f t="shared" si="0"/>
        <v>555</v>
      </c>
    </row>
    <row r="15" spans="1:17" s="12" customFormat="1" ht="12" customHeight="1" x14ac:dyDescent="0.2">
      <c r="A15" s="7" t="s">
        <v>7</v>
      </c>
      <c r="B15" s="8">
        <v>1</v>
      </c>
      <c r="C15" s="39">
        <v>15.44</v>
      </c>
      <c r="D15" s="40">
        <f t="shared" si="0"/>
        <v>15.44</v>
      </c>
    </row>
    <row r="16" spans="1:17" s="12" customFormat="1" ht="12" customHeight="1" x14ac:dyDescent="0.2">
      <c r="A16" s="7" t="s">
        <v>8</v>
      </c>
      <c r="B16" s="8">
        <v>1</v>
      </c>
      <c r="C16" s="39">
        <v>6.95</v>
      </c>
      <c r="D16" s="40">
        <f t="shared" si="0"/>
        <v>6.95</v>
      </c>
    </row>
    <row r="17" spans="1:17" s="12" customFormat="1" ht="12" customHeight="1" x14ac:dyDescent="0.2">
      <c r="A17" s="7" t="s">
        <v>9</v>
      </c>
      <c r="B17" s="8">
        <v>1</v>
      </c>
      <c r="C17" s="39">
        <v>8.16</v>
      </c>
      <c r="D17" s="40">
        <f>B17*C17</f>
        <v>8.16</v>
      </c>
    </row>
    <row r="18" spans="1:17" ht="15" x14ac:dyDescent="0.25">
      <c r="A18" s="35"/>
      <c r="B18" s="36"/>
      <c r="C18" s="37"/>
      <c r="D18" s="38">
        <f>SUM(D19:D31)</f>
        <v>44560</v>
      </c>
    </row>
    <row r="19" spans="1:17" s="10" customFormat="1" ht="12" customHeight="1" x14ac:dyDescent="0.2">
      <c r="A19" s="7" t="s">
        <v>10</v>
      </c>
      <c r="B19" s="8">
        <v>4000</v>
      </c>
      <c r="C19" s="39">
        <v>0.48</v>
      </c>
      <c r="D19" s="40">
        <f>B19*C19</f>
        <v>1920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s="10" customFormat="1" ht="12" customHeight="1" x14ac:dyDescent="0.2">
      <c r="A20" s="15" t="s">
        <v>11</v>
      </c>
      <c r="B20" s="8">
        <v>4000</v>
      </c>
      <c r="C20" s="39">
        <v>0.35</v>
      </c>
      <c r="D20" s="40">
        <f t="shared" ref="D20:D31" si="1">B20*C20</f>
        <v>1400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s="10" customFormat="1" ht="12" customHeight="1" x14ac:dyDescent="0.2">
      <c r="A21" s="7" t="s">
        <v>12</v>
      </c>
      <c r="B21" s="8">
        <v>4000</v>
      </c>
      <c r="C21" s="39">
        <v>0.71</v>
      </c>
      <c r="D21" s="40">
        <f t="shared" si="1"/>
        <v>2840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s="10" customFormat="1" ht="12" customHeight="1" x14ac:dyDescent="0.2">
      <c r="A22" s="7" t="s">
        <v>13</v>
      </c>
      <c r="B22" s="8">
        <v>4000</v>
      </c>
      <c r="C22" s="39">
        <v>0.94</v>
      </c>
      <c r="D22" s="40">
        <f t="shared" si="1"/>
        <v>3760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s="10" customFormat="1" ht="12" customHeight="1" x14ac:dyDescent="0.2">
      <c r="A23" s="7" t="s">
        <v>14</v>
      </c>
      <c r="B23" s="8">
        <v>4000</v>
      </c>
      <c r="C23" s="39">
        <v>1.21</v>
      </c>
      <c r="D23" s="40">
        <f t="shared" si="1"/>
        <v>4840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s="10" customFormat="1" ht="12" customHeight="1" x14ac:dyDescent="0.2">
      <c r="A24" s="7" t="s">
        <v>15</v>
      </c>
      <c r="B24" s="8">
        <v>4000</v>
      </c>
      <c r="C24" s="39">
        <v>1.78</v>
      </c>
      <c r="D24" s="40">
        <f t="shared" si="1"/>
        <v>7120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s="17" customFormat="1" ht="12" customHeight="1" x14ac:dyDescent="0.2">
      <c r="A25" s="7" t="s">
        <v>16</v>
      </c>
      <c r="B25" s="8">
        <v>2000</v>
      </c>
      <c r="C25" s="39">
        <v>2.21</v>
      </c>
      <c r="D25" s="40">
        <f t="shared" si="1"/>
        <v>4420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17" s="10" customFormat="1" ht="12" customHeight="1" x14ac:dyDescent="0.2">
      <c r="A26" s="7" t="s">
        <v>17</v>
      </c>
      <c r="B26" s="8">
        <v>6000</v>
      </c>
      <c r="C26" s="39">
        <v>0.66</v>
      </c>
      <c r="D26" s="40">
        <f t="shared" si="1"/>
        <v>3960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7" s="10" customFormat="1" ht="12" customHeight="1" x14ac:dyDescent="0.2">
      <c r="A27" s="7" t="s">
        <v>18</v>
      </c>
      <c r="B27" s="8">
        <v>2000</v>
      </c>
      <c r="C27" s="39">
        <v>0.46</v>
      </c>
      <c r="D27" s="40">
        <f t="shared" si="1"/>
        <v>920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17" s="10" customFormat="1" ht="12" customHeight="1" x14ac:dyDescent="0.2">
      <c r="A28" s="7" t="s">
        <v>19</v>
      </c>
      <c r="B28" s="8">
        <v>6000</v>
      </c>
      <c r="C28" s="39">
        <v>0.78</v>
      </c>
      <c r="D28" s="40">
        <f t="shared" si="1"/>
        <v>4680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s="10" customFormat="1" ht="12" customHeight="1" x14ac:dyDescent="0.2">
      <c r="A29" s="7" t="s">
        <v>20</v>
      </c>
      <c r="B29" s="8">
        <v>2000</v>
      </c>
      <c r="C29" s="39">
        <v>0.72</v>
      </c>
      <c r="D29" s="40">
        <f t="shared" si="1"/>
        <v>1440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17" s="10" customFormat="1" ht="12" customHeight="1" x14ac:dyDescent="0.2">
      <c r="A30" s="7" t="s">
        <v>21</v>
      </c>
      <c r="B30" s="8">
        <v>6000</v>
      </c>
      <c r="C30" s="39">
        <v>0.92</v>
      </c>
      <c r="D30" s="40">
        <f t="shared" si="1"/>
        <v>5520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17" s="10" customFormat="1" ht="12" customHeight="1" x14ac:dyDescent="0.2">
      <c r="A31" s="7" t="s">
        <v>22</v>
      </c>
      <c r="B31" s="8">
        <v>2000</v>
      </c>
      <c r="C31" s="39">
        <v>0.87</v>
      </c>
      <c r="D31" s="40">
        <f t="shared" si="1"/>
        <v>1740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17" ht="15" x14ac:dyDescent="0.25">
      <c r="A32" s="35"/>
      <c r="B32" s="36"/>
      <c r="C32" s="37"/>
      <c r="D32" s="38">
        <f>SUM(D33:D35)</f>
        <v>4080</v>
      </c>
    </row>
    <row r="33" spans="1:17" s="10" customFormat="1" ht="12" customHeight="1" x14ac:dyDescent="0.2">
      <c r="A33" s="7" t="s">
        <v>23</v>
      </c>
      <c r="B33" s="8">
        <v>6000</v>
      </c>
      <c r="C33" s="39">
        <v>0.13</v>
      </c>
      <c r="D33" s="40">
        <f t="shared" ref="D33:D35" si="2">B33*C33</f>
        <v>780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1:17" s="10" customFormat="1" ht="12" customHeight="1" x14ac:dyDescent="0.2">
      <c r="A34" s="7" t="s">
        <v>24</v>
      </c>
      <c r="B34" s="8">
        <v>6000</v>
      </c>
      <c r="C34" s="39">
        <v>0.2</v>
      </c>
      <c r="D34" s="40">
        <f t="shared" si="2"/>
        <v>1200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17" s="10" customFormat="1" ht="12" customHeight="1" x14ac:dyDescent="0.2">
      <c r="A35" s="7" t="s">
        <v>25</v>
      </c>
      <c r="B35" s="8">
        <v>6000</v>
      </c>
      <c r="C35" s="39">
        <v>0.35</v>
      </c>
      <c r="D35" s="40">
        <f t="shared" si="2"/>
        <v>2100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17" s="18" customFormat="1" ht="15" x14ac:dyDescent="0.25">
      <c r="A36" s="35"/>
      <c r="B36" s="36"/>
      <c r="C36" s="37"/>
      <c r="D36" s="38">
        <f>SUM(D37:D38)</f>
        <v>371</v>
      </c>
    </row>
    <row r="37" spans="1:17" s="10" customFormat="1" ht="12" customHeight="1" x14ac:dyDescent="0.2">
      <c r="A37" s="7" t="s">
        <v>26</v>
      </c>
      <c r="B37" s="8">
        <v>25</v>
      </c>
      <c r="C37" s="39">
        <v>7.42</v>
      </c>
      <c r="D37" s="40">
        <f t="shared" ref="D37:D38" si="3">B37*C37</f>
        <v>185.5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17" s="10" customFormat="1" ht="12" customHeight="1" x14ac:dyDescent="0.2">
      <c r="A38" s="7" t="s">
        <v>27</v>
      </c>
      <c r="B38" s="8">
        <v>25</v>
      </c>
      <c r="C38" s="39">
        <v>7.42</v>
      </c>
      <c r="D38" s="40">
        <f t="shared" si="3"/>
        <v>185.5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spans="1:17" s="18" customFormat="1" ht="15" x14ac:dyDescent="0.25">
      <c r="A39" s="35"/>
      <c r="B39" s="36"/>
      <c r="C39" s="37"/>
      <c r="D39" s="38">
        <f>D40</f>
        <v>761.56000000000006</v>
      </c>
    </row>
    <row r="40" spans="1:17" s="21" customFormat="1" ht="24" customHeight="1" x14ac:dyDescent="0.2">
      <c r="A40" s="11" t="s">
        <v>28</v>
      </c>
      <c r="B40" s="19">
        <v>316</v>
      </c>
      <c r="C40" s="41">
        <v>2.41</v>
      </c>
      <c r="D40" s="40">
        <f t="shared" ref="D40" si="4">B40*C40</f>
        <v>761.56000000000006</v>
      </c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s="18" customFormat="1" ht="15" x14ac:dyDescent="0.25">
      <c r="A41" s="35"/>
      <c r="B41" s="36"/>
      <c r="C41" s="37"/>
      <c r="D41" s="38">
        <f>SUM(D42:D44)</f>
        <v>167.7</v>
      </c>
    </row>
    <row r="42" spans="1:17" s="10" customFormat="1" ht="12" customHeight="1" x14ac:dyDescent="0.2">
      <c r="A42" s="7" t="s">
        <v>29</v>
      </c>
      <c r="B42" s="8">
        <v>10</v>
      </c>
      <c r="C42" s="39">
        <v>5.17</v>
      </c>
      <c r="D42" s="40">
        <f t="shared" ref="D42:D44" si="5">B42*C42</f>
        <v>51.7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spans="1:17" s="10" customFormat="1" ht="12" customHeight="1" x14ac:dyDescent="0.2">
      <c r="A43" s="7" t="s">
        <v>30</v>
      </c>
      <c r="B43" s="8">
        <v>15</v>
      </c>
      <c r="C43" s="39">
        <v>5</v>
      </c>
      <c r="D43" s="40">
        <f t="shared" si="5"/>
        <v>75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spans="1:17" s="10" customFormat="1" ht="12" customHeight="1" x14ac:dyDescent="0.2">
      <c r="A44" s="7" t="s">
        <v>30</v>
      </c>
      <c r="B44" s="8">
        <v>10</v>
      </c>
      <c r="C44" s="39">
        <v>4.0999999999999996</v>
      </c>
      <c r="D44" s="40">
        <f t="shared" si="5"/>
        <v>41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s="18" customFormat="1" ht="15" x14ac:dyDescent="0.25">
      <c r="A45" s="35"/>
      <c r="B45" s="36"/>
      <c r="C45" s="37"/>
      <c r="D45" s="38">
        <f>SUM(D46:D61)</f>
        <v>7628.05</v>
      </c>
    </row>
    <row r="46" spans="1:17" s="10" customFormat="1" ht="12" customHeight="1" x14ac:dyDescent="0.2">
      <c r="A46" s="7" t="s">
        <v>31</v>
      </c>
      <c r="B46" s="8">
        <v>690</v>
      </c>
      <c r="C46" s="39">
        <v>3.38</v>
      </c>
      <c r="D46" s="40">
        <f t="shared" ref="D46:D61" si="6">B46*C46</f>
        <v>2332.1999999999998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spans="1:17" s="10" customFormat="1" ht="12" customHeight="1" x14ac:dyDescent="0.2">
      <c r="A47" s="7" t="s">
        <v>32</v>
      </c>
      <c r="B47" s="8">
        <v>460</v>
      </c>
      <c r="C47" s="39">
        <v>3.47</v>
      </c>
      <c r="D47" s="40">
        <f t="shared" si="6"/>
        <v>1596.2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s="10" customFormat="1" ht="12" customHeight="1" x14ac:dyDescent="0.2">
      <c r="A48" s="7" t="s">
        <v>33</v>
      </c>
      <c r="B48" s="8">
        <v>1110</v>
      </c>
      <c r="C48" s="39">
        <v>1.64</v>
      </c>
      <c r="D48" s="40">
        <f t="shared" si="6"/>
        <v>1820.3999999999999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s="10" customFormat="1" ht="12" customHeight="1" x14ac:dyDescent="0.2">
      <c r="A49" s="7" t="s">
        <v>34</v>
      </c>
      <c r="B49" s="8">
        <v>20</v>
      </c>
      <c r="C49" s="39">
        <v>3.78</v>
      </c>
      <c r="D49" s="40">
        <f t="shared" si="6"/>
        <v>75.599999999999994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spans="1:17" s="10" customFormat="1" ht="12" customHeight="1" x14ac:dyDescent="0.2">
      <c r="A50" s="7" t="s">
        <v>35</v>
      </c>
      <c r="B50" s="8">
        <v>20</v>
      </c>
      <c r="C50" s="39">
        <v>19.329999999999998</v>
      </c>
      <c r="D50" s="40">
        <f t="shared" si="6"/>
        <v>386.59999999999997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spans="1:17" s="10" customFormat="1" ht="12" customHeight="1" x14ac:dyDescent="0.2">
      <c r="A51" s="7" t="s">
        <v>36</v>
      </c>
      <c r="B51" s="8">
        <v>50</v>
      </c>
      <c r="C51" s="39">
        <v>5.49</v>
      </c>
      <c r="D51" s="40">
        <f t="shared" si="6"/>
        <v>274.5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spans="1:17" s="10" customFormat="1" ht="12" customHeight="1" x14ac:dyDescent="0.2">
      <c r="A52" s="7" t="s">
        <v>37</v>
      </c>
      <c r="B52" s="8">
        <v>25</v>
      </c>
      <c r="C52" s="39">
        <v>5.65</v>
      </c>
      <c r="D52" s="40">
        <f t="shared" si="6"/>
        <v>141.25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s="10" customFormat="1" ht="12" customHeight="1" x14ac:dyDescent="0.2">
      <c r="A53" s="7" t="s">
        <v>38</v>
      </c>
      <c r="B53" s="8">
        <v>20</v>
      </c>
      <c r="C53" s="39">
        <v>3.71</v>
      </c>
      <c r="D53" s="40">
        <f t="shared" si="6"/>
        <v>74.2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s="10" customFormat="1" ht="12" customHeight="1" x14ac:dyDescent="0.2">
      <c r="A54" s="7" t="s">
        <v>39</v>
      </c>
      <c r="B54" s="8">
        <v>20</v>
      </c>
      <c r="C54" s="39">
        <v>3.71</v>
      </c>
      <c r="D54" s="40">
        <f t="shared" si="6"/>
        <v>74.2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spans="1:17" s="10" customFormat="1" ht="12" customHeight="1" x14ac:dyDescent="0.2">
      <c r="A55" s="7" t="s">
        <v>40</v>
      </c>
      <c r="B55" s="8">
        <v>20</v>
      </c>
      <c r="C55" s="39">
        <v>4.0199999999999996</v>
      </c>
      <c r="D55" s="40">
        <f t="shared" si="6"/>
        <v>80.399999999999991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spans="1:17" s="10" customFormat="1" ht="12" customHeight="1" x14ac:dyDescent="0.2">
      <c r="A56" s="7" t="s">
        <v>41</v>
      </c>
      <c r="B56" s="8">
        <v>120</v>
      </c>
      <c r="C56" s="39">
        <v>1.58</v>
      </c>
      <c r="D56" s="40">
        <f t="shared" si="6"/>
        <v>189.60000000000002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spans="1:17" s="10" customFormat="1" ht="12" customHeight="1" x14ac:dyDescent="0.2">
      <c r="A57" s="7" t="s">
        <v>42</v>
      </c>
      <c r="B57" s="8">
        <v>120</v>
      </c>
      <c r="C57" s="39">
        <v>1.58</v>
      </c>
      <c r="D57" s="40">
        <f t="shared" si="6"/>
        <v>189.60000000000002</v>
      </c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spans="1:17" s="10" customFormat="1" ht="12" customHeight="1" x14ac:dyDescent="0.2">
      <c r="A58" s="7" t="s">
        <v>43</v>
      </c>
      <c r="B58" s="8">
        <v>60</v>
      </c>
      <c r="C58" s="39">
        <v>1.58</v>
      </c>
      <c r="D58" s="40">
        <f t="shared" si="6"/>
        <v>94.800000000000011</v>
      </c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spans="1:17" s="10" customFormat="1" ht="12" customHeight="1" x14ac:dyDescent="0.2">
      <c r="A59" s="22" t="s">
        <v>44</v>
      </c>
      <c r="B59" s="8">
        <v>60</v>
      </c>
      <c r="C59" s="39">
        <v>1.85</v>
      </c>
      <c r="D59" s="40">
        <f t="shared" si="6"/>
        <v>111</v>
      </c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spans="1:17" s="10" customFormat="1" ht="12" customHeight="1" x14ac:dyDescent="0.2">
      <c r="A60" s="7" t="s">
        <v>45</v>
      </c>
      <c r="B60" s="8">
        <v>75</v>
      </c>
      <c r="C60" s="39">
        <v>1.1200000000000001</v>
      </c>
      <c r="D60" s="40">
        <f t="shared" si="6"/>
        <v>84.000000000000014</v>
      </c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17" s="10" customFormat="1" ht="12" customHeight="1" x14ac:dyDescent="0.2">
      <c r="A61" s="7" t="s">
        <v>46</v>
      </c>
      <c r="B61" s="8">
        <v>150</v>
      </c>
      <c r="C61" s="39">
        <v>0.69</v>
      </c>
      <c r="D61" s="40">
        <f t="shared" si="6"/>
        <v>103.49999999999999</v>
      </c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spans="1:17" s="18" customFormat="1" ht="15" x14ac:dyDescent="0.25">
      <c r="A62" s="35"/>
      <c r="B62" s="36"/>
      <c r="C62" s="37"/>
      <c r="D62" s="38">
        <f>SUM(D63:D64)</f>
        <v>36</v>
      </c>
    </row>
    <row r="63" spans="1:17" s="10" customFormat="1" ht="12" customHeight="1" x14ac:dyDescent="0.2">
      <c r="A63" s="7" t="s">
        <v>47</v>
      </c>
      <c r="B63" s="8">
        <v>1</v>
      </c>
      <c r="C63" s="39">
        <v>16.5</v>
      </c>
      <c r="D63" s="40">
        <f t="shared" ref="D63:D64" si="7">B63*C63</f>
        <v>16.5</v>
      </c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1:17" s="10" customFormat="1" ht="12" customHeight="1" x14ac:dyDescent="0.2">
      <c r="A64" s="7" t="s">
        <v>48</v>
      </c>
      <c r="B64" s="8">
        <v>1</v>
      </c>
      <c r="C64" s="39">
        <v>19.5</v>
      </c>
      <c r="D64" s="40">
        <f t="shared" si="7"/>
        <v>19.5</v>
      </c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spans="1:17" s="18" customFormat="1" ht="15" x14ac:dyDescent="0.25">
      <c r="A65" s="35"/>
      <c r="B65" s="36"/>
      <c r="C65" s="37"/>
      <c r="D65" s="38">
        <f>SUM(D66:D68)</f>
        <v>56.94</v>
      </c>
    </row>
    <row r="66" spans="1:17" s="10" customFormat="1" ht="12" customHeight="1" x14ac:dyDescent="0.2">
      <c r="A66" s="7" t="s">
        <v>49</v>
      </c>
      <c r="B66" s="8">
        <v>1</v>
      </c>
      <c r="C66" s="39">
        <v>1.28</v>
      </c>
      <c r="D66" s="40">
        <f t="shared" ref="D66:D68" si="8">B66*C66</f>
        <v>1.28</v>
      </c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spans="1:17" s="10" customFormat="1" ht="12" customHeight="1" x14ac:dyDescent="0.2">
      <c r="A67" s="7" t="s">
        <v>50</v>
      </c>
      <c r="B67" s="8">
        <v>1</v>
      </c>
      <c r="C67" s="39">
        <v>0.66</v>
      </c>
      <c r="D67" s="40">
        <f t="shared" si="8"/>
        <v>0.66</v>
      </c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spans="1:17" s="10" customFormat="1" ht="12" customHeight="1" x14ac:dyDescent="0.2">
      <c r="A68" s="7" t="s">
        <v>51</v>
      </c>
      <c r="B68" s="8">
        <v>1000</v>
      </c>
      <c r="C68" s="39">
        <v>5.5E-2</v>
      </c>
      <c r="D68" s="40">
        <f t="shared" si="8"/>
        <v>55</v>
      </c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s="18" customFormat="1" ht="15" x14ac:dyDescent="0.25">
      <c r="A69" s="35"/>
      <c r="B69" s="36"/>
      <c r="C69" s="37"/>
      <c r="D69" s="38">
        <f>SUM(D70:D84)</f>
        <v>804.77</v>
      </c>
    </row>
    <row r="70" spans="1:17" s="10" customFormat="1" ht="12" customHeight="1" x14ac:dyDescent="0.2">
      <c r="A70" s="7" t="s">
        <v>52</v>
      </c>
      <c r="B70" s="8">
        <v>1</v>
      </c>
      <c r="C70" s="39">
        <v>44.87</v>
      </c>
      <c r="D70" s="40">
        <f t="shared" ref="D70:D84" si="9">B70*C70</f>
        <v>44.87</v>
      </c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spans="1:17" s="10" customFormat="1" ht="12" customHeight="1" x14ac:dyDescent="0.2">
      <c r="A71" s="7" t="s">
        <v>53</v>
      </c>
      <c r="B71" s="8">
        <v>1</v>
      </c>
      <c r="C71" s="39">
        <v>39.81</v>
      </c>
      <c r="D71" s="40">
        <f t="shared" si="9"/>
        <v>39.81</v>
      </c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spans="1:17" s="10" customFormat="1" ht="12" customHeight="1" x14ac:dyDescent="0.2">
      <c r="A72" s="7" t="s">
        <v>54</v>
      </c>
      <c r="B72" s="8">
        <v>1</v>
      </c>
      <c r="C72" s="39">
        <v>4.03</v>
      </c>
      <c r="D72" s="40">
        <f t="shared" si="9"/>
        <v>4.03</v>
      </c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s="10" customFormat="1" ht="12" customHeight="1" x14ac:dyDescent="0.2">
      <c r="A73" s="7" t="s">
        <v>55</v>
      </c>
      <c r="B73" s="8">
        <v>1</v>
      </c>
      <c r="C73" s="39">
        <v>38.76</v>
      </c>
      <c r="D73" s="40">
        <f t="shared" si="9"/>
        <v>38.76</v>
      </c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spans="1:17" s="10" customFormat="1" ht="12" customHeight="1" x14ac:dyDescent="0.2">
      <c r="A74" s="7" t="s">
        <v>56</v>
      </c>
      <c r="B74" s="8">
        <v>1</v>
      </c>
      <c r="C74" s="39">
        <v>3.13</v>
      </c>
      <c r="D74" s="40">
        <f t="shared" si="9"/>
        <v>3.13</v>
      </c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spans="1:17" s="10" customFormat="1" ht="12" customHeight="1" x14ac:dyDescent="0.2">
      <c r="A75" s="7" t="s">
        <v>57</v>
      </c>
      <c r="B75" s="8">
        <v>1</v>
      </c>
      <c r="C75" s="39">
        <v>23.04</v>
      </c>
      <c r="D75" s="40">
        <f t="shared" si="9"/>
        <v>23.04</v>
      </c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spans="1:17" s="10" customFormat="1" ht="12" customHeight="1" x14ac:dyDescent="0.2">
      <c r="A76" s="7" t="s">
        <v>58</v>
      </c>
      <c r="B76" s="8">
        <v>1</v>
      </c>
      <c r="C76" s="39">
        <v>8.81</v>
      </c>
      <c r="D76" s="40">
        <f t="shared" si="9"/>
        <v>8.81</v>
      </c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s="10" customFormat="1" ht="12" customHeight="1" x14ac:dyDescent="0.2">
      <c r="A77" s="7" t="s">
        <v>59</v>
      </c>
      <c r="B77" s="8">
        <v>1</v>
      </c>
      <c r="C77" s="39">
        <v>12.85</v>
      </c>
      <c r="D77" s="40">
        <f t="shared" si="9"/>
        <v>12.85</v>
      </c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s="10" customFormat="1" ht="12" customHeight="1" x14ac:dyDescent="0.2">
      <c r="A78" s="7" t="s">
        <v>60</v>
      </c>
      <c r="B78" s="8">
        <v>1</v>
      </c>
      <c r="C78" s="39">
        <v>34.72</v>
      </c>
      <c r="D78" s="40">
        <f t="shared" si="9"/>
        <v>34.72</v>
      </c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s="10" customFormat="1" ht="12" customHeight="1" x14ac:dyDescent="0.2">
      <c r="A79" s="7" t="s">
        <v>61</v>
      </c>
      <c r="B79" s="8">
        <v>1</v>
      </c>
      <c r="C79" s="39">
        <v>120.75</v>
      </c>
      <c r="D79" s="40">
        <f t="shared" si="9"/>
        <v>120.75</v>
      </c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s="10" customFormat="1" ht="12" customHeight="1" x14ac:dyDescent="0.2">
      <c r="A80" s="7" t="s">
        <v>62</v>
      </c>
      <c r="B80" s="8">
        <v>1</v>
      </c>
      <c r="C80" s="39">
        <v>120.75</v>
      </c>
      <c r="D80" s="40">
        <f t="shared" si="9"/>
        <v>120.75</v>
      </c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s="10" customFormat="1" ht="12" customHeight="1" x14ac:dyDescent="0.2">
      <c r="A81" s="7" t="s">
        <v>63</v>
      </c>
      <c r="B81" s="8">
        <v>1</v>
      </c>
      <c r="C81" s="39">
        <v>120.75</v>
      </c>
      <c r="D81" s="40">
        <f t="shared" si="9"/>
        <v>120.75</v>
      </c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s="10" customFormat="1" ht="12" customHeight="1" x14ac:dyDescent="0.2">
      <c r="A82" s="7" t="s">
        <v>64</v>
      </c>
      <c r="B82" s="8">
        <v>1</v>
      </c>
      <c r="C82" s="39">
        <v>77.5</v>
      </c>
      <c r="D82" s="40">
        <f t="shared" si="9"/>
        <v>77.5</v>
      </c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s="10" customFormat="1" ht="12" customHeight="1" x14ac:dyDescent="0.2">
      <c r="A83" s="7" t="s">
        <v>65</v>
      </c>
      <c r="B83" s="8">
        <v>1</v>
      </c>
      <c r="C83" s="39">
        <v>77.5</v>
      </c>
      <c r="D83" s="40">
        <f t="shared" si="9"/>
        <v>77.5</v>
      </c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7" s="10" customFormat="1" ht="12" customHeight="1" x14ac:dyDescent="0.2">
      <c r="A84" s="7" t="s">
        <v>66</v>
      </c>
      <c r="B84" s="8">
        <v>1</v>
      </c>
      <c r="C84" s="39">
        <v>77.5</v>
      </c>
      <c r="D84" s="40">
        <f t="shared" si="9"/>
        <v>77.5</v>
      </c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s="18" customFormat="1" ht="15" x14ac:dyDescent="0.25">
      <c r="A85" s="35"/>
      <c r="B85" s="36"/>
      <c r="C85" s="37"/>
      <c r="D85" s="38">
        <f>SUM(D86:D92,D93+D109+D115+D127+D132+D135+D141+D152+D157+D161)</f>
        <v>6228.5239856962735</v>
      </c>
    </row>
    <row r="86" spans="1:17" s="10" customFormat="1" ht="12" customHeight="1" x14ac:dyDescent="0.2">
      <c r="A86" s="7" t="s">
        <v>67</v>
      </c>
      <c r="B86" s="8">
        <v>1</v>
      </c>
      <c r="C86" s="39">
        <v>1.28</v>
      </c>
      <c r="D86" s="40">
        <f t="shared" ref="D86:D92" si="10">B86*C86</f>
        <v>1.28</v>
      </c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s="10" customFormat="1" ht="12" customHeight="1" x14ac:dyDescent="0.2">
      <c r="A87" s="7" t="s">
        <v>68</v>
      </c>
      <c r="B87" s="8">
        <v>1</v>
      </c>
      <c r="C87" s="39">
        <v>5.95</v>
      </c>
      <c r="D87" s="40">
        <f t="shared" si="10"/>
        <v>5.95</v>
      </c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s="10" customFormat="1" ht="12" customHeight="1" x14ac:dyDescent="0.2">
      <c r="A88" s="7" t="s">
        <v>69</v>
      </c>
      <c r="B88" s="8">
        <v>1</v>
      </c>
      <c r="C88" s="39">
        <v>9.23</v>
      </c>
      <c r="D88" s="40">
        <f t="shared" si="10"/>
        <v>9.23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s="10" customFormat="1" ht="12" customHeight="1" x14ac:dyDescent="0.2">
      <c r="A89" s="7" t="s">
        <v>70</v>
      </c>
      <c r="B89" s="8">
        <v>1</v>
      </c>
      <c r="C89" s="39">
        <v>19.7</v>
      </c>
      <c r="D89" s="40">
        <f t="shared" si="10"/>
        <v>19.7</v>
      </c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s="10" customFormat="1" ht="12" customHeight="1" x14ac:dyDescent="0.2">
      <c r="A90" s="7" t="s">
        <v>71</v>
      </c>
      <c r="B90" s="8">
        <v>1</v>
      </c>
      <c r="C90" s="39">
        <v>120</v>
      </c>
      <c r="D90" s="40">
        <f t="shared" si="10"/>
        <v>120</v>
      </c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s="10" customFormat="1" ht="12" customHeight="1" x14ac:dyDescent="0.2">
      <c r="A91" s="7" t="s">
        <v>72</v>
      </c>
      <c r="B91" s="8">
        <v>1</v>
      </c>
      <c r="C91" s="39">
        <v>21.17</v>
      </c>
      <c r="D91" s="40">
        <f t="shared" si="10"/>
        <v>21.17</v>
      </c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s="10" customFormat="1" ht="12" customHeight="1" x14ac:dyDescent="0.2">
      <c r="A92" s="7" t="s">
        <v>47</v>
      </c>
      <c r="B92" s="8">
        <v>1</v>
      </c>
      <c r="C92" s="39">
        <v>16.5</v>
      </c>
      <c r="D92" s="40">
        <f t="shared" si="10"/>
        <v>16.5</v>
      </c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s="18" customFormat="1" ht="15" x14ac:dyDescent="0.25">
      <c r="A93" s="23"/>
      <c r="B93" s="24"/>
      <c r="C93" s="42"/>
      <c r="D93" s="43">
        <f>SUM(D94:D108)</f>
        <v>3344.6205008477891</v>
      </c>
    </row>
    <row r="94" spans="1:17" s="10" customFormat="1" ht="11.25" x14ac:dyDescent="0.2">
      <c r="A94" s="7" t="s">
        <v>73</v>
      </c>
      <c r="B94" s="8">
        <v>1</v>
      </c>
      <c r="C94" s="39">
        <v>73.239999999999995</v>
      </c>
      <c r="D94" s="40">
        <f t="shared" ref="D94:D108" si="11">B94*C94</f>
        <v>73.239999999999995</v>
      </c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s="10" customFormat="1" ht="11.25" x14ac:dyDescent="0.2">
      <c r="A95" s="7" t="s">
        <v>74</v>
      </c>
      <c r="B95" s="8">
        <v>1</v>
      </c>
      <c r="C95" s="39">
        <v>85.33</v>
      </c>
      <c r="D95" s="40">
        <f t="shared" si="11"/>
        <v>85.33</v>
      </c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s="10" customFormat="1" ht="11.25" x14ac:dyDescent="0.2">
      <c r="A96" s="7" t="s">
        <v>75</v>
      </c>
      <c r="B96" s="8">
        <v>1</v>
      </c>
      <c r="C96" s="39">
        <v>134.36000000000001</v>
      </c>
      <c r="D96" s="40">
        <f t="shared" si="11"/>
        <v>134.36000000000001</v>
      </c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s="10" customFormat="1" ht="11.25" x14ac:dyDescent="0.2">
      <c r="A97" s="7" t="s">
        <v>76</v>
      </c>
      <c r="B97" s="8">
        <v>1</v>
      </c>
      <c r="C97" s="39">
        <v>228.48</v>
      </c>
      <c r="D97" s="40">
        <f t="shared" si="11"/>
        <v>228.48</v>
      </c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s="10" customFormat="1" ht="11.25" x14ac:dyDescent="0.2">
      <c r="A98" s="7" t="s">
        <v>77</v>
      </c>
      <c r="B98" s="8">
        <v>1</v>
      </c>
      <c r="C98" s="39">
        <v>304.93</v>
      </c>
      <c r="D98" s="40">
        <f t="shared" si="11"/>
        <v>304.93</v>
      </c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s="10" customFormat="1" ht="11.25" x14ac:dyDescent="0.2">
      <c r="A99" s="7" t="s">
        <v>78</v>
      </c>
      <c r="B99" s="8">
        <v>1</v>
      </c>
      <c r="C99" s="39">
        <v>114.9</v>
      </c>
      <c r="D99" s="40">
        <f t="shared" si="11"/>
        <v>114.9</v>
      </c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s="10" customFormat="1" ht="11.25" x14ac:dyDescent="0.2">
      <c r="A100" s="7" t="s">
        <v>79</v>
      </c>
      <c r="B100" s="8">
        <v>1</v>
      </c>
      <c r="C100" s="39">
        <v>128.72727272727275</v>
      </c>
      <c r="D100" s="40">
        <f t="shared" si="11"/>
        <v>128.72727272727275</v>
      </c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s="10" customFormat="1" ht="11.25" x14ac:dyDescent="0.2">
      <c r="A101" s="7" t="s">
        <v>80</v>
      </c>
      <c r="B101" s="8">
        <v>1</v>
      </c>
      <c r="C101" s="39">
        <v>185.23529411764704</v>
      </c>
      <c r="D101" s="40">
        <f t="shared" si="11"/>
        <v>185.23529411764704</v>
      </c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s="10" customFormat="1" ht="11.25" x14ac:dyDescent="0.2">
      <c r="A102" s="7" t="s">
        <v>81</v>
      </c>
      <c r="B102" s="8">
        <v>1</v>
      </c>
      <c r="C102" s="39">
        <v>296.30588235294118</v>
      </c>
      <c r="D102" s="40">
        <f t="shared" si="11"/>
        <v>296.30588235294118</v>
      </c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s="10" customFormat="1" ht="11.25" x14ac:dyDescent="0.2">
      <c r="A103" s="7" t="s">
        <v>82</v>
      </c>
      <c r="B103" s="8">
        <v>1</v>
      </c>
      <c r="C103" s="39">
        <v>385.58823529411768</v>
      </c>
      <c r="D103" s="40">
        <f t="shared" si="11"/>
        <v>385.58823529411768</v>
      </c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s="10" customFormat="1" ht="11.25" x14ac:dyDescent="0.2">
      <c r="A104" s="7" t="s">
        <v>83</v>
      </c>
      <c r="B104" s="8">
        <v>1</v>
      </c>
      <c r="C104" s="39">
        <v>158.84146341463415</v>
      </c>
      <c r="D104" s="40">
        <f t="shared" si="11"/>
        <v>158.84146341463415</v>
      </c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s="10" customFormat="1" ht="11.25" x14ac:dyDescent="0.2">
      <c r="A105" s="7" t="s">
        <v>84</v>
      </c>
      <c r="B105" s="8">
        <v>1</v>
      </c>
      <c r="C105" s="39">
        <v>168.57647058823528</v>
      </c>
      <c r="D105" s="40">
        <f t="shared" si="11"/>
        <v>168.57647058823528</v>
      </c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s="10" customFormat="1" ht="11.25" x14ac:dyDescent="0.2">
      <c r="A106" s="7" t="s">
        <v>85</v>
      </c>
      <c r="B106" s="8">
        <v>1</v>
      </c>
      <c r="C106" s="39">
        <v>238.70588235294119</v>
      </c>
      <c r="D106" s="40">
        <f t="shared" si="11"/>
        <v>238.70588235294119</v>
      </c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s="10" customFormat="1" ht="11.25" x14ac:dyDescent="0.2">
      <c r="A107" s="7" t="s">
        <v>86</v>
      </c>
      <c r="B107" s="8">
        <v>1</v>
      </c>
      <c r="C107" s="39">
        <v>368.83529411764704</v>
      </c>
      <c r="D107" s="40">
        <f t="shared" si="11"/>
        <v>368.83529411764704</v>
      </c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s="10" customFormat="1" ht="11.25" x14ac:dyDescent="0.2">
      <c r="A108" s="7" t="s">
        <v>87</v>
      </c>
      <c r="B108" s="8">
        <v>1</v>
      </c>
      <c r="C108" s="39">
        <v>472.56470588235294</v>
      </c>
      <c r="D108" s="40">
        <f t="shared" si="11"/>
        <v>472.56470588235294</v>
      </c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s="18" customFormat="1" ht="15" x14ac:dyDescent="0.25">
      <c r="A109" s="23"/>
      <c r="B109" s="24"/>
      <c r="C109" s="42"/>
      <c r="D109" s="43">
        <f>SUM(D110:D114)</f>
        <v>304.32499999999999</v>
      </c>
    </row>
    <row r="110" spans="1:17" s="10" customFormat="1" ht="11.25" x14ac:dyDescent="0.2">
      <c r="A110" s="7" t="s">
        <v>88</v>
      </c>
      <c r="B110" s="8">
        <v>1</v>
      </c>
      <c r="C110" s="39">
        <v>23.137499999999999</v>
      </c>
      <c r="D110" s="40">
        <f t="shared" ref="D110:D114" si="12">B110*C110</f>
        <v>23.137499999999999</v>
      </c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s="10" customFormat="1" ht="11.25" x14ac:dyDescent="0.2">
      <c r="A111" s="7" t="s">
        <v>89</v>
      </c>
      <c r="B111" s="8">
        <v>1</v>
      </c>
      <c r="C111" s="39">
        <v>30.249999999999996</v>
      </c>
      <c r="D111" s="40">
        <f t="shared" si="12"/>
        <v>30.249999999999996</v>
      </c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s="10" customFormat="1" ht="11.25" x14ac:dyDescent="0.2">
      <c r="A112" s="7" t="s">
        <v>90</v>
      </c>
      <c r="B112" s="8">
        <v>1</v>
      </c>
      <c r="C112" s="39">
        <v>48.05</v>
      </c>
      <c r="D112" s="40">
        <f t="shared" si="12"/>
        <v>48.05</v>
      </c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s="10" customFormat="1" ht="11.25" x14ac:dyDescent="0.2">
      <c r="A113" s="7" t="s">
        <v>91</v>
      </c>
      <c r="B113" s="8">
        <v>1</v>
      </c>
      <c r="C113" s="39">
        <v>67.625</v>
      </c>
      <c r="D113" s="40">
        <f t="shared" si="12"/>
        <v>67.625</v>
      </c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s="10" customFormat="1" ht="11.25" x14ac:dyDescent="0.2">
      <c r="A114" s="7" t="s">
        <v>92</v>
      </c>
      <c r="B114" s="8">
        <v>1</v>
      </c>
      <c r="C114" s="39">
        <v>135.26249999999999</v>
      </c>
      <c r="D114" s="40">
        <f t="shared" si="12"/>
        <v>135.26249999999999</v>
      </c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s="18" customFormat="1" ht="15" x14ac:dyDescent="0.25">
      <c r="A115" s="23"/>
      <c r="B115" s="24"/>
      <c r="C115" s="42"/>
      <c r="D115" s="43">
        <f>SUM(D116:D126)</f>
        <v>257.79090909090905</v>
      </c>
    </row>
    <row r="116" spans="1:17" s="10" customFormat="1" ht="11.25" x14ac:dyDescent="0.2">
      <c r="A116" s="7" t="s">
        <v>93</v>
      </c>
      <c r="B116" s="8">
        <v>1</v>
      </c>
      <c r="C116" s="39">
        <v>197.93</v>
      </c>
      <c r="D116" s="40">
        <f t="shared" ref="D116:D126" si="13">B116*C116</f>
        <v>197.93</v>
      </c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s="10" customFormat="1" ht="11.25" x14ac:dyDescent="0.2">
      <c r="A117" s="7" t="s">
        <v>94</v>
      </c>
      <c r="B117" s="8">
        <v>1</v>
      </c>
      <c r="C117" s="39">
        <v>1.57</v>
      </c>
      <c r="D117" s="40">
        <f t="shared" si="13"/>
        <v>1.57</v>
      </c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s="10" customFormat="1" ht="11.25" x14ac:dyDescent="0.2">
      <c r="A118" s="7" t="s">
        <v>95</v>
      </c>
      <c r="B118" s="8">
        <v>1</v>
      </c>
      <c r="C118" s="39">
        <v>6.9454545454545462</v>
      </c>
      <c r="D118" s="40">
        <f t="shared" si="13"/>
        <v>6.9454545454545462</v>
      </c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s="10" customFormat="1" ht="11.25" x14ac:dyDescent="0.2">
      <c r="A119" s="7" t="s">
        <v>96</v>
      </c>
      <c r="B119" s="8">
        <v>1</v>
      </c>
      <c r="C119" s="39">
        <v>6.9454545454545462</v>
      </c>
      <c r="D119" s="40">
        <f t="shared" si="13"/>
        <v>6.9454545454545462</v>
      </c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s="10" customFormat="1" ht="11.25" x14ac:dyDescent="0.2">
      <c r="A120" s="7" t="s">
        <v>97</v>
      </c>
      <c r="B120" s="8">
        <v>1</v>
      </c>
      <c r="C120" s="39">
        <v>6.9454545454545462</v>
      </c>
      <c r="D120" s="40">
        <f t="shared" si="13"/>
        <v>6.9454545454545462</v>
      </c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s="10" customFormat="1" ht="11.25" x14ac:dyDescent="0.2">
      <c r="A121" s="7" t="s">
        <v>98</v>
      </c>
      <c r="B121" s="8">
        <v>1</v>
      </c>
      <c r="C121" s="39">
        <v>6.9454545454545462</v>
      </c>
      <c r="D121" s="40">
        <f t="shared" si="13"/>
        <v>6.9454545454545462</v>
      </c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s="10" customFormat="1" ht="11.25" x14ac:dyDescent="0.2">
      <c r="A122" s="7" t="s">
        <v>99</v>
      </c>
      <c r="B122" s="8">
        <v>1</v>
      </c>
      <c r="C122" s="39">
        <v>6.9454545454545462</v>
      </c>
      <c r="D122" s="40">
        <f t="shared" si="13"/>
        <v>6.9454545454545462</v>
      </c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s="10" customFormat="1" ht="11.25" x14ac:dyDescent="0.2">
      <c r="A123" s="7" t="s">
        <v>100</v>
      </c>
      <c r="B123" s="8">
        <v>1</v>
      </c>
      <c r="C123" s="39">
        <v>6.9454545454545462</v>
      </c>
      <c r="D123" s="40">
        <f t="shared" si="13"/>
        <v>6.9454545454545462</v>
      </c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s="10" customFormat="1" ht="11.25" x14ac:dyDescent="0.2">
      <c r="A124" s="7" t="s">
        <v>101</v>
      </c>
      <c r="B124" s="8">
        <v>1</v>
      </c>
      <c r="C124" s="39">
        <v>6.9454545454545462</v>
      </c>
      <c r="D124" s="40">
        <f t="shared" si="13"/>
        <v>6.9454545454545462</v>
      </c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s="10" customFormat="1" ht="11.25" x14ac:dyDescent="0.2">
      <c r="A125" s="7" t="s">
        <v>102</v>
      </c>
      <c r="B125" s="8">
        <v>1</v>
      </c>
      <c r="C125" s="39">
        <v>6.9454545454545462</v>
      </c>
      <c r="D125" s="40">
        <f t="shared" si="13"/>
        <v>6.9454545454545462</v>
      </c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s="10" customFormat="1" ht="11.25" x14ac:dyDescent="0.2">
      <c r="A126" s="7" t="s">
        <v>103</v>
      </c>
      <c r="B126" s="8">
        <v>1</v>
      </c>
      <c r="C126" s="39">
        <v>2.7272727272727275</v>
      </c>
      <c r="D126" s="40">
        <f t="shared" si="13"/>
        <v>2.7272727272727275</v>
      </c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s="18" customFormat="1" ht="15" x14ac:dyDescent="0.25">
      <c r="A127" s="23"/>
      <c r="B127" s="24"/>
      <c r="C127" s="42"/>
      <c r="D127" s="43">
        <f>SUM(D128:D131)</f>
        <v>203.58787878787876</v>
      </c>
    </row>
    <row r="128" spans="1:17" s="10" customFormat="1" ht="11.25" x14ac:dyDescent="0.2">
      <c r="A128" s="7" t="s">
        <v>104</v>
      </c>
      <c r="B128" s="8">
        <v>1</v>
      </c>
      <c r="C128" s="39">
        <v>35.466666666666669</v>
      </c>
      <c r="D128" s="40">
        <f t="shared" ref="D128:D131" si="14">B128*C128</f>
        <v>35.466666666666669</v>
      </c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s="10" customFormat="1" ht="11.25" x14ac:dyDescent="0.2">
      <c r="A129" s="7" t="s">
        <v>105</v>
      </c>
      <c r="B129" s="8">
        <v>1</v>
      </c>
      <c r="C129" s="39">
        <v>49.81818181818182</v>
      </c>
      <c r="D129" s="40">
        <f t="shared" si="14"/>
        <v>49.81818181818182</v>
      </c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s="10" customFormat="1" ht="11.25" x14ac:dyDescent="0.2">
      <c r="A130" s="7" t="s">
        <v>106</v>
      </c>
      <c r="B130" s="8">
        <v>1</v>
      </c>
      <c r="C130" s="39">
        <v>50.351515151515152</v>
      </c>
      <c r="D130" s="40">
        <f t="shared" si="14"/>
        <v>50.351515151515152</v>
      </c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s="10" customFormat="1" ht="11.25" x14ac:dyDescent="0.2">
      <c r="A131" s="7" t="s">
        <v>107</v>
      </c>
      <c r="B131" s="8">
        <v>1</v>
      </c>
      <c r="C131" s="39">
        <v>67.951515151515153</v>
      </c>
      <c r="D131" s="40">
        <f t="shared" si="14"/>
        <v>67.951515151515153</v>
      </c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s="18" customFormat="1" ht="15" x14ac:dyDescent="0.25">
      <c r="A132" s="23"/>
      <c r="B132" s="24"/>
      <c r="C132" s="42"/>
      <c r="D132" s="43">
        <f>SUM(D133:D134)</f>
        <v>439.76969696969695</v>
      </c>
    </row>
    <row r="133" spans="1:17" s="10" customFormat="1" ht="11.25" x14ac:dyDescent="0.2">
      <c r="A133" s="7" t="s">
        <v>108</v>
      </c>
      <c r="B133" s="8">
        <v>1</v>
      </c>
      <c r="C133" s="39">
        <v>282.31515151515151</v>
      </c>
      <c r="D133" s="40">
        <f t="shared" ref="D133:D134" si="15">B133*C133</f>
        <v>282.31515151515151</v>
      </c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s="10" customFormat="1" ht="11.25" x14ac:dyDescent="0.2">
      <c r="A134" s="7" t="s">
        <v>109</v>
      </c>
      <c r="B134" s="8">
        <v>1</v>
      </c>
      <c r="C134" s="39">
        <v>157.45454545454547</v>
      </c>
      <c r="D134" s="40">
        <f t="shared" si="15"/>
        <v>157.45454545454547</v>
      </c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s="18" customFormat="1" ht="15" x14ac:dyDescent="0.25">
      <c r="A135" s="23"/>
      <c r="B135" s="24"/>
      <c r="C135" s="42"/>
      <c r="D135" s="43">
        <f>SUM(D136:D140)</f>
        <v>95.712499999999991</v>
      </c>
    </row>
    <row r="136" spans="1:17" s="10" customFormat="1" ht="11.25" x14ac:dyDescent="0.2">
      <c r="A136" s="7" t="s">
        <v>110</v>
      </c>
      <c r="B136" s="8">
        <v>1</v>
      </c>
      <c r="C136" s="39">
        <v>66.05</v>
      </c>
      <c r="D136" s="40">
        <f t="shared" ref="D136:D139" si="16">B136*C136</f>
        <v>66.05</v>
      </c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s="10" customFormat="1" ht="11.25" x14ac:dyDescent="0.2">
      <c r="A137" s="7" t="s">
        <v>111</v>
      </c>
      <c r="B137" s="8">
        <v>1</v>
      </c>
      <c r="C137" s="39">
        <v>23.037499999999998</v>
      </c>
      <c r="D137" s="40">
        <f t="shared" si="16"/>
        <v>23.037499999999998</v>
      </c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s="10" customFormat="1" ht="11.25" x14ac:dyDescent="0.2">
      <c r="A138" s="7" t="s">
        <v>112</v>
      </c>
      <c r="B138" s="8">
        <v>1</v>
      </c>
      <c r="C138" s="44" t="s">
        <v>113</v>
      </c>
      <c r="D138" s="40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s="10" customFormat="1" ht="11.25" x14ac:dyDescent="0.2">
      <c r="A139" s="7" t="s">
        <v>114</v>
      </c>
      <c r="B139" s="8">
        <v>1</v>
      </c>
      <c r="C139" s="39">
        <v>6.6249999999999991</v>
      </c>
      <c r="D139" s="40">
        <f t="shared" si="16"/>
        <v>6.6249999999999991</v>
      </c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s="10" customFormat="1" ht="11.25" x14ac:dyDescent="0.2">
      <c r="A140" s="7" t="s">
        <v>115</v>
      </c>
      <c r="B140" s="8">
        <v>1</v>
      </c>
      <c r="C140" s="39" t="s">
        <v>113</v>
      </c>
      <c r="D140" s="40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s="18" customFormat="1" ht="15" x14ac:dyDescent="0.25">
      <c r="A141" s="23"/>
      <c r="B141" s="24"/>
      <c r="C141" s="42"/>
      <c r="D141" s="43">
        <f>SUM(D142:D151)</f>
        <v>633.0749999999997</v>
      </c>
    </row>
    <row r="142" spans="1:17" s="10" customFormat="1" ht="11.25" x14ac:dyDescent="0.2">
      <c r="A142" s="7" t="s">
        <v>116</v>
      </c>
      <c r="B142" s="8">
        <v>1</v>
      </c>
      <c r="C142" s="39">
        <v>521.34999999999991</v>
      </c>
      <c r="D142" s="40">
        <f t="shared" ref="D142:D151" si="17">B142*C142</f>
        <v>521.34999999999991</v>
      </c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s="10" customFormat="1" ht="11.25" x14ac:dyDescent="0.2">
      <c r="A143" s="7" t="s">
        <v>117</v>
      </c>
      <c r="B143" s="8">
        <v>1</v>
      </c>
      <c r="C143" s="39">
        <v>14.1625</v>
      </c>
      <c r="D143" s="40">
        <f t="shared" si="17"/>
        <v>14.1625</v>
      </c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s="10" customFormat="1" ht="11.25" x14ac:dyDescent="0.2">
      <c r="A144" s="7" t="s">
        <v>118</v>
      </c>
      <c r="B144" s="8">
        <v>1</v>
      </c>
      <c r="C144" s="39">
        <v>14.174999999999999</v>
      </c>
      <c r="D144" s="40">
        <f t="shared" si="17"/>
        <v>14.174999999999999</v>
      </c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s="10" customFormat="1" ht="11.25" x14ac:dyDescent="0.2">
      <c r="A145" s="7" t="s">
        <v>119</v>
      </c>
      <c r="B145" s="8">
        <v>1</v>
      </c>
      <c r="C145" s="39">
        <v>14.174999999999999</v>
      </c>
      <c r="D145" s="40">
        <f t="shared" si="17"/>
        <v>14.174999999999999</v>
      </c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s="10" customFormat="1" ht="11.25" x14ac:dyDescent="0.2">
      <c r="A146" s="7" t="s">
        <v>120</v>
      </c>
      <c r="B146" s="8">
        <v>1</v>
      </c>
      <c r="C146" s="39">
        <v>14.174999999999999</v>
      </c>
      <c r="D146" s="40">
        <f t="shared" si="17"/>
        <v>14.174999999999999</v>
      </c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s="10" customFormat="1" ht="11.25" x14ac:dyDescent="0.2">
      <c r="A147" s="7" t="s">
        <v>121</v>
      </c>
      <c r="B147" s="8">
        <v>1</v>
      </c>
      <c r="C147" s="39">
        <v>14.174999999999999</v>
      </c>
      <c r="D147" s="40">
        <f t="shared" si="17"/>
        <v>14.174999999999999</v>
      </c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s="10" customFormat="1" ht="11.25" x14ac:dyDescent="0.2">
      <c r="A148" s="7" t="s">
        <v>122</v>
      </c>
      <c r="B148" s="8">
        <v>1</v>
      </c>
      <c r="C148" s="39">
        <v>14.174999999999999</v>
      </c>
      <c r="D148" s="40">
        <f t="shared" si="17"/>
        <v>14.174999999999999</v>
      </c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s="10" customFormat="1" ht="11.25" x14ac:dyDescent="0.2">
      <c r="A149" s="7" t="s">
        <v>123</v>
      </c>
      <c r="B149" s="8">
        <v>1</v>
      </c>
      <c r="C149" s="39">
        <v>5.5625</v>
      </c>
      <c r="D149" s="40">
        <f t="shared" si="17"/>
        <v>5.5625</v>
      </c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s="10" customFormat="1" ht="11.25" x14ac:dyDescent="0.2">
      <c r="A150" s="7" t="s">
        <v>124</v>
      </c>
      <c r="B150" s="8">
        <v>1</v>
      </c>
      <c r="C150" s="39">
        <v>13.049999999999999</v>
      </c>
      <c r="D150" s="40">
        <f t="shared" si="17"/>
        <v>13.049999999999999</v>
      </c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 s="10" customFormat="1" ht="11.25" x14ac:dyDescent="0.2">
      <c r="A151" s="7" t="s">
        <v>125</v>
      </c>
      <c r="B151" s="8">
        <v>1</v>
      </c>
      <c r="C151" s="39">
        <v>8.0749999999999993</v>
      </c>
      <c r="D151" s="40">
        <f t="shared" si="17"/>
        <v>8.0749999999999993</v>
      </c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 s="18" customFormat="1" ht="15" x14ac:dyDescent="0.25">
      <c r="A152" s="23"/>
      <c r="B152" s="24"/>
      <c r="C152" s="42"/>
      <c r="D152" s="43">
        <f>SUM(D153:D156)</f>
        <v>83.449999999999989</v>
      </c>
    </row>
    <row r="153" spans="1:17" s="10" customFormat="1" ht="11.25" x14ac:dyDescent="0.2">
      <c r="A153" s="7" t="s">
        <v>126</v>
      </c>
      <c r="B153" s="8">
        <v>1</v>
      </c>
      <c r="C153" s="39">
        <v>36.512499999999996</v>
      </c>
      <c r="D153" s="40">
        <f t="shared" ref="D153:D154" si="18">B153*C153</f>
        <v>36.512499999999996</v>
      </c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 s="10" customFormat="1" ht="11.25" x14ac:dyDescent="0.2">
      <c r="A154" s="7" t="s">
        <v>127</v>
      </c>
      <c r="B154" s="8">
        <v>1</v>
      </c>
      <c r="C154" s="39">
        <v>46.937499999999993</v>
      </c>
      <c r="D154" s="40">
        <f t="shared" si="18"/>
        <v>46.937499999999993</v>
      </c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 s="10" customFormat="1" ht="11.25" x14ac:dyDescent="0.2">
      <c r="A155" s="7" t="s">
        <v>128</v>
      </c>
      <c r="B155" s="8">
        <v>1</v>
      </c>
      <c r="C155" s="44" t="s">
        <v>113</v>
      </c>
      <c r="D155" s="45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 s="10" customFormat="1" ht="11.25" x14ac:dyDescent="0.2">
      <c r="A156" s="7" t="s">
        <v>129</v>
      </c>
      <c r="B156" s="8">
        <v>1</v>
      </c>
      <c r="C156" s="44" t="s">
        <v>113</v>
      </c>
      <c r="D156" s="45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 s="18" customFormat="1" ht="15" x14ac:dyDescent="0.25">
      <c r="A157" s="23"/>
      <c r="B157" s="24"/>
      <c r="C157" s="42"/>
      <c r="D157" s="43">
        <f>SUM(D158:D160)</f>
        <v>577.5625</v>
      </c>
    </row>
    <row r="158" spans="1:17" s="10" customFormat="1" ht="11.25" x14ac:dyDescent="0.2">
      <c r="A158" s="7" t="s">
        <v>130</v>
      </c>
      <c r="B158" s="8">
        <v>1</v>
      </c>
      <c r="C158" s="39">
        <v>172.6</v>
      </c>
      <c r="D158" s="40">
        <f t="shared" ref="D158:D160" si="19">B158*C158</f>
        <v>172.6</v>
      </c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 s="10" customFormat="1" ht="11.25" x14ac:dyDescent="0.2">
      <c r="A159" s="7" t="s">
        <v>131</v>
      </c>
      <c r="B159" s="8">
        <v>1</v>
      </c>
      <c r="C159" s="39">
        <v>192.52500000000001</v>
      </c>
      <c r="D159" s="40">
        <f t="shared" si="19"/>
        <v>192.52500000000001</v>
      </c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 s="10" customFormat="1" ht="11.25" x14ac:dyDescent="0.2">
      <c r="A160" s="7" t="s">
        <v>132</v>
      </c>
      <c r="B160" s="8">
        <v>1</v>
      </c>
      <c r="C160" s="39">
        <v>212.43749999999997</v>
      </c>
      <c r="D160" s="40">
        <f t="shared" si="19"/>
        <v>212.43749999999997</v>
      </c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 s="18" customFormat="1" ht="15" x14ac:dyDescent="0.25">
      <c r="A161" s="23"/>
      <c r="B161" s="24"/>
      <c r="C161" s="42"/>
      <c r="D161" s="43">
        <f>SUM(D162:D165)</f>
        <v>94.8</v>
      </c>
    </row>
    <row r="162" spans="1:17" s="10" customFormat="1" ht="11.25" x14ac:dyDescent="0.2">
      <c r="A162" s="7" t="s">
        <v>133</v>
      </c>
      <c r="B162" s="8">
        <v>1</v>
      </c>
      <c r="C162" s="39">
        <v>16.6875</v>
      </c>
      <c r="D162" s="40">
        <f t="shared" ref="D162:D165" si="20">B162*C162</f>
        <v>16.6875</v>
      </c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 s="10" customFormat="1" ht="11.25" x14ac:dyDescent="0.2">
      <c r="A163" s="7" t="s">
        <v>134</v>
      </c>
      <c r="B163" s="8">
        <v>1</v>
      </c>
      <c r="C163" s="39">
        <v>19.824999999999999</v>
      </c>
      <c r="D163" s="40">
        <f t="shared" si="20"/>
        <v>19.824999999999999</v>
      </c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 s="10" customFormat="1" ht="11.25" x14ac:dyDescent="0.2">
      <c r="A164" s="7" t="s">
        <v>135</v>
      </c>
      <c r="B164" s="8">
        <v>1</v>
      </c>
      <c r="C164" s="39">
        <v>24.9</v>
      </c>
      <c r="D164" s="40">
        <f t="shared" si="20"/>
        <v>24.9</v>
      </c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 s="10" customFormat="1" ht="11.25" x14ac:dyDescent="0.2">
      <c r="A165" s="7" t="s">
        <v>136</v>
      </c>
      <c r="B165" s="8">
        <v>1</v>
      </c>
      <c r="C165" s="39">
        <v>33.387499999999996</v>
      </c>
      <c r="D165" s="40">
        <f t="shared" si="20"/>
        <v>33.387499999999996</v>
      </c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7" spans="1:17" s="27" customFormat="1" x14ac:dyDescent="0.2">
      <c r="A167" s="26"/>
      <c r="C167" s="28"/>
      <c r="D167" s="29"/>
    </row>
    <row r="168" spans="1:17" ht="33.75" x14ac:dyDescent="0.2">
      <c r="A168" s="55" t="s">
        <v>231</v>
      </c>
      <c r="B168" s="55"/>
      <c r="C168" s="55"/>
      <c r="D168" s="55"/>
    </row>
    <row r="169" spans="1:17" ht="15" x14ac:dyDescent="0.25">
      <c r="A169" s="6" t="s">
        <v>236</v>
      </c>
      <c r="B169" s="6"/>
      <c r="C169" s="46"/>
      <c r="D169" s="47">
        <f>SUM(D170:D261)</f>
        <v>0</v>
      </c>
    </row>
    <row r="170" spans="1:17" x14ac:dyDescent="0.2">
      <c r="A170" s="30" t="s">
        <v>137</v>
      </c>
      <c r="B170" s="8"/>
      <c r="C170" s="39">
        <v>21.79</v>
      </c>
      <c r="D170" s="40">
        <f>B170*C170</f>
        <v>0</v>
      </c>
      <c r="E170" s="31"/>
      <c r="F170" s="12"/>
    </row>
    <row r="171" spans="1:17" ht="11.25" customHeight="1" x14ac:dyDescent="0.2">
      <c r="A171" s="30" t="s">
        <v>138</v>
      </c>
      <c r="B171" s="8"/>
      <c r="C171" s="39">
        <v>28.49</v>
      </c>
      <c r="D171" s="40">
        <f t="shared" ref="D171:D234" si="21">B171*C171</f>
        <v>0</v>
      </c>
      <c r="E171" s="31"/>
      <c r="F171" s="12"/>
    </row>
    <row r="172" spans="1:17" x14ac:dyDescent="0.2">
      <c r="A172" s="30" t="s">
        <v>139</v>
      </c>
      <c r="B172" s="8"/>
      <c r="C172" s="39">
        <v>45.25</v>
      </c>
      <c r="D172" s="40">
        <f t="shared" si="21"/>
        <v>0</v>
      </c>
      <c r="E172" s="31"/>
      <c r="F172" s="12"/>
    </row>
    <row r="173" spans="1:17" x14ac:dyDescent="0.2">
      <c r="A173" s="30" t="s">
        <v>140</v>
      </c>
      <c r="B173" s="8"/>
      <c r="C173" s="39">
        <v>63.69</v>
      </c>
      <c r="D173" s="40">
        <f t="shared" si="21"/>
        <v>0</v>
      </c>
      <c r="E173" s="31"/>
      <c r="F173" s="12"/>
    </row>
    <row r="174" spans="1:17" x14ac:dyDescent="0.2">
      <c r="A174" s="30" t="s">
        <v>141</v>
      </c>
      <c r="B174" s="8"/>
      <c r="C174" s="39">
        <v>127.38</v>
      </c>
      <c r="D174" s="40">
        <f t="shared" si="21"/>
        <v>0</v>
      </c>
      <c r="E174" s="31"/>
      <c r="F174" s="12"/>
    </row>
    <row r="175" spans="1:17" x14ac:dyDescent="0.2">
      <c r="A175" s="30" t="s">
        <v>142</v>
      </c>
      <c r="B175" s="8"/>
      <c r="C175" s="39">
        <v>65.53</v>
      </c>
      <c r="D175" s="40">
        <f t="shared" si="21"/>
        <v>0</v>
      </c>
      <c r="E175" s="31"/>
      <c r="F175" s="12"/>
    </row>
    <row r="176" spans="1:17" x14ac:dyDescent="0.2">
      <c r="A176" s="30" t="s">
        <v>143</v>
      </c>
      <c r="B176" s="8"/>
      <c r="C176" s="39">
        <v>72.510000000000005</v>
      </c>
      <c r="D176" s="40">
        <f t="shared" si="21"/>
        <v>0</v>
      </c>
      <c r="E176" s="31"/>
      <c r="F176" s="12"/>
    </row>
    <row r="177" spans="1:6" x14ac:dyDescent="0.2">
      <c r="A177" s="30" t="s">
        <v>144</v>
      </c>
      <c r="B177" s="8"/>
      <c r="C177" s="39">
        <v>82.38</v>
      </c>
      <c r="D177" s="40">
        <f t="shared" si="21"/>
        <v>0</v>
      </c>
      <c r="E177" s="31"/>
      <c r="F177" s="12"/>
    </row>
    <row r="178" spans="1:6" x14ac:dyDescent="0.2">
      <c r="A178" s="30" t="s">
        <v>145</v>
      </c>
      <c r="B178" s="8"/>
      <c r="C178" s="39">
        <v>84.49</v>
      </c>
      <c r="D178" s="40">
        <f t="shared" si="21"/>
        <v>0</v>
      </c>
      <c r="E178" s="31"/>
      <c r="F178" s="12"/>
    </row>
    <row r="179" spans="1:6" x14ac:dyDescent="0.2">
      <c r="A179" s="30" t="s">
        <v>146</v>
      </c>
      <c r="B179" s="8"/>
      <c r="C179" s="39">
        <v>124.44</v>
      </c>
      <c r="D179" s="40">
        <f t="shared" si="21"/>
        <v>0</v>
      </c>
      <c r="E179" s="31"/>
      <c r="F179" s="12"/>
    </row>
    <row r="180" spans="1:6" x14ac:dyDescent="0.2">
      <c r="A180" s="30" t="s">
        <v>147</v>
      </c>
      <c r="B180" s="8"/>
      <c r="C180" s="39">
        <v>137.05000000000001</v>
      </c>
      <c r="D180" s="40">
        <f t="shared" si="21"/>
        <v>0</v>
      </c>
      <c r="E180" s="31"/>
      <c r="F180" s="12"/>
    </row>
    <row r="181" spans="1:6" x14ac:dyDescent="0.2">
      <c r="A181" s="30" t="s">
        <v>148</v>
      </c>
      <c r="B181" s="8"/>
      <c r="C181" s="39">
        <v>163.84</v>
      </c>
      <c r="D181" s="40">
        <f t="shared" si="21"/>
        <v>0</v>
      </c>
      <c r="E181" s="31"/>
      <c r="F181" s="12"/>
    </row>
    <row r="182" spans="1:6" x14ac:dyDescent="0.2">
      <c r="A182" s="30" t="s">
        <v>149</v>
      </c>
      <c r="B182" s="8"/>
      <c r="C182" s="39">
        <v>184.17</v>
      </c>
      <c r="D182" s="40">
        <f t="shared" si="21"/>
        <v>0</v>
      </c>
      <c r="E182" s="31"/>
      <c r="F182" s="12"/>
    </row>
    <row r="183" spans="1:6" x14ac:dyDescent="0.2">
      <c r="A183" s="30" t="s">
        <v>150</v>
      </c>
      <c r="B183" s="8"/>
      <c r="C183" s="39">
        <v>187.1</v>
      </c>
      <c r="D183" s="40">
        <f t="shared" si="21"/>
        <v>0</v>
      </c>
      <c r="E183" s="31"/>
      <c r="F183" s="12"/>
    </row>
    <row r="184" spans="1:6" x14ac:dyDescent="0.2">
      <c r="A184" s="30" t="s">
        <v>151</v>
      </c>
      <c r="B184" s="8"/>
      <c r="C184" s="39">
        <v>206.89</v>
      </c>
      <c r="D184" s="40">
        <f t="shared" si="21"/>
        <v>0</v>
      </c>
      <c r="E184" s="31"/>
      <c r="F184" s="12"/>
    </row>
    <row r="185" spans="1:6" x14ac:dyDescent="0.2">
      <c r="A185" s="30" t="s">
        <v>152</v>
      </c>
      <c r="B185" s="8"/>
      <c r="C185" s="39">
        <v>233.05</v>
      </c>
      <c r="D185" s="40">
        <f t="shared" si="21"/>
        <v>0</v>
      </c>
      <c r="E185" s="31"/>
      <c r="F185" s="12"/>
    </row>
    <row r="186" spans="1:6" x14ac:dyDescent="0.2">
      <c r="A186" s="30" t="s">
        <v>153</v>
      </c>
      <c r="B186" s="8"/>
      <c r="C186" s="39">
        <v>311.02999999999997</v>
      </c>
      <c r="D186" s="40">
        <f t="shared" si="21"/>
        <v>0</v>
      </c>
      <c r="E186" s="31"/>
      <c r="F186" s="12"/>
    </row>
    <row r="187" spans="1:6" x14ac:dyDescent="0.2">
      <c r="A187" s="30" t="s">
        <v>154</v>
      </c>
      <c r="B187" s="8"/>
      <c r="C187" s="39">
        <v>105.44</v>
      </c>
      <c r="D187" s="40">
        <f t="shared" si="21"/>
        <v>0</v>
      </c>
      <c r="E187" s="31"/>
      <c r="F187" s="12"/>
    </row>
    <row r="188" spans="1:6" x14ac:dyDescent="0.2">
      <c r="A188" s="30" t="s">
        <v>155</v>
      </c>
      <c r="B188" s="8"/>
      <c r="C188" s="39">
        <v>113.75</v>
      </c>
      <c r="D188" s="40">
        <f t="shared" si="21"/>
        <v>0</v>
      </c>
      <c r="E188" s="31"/>
      <c r="F188" s="12"/>
    </row>
    <row r="189" spans="1:6" x14ac:dyDescent="0.2">
      <c r="A189" s="30" t="s">
        <v>156</v>
      </c>
      <c r="B189" s="8"/>
      <c r="C189" s="39">
        <v>127.93</v>
      </c>
      <c r="D189" s="40">
        <f t="shared" si="21"/>
        <v>0</v>
      </c>
      <c r="E189" s="31"/>
      <c r="F189" s="12"/>
    </row>
    <row r="190" spans="1:6" x14ac:dyDescent="0.2">
      <c r="A190" s="30" t="s">
        <v>157</v>
      </c>
      <c r="B190" s="8"/>
      <c r="C190" s="39">
        <v>174.17</v>
      </c>
      <c r="D190" s="40">
        <f t="shared" si="21"/>
        <v>0</v>
      </c>
      <c r="E190" s="31"/>
      <c r="F190" s="12"/>
    </row>
    <row r="191" spans="1:6" x14ac:dyDescent="0.2">
      <c r="A191" s="30" t="s">
        <v>158</v>
      </c>
      <c r="B191" s="8"/>
      <c r="C191" s="39">
        <v>189.66</v>
      </c>
      <c r="D191" s="40">
        <f t="shared" si="21"/>
        <v>0</v>
      </c>
      <c r="E191" s="31"/>
      <c r="F191" s="12"/>
    </row>
    <row r="192" spans="1:6" x14ac:dyDescent="0.2">
      <c r="A192" s="30" t="s">
        <v>159</v>
      </c>
      <c r="B192" s="8"/>
      <c r="C192" s="39">
        <v>219.09</v>
      </c>
      <c r="D192" s="40">
        <f t="shared" si="21"/>
        <v>0</v>
      </c>
      <c r="E192" s="31"/>
      <c r="F192" s="12"/>
    </row>
    <row r="193" spans="1:6" x14ac:dyDescent="0.2">
      <c r="A193" s="30" t="s">
        <v>160</v>
      </c>
      <c r="B193" s="8"/>
      <c r="C193" s="39">
        <v>244.03</v>
      </c>
      <c r="D193" s="40">
        <f t="shared" si="21"/>
        <v>0</v>
      </c>
      <c r="E193" s="31"/>
      <c r="F193" s="12"/>
    </row>
    <row r="194" spans="1:6" x14ac:dyDescent="0.2">
      <c r="A194" s="30" t="s">
        <v>161</v>
      </c>
      <c r="B194" s="8"/>
      <c r="C194" s="39">
        <v>272.07</v>
      </c>
      <c r="D194" s="40">
        <f t="shared" si="21"/>
        <v>0</v>
      </c>
      <c r="E194" s="31"/>
      <c r="F194" s="12"/>
    </row>
    <row r="195" spans="1:6" x14ac:dyDescent="0.2">
      <c r="A195" s="30" t="s">
        <v>162</v>
      </c>
      <c r="B195" s="8"/>
      <c r="C195" s="39">
        <v>302.23</v>
      </c>
      <c r="D195" s="40">
        <f t="shared" si="21"/>
        <v>0</v>
      </c>
      <c r="E195" s="31"/>
      <c r="F195" s="12"/>
    </row>
    <row r="196" spans="1:6" x14ac:dyDescent="0.2">
      <c r="A196" s="30" t="s">
        <v>163</v>
      </c>
      <c r="B196" s="8"/>
      <c r="C196" s="39">
        <v>393.3</v>
      </c>
      <c r="D196" s="40">
        <f t="shared" si="21"/>
        <v>0</v>
      </c>
      <c r="E196" s="31"/>
      <c r="F196" s="12"/>
    </row>
    <row r="197" spans="1:6" x14ac:dyDescent="0.2">
      <c r="A197" s="30" t="s">
        <v>164</v>
      </c>
      <c r="B197" s="8"/>
      <c r="C197" s="39">
        <v>146.51</v>
      </c>
      <c r="D197" s="40">
        <f t="shared" si="21"/>
        <v>0</v>
      </c>
      <c r="E197" s="31"/>
      <c r="F197" s="12"/>
    </row>
    <row r="198" spans="1:6" x14ac:dyDescent="0.2">
      <c r="A198" s="30" t="s">
        <v>165</v>
      </c>
      <c r="B198" s="8"/>
      <c r="C198" s="39">
        <v>156.31</v>
      </c>
      <c r="D198" s="40">
        <f t="shared" si="21"/>
        <v>0</v>
      </c>
      <c r="E198" s="31"/>
      <c r="F198" s="12"/>
    </row>
    <row r="199" spans="1:6" x14ac:dyDescent="0.2">
      <c r="A199" s="30" t="s">
        <v>166</v>
      </c>
      <c r="B199" s="8"/>
      <c r="C199" s="39">
        <v>169.02</v>
      </c>
      <c r="D199" s="40">
        <f t="shared" si="21"/>
        <v>0</v>
      </c>
      <c r="E199" s="31"/>
      <c r="F199" s="12"/>
    </row>
    <row r="200" spans="1:6" x14ac:dyDescent="0.2">
      <c r="A200" s="30" t="s">
        <v>167</v>
      </c>
      <c r="B200" s="8"/>
      <c r="C200" s="39">
        <v>172.61</v>
      </c>
      <c r="D200" s="40">
        <f t="shared" si="21"/>
        <v>0</v>
      </c>
      <c r="E200" s="31"/>
      <c r="F200" s="12"/>
    </row>
    <row r="201" spans="1:6" x14ac:dyDescent="0.2">
      <c r="A201" s="30" t="s">
        <v>168</v>
      </c>
      <c r="B201" s="8"/>
      <c r="C201" s="39">
        <v>219.25</v>
      </c>
      <c r="D201" s="40">
        <f t="shared" si="21"/>
        <v>0</v>
      </c>
      <c r="E201" s="31"/>
      <c r="F201" s="12"/>
    </row>
    <row r="202" spans="1:6" x14ac:dyDescent="0.2">
      <c r="A202" s="30" t="s">
        <v>169</v>
      </c>
      <c r="B202" s="8"/>
      <c r="C202" s="39">
        <v>243.48</v>
      </c>
      <c r="D202" s="40">
        <f t="shared" si="21"/>
        <v>0</v>
      </c>
      <c r="E202" s="31"/>
      <c r="F202" s="12"/>
    </row>
    <row r="203" spans="1:6" x14ac:dyDescent="0.2">
      <c r="A203" s="30" t="s">
        <v>170</v>
      </c>
      <c r="B203" s="8"/>
      <c r="C203" s="39">
        <v>278.12</v>
      </c>
      <c r="D203" s="40">
        <f t="shared" si="21"/>
        <v>0</v>
      </c>
      <c r="E203" s="31"/>
      <c r="F203" s="12"/>
    </row>
    <row r="204" spans="1:6" x14ac:dyDescent="0.2">
      <c r="A204" s="30" t="s">
        <v>171</v>
      </c>
      <c r="B204" s="8"/>
      <c r="C204" s="39">
        <v>311.67</v>
      </c>
      <c r="D204" s="40">
        <f t="shared" si="21"/>
        <v>0</v>
      </c>
      <c r="E204" s="31"/>
      <c r="F204" s="12"/>
    </row>
    <row r="205" spans="1:6" x14ac:dyDescent="0.2">
      <c r="A205" s="30" t="s">
        <v>172</v>
      </c>
      <c r="B205" s="8"/>
      <c r="C205" s="39">
        <v>341.6</v>
      </c>
      <c r="D205" s="40">
        <f t="shared" si="21"/>
        <v>0</v>
      </c>
      <c r="E205" s="31"/>
      <c r="F205" s="12"/>
    </row>
    <row r="206" spans="1:6" x14ac:dyDescent="0.2">
      <c r="A206" s="30" t="s">
        <v>173</v>
      </c>
      <c r="B206" s="8"/>
      <c r="C206" s="39">
        <v>376.22</v>
      </c>
      <c r="D206" s="40">
        <f t="shared" si="21"/>
        <v>0</v>
      </c>
      <c r="E206" s="31"/>
      <c r="F206" s="12"/>
    </row>
    <row r="207" spans="1:6" x14ac:dyDescent="0.2">
      <c r="A207" s="30" t="s">
        <v>174</v>
      </c>
      <c r="B207" s="8"/>
      <c r="C207" s="39">
        <v>482.02</v>
      </c>
      <c r="D207" s="40">
        <f t="shared" si="21"/>
        <v>0</v>
      </c>
      <c r="E207" s="31"/>
      <c r="F207" s="12"/>
    </row>
    <row r="208" spans="1:6" x14ac:dyDescent="0.2">
      <c r="A208" s="30" t="s">
        <v>175</v>
      </c>
      <c r="B208" s="8"/>
      <c r="C208" s="39">
        <v>279.5</v>
      </c>
      <c r="D208" s="40">
        <f t="shared" si="21"/>
        <v>0</v>
      </c>
      <c r="E208" s="31"/>
      <c r="F208" s="12"/>
    </row>
    <row r="209" spans="1:6" x14ac:dyDescent="0.2">
      <c r="A209" s="30" t="s">
        <v>176</v>
      </c>
      <c r="B209" s="8"/>
      <c r="C209" s="39">
        <v>257.45</v>
      </c>
      <c r="D209" s="40">
        <f t="shared" si="21"/>
        <v>0</v>
      </c>
      <c r="E209" s="31"/>
      <c r="F209" s="12"/>
    </row>
    <row r="210" spans="1:6" x14ac:dyDescent="0.2">
      <c r="A210" s="30" t="s">
        <v>177</v>
      </c>
      <c r="B210" s="8"/>
      <c r="C210" s="39">
        <v>223.86</v>
      </c>
      <c r="D210" s="40">
        <f t="shared" si="21"/>
        <v>0</v>
      </c>
      <c r="E210" s="31"/>
      <c r="F210" s="12"/>
    </row>
    <row r="211" spans="1:6" x14ac:dyDescent="0.2">
      <c r="A211" s="30" t="s">
        <v>178</v>
      </c>
      <c r="B211" s="8"/>
      <c r="C211" s="39">
        <v>201.49</v>
      </c>
      <c r="D211" s="40">
        <f t="shared" si="21"/>
        <v>0</v>
      </c>
      <c r="E211" s="31"/>
      <c r="F211" s="12"/>
    </row>
    <row r="212" spans="1:6" x14ac:dyDescent="0.2">
      <c r="A212" s="30" t="s">
        <v>179</v>
      </c>
      <c r="B212" s="8"/>
      <c r="C212" s="39">
        <v>85.35</v>
      </c>
      <c r="D212" s="40">
        <f t="shared" si="21"/>
        <v>0</v>
      </c>
      <c r="E212" s="31"/>
      <c r="F212" s="12"/>
    </row>
    <row r="213" spans="1:6" x14ac:dyDescent="0.2">
      <c r="A213" s="30" t="s">
        <v>180</v>
      </c>
      <c r="B213" s="8"/>
      <c r="C213" s="39">
        <v>103.56</v>
      </c>
      <c r="D213" s="40">
        <f t="shared" si="21"/>
        <v>0</v>
      </c>
      <c r="E213" s="31"/>
      <c r="F213" s="12"/>
    </row>
    <row r="214" spans="1:6" x14ac:dyDescent="0.2">
      <c r="A214" s="30" t="s">
        <v>181</v>
      </c>
      <c r="B214" s="8"/>
      <c r="C214" s="39">
        <v>36.18</v>
      </c>
      <c r="D214" s="40">
        <f t="shared" si="21"/>
        <v>0</v>
      </c>
      <c r="E214" s="31"/>
      <c r="F214" s="12"/>
    </row>
    <row r="215" spans="1:6" x14ac:dyDescent="0.2">
      <c r="A215" s="30" t="s">
        <v>182</v>
      </c>
      <c r="B215" s="8"/>
      <c r="C215" s="39">
        <v>16.02</v>
      </c>
      <c r="D215" s="40">
        <f t="shared" si="21"/>
        <v>0</v>
      </c>
      <c r="E215" s="31"/>
      <c r="F215" s="12"/>
    </row>
    <row r="216" spans="1:6" x14ac:dyDescent="0.2">
      <c r="A216" s="30" t="s">
        <v>183</v>
      </c>
      <c r="B216" s="8"/>
      <c r="C216" s="39">
        <v>19.04</v>
      </c>
      <c r="D216" s="40">
        <f t="shared" si="21"/>
        <v>0</v>
      </c>
      <c r="E216" s="31"/>
      <c r="F216" s="12"/>
    </row>
    <row r="217" spans="1:6" x14ac:dyDescent="0.2">
      <c r="A217" s="30" t="s">
        <v>184</v>
      </c>
      <c r="B217" s="8"/>
      <c r="C217" s="39">
        <v>16.79</v>
      </c>
      <c r="D217" s="40">
        <f t="shared" si="21"/>
        <v>0</v>
      </c>
      <c r="E217" s="31"/>
      <c r="F217" s="12"/>
    </row>
    <row r="218" spans="1:6" x14ac:dyDescent="0.2">
      <c r="A218" s="30" t="s">
        <v>185</v>
      </c>
      <c r="B218" s="8"/>
      <c r="C218" s="39">
        <v>32.049999999999997</v>
      </c>
      <c r="D218" s="40">
        <f t="shared" si="21"/>
        <v>0</v>
      </c>
      <c r="E218" s="31"/>
      <c r="F218" s="12"/>
    </row>
    <row r="219" spans="1:6" x14ac:dyDescent="0.2">
      <c r="A219" s="30" t="s">
        <v>186</v>
      </c>
      <c r="B219" s="8"/>
      <c r="C219" s="39">
        <v>24.13</v>
      </c>
      <c r="D219" s="40">
        <f t="shared" si="21"/>
        <v>0</v>
      </c>
      <c r="E219" s="31"/>
      <c r="F219" s="12"/>
    </row>
    <row r="220" spans="1:6" x14ac:dyDescent="0.2">
      <c r="A220" s="30" t="s">
        <v>187</v>
      </c>
      <c r="B220" s="8"/>
      <c r="C220" s="39">
        <v>25.8</v>
      </c>
      <c r="D220" s="40">
        <f t="shared" si="21"/>
        <v>0</v>
      </c>
      <c r="E220" s="31"/>
      <c r="F220" s="12"/>
    </row>
    <row r="221" spans="1:6" x14ac:dyDescent="0.2">
      <c r="A221" s="30" t="s">
        <v>188</v>
      </c>
      <c r="B221" s="8"/>
      <c r="C221" s="39">
        <v>38.99</v>
      </c>
      <c r="D221" s="40">
        <f t="shared" si="21"/>
        <v>0</v>
      </c>
      <c r="E221" s="31"/>
      <c r="F221" s="12"/>
    </row>
    <row r="222" spans="1:6" x14ac:dyDescent="0.2">
      <c r="A222" s="30" t="s">
        <v>189</v>
      </c>
      <c r="B222" s="8"/>
      <c r="C222" s="39">
        <v>46.44</v>
      </c>
      <c r="D222" s="40">
        <f t="shared" si="21"/>
        <v>0</v>
      </c>
      <c r="E222" s="31"/>
      <c r="F222" s="12"/>
    </row>
    <row r="223" spans="1:6" x14ac:dyDescent="0.2">
      <c r="A223" s="30" t="s">
        <v>190</v>
      </c>
      <c r="B223" s="8"/>
      <c r="C223" s="39">
        <v>44.74</v>
      </c>
      <c r="D223" s="40">
        <f t="shared" si="21"/>
        <v>0</v>
      </c>
      <c r="E223" s="31"/>
      <c r="F223" s="12"/>
    </row>
    <row r="224" spans="1:6" x14ac:dyDescent="0.2">
      <c r="A224" s="30" t="s">
        <v>191</v>
      </c>
      <c r="B224" s="8"/>
      <c r="C224" s="39">
        <v>9.5</v>
      </c>
      <c r="D224" s="40">
        <f t="shared" si="21"/>
        <v>0</v>
      </c>
      <c r="E224" s="31"/>
      <c r="F224" s="12"/>
    </row>
    <row r="225" spans="1:6" x14ac:dyDescent="0.2">
      <c r="A225" s="30" t="s">
        <v>192</v>
      </c>
      <c r="B225" s="8"/>
      <c r="C225" s="39">
        <v>69.099999999999994</v>
      </c>
      <c r="D225" s="40">
        <f t="shared" si="21"/>
        <v>0</v>
      </c>
      <c r="E225" s="31"/>
      <c r="F225" s="12"/>
    </row>
    <row r="226" spans="1:6" x14ac:dyDescent="0.2">
      <c r="A226" s="30" t="s">
        <v>193</v>
      </c>
      <c r="B226" s="8"/>
      <c r="C226" s="39">
        <v>63.98</v>
      </c>
      <c r="D226" s="40">
        <f t="shared" si="21"/>
        <v>0</v>
      </c>
      <c r="E226" s="31"/>
      <c r="F226" s="12"/>
    </row>
    <row r="227" spans="1:6" x14ac:dyDescent="0.2">
      <c r="A227" s="30" t="s">
        <v>194</v>
      </c>
      <c r="B227" s="8"/>
      <c r="C227" s="39">
        <v>96.43</v>
      </c>
      <c r="D227" s="40">
        <f t="shared" si="21"/>
        <v>0</v>
      </c>
      <c r="E227" s="31"/>
      <c r="F227" s="12"/>
    </row>
    <row r="228" spans="1:6" x14ac:dyDescent="0.2">
      <c r="A228" s="30" t="s">
        <v>195</v>
      </c>
      <c r="B228" s="8"/>
      <c r="C228" s="39">
        <v>255.96</v>
      </c>
      <c r="D228" s="40">
        <f t="shared" si="21"/>
        <v>0</v>
      </c>
      <c r="E228" s="31"/>
      <c r="F228" s="12"/>
    </row>
    <row r="229" spans="1:6" x14ac:dyDescent="0.2">
      <c r="A229" s="30" t="s">
        <v>196</v>
      </c>
      <c r="B229" s="8"/>
      <c r="C229" s="39">
        <v>6.7</v>
      </c>
      <c r="D229" s="40">
        <f t="shared" si="21"/>
        <v>0</v>
      </c>
      <c r="E229" s="31"/>
      <c r="F229" s="12"/>
    </row>
    <row r="230" spans="1:6" x14ac:dyDescent="0.2">
      <c r="A230" s="30" t="s">
        <v>197</v>
      </c>
      <c r="B230" s="8"/>
      <c r="C230" s="39">
        <v>1.55</v>
      </c>
      <c r="D230" s="40">
        <f t="shared" si="21"/>
        <v>0</v>
      </c>
      <c r="E230" s="31"/>
      <c r="F230" s="12"/>
    </row>
    <row r="231" spans="1:6" x14ac:dyDescent="0.2">
      <c r="A231" s="30" t="s">
        <v>198</v>
      </c>
      <c r="B231" s="8"/>
      <c r="C231" s="39">
        <v>2.06</v>
      </c>
      <c r="D231" s="40">
        <f t="shared" si="21"/>
        <v>0</v>
      </c>
      <c r="E231" s="31"/>
      <c r="F231" s="12"/>
    </row>
    <row r="232" spans="1:6" x14ac:dyDescent="0.2">
      <c r="A232" s="30" t="s">
        <v>199</v>
      </c>
      <c r="B232" s="8"/>
      <c r="C232" s="39">
        <v>6.88</v>
      </c>
      <c r="D232" s="40">
        <f t="shared" si="21"/>
        <v>0</v>
      </c>
      <c r="E232" s="31"/>
      <c r="F232" s="12"/>
    </row>
    <row r="233" spans="1:6" x14ac:dyDescent="0.2">
      <c r="A233" s="30" t="s">
        <v>200</v>
      </c>
      <c r="B233" s="8"/>
      <c r="C233" s="39">
        <v>6.88</v>
      </c>
      <c r="D233" s="40">
        <f t="shared" si="21"/>
        <v>0</v>
      </c>
      <c r="E233" s="31"/>
      <c r="F233" s="12"/>
    </row>
    <row r="234" spans="1:6" x14ac:dyDescent="0.2">
      <c r="A234" s="30" t="s">
        <v>201</v>
      </c>
      <c r="B234" s="8"/>
      <c r="C234" s="39">
        <v>6.88</v>
      </c>
      <c r="D234" s="40">
        <f t="shared" si="21"/>
        <v>0</v>
      </c>
      <c r="E234" s="31"/>
      <c r="F234" s="12"/>
    </row>
    <row r="235" spans="1:6" x14ac:dyDescent="0.2">
      <c r="A235" s="30" t="s">
        <v>202</v>
      </c>
      <c r="B235" s="8"/>
      <c r="C235" s="39">
        <v>6.88</v>
      </c>
      <c r="D235" s="40">
        <f t="shared" ref="D235:D261" si="22">B235*C235</f>
        <v>0</v>
      </c>
      <c r="E235" s="31"/>
      <c r="F235" s="12"/>
    </row>
    <row r="236" spans="1:6" x14ac:dyDescent="0.2">
      <c r="A236" s="30" t="s">
        <v>203</v>
      </c>
      <c r="B236" s="8"/>
      <c r="C236" s="39">
        <v>6.88</v>
      </c>
      <c r="D236" s="40">
        <f t="shared" si="22"/>
        <v>0</v>
      </c>
      <c r="E236" s="31"/>
      <c r="F236" s="12"/>
    </row>
    <row r="237" spans="1:6" x14ac:dyDescent="0.2">
      <c r="A237" s="30" t="s">
        <v>204</v>
      </c>
      <c r="B237" s="8"/>
      <c r="C237" s="39">
        <v>6.88</v>
      </c>
      <c r="D237" s="40">
        <f t="shared" si="22"/>
        <v>0</v>
      </c>
      <c r="E237" s="31"/>
      <c r="F237" s="12"/>
    </row>
    <row r="238" spans="1:6" x14ac:dyDescent="0.2">
      <c r="A238" s="30" t="s">
        <v>205</v>
      </c>
      <c r="B238" s="8"/>
      <c r="C238" s="39">
        <v>6.88</v>
      </c>
      <c r="D238" s="40">
        <f t="shared" si="22"/>
        <v>0</v>
      </c>
      <c r="E238" s="31"/>
      <c r="F238" s="12"/>
    </row>
    <row r="239" spans="1:6" x14ac:dyDescent="0.2">
      <c r="A239" s="30" t="s">
        <v>206</v>
      </c>
      <c r="B239" s="8"/>
      <c r="C239" s="39">
        <v>6.88</v>
      </c>
      <c r="D239" s="40">
        <f t="shared" si="22"/>
        <v>0</v>
      </c>
      <c r="E239" s="31"/>
      <c r="F239" s="12"/>
    </row>
    <row r="240" spans="1:6" x14ac:dyDescent="0.2">
      <c r="A240" s="30" t="s">
        <v>207</v>
      </c>
      <c r="B240" s="8"/>
      <c r="C240" s="39">
        <v>2.7</v>
      </c>
      <c r="D240" s="40">
        <f t="shared" si="22"/>
        <v>0</v>
      </c>
      <c r="E240" s="31"/>
      <c r="F240" s="12"/>
    </row>
    <row r="241" spans="1:6" x14ac:dyDescent="0.2">
      <c r="A241" s="30" t="s">
        <v>208</v>
      </c>
      <c r="B241" s="8"/>
      <c r="C241" s="39">
        <v>175.6</v>
      </c>
      <c r="D241" s="40">
        <f t="shared" si="22"/>
        <v>0</v>
      </c>
      <c r="E241" s="31"/>
      <c r="F241" s="12"/>
    </row>
    <row r="242" spans="1:6" x14ac:dyDescent="0.2">
      <c r="A242" s="30" t="s">
        <v>209</v>
      </c>
      <c r="B242" s="8"/>
      <c r="C242" s="39">
        <v>494</v>
      </c>
      <c r="D242" s="40">
        <f t="shared" si="22"/>
        <v>0</v>
      </c>
      <c r="E242" s="31"/>
      <c r="F242" s="12"/>
    </row>
    <row r="243" spans="1:6" x14ac:dyDescent="0.2">
      <c r="A243" s="30" t="s">
        <v>210</v>
      </c>
      <c r="B243" s="8"/>
      <c r="C243" s="39">
        <v>13.61</v>
      </c>
      <c r="D243" s="40">
        <f t="shared" si="22"/>
        <v>0</v>
      </c>
      <c r="E243" s="31"/>
      <c r="F243" s="12"/>
    </row>
    <row r="244" spans="1:6" x14ac:dyDescent="0.2">
      <c r="A244" s="30" t="s">
        <v>211</v>
      </c>
      <c r="B244" s="8"/>
      <c r="C244" s="39">
        <v>13.61</v>
      </c>
      <c r="D244" s="40">
        <f t="shared" si="22"/>
        <v>0</v>
      </c>
      <c r="E244" s="31"/>
      <c r="F244" s="12"/>
    </row>
    <row r="245" spans="1:6" x14ac:dyDescent="0.2">
      <c r="A245" s="30" t="s">
        <v>212</v>
      </c>
      <c r="B245" s="8"/>
      <c r="C245" s="39">
        <v>13.61</v>
      </c>
      <c r="D245" s="40">
        <f t="shared" si="22"/>
        <v>0</v>
      </c>
      <c r="E245" s="31"/>
      <c r="F245" s="12"/>
    </row>
    <row r="246" spans="1:6" x14ac:dyDescent="0.2">
      <c r="A246" s="30" t="s">
        <v>213</v>
      </c>
      <c r="B246" s="8"/>
      <c r="C246" s="39">
        <v>13.61</v>
      </c>
      <c r="D246" s="40">
        <f t="shared" si="22"/>
        <v>0</v>
      </c>
      <c r="E246" s="31"/>
      <c r="F246" s="12"/>
    </row>
    <row r="247" spans="1:6" x14ac:dyDescent="0.2">
      <c r="A247" s="30" t="s">
        <v>214</v>
      </c>
      <c r="B247" s="8"/>
      <c r="C247" s="39">
        <v>13.61</v>
      </c>
      <c r="D247" s="40">
        <f t="shared" si="22"/>
        <v>0</v>
      </c>
      <c r="E247" s="31"/>
      <c r="F247" s="12"/>
    </row>
    <row r="248" spans="1:6" x14ac:dyDescent="0.2">
      <c r="A248" s="30" t="s">
        <v>215</v>
      </c>
      <c r="B248" s="8"/>
      <c r="C248" s="39">
        <v>5.34</v>
      </c>
      <c r="D248" s="40">
        <f t="shared" si="22"/>
        <v>0</v>
      </c>
      <c r="E248" s="31"/>
      <c r="F248" s="12"/>
    </row>
    <row r="249" spans="1:6" x14ac:dyDescent="0.2">
      <c r="A249" s="30" t="s">
        <v>216</v>
      </c>
      <c r="B249" s="8"/>
      <c r="C249" s="39">
        <v>7.75</v>
      </c>
      <c r="D249" s="40">
        <f t="shared" si="22"/>
        <v>0</v>
      </c>
      <c r="E249" s="31"/>
      <c r="F249" s="12"/>
    </row>
    <row r="250" spans="1:6" x14ac:dyDescent="0.2">
      <c r="A250" s="30" t="s">
        <v>217</v>
      </c>
      <c r="B250" s="8"/>
      <c r="C250" s="39">
        <v>15.42</v>
      </c>
      <c r="D250" s="40">
        <f t="shared" si="22"/>
        <v>0</v>
      </c>
      <c r="E250" s="31"/>
      <c r="F250" s="12"/>
    </row>
    <row r="251" spans="1:6" x14ac:dyDescent="0.2">
      <c r="A251" s="30" t="s">
        <v>218</v>
      </c>
      <c r="B251" s="8"/>
      <c r="C251" s="39">
        <v>1.19</v>
      </c>
      <c r="D251" s="40">
        <f t="shared" si="22"/>
        <v>0</v>
      </c>
      <c r="E251" s="31"/>
      <c r="F251" s="12"/>
    </row>
    <row r="252" spans="1:6" x14ac:dyDescent="0.2">
      <c r="A252" s="30" t="s">
        <v>219</v>
      </c>
      <c r="B252" s="8"/>
      <c r="C252" s="39">
        <v>0.6</v>
      </c>
      <c r="D252" s="40">
        <f t="shared" si="22"/>
        <v>0</v>
      </c>
      <c r="E252" s="31"/>
      <c r="F252" s="12"/>
    </row>
    <row r="253" spans="1:6" x14ac:dyDescent="0.2">
      <c r="A253" s="30" t="s">
        <v>220</v>
      </c>
      <c r="B253" s="8"/>
      <c r="C253" s="39">
        <v>12.38</v>
      </c>
      <c r="D253" s="40">
        <f t="shared" si="22"/>
        <v>0</v>
      </c>
      <c r="E253" s="31"/>
      <c r="F253" s="12"/>
    </row>
    <row r="254" spans="1:6" x14ac:dyDescent="0.2">
      <c r="A254" s="30" t="s">
        <v>221</v>
      </c>
      <c r="B254" s="8"/>
      <c r="C254" s="39">
        <v>22.28</v>
      </c>
      <c r="D254" s="40">
        <f t="shared" si="22"/>
        <v>0</v>
      </c>
      <c r="E254" s="31"/>
      <c r="F254" s="12"/>
    </row>
    <row r="255" spans="1:6" x14ac:dyDescent="0.2">
      <c r="A255" s="30" t="s">
        <v>222</v>
      </c>
      <c r="B255" s="8"/>
      <c r="C255" s="39">
        <v>37.119999999999997</v>
      </c>
      <c r="D255" s="40">
        <f t="shared" si="22"/>
        <v>0</v>
      </c>
      <c r="E255" s="31"/>
      <c r="F255" s="12"/>
    </row>
    <row r="256" spans="1:6" x14ac:dyDescent="0.2">
      <c r="A256" s="30" t="s">
        <v>223</v>
      </c>
      <c r="B256" s="8"/>
      <c r="C256" s="39">
        <v>13.68</v>
      </c>
      <c r="D256" s="40">
        <f t="shared" si="22"/>
        <v>0</v>
      </c>
      <c r="E256" s="31"/>
      <c r="F256" s="12"/>
    </row>
    <row r="257" spans="1:6" x14ac:dyDescent="0.2">
      <c r="A257" s="30" t="s">
        <v>224</v>
      </c>
      <c r="B257" s="8"/>
      <c r="C257" s="39">
        <v>15.28</v>
      </c>
      <c r="D257" s="40">
        <f t="shared" si="22"/>
        <v>0</v>
      </c>
      <c r="E257" s="31"/>
      <c r="F257" s="12"/>
    </row>
    <row r="258" spans="1:6" x14ac:dyDescent="0.2">
      <c r="A258" s="30" t="s">
        <v>225</v>
      </c>
      <c r="B258" s="8"/>
      <c r="C258" s="39">
        <v>18.489999999999998</v>
      </c>
      <c r="D258" s="40">
        <f t="shared" si="22"/>
        <v>0</v>
      </c>
      <c r="E258" s="31"/>
      <c r="F258" s="12"/>
    </row>
    <row r="259" spans="1:6" x14ac:dyDescent="0.2">
      <c r="A259" s="30" t="s">
        <v>226</v>
      </c>
      <c r="B259" s="8"/>
      <c r="C259" s="39">
        <v>12.88</v>
      </c>
      <c r="D259" s="40">
        <f t="shared" si="22"/>
        <v>0</v>
      </c>
      <c r="E259" s="31"/>
      <c r="F259" s="12"/>
    </row>
    <row r="260" spans="1:6" x14ac:dyDescent="0.2">
      <c r="A260" s="30" t="s">
        <v>227</v>
      </c>
      <c r="B260" s="8"/>
      <c r="C260" s="39">
        <v>13.74</v>
      </c>
      <c r="D260" s="40">
        <f t="shared" si="22"/>
        <v>0</v>
      </c>
      <c r="E260" s="31"/>
      <c r="F260" s="12"/>
    </row>
    <row r="261" spans="1:6" x14ac:dyDescent="0.2">
      <c r="A261" s="30" t="s">
        <v>228</v>
      </c>
      <c r="B261" s="8"/>
      <c r="C261" s="39">
        <v>8.0399999999999991</v>
      </c>
      <c r="D261" s="40">
        <f t="shared" si="22"/>
        <v>0</v>
      </c>
      <c r="E261" s="31"/>
      <c r="F261" s="12"/>
    </row>
    <row r="268" spans="1:6" ht="33.75" x14ac:dyDescent="0.2">
      <c r="A268" s="55" t="s">
        <v>230</v>
      </c>
      <c r="B268" s="55"/>
      <c r="C268" s="55"/>
      <c r="D268" s="55"/>
    </row>
    <row r="269" spans="1:6" ht="15" x14ac:dyDescent="0.25">
      <c r="A269" s="6" t="s">
        <v>235</v>
      </c>
      <c r="B269" s="6"/>
      <c r="C269" s="48"/>
      <c r="D269" s="49">
        <f>SUM(D270:D361)</f>
        <v>0</v>
      </c>
    </row>
    <row r="270" spans="1:6" x14ac:dyDescent="0.2">
      <c r="A270" s="30" t="s">
        <v>137</v>
      </c>
      <c r="B270" s="8"/>
      <c r="C270" s="50">
        <v>21.79</v>
      </c>
      <c r="D270" s="51">
        <f>B270*C270</f>
        <v>0</v>
      </c>
    </row>
    <row r="299" spans="1:4" x14ac:dyDescent="0.2">
      <c r="A299" s="59" t="s">
        <v>237</v>
      </c>
      <c r="B299" s="58"/>
      <c r="C299" s="58"/>
      <c r="D299" s="58"/>
    </row>
  </sheetData>
  <mergeCells count="5">
    <mergeCell ref="D1:D4"/>
    <mergeCell ref="A7:D7"/>
    <mergeCell ref="A168:D168"/>
    <mergeCell ref="A268:D268"/>
    <mergeCell ref="A1:C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DURANT Arthur</dc:creator>
  <cp:lastModifiedBy>X Cellus</cp:lastModifiedBy>
  <dcterms:created xsi:type="dcterms:W3CDTF">2023-02-15T08:05:16Z</dcterms:created>
  <dcterms:modified xsi:type="dcterms:W3CDTF">2023-02-15T13:41:46Z</dcterms:modified>
</cp:coreProperties>
</file>