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C9059CEF-87A8-4F8F-B18A-E1CA64ADEF85}" xr6:coauthVersionLast="47" xr6:coauthVersionMax="47" xr10:uidLastSave="{00000000-0000-0000-0000-000000000000}"/>
  <bookViews>
    <workbookView xWindow="-120" yWindow="-120" windowWidth="20730" windowHeight="11160" activeTab="1" xr2:uid="{B432C5BA-8395-4DBD-9959-C85558A117AF}"/>
  </bookViews>
  <sheets>
    <sheet name="Suivi" sheetId="1" r:id="rId1"/>
    <sheet name="AGENTS PAR DATE" sheetId="2" r:id="rId2"/>
    <sheet name="Date" sheetId="3" r:id="rId3"/>
  </sheets>
  <externalReferences>
    <externalReference r:id="rId4"/>
  </externalReferences>
  <definedNames>
    <definedName name="Agents">[1]Agents!$A$2:$A$32</definedName>
    <definedName name="DP">[1]Agents!$O$2:$O$16</definedName>
    <definedName name="liste">OFFSET([1]Communes!$A$2,,,COUNTA([1]Communes!$A:$A)-1)</definedName>
    <definedName name="SAL_1_30M">[1]Agents!$K$2:$K$11</definedName>
    <definedName name="SAL_1_50M">[1]Agents!$L$2:$L$7</definedName>
    <definedName name="SAL_2">[1]Agents!$M$2:$M$14</definedName>
    <definedName name="SAL_3">[1]Agents!$N$2:$N$3</definedName>
    <definedName name="_xlnm.Print_Area" localSheetId="0">Suivi!$A$1:$I$35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2" l="1"/>
  <c r="B7" i="2"/>
  <c r="B6" i="2"/>
  <c r="B2" i="2"/>
  <c r="A40" i="3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3" i="3"/>
  <c r="G4" i="1"/>
  <c r="C11" i="1"/>
  <c r="G12" i="1"/>
  <c r="D16" i="1"/>
  <c r="D20" i="1"/>
  <c r="C22" i="1"/>
  <c r="G24" i="1"/>
  <c r="F27" i="1"/>
  <c r="G28" i="1"/>
  <c r="F35" i="1"/>
  <c r="G3" i="1"/>
  <c r="G9" i="1"/>
  <c r="G21" i="1"/>
  <c r="G33" i="1"/>
  <c r="C35" i="1"/>
  <c r="F32" i="1"/>
  <c r="F31" i="1"/>
  <c r="C31" i="1"/>
  <c r="D31" i="1"/>
  <c r="D30" i="1"/>
  <c r="G29" i="1"/>
  <c r="F24" i="1"/>
  <c r="D24" i="1"/>
  <c r="F23" i="1"/>
  <c r="C23" i="1"/>
  <c r="G23" i="1"/>
  <c r="F20" i="1"/>
  <c r="F19" i="1"/>
  <c r="C19" i="1"/>
  <c r="G19" i="1"/>
  <c r="G17" i="1"/>
  <c r="F15" i="1"/>
  <c r="C15" i="1"/>
  <c r="D10" i="1"/>
  <c r="F8" i="1"/>
  <c r="F7" i="1"/>
  <c r="C7" i="1"/>
  <c r="G7" i="1"/>
  <c r="D6" i="1"/>
  <c r="G5" i="1"/>
  <c r="F3" i="1"/>
  <c r="C3" i="1"/>
  <c r="B8" i="2" l="1"/>
  <c r="A7" i="2"/>
  <c r="F16" i="1"/>
  <c r="I24" i="1"/>
  <c r="G15" i="1"/>
  <c r="I15" i="1" s="1"/>
  <c r="G26" i="1"/>
  <c r="D35" i="1"/>
  <c r="E35" i="1" s="1"/>
  <c r="G25" i="1"/>
  <c r="G13" i="1"/>
  <c r="D4" i="1"/>
  <c r="F11" i="1"/>
  <c r="I11" i="1" s="1"/>
  <c r="D28" i="1"/>
  <c r="G16" i="1"/>
  <c r="I16" i="1" s="1"/>
  <c r="G27" i="1"/>
  <c r="I27" i="1" s="1"/>
  <c r="G14" i="1"/>
  <c r="G11" i="1"/>
  <c r="C27" i="1"/>
  <c r="G35" i="1"/>
  <c r="I35" i="1" s="1"/>
  <c r="F4" i="1"/>
  <c r="I4" i="1" s="1"/>
  <c r="D12" i="1"/>
  <c r="F28" i="1"/>
  <c r="I28" i="1" s="1"/>
  <c r="D34" i="1"/>
  <c r="E34" i="1" s="1"/>
  <c r="F12" i="1"/>
  <c r="I12" i="1" s="1"/>
  <c r="D32" i="1"/>
  <c r="G20" i="1"/>
  <c r="I20" i="1" s="1"/>
  <c r="G8" i="1"/>
  <c r="I8" i="1" s="1"/>
  <c r="G32" i="1"/>
  <c r="I32" i="1" s="1"/>
  <c r="D8" i="1"/>
  <c r="I7" i="1"/>
  <c r="I19" i="1"/>
  <c r="I23" i="1"/>
  <c r="I3" i="1"/>
  <c r="E31" i="1"/>
  <c r="D11" i="1"/>
  <c r="E11" i="1" s="1"/>
  <c r="D19" i="1"/>
  <c r="E19" i="1" s="1"/>
  <c r="D23" i="1"/>
  <c r="E23" i="1" s="1"/>
  <c r="C26" i="1"/>
  <c r="D26" i="1"/>
  <c r="C5" i="1"/>
  <c r="F6" i="1"/>
  <c r="C9" i="1"/>
  <c r="F10" i="1"/>
  <c r="C13" i="1"/>
  <c r="F14" i="1"/>
  <c r="C17" i="1"/>
  <c r="F18" i="1"/>
  <c r="C21" i="1"/>
  <c r="F22" i="1"/>
  <c r="C25" i="1"/>
  <c r="F26" i="1"/>
  <c r="C29" i="1"/>
  <c r="F30" i="1"/>
  <c r="C33" i="1"/>
  <c r="F34" i="1"/>
  <c r="D3" i="1"/>
  <c r="E3" i="1" s="1"/>
  <c r="D7" i="1"/>
  <c r="E7" i="1" s="1"/>
  <c r="D27" i="1"/>
  <c r="C10" i="1"/>
  <c r="E10" i="1" s="1"/>
  <c r="C14" i="1"/>
  <c r="C18" i="1"/>
  <c r="D14" i="1"/>
  <c r="D22" i="1"/>
  <c r="E22" i="1" s="1"/>
  <c r="G31" i="1"/>
  <c r="I31" i="1" s="1"/>
  <c r="D5" i="1"/>
  <c r="E5" i="1" s="1"/>
  <c r="G6" i="1"/>
  <c r="D9" i="1"/>
  <c r="E9" i="1" s="1"/>
  <c r="G10" i="1"/>
  <c r="D13" i="1"/>
  <c r="G18" i="1"/>
  <c r="D29" i="1"/>
  <c r="G30" i="1"/>
  <c r="D33" i="1"/>
  <c r="D15" i="1"/>
  <c r="E15" i="1" s="1"/>
  <c r="D18" i="1"/>
  <c r="D21" i="1"/>
  <c r="G22" i="1"/>
  <c r="D25" i="1"/>
  <c r="G34" i="1"/>
  <c r="C4" i="1"/>
  <c r="F5" i="1"/>
  <c r="I5" i="1" s="1"/>
  <c r="C8" i="1"/>
  <c r="F9" i="1"/>
  <c r="I9" i="1" s="1"/>
  <c r="C12" i="1"/>
  <c r="F13" i="1"/>
  <c r="C16" i="1"/>
  <c r="E16" i="1" s="1"/>
  <c r="F17" i="1"/>
  <c r="I17" i="1" s="1"/>
  <c r="C20" i="1"/>
  <c r="E20" i="1" s="1"/>
  <c r="F21" i="1"/>
  <c r="I21" i="1" s="1"/>
  <c r="C24" i="1"/>
  <c r="E24" i="1" s="1"/>
  <c r="F25" i="1"/>
  <c r="C28" i="1"/>
  <c r="F29" i="1"/>
  <c r="I29" i="1" s="1"/>
  <c r="C32" i="1"/>
  <c r="F33" i="1"/>
  <c r="I33" i="1" s="1"/>
  <c r="C6" i="1"/>
  <c r="E6" i="1" s="1"/>
  <c r="C30" i="1"/>
  <c r="E30" i="1" s="1"/>
  <c r="C34" i="1"/>
  <c r="D17" i="1"/>
  <c r="B9" i="2" l="1"/>
  <c r="A9" i="2" s="1"/>
  <c r="A8" i="2"/>
  <c r="I14" i="1"/>
  <c r="I26" i="1"/>
  <c r="I13" i="1"/>
  <c r="E12" i="1"/>
  <c r="E8" i="1"/>
  <c r="E27" i="1"/>
  <c r="E32" i="1"/>
  <c r="E4" i="1"/>
  <c r="I25" i="1"/>
  <c r="E28" i="1"/>
  <c r="E33" i="1"/>
  <c r="I30" i="1"/>
  <c r="I34" i="1"/>
  <c r="I6" i="1"/>
  <c r="E18" i="1"/>
  <c r="I10" i="1"/>
  <c r="E14" i="1"/>
  <c r="E21" i="1"/>
  <c r="I22" i="1"/>
  <c r="E29" i="1"/>
  <c r="I18" i="1"/>
  <c r="E26" i="1"/>
  <c r="E17" i="1"/>
  <c r="E25" i="1"/>
  <c r="E13" i="1"/>
</calcChain>
</file>

<file path=xl/sharedStrings.xml><?xml version="1.0" encoding="utf-8"?>
<sst xmlns="http://schemas.openxmlformats.org/spreadsheetml/2006/main" count="149" uniqueCount="70">
  <si>
    <t>SNL</t>
  </si>
  <si>
    <t>Nbre FMPA</t>
  </si>
  <si>
    <t>TOTAL FMPA</t>
  </si>
  <si>
    <t>Nbre PLG</t>
  </si>
  <si>
    <t>TOTAL PLG</t>
  </si>
  <si>
    <t>NBRE PLG SAL</t>
  </si>
  <si>
    <t>NBRE PLG SNL</t>
  </si>
  <si>
    <t>SAL</t>
  </si>
  <si>
    <t>CAO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</si>
  <si>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</si>
  <si>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</si>
  <si>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</si>
  <si>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</si>
  <si>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</si>
  <si>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</si>
  <si>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</si>
  <si>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</si>
  <si>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</si>
  <si>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</si>
  <si>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</si>
  <si>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</si>
  <si>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</si>
  <si>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</si>
  <si>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</si>
  <si>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2 PLG</t>
  </si>
  <si>
    <t xml:space="preserve">1 PLG </t>
  </si>
  <si>
    <t>Agent n°1</t>
  </si>
  <si>
    <t>Agent n°2</t>
  </si>
  <si>
    <t>Agent n°3</t>
  </si>
  <si>
    <t>Agent n°4</t>
  </si>
  <si>
    <t>Agent n°5</t>
  </si>
  <si>
    <t>Agent n°6</t>
  </si>
  <si>
    <t>Agent n°7</t>
  </si>
  <si>
    <t>Agent n°8</t>
  </si>
  <si>
    <t>Agent n°9</t>
  </si>
  <si>
    <t>Agent n°10</t>
  </si>
  <si>
    <t>Agent n°11</t>
  </si>
  <si>
    <t>Agent n°12</t>
  </si>
  <si>
    <t>Agent n°13</t>
  </si>
  <si>
    <t>Agent n°14</t>
  </si>
  <si>
    <t>Agent n°15</t>
  </si>
  <si>
    <t>Agent n°16</t>
  </si>
  <si>
    <t>Agent n°17</t>
  </si>
  <si>
    <t>Agent n°18</t>
  </si>
  <si>
    <t>Agent n°19</t>
  </si>
  <si>
    <t>Agent n°20</t>
  </si>
  <si>
    <t>Agent n°21</t>
  </si>
  <si>
    <t>Agent n°22</t>
  </si>
  <si>
    <t>Agent n°23</t>
  </si>
  <si>
    <t>Agent n°24</t>
  </si>
  <si>
    <t>Agent n°25</t>
  </si>
  <si>
    <t>Agent n°26</t>
  </si>
  <si>
    <t>Agent n°27</t>
  </si>
  <si>
    <t>Agent n°28</t>
  </si>
  <si>
    <t>Agent n°29</t>
  </si>
  <si>
    <t>Agent n°30</t>
  </si>
  <si>
    <t>Agent n°31</t>
  </si>
  <si>
    <t>Agent n°32</t>
  </si>
  <si>
    <t>Agent n°33</t>
  </si>
  <si>
    <t>OUI</t>
  </si>
  <si>
    <t>NON</t>
  </si>
  <si>
    <t/>
  </si>
  <si>
    <t>Nom &amp; Prenom</t>
  </si>
  <si>
    <t>Date</t>
  </si>
  <si>
    <t>DATES SNL</t>
  </si>
  <si>
    <t>DATES SAL</t>
  </si>
  <si>
    <t>Rivière</t>
  </si>
  <si>
    <t>DATE</t>
  </si>
  <si>
    <t>LIEU</t>
  </si>
  <si>
    <t>Formules ci-dessous pour la colonne N°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</si>
</sst>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"/>
    <numFmt numFmtId="165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7" xfId="0" applyNumberFormat="1" applyBorder="1" applyProtection="1">
      <protection locked="0"/>
    </xf>
    <xf numFmtId="164" fontId="0" fillId="0" borderId="6" xfId="0" applyNumberFormat="1" applyBorder="1" applyProtection="1">
      <protection locked="0"/>
    </xf>
    <xf numFmtId="164" fontId="0" fillId="0" borderId="10" xfId="0" applyNumberFormat="1" applyBorder="1" applyProtection="1">
      <protection locked="0"/>
    </xf>
    <xf numFmtId="164" fontId="1" fillId="0" borderId="5" xfId="0" applyNumberFormat="1" applyFont="1" applyBorder="1" applyProtection="1">
      <protection locked="0"/>
    </xf>
    <xf numFmtId="164" fontId="1" fillId="0" borderId="6" xfId="0" applyNumberFormat="1" applyFont="1" applyBorder="1" applyProtection="1">
      <protection locked="0"/>
    </xf>
    <xf numFmtId="164" fontId="1" fillId="0" borderId="1" xfId="0" applyNumberFormat="1" applyFont="1" applyBorder="1" applyProtection="1">
      <protection locked="0"/>
    </xf>
    <xf numFmtId="164" fontId="0" fillId="0" borderId="0" xfId="0" applyNumberFormat="1"/>
    <xf numFmtId="0" fontId="0" fillId="0" borderId="6" xfId="0" applyBorder="1"/>
    <xf numFmtId="0" fontId="0" fillId="0" borderId="8" xfId="0" applyBorder="1"/>
    <xf numFmtId="0" fontId="0" fillId="0" borderId="5" xfId="0" applyBorder="1"/>
    <xf numFmtId="0" fontId="1" fillId="0" borderId="6" xfId="0" applyFont="1" applyBorder="1" applyProtection="1">
      <protection locked="0"/>
    </xf>
    <xf numFmtId="164" fontId="0" fillId="6" borderId="7" xfId="0" applyNumberFormat="1" applyFill="1" applyBorder="1" applyProtection="1">
      <protection locked="0"/>
    </xf>
    <xf numFmtId="0" fontId="0" fillId="0" borderId="6" xfId="0" applyBorder="1" applyProtection="1">
      <protection locked="0"/>
    </xf>
    <xf numFmtId="0" fontId="0" fillId="0" borderId="10" xfId="0" applyBorder="1" applyProtection="1">
      <protection locked="0"/>
    </xf>
    <xf numFmtId="0" fontId="1" fillId="0" borderId="5" xfId="0" applyFont="1" applyBorder="1" applyProtection="1">
      <protection locked="0"/>
    </xf>
    <xf numFmtId="164" fontId="0" fillId="6" borderId="6" xfId="0" applyNumberFormat="1" applyFill="1" applyBorder="1" applyProtection="1">
      <protection locked="0"/>
    </xf>
    <xf numFmtId="164" fontId="0" fillId="0" borderId="15" xfId="0" applyNumberFormat="1" applyBorder="1" applyProtection="1">
      <protection locked="0"/>
    </xf>
    <xf numFmtId="0" fontId="2" fillId="6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0" fontId="0" fillId="0" borderId="6" xfId="0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left"/>
    </xf>
    <xf numFmtId="0" fontId="0" fillId="0" borderId="6" xfId="0" applyBorder="1" applyAlignment="1">
      <alignment horizontal="left"/>
    </xf>
    <xf numFmtId="0" fontId="2" fillId="2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" fontId="0" fillId="0" borderId="0" xfId="0" applyNumberFormat="1"/>
    <xf numFmtId="0" fontId="4" fillId="0" borderId="0" xfId="0" applyFont="1"/>
  </cellXfs>
  <cellStyles count="1">
    <cellStyle name="Normal" xfId="0" builtinId="0"/>
  </cellStyles>
  <dxfs count="6"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bba1a5f5f4b7f541/Bureau/SUIVI%20DES%20AGENTS%20SAL%20%5e0%20DES%20INTERS%202023%20-%20MAJ%20le%2031%20janvier%202023%20a%2018H19-56.xlsm" TargetMode="External"/><Relationship Id="rId1" Type="http://schemas.openxmlformats.org/officeDocument/2006/relationships/externalLinkPath" Target="https://d.docs.live.net/bba1a5f5f4b7f541/Bureau/SUIVI%20DES%20AGENTS%20SAL%20%5e0%20DES%20INTERS%202023%20-%20MAJ%20le%2031%20janvier%202023%20a%2018H19-5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TERS NAUTIQUE"/>
      <sheetName val="Communes"/>
      <sheetName val="SAL"/>
      <sheetName val="SAV"/>
      <sheetName val="BDD"/>
      <sheetName val="SUIVI AGENTS SAL"/>
      <sheetName val="Suivi FMPA"/>
      <sheetName val="Suivi CAO"/>
      <sheetName val="Interventions"/>
      <sheetName val="SUIVI CR"/>
      <sheetName val="DATES"/>
      <sheetName val="Agents en Stage hors CAO"/>
      <sheetName val="Agents"/>
      <sheetName val="CAO"/>
    </sheetNames>
    <sheetDataSet>
      <sheetData sheetId="0" refreshError="1"/>
      <sheetData sheetId="1">
        <row r="1">
          <cell r="A1" t="str">
            <v>ABBANS DESSOUS</v>
          </cell>
        </row>
        <row r="2">
          <cell r="A2" t="str">
            <v>ABBANS DESSUS</v>
          </cell>
        </row>
        <row r="3">
          <cell r="A3" t="str">
            <v>ABBENANS</v>
          </cell>
        </row>
        <row r="4">
          <cell r="A4" t="str">
            <v>ABBEVILLERS</v>
          </cell>
        </row>
        <row r="5">
          <cell r="A5" t="str">
            <v>ACCOLANS</v>
          </cell>
        </row>
        <row r="6">
          <cell r="A6" t="str">
            <v>ADAM LES PASSAVANT</v>
          </cell>
        </row>
        <row r="7">
          <cell r="A7" t="str">
            <v>ADAM LES VERCEL</v>
          </cell>
        </row>
        <row r="8">
          <cell r="A8" t="str">
            <v>AIBRE</v>
          </cell>
        </row>
        <row r="9">
          <cell r="A9" t="str">
            <v>AISSEY</v>
          </cell>
        </row>
        <row r="10">
          <cell r="A10" t="str">
            <v>ALLENJOIE</v>
          </cell>
        </row>
        <row r="11">
          <cell r="A11" t="str">
            <v>ALLIES (Les)</v>
          </cell>
        </row>
        <row r="12">
          <cell r="A12" t="str">
            <v>ALLONDANS</v>
          </cell>
        </row>
        <row r="13">
          <cell r="A13" t="str">
            <v>AMAGNEY</v>
          </cell>
        </row>
        <row r="14">
          <cell r="A14" t="str">
            <v>AMANCEY</v>
          </cell>
        </row>
        <row r="15">
          <cell r="A15" t="str">
            <v>AMATHAY VESIGNEUX</v>
          </cell>
        </row>
        <row r="16">
          <cell r="A16" t="str">
            <v>AMONDANS</v>
          </cell>
        </row>
        <row r="17">
          <cell r="A17" t="str">
            <v>ANTEUIL</v>
          </cell>
        </row>
        <row r="18">
          <cell r="A18" t="str">
            <v>APPENANS</v>
          </cell>
        </row>
        <row r="19">
          <cell r="A19" t="str">
            <v>ARBOUANS</v>
          </cell>
        </row>
        <row r="20">
          <cell r="A20" t="str">
            <v>ARC ET SENANS</v>
          </cell>
        </row>
        <row r="21">
          <cell r="A21" t="str">
            <v>ARC SOUS CICON</v>
          </cell>
        </row>
        <row r="22">
          <cell r="A22" t="str">
            <v>ARC SOUS MONTENOT</v>
          </cell>
        </row>
        <row r="23">
          <cell r="A23" t="str">
            <v>ARCEY</v>
          </cell>
        </row>
        <row r="24">
          <cell r="A24" t="str">
            <v>ARCON</v>
          </cell>
        </row>
        <row r="25">
          <cell r="A25" t="str">
            <v>AUBONNE</v>
          </cell>
        </row>
        <row r="26">
          <cell r="A26" t="str">
            <v>AUDEUX</v>
          </cell>
        </row>
        <row r="27">
          <cell r="A27" t="str">
            <v>AUDINCOURT</v>
          </cell>
        </row>
        <row r="28">
          <cell r="A28" t="str">
            <v>AUTECHAUX</v>
          </cell>
        </row>
        <row r="29">
          <cell r="A29" t="str">
            <v>AUTECHAUX ROIDE</v>
          </cell>
        </row>
        <row r="30">
          <cell r="A30" t="str">
            <v>AUXONS (LES)</v>
          </cell>
        </row>
        <row r="31">
          <cell r="A31" t="str">
            <v>AVANNE AVENEY</v>
          </cell>
        </row>
        <row r="32">
          <cell r="A32" t="str">
            <v>AVILLEY</v>
          </cell>
        </row>
        <row r="33">
          <cell r="A33" t="str">
            <v>AVOUDREY</v>
          </cell>
        </row>
        <row r="34">
          <cell r="A34" t="str">
            <v>BADEVEL</v>
          </cell>
        </row>
        <row r="35">
          <cell r="A35" t="str">
            <v>BANNANS</v>
          </cell>
        </row>
        <row r="36">
          <cell r="A36" t="str">
            <v>BARBOUX (Le)</v>
          </cell>
        </row>
        <row r="37">
          <cell r="A37" t="str">
            <v>BART</v>
          </cell>
        </row>
        <row r="38">
          <cell r="A38" t="str">
            <v>BARTHERANS</v>
          </cell>
        </row>
        <row r="39">
          <cell r="A39" t="str">
            <v>BATTENANS LES MINES</v>
          </cell>
        </row>
        <row r="40">
          <cell r="A40" t="str">
            <v>BATTENANS VARIN</v>
          </cell>
        </row>
        <row r="41">
          <cell r="A41" t="str">
            <v>BAUME LES DAMES</v>
          </cell>
        </row>
        <row r="42">
          <cell r="A42" t="str">
            <v>BAVANS</v>
          </cell>
        </row>
        <row r="43">
          <cell r="A43" t="str">
            <v>BELFAYS</v>
          </cell>
        </row>
        <row r="44">
          <cell r="A44" t="str">
            <v>BELIEU (Le)</v>
          </cell>
        </row>
        <row r="45">
          <cell r="A45" t="str">
            <v>BELLEHERBE</v>
          </cell>
        </row>
        <row r="46">
          <cell r="A46" t="str">
            <v>BELMONT</v>
          </cell>
        </row>
        <row r="47">
          <cell r="A47" t="str">
            <v>BELVOIR</v>
          </cell>
        </row>
        <row r="48">
          <cell r="A48" t="str">
            <v>BERCHE</v>
          </cell>
        </row>
        <row r="49">
          <cell r="A49" t="str">
            <v>BERTHELANGE</v>
          </cell>
        </row>
        <row r="50">
          <cell r="A50" t="str">
            <v>BESANCON</v>
          </cell>
        </row>
        <row r="51">
          <cell r="A51" t="str">
            <v>BETHONCOURT</v>
          </cell>
        </row>
        <row r="52">
          <cell r="A52" t="str">
            <v>BEURE</v>
          </cell>
        </row>
        <row r="53">
          <cell r="A53" t="str">
            <v>BEUTAL</v>
          </cell>
        </row>
        <row r="54">
          <cell r="A54" t="str">
            <v>BIANS LES USIERS</v>
          </cell>
        </row>
        <row r="55">
          <cell r="A55" t="str">
            <v>BIEF</v>
          </cell>
        </row>
        <row r="56">
          <cell r="A56" t="str">
            <v>BIZOT (Le)</v>
          </cell>
        </row>
        <row r="57">
          <cell r="A57" t="str">
            <v>BLAMONT</v>
          </cell>
        </row>
        <row r="58">
          <cell r="A58" t="str">
            <v>BLARIANS</v>
          </cell>
        </row>
        <row r="59">
          <cell r="A59" t="str">
            <v>BLUSSANGEAUX</v>
          </cell>
        </row>
        <row r="60">
          <cell r="A60" t="str">
            <v>BLUSSANS</v>
          </cell>
        </row>
        <row r="61">
          <cell r="A61" t="str">
            <v>BOLANDOZ</v>
          </cell>
        </row>
        <row r="62">
          <cell r="A62" t="str">
            <v>BONDEVAL</v>
          </cell>
        </row>
        <row r="63">
          <cell r="A63" t="str">
            <v>BONNAL</v>
          </cell>
        </row>
        <row r="64">
          <cell r="A64" t="str">
            <v>BONNAY</v>
          </cell>
        </row>
        <row r="65">
          <cell r="A65" t="str">
            <v>BONNETAGE</v>
          </cell>
        </row>
        <row r="66">
          <cell r="A66" t="str">
            <v>BONNEVAUX</v>
          </cell>
        </row>
        <row r="67">
          <cell r="A67" t="str">
            <v>BOSSE (La)</v>
          </cell>
        </row>
        <row r="68">
          <cell r="A68" t="str">
            <v>BOUCLANS</v>
          </cell>
        </row>
        <row r="69">
          <cell r="A69" t="str">
            <v>BOUJAILLES</v>
          </cell>
        </row>
        <row r="70">
          <cell r="A70" t="str">
            <v>BOURGUIGNON</v>
          </cell>
        </row>
        <row r="71">
          <cell r="A71" t="str">
            <v>BOURNOIS</v>
          </cell>
        </row>
        <row r="72">
          <cell r="A72" t="str">
            <v>BOUSSIERES</v>
          </cell>
        </row>
        <row r="73">
          <cell r="A73" t="str">
            <v>BOUVERANS</v>
          </cell>
        </row>
        <row r="74">
          <cell r="A74" t="str">
            <v>BRAILLANS</v>
          </cell>
        </row>
        <row r="75">
          <cell r="A75" t="str">
            <v>BRANNE</v>
          </cell>
        </row>
        <row r="76">
          <cell r="A76" t="str">
            <v>BRECONCHAUX</v>
          </cell>
        </row>
        <row r="77">
          <cell r="A77" t="str">
            <v>BREMONDANS</v>
          </cell>
        </row>
        <row r="78">
          <cell r="A78" t="str">
            <v>BRERES</v>
          </cell>
        </row>
        <row r="79">
          <cell r="A79" t="str">
            <v>BRESEUX (Les)</v>
          </cell>
        </row>
        <row r="80">
          <cell r="A80" t="str">
            <v>BRETENIERE (La)</v>
          </cell>
        </row>
        <row r="81">
          <cell r="A81" t="str">
            <v>BRETIGNEY</v>
          </cell>
        </row>
        <row r="82">
          <cell r="A82" t="str">
            <v>BRETIGNEY NOTRE DAME</v>
          </cell>
        </row>
        <row r="83">
          <cell r="A83" t="str">
            <v>BRETONVILLERS</v>
          </cell>
        </row>
        <row r="84">
          <cell r="A84" t="str">
            <v>BREY ET MAISONS DU BOIS</v>
          </cell>
        </row>
        <row r="85">
          <cell r="A85" t="str">
            <v>BROGNARD</v>
          </cell>
        </row>
        <row r="86">
          <cell r="A86" t="str">
            <v>BUFFARD</v>
          </cell>
        </row>
        <row r="87">
          <cell r="A87" t="str">
            <v>BUGNY</v>
          </cell>
        </row>
        <row r="88">
          <cell r="A88" t="str">
            <v>BULLE</v>
          </cell>
        </row>
        <row r="89">
          <cell r="A89" t="str">
            <v>BURGILLE</v>
          </cell>
        </row>
        <row r="90">
          <cell r="A90" t="str">
            <v>BURNEVILLERS</v>
          </cell>
        </row>
        <row r="91">
          <cell r="A91" t="str">
            <v>BUSY</v>
          </cell>
        </row>
        <row r="92">
          <cell r="A92" t="str">
            <v>BY</v>
          </cell>
        </row>
        <row r="93">
          <cell r="A93" t="str">
            <v>BYANS SUR DOUBS</v>
          </cell>
        </row>
        <row r="94">
          <cell r="A94" t="str">
            <v>CADEMENE</v>
          </cell>
        </row>
        <row r="95">
          <cell r="A95" t="str">
            <v>CENDREY</v>
          </cell>
        </row>
        <row r="96">
          <cell r="A96" t="str">
            <v>CERNAY L'EGLISE</v>
          </cell>
        </row>
        <row r="97">
          <cell r="A97" t="str">
            <v>CESSEY</v>
          </cell>
        </row>
        <row r="98">
          <cell r="A98" t="str">
            <v>CHAFFOIS</v>
          </cell>
        </row>
        <row r="99">
          <cell r="A99" t="str">
            <v>CHALEZE</v>
          </cell>
        </row>
        <row r="100">
          <cell r="A100" t="str">
            <v>CHALEZEULE</v>
          </cell>
        </row>
        <row r="101">
          <cell r="A101" t="str">
            <v>CHAMESEY</v>
          </cell>
        </row>
        <row r="102">
          <cell r="A102" t="str">
            <v>CHAMESOL</v>
          </cell>
        </row>
        <row r="103">
          <cell r="A103" t="str">
            <v>CHAMPAGNEY</v>
          </cell>
        </row>
        <row r="104">
          <cell r="A104" t="str">
            <v>CHAMPLIVE</v>
          </cell>
        </row>
        <row r="105">
          <cell r="A105" t="str">
            <v>CHAMPOUX</v>
          </cell>
        </row>
        <row r="106">
          <cell r="A106" t="str">
            <v>CHAMPVANS LES MOULINS</v>
          </cell>
        </row>
        <row r="107">
          <cell r="A107" t="str">
            <v>CHANTRANS</v>
          </cell>
        </row>
        <row r="108">
          <cell r="A108" t="str">
            <v>CHAPELLE DES BOIS</v>
          </cell>
        </row>
        <row r="109">
          <cell r="A109" t="str">
            <v>CHAPELLE D'HUIN</v>
          </cell>
        </row>
        <row r="110">
          <cell r="A110" t="str">
            <v>CHARMAUVILLERS</v>
          </cell>
        </row>
        <row r="111">
          <cell r="A111" t="str">
            <v>CHARMOILLE</v>
          </cell>
        </row>
        <row r="112">
          <cell r="A112" t="str">
            <v>CHARNAY</v>
          </cell>
        </row>
        <row r="113">
          <cell r="A113" t="str">
            <v>CHARQUEMONT</v>
          </cell>
        </row>
        <row r="114">
          <cell r="A114" t="str">
            <v>CHASSAGNE SAINT DENIS</v>
          </cell>
        </row>
        <row r="115">
          <cell r="A115" t="str">
            <v>CHATEAUVIEUX LES FOSSES</v>
          </cell>
        </row>
        <row r="116">
          <cell r="A116" t="str">
            <v>CHATELBLANC</v>
          </cell>
        </row>
        <row r="117">
          <cell r="A117" t="str">
            <v>CHATILLON GUYOTTE</v>
          </cell>
        </row>
        <row r="118">
          <cell r="A118" t="str">
            <v>CHATILLON LE DUC</v>
          </cell>
        </row>
        <row r="119">
          <cell r="A119" t="str">
            <v>CHATILLON SUR LISON</v>
          </cell>
        </row>
        <row r="120">
          <cell r="A120" t="str">
            <v>CHAUCENNE</v>
          </cell>
        </row>
        <row r="121">
          <cell r="A121" t="str">
            <v>CHAUX DE GILLEY (La)</v>
          </cell>
        </row>
        <row r="122">
          <cell r="A122" t="str">
            <v>CHAUX LES PASSAVANT</v>
          </cell>
        </row>
        <row r="123">
          <cell r="A123" t="str">
            <v>CHAUX NEUVE</v>
          </cell>
        </row>
        <row r="124">
          <cell r="A124" t="str">
            <v>CHAY</v>
          </cell>
        </row>
        <row r="125">
          <cell r="A125" t="str">
            <v>CHAZOT</v>
          </cell>
        </row>
        <row r="126">
          <cell r="A126" t="str">
            <v>CHEMAUDIN ET VAUX</v>
          </cell>
        </row>
        <row r="127">
          <cell r="A127" t="str">
            <v>CHENALOTTE (La)</v>
          </cell>
        </row>
        <row r="128">
          <cell r="A128" t="str">
            <v>CHENECEY BUILLON</v>
          </cell>
        </row>
        <row r="129">
          <cell r="A129" t="str">
            <v>CHEVIGNEY LES VERCEL</v>
          </cell>
        </row>
        <row r="130">
          <cell r="A130" t="str">
            <v>CHEVIGNEY SUR L’OGNON</v>
          </cell>
        </row>
        <row r="131">
          <cell r="A131" t="str">
            <v>CHEVILLOTTE (La)</v>
          </cell>
        </row>
        <row r="132">
          <cell r="A132" t="str">
            <v>CHEVROZ</v>
          </cell>
        </row>
        <row r="133">
          <cell r="A133" t="str">
            <v>CHOUZELOT</v>
          </cell>
        </row>
        <row r="134">
          <cell r="A134" t="str">
            <v>CLERON</v>
          </cell>
        </row>
        <row r="135">
          <cell r="A135" t="str">
            <v>CLUSE ET MIJOUX (La)</v>
          </cell>
        </row>
        <row r="136">
          <cell r="A136" t="str">
            <v>COLOMBIER FONTAINE</v>
          </cell>
        </row>
        <row r="137">
          <cell r="A137" t="str">
            <v>COMBES (Les)</v>
          </cell>
        </row>
        <row r="138">
          <cell r="A138" t="str">
            <v>CONSOLATION – MAISONNETTES</v>
          </cell>
        </row>
        <row r="139">
          <cell r="A139" t="str">
            <v>CORCELLE MIESLOT</v>
          </cell>
        </row>
        <row r="140">
          <cell r="A140" t="str">
            <v>CORCELLES FERRIERES</v>
          </cell>
        </row>
        <row r="141">
          <cell r="A141" t="str">
            <v>CORCONDRAY</v>
          </cell>
        </row>
        <row r="142">
          <cell r="A142" t="str">
            <v>COTEBRUNE</v>
          </cell>
        </row>
        <row r="143">
          <cell r="A143" t="str">
            <v>COUR SAINT MAURICE</v>
          </cell>
        </row>
        <row r="144">
          <cell r="A144" t="str">
            <v>COURCELLES LES MONTBELIARD</v>
          </cell>
        </row>
        <row r="145">
          <cell r="A145" t="str">
            <v>COURCELLES LES QUINGEY</v>
          </cell>
        </row>
        <row r="146">
          <cell r="A146" t="str">
            <v>COURCHAPON</v>
          </cell>
        </row>
        <row r="147">
          <cell r="A147" t="str">
            <v>COURTEFONTAINE</v>
          </cell>
        </row>
        <row r="148">
          <cell r="A148" t="str">
            <v>COURTETAIN ET SALANS</v>
          </cell>
        </row>
        <row r="149">
          <cell r="A149" t="str">
            <v>COURVIERES</v>
          </cell>
        </row>
        <row r="150">
          <cell r="A150" t="str">
            <v>CROSEY LE GRAND</v>
          </cell>
        </row>
        <row r="151">
          <cell r="A151" t="str">
            <v>CROSEY LE PETIT</v>
          </cell>
        </row>
        <row r="152">
          <cell r="A152" t="str">
            <v>CROUZET (Le)</v>
          </cell>
        </row>
        <row r="153">
          <cell r="A153" t="str">
            <v>CROUZET MIGETTE</v>
          </cell>
        </row>
        <row r="154">
          <cell r="A154" t="str">
            <v>CUBRIAL</v>
          </cell>
        </row>
        <row r="155">
          <cell r="A155" t="str">
            <v>CUBRY</v>
          </cell>
        </row>
        <row r="156">
          <cell r="A156" t="str">
            <v>CUSANCE</v>
          </cell>
        </row>
        <row r="157">
          <cell r="A157" t="str">
            <v>CUSE ET ADRISANS</v>
          </cell>
        </row>
        <row r="158">
          <cell r="A158" t="str">
            <v>CUSSEY SUR L’OGNON</v>
          </cell>
        </row>
        <row r="159">
          <cell r="A159" t="str">
            <v>CUSSEY SUR LISON</v>
          </cell>
        </row>
        <row r="160">
          <cell r="A160" t="str">
            <v>DAMBELIN</v>
          </cell>
        </row>
        <row r="161">
          <cell r="A161" t="str">
            <v>DAMBENOIS</v>
          </cell>
        </row>
        <row r="162">
          <cell r="A162" t="str">
            <v>DAMMARTIN LES TEMPLIERS</v>
          </cell>
        </row>
        <row r="163">
          <cell r="A163" t="str">
            <v>DAMPIERRE LES BOIS</v>
          </cell>
        </row>
        <row r="164">
          <cell r="A164" t="str">
            <v>DAMPIERRE SUR LE DOUBS</v>
          </cell>
        </row>
        <row r="165">
          <cell r="A165" t="str">
            <v>DAMPJOUX</v>
          </cell>
        </row>
        <row r="166">
          <cell r="A166" t="str">
            <v>DAMPRICHARD</v>
          </cell>
        </row>
        <row r="167">
          <cell r="A167" t="str">
            <v>DANNEMARIE LES GLAY</v>
          </cell>
        </row>
        <row r="168">
          <cell r="A168" t="str">
            <v>DANNEMARIE SUR CRETE</v>
          </cell>
        </row>
        <row r="169">
          <cell r="A169" t="str">
            <v>DASLE</v>
          </cell>
        </row>
        <row r="170">
          <cell r="A170" t="str">
            <v>DELUZ</v>
          </cell>
        </row>
        <row r="171">
          <cell r="A171" t="str">
            <v>DESANDANS</v>
          </cell>
        </row>
        <row r="172">
          <cell r="A172" t="str">
            <v>DESERVILLERS</v>
          </cell>
        </row>
        <row r="173">
          <cell r="A173" t="str">
            <v>DEVECEY</v>
          </cell>
        </row>
        <row r="174">
          <cell r="A174" t="str">
            <v>DOMMARTIN</v>
          </cell>
        </row>
        <row r="175">
          <cell r="A175" t="str">
            <v>DOMPIERRE LES TILLEULS</v>
          </cell>
        </row>
        <row r="176">
          <cell r="A176" t="str">
            <v>DOMPREL</v>
          </cell>
        </row>
        <row r="177">
          <cell r="A177" t="str">
            <v>DOUBS</v>
          </cell>
        </row>
        <row r="178">
          <cell r="A178" t="str">
            <v>DUNG</v>
          </cell>
        </row>
        <row r="179">
          <cell r="A179" t="str">
            <v>DURNES</v>
          </cell>
        </row>
        <row r="180">
          <cell r="A180" t="str">
            <v>ECHAY</v>
          </cell>
        </row>
        <row r="181">
          <cell r="A181" t="str">
            <v>ECHENANS</v>
          </cell>
        </row>
        <row r="182">
          <cell r="A182" t="str">
            <v>ECHEVANNES</v>
          </cell>
        </row>
        <row r="183">
          <cell r="A183" t="str">
            <v>ECOLE VALENTIN</v>
          </cell>
        </row>
        <row r="184">
          <cell r="A184" t="str">
            <v>ECORCES (Les)</v>
          </cell>
        </row>
        <row r="185">
          <cell r="A185" t="str">
            <v>ECOT</v>
          </cell>
        </row>
        <row r="186">
          <cell r="A186" t="str">
            <v>ECOUVOTTE (L')</v>
          </cell>
        </row>
        <row r="187">
          <cell r="A187" t="str">
            <v>ECURCEY</v>
          </cell>
        </row>
        <row r="188">
          <cell r="A188" t="str">
            <v>EMAGNY</v>
          </cell>
        </row>
        <row r="189">
          <cell r="A189" t="str">
            <v>EPENOUSE</v>
          </cell>
        </row>
        <row r="190">
          <cell r="A190" t="str">
            <v>EPENOY</v>
          </cell>
        </row>
        <row r="191">
          <cell r="A191" t="str">
            <v>EPEUGNEY</v>
          </cell>
        </row>
        <row r="192">
          <cell r="A192" t="str">
            <v>ESNANS</v>
          </cell>
        </row>
        <row r="193">
          <cell r="A193" t="str">
            <v>ETALANS</v>
          </cell>
        </row>
        <row r="194">
          <cell r="A194" t="str">
            <v>ETERNOZ</v>
          </cell>
        </row>
        <row r="195">
          <cell r="A195" t="str">
            <v>ETOUVANS</v>
          </cell>
        </row>
        <row r="196">
          <cell r="A196" t="str">
            <v>ETRABONNE</v>
          </cell>
        </row>
        <row r="197">
          <cell r="A197" t="str">
            <v>ETRAPPE</v>
          </cell>
        </row>
        <row r="198">
          <cell r="A198" t="str">
            <v>ETRAY</v>
          </cell>
        </row>
        <row r="199">
          <cell r="A199" t="str">
            <v>ETUPES</v>
          </cell>
        </row>
        <row r="200">
          <cell r="A200" t="str">
            <v>EVILLERS</v>
          </cell>
        </row>
        <row r="201">
          <cell r="A201" t="str">
            <v>EXINCOURT</v>
          </cell>
        </row>
        <row r="202">
          <cell r="A202" t="str">
            <v>EYSSON</v>
          </cell>
        </row>
        <row r="203">
          <cell r="A203" t="str">
            <v>FAIMBE</v>
          </cell>
        </row>
        <row r="204">
          <cell r="A204" t="str">
            <v>FALLERANS</v>
          </cell>
        </row>
        <row r="205">
          <cell r="A205" t="str">
            <v>FERRIERES LE LAC</v>
          </cell>
        </row>
        <row r="206">
          <cell r="A206" t="str">
            <v>FERRIERES LES BOIS</v>
          </cell>
        </row>
        <row r="207">
          <cell r="A207" t="str">
            <v>FERTANS</v>
          </cell>
        </row>
        <row r="208">
          <cell r="A208" t="str">
            <v>FESCHES LE CHATEL</v>
          </cell>
        </row>
        <row r="209">
          <cell r="A209" t="str">
            <v>FESSEVILLERS</v>
          </cell>
        </row>
        <row r="210">
          <cell r="A210" t="str">
            <v>FEULE</v>
          </cell>
        </row>
        <row r="211">
          <cell r="A211" t="str">
            <v>FINS (Les)</v>
          </cell>
        </row>
        <row r="212">
          <cell r="A212" t="str">
            <v>FLAGEY AMANCEY</v>
          </cell>
        </row>
        <row r="213">
          <cell r="A213" t="str">
            <v>FLAGEY RIGNEY</v>
          </cell>
        </row>
        <row r="214">
          <cell r="A214" t="str">
            <v>FLANGEBOUCHE</v>
          </cell>
        </row>
        <row r="215">
          <cell r="A215" t="str">
            <v>FLEUREY</v>
          </cell>
        </row>
        <row r="216">
          <cell r="A216" t="str">
            <v>FONTAIN</v>
          </cell>
        </row>
        <row r="217">
          <cell r="A217" t="str">
            <v>FONTAINE LES CLERVAL</v>
          </cell>
        </row>
        <row r="218">
          <cell r="A218" t="str">
            <v>FONTENELLE MONTBY</v>
          </cell>
        </row>
        <row r="219">
          <cell r="A219" t="str">
            <v>FONTENELLES (Les)</v>
          </cell>
        </row>
        <row r="220">
          <cell r="A220" t="str">
            <v>FONTENOTTE</v>
          </cell>
        </row>
        <row r="221">
          <cell r="A221" t="str">
            <v>FOURBANNE</v>
          </cell>
        </row>
        <row r="222">
          <cell r="A222" t="str">
            <v>FOURCATIER ET MAISON NEUVE</v>
          </cell>
        </row>
        <row r="223">
          <cell r="A223" t="str">
            <v>FOURG</v>
          </cell>
        </row>
        <row r="224">
          <cell r="A224" t="str">
            <v>FOURGS (Les)</v>
          </cell>
        </row>
        <row r="225">
          <cell r="A225" t="str">
            <v>FOURNET BLANCHEROCHE</v>
          </cell>
        </row>
        <row r="226">
          <cell r="A226" t="str">
            <v>FOURNETS LUISANS</v>
          </cell>
        </row>
        <row r="227">
          <cell r="A227" t="str">
            <v>FRAMBOUHANS</v>
          </cell>
        </row>
        <row r="228">
          <cell r="A228" t="str">
            <v>FRANEY</v>
          </cell>
        </row>
        <row r="229">
          <cell r="A229" t="str">
            <v>FRANOIS</v>
          </cell>
        </row>
        <row r="230">
          <cell r="A230" t="str">
            <v>FRASNE</v>
          </cell>
        </row>
        <row r="231">
          <cell r="A231" t="str">
            <v>FROIDEVAUX</v>
          </cell>
        </row>
        <row r="232">
          <cell r="A232" t="str">
            <v>FUANS</v>
          </cell>
        </row>
        <row r="233">
          <cell r="A233" t="str">
            <v>GELLIN</v>
          </cell>
        </row>
        <row r="234">
          <cell r="A234" t="str">
            <v>GEMONVAL</v>
          </cell>
        </row>
        <row r="235">
          <cell r="A235" t="str">
            <v>GENEUILLE</v>
          </cell>
        </row>
        <row r="236">
          <cell r="A236" t="str">
            <v>GENEY</v>
          </cell>
        </row>
        <row r="237">
          <cell r="A237" t="str">
            <v>GENNES</v>
          </cell>
        </row>
        <row r="238">
          <cell r="A238" t="str">
            <v>GERMEFONTAINE</v>
          </cell>
        </row>
        <row r="239">
          <cell r="A239" t="str">
            <v>GERMONDANS</v>
          </cell>
        </row>
        <row r="240">
          <cell r="A240" t="str">
            <v>GEVRESIN</v>
          </cell>
        </row>
        <row r="241">
          <cell r="A241" t="str">
            <v>GILLEY</v>
          </cell>
        </row>
        <row r="242">
          <cell r="A242" t="str">
            <v>GLAMONDANS</v>
          </cell>
        </row>
        <row r="243">
          <cell r="A243" t="str">
            <v>GLAY</v>
          </cell>
        </row>
        <row r="244">
          <cell r="A244" t="str">
            <v>GLERE</v>
          </cell>
        </row>
        <row r="245">
          <cell r="A245" t="str">
            <v>GONDENANS LES MOULINS</v>
          </cell>
        </row>
        <row r="246">
          <cell r="A246" t="str">
            <v>GONDENANS MONTBY</v>
          </cell>
        </row>
        <row r="247">
          <cell r="A247" t="str">
            <v>GONSANS</v>
          </cell>
        </row>
        <row r="248">
          <cell r="A248" t="str">
            <v>GOUHELANS</v>
          </cell>
        </row>
        <row r="249">
          <cell r="A249" t="str">
            <v>GOUMOIS</v>
          </cell>
        </row>
        <row r="250">
          <cell r="A250" t="str">
            <v>GOUX LES DAMBELIN</v>
          </cell>
        </row>
        <row r="251">
          <cell r="A251" t="str">
            <v>GOUX LES USIERS</v>
          </cell>
        </row>
        <row r="252">
          <cell r="A252" t="str">
            <v>GOUX SOUS LANDET</v>
          </cell>
        </row>
        <row r="253">
          <cell r="A253" t="str">
            <v>GRAND CHARMONT</v>
          </cell>
        </row>
        <row r="254">
          <cell r="A254" t="str">
            <v>GRAND'COMBE CHATELEU</v>
          </cell>
        </row>
        <row r="255">
          <cell r="A255" t="str">
            <v>GRAND'COMBE DES BOIS</v>
          </cell>
        </row>
        <row r="256">
          <cell r="A256" t="str">
            <v>GRANDFONTAINE</v>
          </cell>
        </row>
        <row r="257">
          <cell r="A257" t="str">
            <v>GRANDFONTAINE SUR CREUSE</v>
          </cell>
        </row>
        <row r="258">
          <cell r="A258" t="str">
            <v>GRANGE (La)</v>
          </cell>
        </row>
        <row r="259">
          <cell r="A259" t="str">
            <v>GRANGES NARBOZ (Les)</v>
          </cell>
        </row>
        <row r="260">
          <cell r="A260" t="str">
            <v>GRANGETTES (Les)</v>
          </cell>
        </row>
        <row r="261">
          <cell r="A261" t="str">
            <v>GRAS (Les)</v>
          </cell>
        </row>
        <row r="262">
          <cell r="A262" t="str">
            <v>GRATTERIS (Le)</v>
          </cell>
        </row>
        <row r="263">
          <cell r="A263" t="str">
            <v>GROSBOIS</v>
          </cell>
        </row>
        <row r="264">
          <cell r="A264" t="str">
            <v>GUILLON LES BAINS</v>
          </cell>
        </row>
        <row r="265">
          <cell r="A265" t="str">
            <v>GUYANS DURNES</v>
          </cell>
        </row>
        <row r="266">
          <cell r="A266" t="str">
            <v>GUYANS VENNES</v>
          </cell>
        </row>
        <row r="267">
          <cell r="A267" t="str">
            <v>HAUTERIVE LA FRESSE</v>
          </cell>
        </row>
        <row r="268">
          <cell r="A268" t="str">
            <v>HERIMONCOURT</v>
          </cell>
        </row>
        <row r="269">
          <cell r="A269" t="str">
            <v>HOPITAL DU GROSBOIS (L')</v>
          </cell>
        </row>
        <row r="270">
          <cell r="A270" t="str">
            <v>HOPITAL SAINT LIEFFROY  (L')</v>
          </cell>
        </row>
        <row r="271">
          <cell r="A271" t="str">
            <v>HOPITAUX NEUFS (Les)</v>
          </cell>
        </row>
        <row r="272">
          <cell r="A272" t="str">
            <v>HOPITAUX VIEUX (Les)</v>
          </cell>
        </row>
        <row r="273">
          <cell r="A273" t="str">
            <v>HOUTAUD</v>
          </cell>
        </row>
        <row r="274">
          <cell r="A274" t="str">
            <v>HUANNE MONTMARTIN</v>
          </cell>
        </row>
        <row r="275">
          <cell r="A275" t="str">
            <v>HYEMONDANS</v>
          </cell>
        </row>
        <row r="276">
          <cell r="A276" t="str">
            <v>HYEVRE MAGNY</v>
          </cell>
        </row>
        <row r="277">
          <cell r="A277" t="str">
            <v>HYEVRE PAROISSE</v>
          </cell>
        </row>
        <row r="278">
          <cell r="A278" t="str">
            <v>INDEVILLERS</v>
          </cell>
        </row>
        <row r="279">
          <cell r="A279" t="str">
            <v>ISLE SUR LE DOUBS (L')</v>
          </cell>
        </row>
        <row r="280">
          <cell r="A280" t="str">
            <v>ISSANS</v>
          </cell>
        </row>
        <row r="281">
          <cell r="A281" t="str">
            <v>JALLERANGE</v>
          </cell>
        </row>
        <row r="282">
          <cell r="A282" t="str">
            <v>JOUGNE</v>
          </cell>
        </row>
        <row r="283">
          <cell r="A283" t="str">
            <v>LABERGEMENT SAINTE MARIE</v>
          </cell>
        </row>
        <row r="284">
          <cell r="A284" t="str">
            <v>LAIRE</v>
          </cell>
        </row>
        <row r="285">
          <cell r="A285" t="str">
            <v>LAISSEY</v>
          </cell>
        </row>
        <row r="286">
          <cell r="A286" t="str">
            <v>LANANS</v>
          </cell>
        </row>
        <row r="287">
          <cell r="A287" t="str">
            <v>LANDRESSE</v>
          </cell>
        </row>
        <row r="288">
          <cell r="A288" t="str">
            <v>LANTENNE VERTIERE</v>
          </cell>
        </row>
        <row r="289">
          <cell r="A289" t="str">
            <v>LANTHENANS</v>
          </cell>
        </row>
        <row r="290">
          <cell r="A290" t="str">
            <v>LARNOD</v>
          </cell>
        </row>
        <row r="291">
          <cell r="A291" t="str">
            <v>LAVAL LE PRIEURE</v>
          </cell>
        </row>
        <row r="292">
          <cell r="A292" t="str">
            <v>LAVANS QUINGEY</v>
          </cell>
        </row>
        <row r="293">
          <cell r="A293" t="str">
            <v>LAVANS VUILLAFANS</v>
          </cell>
        </row>
        <row r="294">
          <cell r="A294" t="str">
            <v>LAVERNAY</v>
          </cell>
        </row>
        <row r="295">
          <cell r="A295" t="str">
            <v>LAVIRON</v>
          </cell>
        </row>
        <row r="296">
          <cell r="A296" t="str">
            <v>LEVIER</v>
          </cell>
        </row>
        <row r="297">
          <cell r="A297" t="str">
            <v>LIEBVILLERS</v>
          </cell>
        </row>
        <row r="298">
          <cell r="A298" t="str">
            <v>LIESLE</v>
          </cell>
        </row>
        <row r="299">
          <cell r="A299" t="str">
            <v>LIZINE</v>
          </cell>
        </row>
        <row r="300">
          <cell r="A300" t="str">
            <v>LODS</v>
          </cell>
        </row>
        <row r="301">
          <cell r="A301" t="str">
            <v>LOMBARD</v>
          </cell>
        </row>
        <row r="302">
          <cell r="A302" t="str">
            <v>LOMONT SUR CRETE</v>
          </cell>
        </row>
        <row r="303">
          <cell r="A303" t="str">
            <v>LONGECHAUX</v>
          </cell>
        </row>
        <row r="304">
          <cell r="A304" t="str">
            <v>LONGEMAISON</v>
          </cell>
        </row>
        <row r="305">
          <cell r="A305" t="str">
            <v>LONGEVELLE LES RUSSEY</v>
          </cell>
        </row>
        <row r="306">
          <cell r="A306" t="str">
            <v>LONGEVELLE SUR LE DOUBS</v>
          </cell>
        </row>
        <row r="307">
          <cell r="A307" t="str">
            <v>LONGEVILLE</v>
          </cell>
        </row>
        <row r="308">
          <cell r="A308" t="str">
            <v>LONGEVILLE  (La)</v>
          </cell>
        </row>
        <row r="309">
          <cell r="A309" t="str">
            <v>LONGEVILLES MONT D’OR</v>
          </cell>
        </row>
        <row r="310">
          <cell r="A310" t="str">
            <v>LORAY</v>
          </cell>
        </row>
        <row r="311">
          <cell r="A311" t="str">
            <v>LOUGRES</v>
          </cell>
        </row>
        <row r="312">
          <cell r="A312" t="str">
            <v>LUHIER (Le)</v>
          </cell>
        </row>
        <row r="313">
          <cell r="A313" t="str">
            <v>LUXIOL</v>
          </cell>
        </row>
        <row r="314">
          <cell r="A314" t="str">
            <v>MAGNY CHATELARD</v>
          </cell>
        </row>
        <row r="315">
          <cell r="A315" t="str">
            <v>MAICHE</v>
          </cell>
        </row>
        <row r="316">
          <cell r="A316" t="str">
            <v>MAISONS DU BOIS LIEVREMONT</v>
          </cell>
        </row>
        <row r="317">
          <cell r="A317" t="str">
            <v>MALANS</v>
          </cell>
        </row>
        <row r="318">
          <cell r="A318" t="str">
            <v>MALBRANS</v>
          </cell>
        </row>
        <row r="319">
          <cell r="A319" t="str">
            <v>MALBUISSON</v>
          </cell>
        </row>
        <row r="320">
          <cell r="A320" t="str">
            <v>MALPAS</v>
          </cell>
        </row>
        <row r="321">
          <cell r="A321" t="str">
            <v>MAMIROLLE</v>
          </cell>
        </row>
        <row r="322">
          <cell r="A322" t="str">
            <v>MANCENANS</v>
          </cell>
        </row>
        <row r="323">
          <cell r="A323" t="str">
            <v>MANCENANS LIZERNE</v>
          </cell>
        </row>
        <row r="324">
          <cell r="A324" t="str">
            <v>MANDEURE</v>
          </cell>
        </row>
        <row r="325">
          <cell r="A325" t="str">
            <v>MARCHAUX CHAUDEFONTAINE</v>
          </cell>
        </row>
        <row r="326">
          <cell r="A326" t="str">
            <v>MARVELISE</v>
          </cell>
        </row>
        <row r="327">
          <cell r="A327" t="str">
            <v>MATHAY</v>
          </cell>
        </row>
        <row r="328">
          <cell r="A328" t="str">
            <v>MAZEROLLES LE SALIN</v>
          </cell>
        </row>
        <row r="329">
          <cell r="A329" t="str">
            <v>MEDIERE</v>
          </cell>
        </row>
        <row r="330">
          <cell r="A330" t="str">
            <v>MEMONT (Le)</v>
          </cell>
        </row>
        <row r="331">
          <cell r="A331" t="str">
            <v>MERCEY LE GRAND</v>
          </cell>
        </row>
        <row r="332">
          <cell r="A332" t="str">
            <v>MEREY SOUS MONTROND</v>
          </cell>
        </row>
        <row r="333">
          <cell r="A333" t="str">
            <v>MEREY VIEILLEY</v>
          </cell>
        </row>
        <row r="334">
          <cell r="A334" t="str">
            <v>MESANDANS</v>
          </cell>
        </row>
        <row r="335">
          <cell r="A335" t="str">
            <v>MESLIERES</v>
          </cell>
        </row>
        <row r="336">
          <cell r="A336" t="str">
            <v>MESMAY</v>
          </cell>
        </row>
        <row r="337">
          <cell r="A337" t="str">
            <v>METABIEF</v>
          </cell>
        </row>
        <row r="338">
          <cell r="A338" t="str">
            <v>MISEREY SALINES</v>
          </cell>
        </row>
        <row r="339">
          <cell r="A339" t="str">
            <v>MONCEY</v>
          </cell>
        </row>
        <row r="340">
          <cell r="A340" t="str">
            <v>MONCLEY</v>
          </cell>
        </row>
        <row r="341">
          <cell r="A341" t="str">
            <v>MONDON</v>
          </cell>
        </row>
        <row r="342">
          <cell r="A342" t="str">
            <v>MONT DE LAVAL</v>
          </cell>
        </row>
        <row r="343">
          <cell r="A343" t="str">
            <v>MONT DE VOUGNEY</v>
          </cell>
        </row>
        <row r="344">
          <cell r="A344" t="str">
            <v>MONTAGNEY SERVIGNEY</v>
          </cell>
        </row>
        <row r="345">
          <cell r="A345" t="str">
            <v>MONTANCY BREMONCOURT</v>
          </cell>
        </row>
        <row r="346">
          <cell r="A346" t="str">
            <v>MONTANDON</v>
          </cell>
        </row>
        <row r="347">
          <cell r="A347" t="str">
            <v>MONTBELIARD</v>
          </cell>
        </row>
        <row r="348">
          <cell r="A348" t="str">
            <v>MONTBELIARDOT</v>
          </cell>
        </row>
        <row r="349">
          <cell r="A349" t="str">
            <v>MONTBENOIT</v>
          </cell>
        </row>
        <row r="350">
          <cell r="A350" t="str">
            <v>MONTECHEROUX</v>
          </cell>
        </row>
        <row r="351">
          <cell r="A351" t="str">
            <v>MONTENOIS</v>
          </cell>
        </row>
        <row r="352">
          <cell r="A352" t="str">
            <v>MONTFAUCON</v>
          </cell>
        </row>
        <row r="353">
          <cell r="A353" t="str">
            <v>MONTFERRAND LE CHATEAU</v>
          </cell>
        </row>
        <row r="354">
          <cell r="A354" t="str">
            <v>MONTFLOVIN</v>
          </cell>
        </row>
        <row r="355">
          <cell r="A355" t="str">
            <v>MONTGESOYE</v>
          </cell>
        </row>
        <row r="356">
          <cell r="A356" t="str">
            <v>MONTIVERNAGE</v>
          </cell>
        </row>
        <row r="357">
          <cell r="A357" t="str">
            <v>MONTJOIE LE CHATEAU</v>
          </cell>
        </row>
        <row r="358">
          <cell r="A358" t="str">
            <v>MONTLEBON</v>
          </cell>
        </row>
        <row r="359">
          <cell r="A359" t="str">
            <v>MONTMAHOUX</v>
          </cell>
        </row>
        <row r="360">
          <cell r="A360" t="str">
            <v>MONTPERREUX</v>
          </cell>
        </row>
        <row r="361">
          <cell r="A361" t="str">
            <v>MONTROND LE CHATEAU</v>
          </cell>
        </row>
        <row r="362">
          <cell r="A362" t="str">
            <v>MONTUSSAINT</v>
          </cell>
        </row>
        <row r="363">
          <cell r="A363" t="str">
            <v>MORRE</v>
          </cell>
        </row>
        <row r="364">
          <cell r="A364" t="str">
            <v>MORTEAU</v>
          </cell>
        </row>
        <row r="365">
          <cell r="A365" t="str">
            <v>MOUTHE</v>
          </cell>
        </row>
        <row r="366">
          <cell r="A366" t="str">
            <v>MOUTHEROT (Le)</v>
          </cell>
        </row>
        <row r="367">
          <cell r="A367" t="str">
            <v>MOUTHIER HAUTE-PIERRE</v>
          </cell>
        </row>
        <row r="368">
          <cell r="A368" t="str">
            <v>MYON</v>
          </cell>
        </row>
        <row r="369">
          <cell r="A369" t="str">
            <v>NAISEY LES GRANGES</v>
          </cell>
        </row>
        <row r="370">
          <cell r="A370" t="str">
            <v>NANCRAY</v>
          </cell>
        </row>
        <row r="371">
          <cell r="A371" t="str">
            <v>NANS</v>
          </cell>
        </row>
        <row r="372">
          <cell r="A372" t="str">
            <v>NANS SOUS SAINTE ANNE</v>
          </cell>
        </row>
        <row r="373">
          <cell r="A373" t="str">
            <v>NARBIEF (Le)</v>
          </cell>
        </row>
        <row r="374">
          <cell r="A374" t="str">
            <v>NEUCHATEL URTIERE</v>
          </cell>
        </row>
        <row r="375">
          <cell r="A375" t="str">
            <v>NOEL CERNEUX</v>
          </cell>
        </row>
        <row r="376">
          <cell r="A376" t="str">
            <v>NOIREFONTAINE</v>
          </cell>
        </row>
        <row r="377">
          <cell r="A377" t="str">
            <v>NOIRONTE</v>
          </cell>
        </row>
        <row r="378">
          <cell r="A378" t="str">
            <v>NOMMAY</v>
          </cell>
        </row>
        <row r="379">
          <cell r="A379" t="str">
            <v>NOVILLARS</v>
          </cell>
        </row>
        <row r="380">
          <cell r="A380" t="str">
            <v>OLLANS</v>
          </cell>
        </row>
        <row r="381">
          <cell r="A381" t="str">
            <v>ONANS</v>
          </cell>
        </row>
        <row r="382">
          <cell r="A382" t="str">
            <v>ORCHAMPS VENNES</v>
          </cell>
        </row>
        <row r="383">
          <cell r="A383" t="str">
            <v>ORGEANS BLANCHEFONTAINE</v>
          </cell>
        </row>
        <row r="384">
          <cell r="A384" t="str">
            <v>ORNANS</v>
          </cell>
        </row>
        <row r="385">
          <cell r="A385" t="str">
            <v>ORSANS</v>
          </cell>
        </row>
        <row r="386">
          <cell r="A386" t="str">
            <v>ORVE</v>
          </cell>
        </row>
        <row r="387">
          <cell r="A387" t="str">
            <v>OSSE</v>
          </cell>
        </row>
        <row r="388">
          <cell r="A388" t="str">
            <v>OSSELLE-ROUTELLE</v>
          </cell>
        </row>
        <row r="389">
          <cell r="A389" t="str">
            <v>OUGNEY DOUVOT</v>
          </cell>
        </row>
        <row r="390">
          <cell r="A390" t="str">
            <v>OUHANS</v>
          </cell>
        </row>
        <row r="391">
          <cell r="A391" t="str">
            <v>OUVANS</v>
          </cell>
        </row>
        <row r="392">
          <cell r="A392" t="str">
            <v>OYE-ET-PALLET</v>
          </cell>
        </row>
        <row r="393">
          <cell r="A393" t="str">
            <v>PALANTINE</v>
          </cell>
        </row>
        <row r="394">
          <cell r="A394" t="str">
            <v>PALISE</v>
          </cell>
        </row>
        <row r="395">
          <cell r="A395" t="str">
            <v>PAROY</v>
          </cell>
        </row>
        <row r="396">
          <cell r="A396" t="str">
            <v>PASSAVANT</v>
          </cell>
        </row>
        <row r="397">
          <cell r="A397" t="str">
            <v>PASSONFONTAINE</v>
          </cell>
        </row>
        <row r="398">
          <cell r="A398" t="str">
            <v>PAYS DE CLERVAL</v>
          </cell>
        </row>
        <row r="399">
          <cell r="A399" t="str">
            <v>PELOUSEY</v>
          </cell>
        </row>
        <row r="400">
          <cell r="A400" t="str">
            <v>PESEUX</v>
          </cell>
        </row>
        <row r="401">
          <cell r="A401" t="str">
            <v>PESSANS</v>
          </cell>
        </row>
        <row r="402">
          <cell r="A402" t="str">
            <v>PETITE CHAUX</v>
          </cell>
        </row>
        <row r="403">
          <cell r="A403" t="str">
            <v>PIERREFONTAINE LES BLAMONT</v>
          </cell>
        </row>
        <row r="404">
          <cell r="A404" t="str">
            <v>PIERREFONTAINE LES VARANS</v>
          </cell>
        </row>
        <row r="405">
          <cell r="A405" t="str">
            <v>PIREY</v>
          </cell>
        </row>
        <row r="406">
          <cell r="A406" t="str">
            <v>PLACEY</v>
          </cell>
        </row>
        <row r="407">
          <cell r="A407" t="str">
            <v>PLAIMBOIS DU MIROIR</v>
          </cell>
        </row>
        <row r="408">
          <cell r="A408" t="str">
            <v>PLAIMBOIS VENNES</v>
          </cell>
        </row>
        <row r="409">
          <cell r="A409" t="str">
            <v>PLAINS ET GRANDS ESSARTS (Les)</v>
          </cell>
        </row>
        <row r="410">
          <cell r="A410" t="str">
            <v>PLANEE (La)</v>
          </cell>
        </row>
        <row r="411">
          <cell r="A411" t="str">
            <v>POMPIERRE SUR DOUBS</v>
          </cell>
        </row>
        <row r="412">
          <cell r="A412" t="str">
            <v>PONT DE ROIDE-VERMONDANS</v>
          </cell>
        </row>
        <row r="413">
          <cell r="A413" t="str">
            <v>PONT LES MOULINS</v>
          </cell>
        </row>
        <row r="414">
          <cell r="A414" t="str">
            <v>PONTARLIER</v>
          </cell>
        </row>
        <row r="415">
          <cell r="A415" t="str">
            <v>PONTETS (Les)</v>
          </cell>
        </row>
        <row r="416">
          <cell r="A416" t="str">
            <v>POULIGNEY LUSANS</v>
          </cell>
        </row>
        <row r="417">
          <cell r="A417" t="str">
            <v>PREMIERS SAPINS (Les)</v>
          </cell>
        </row>
        <row r="418">
          <cell r="A418" t="str">
            <v>PRESENTEVILLERS</v>
          </cell>
        </row>
        <row r="419">
          <cell r="A419" t="str">
            <v>PRETIERE (La)</v>
          </cell>
        </row>
        <row r="420">
          <cell r="A420" t="str">
            <v>PROVENCHERE</v>
          </cell>
        </row>
        <row r="421">
          <cell r="A421" t="str">
            <v>PUESSANS</v>
          </cell>
        </row>
        <row r="422">
          <cell r="A422" t="str">
            <v>PUGEY</v>
          </cell>
        </row>
        <row r="423">
          <cell r="A423" t="str">
            <v>PUY (Le)</v>
          </cell>
        </row>
        <row r="424">
          <cell r="A424" t="str">
            <v>POUILLEY FRANÇAIS</v>
          </cell>
        </row>
        <row r="425">
          <cell r="A425" t="str">
            <v>POUILLEY LES VIGNES</v>
          </cell>
        </row>
        <row r="426">
          <cell r="A426" t="str">
            <v>QUINGEY</v>
          </cell>
        </row>
        <row r="427">
          <cell r="A427" t="str">
            <v>RAHON</v>
          </cell>
        </row>
        <row r="428">
          <cell r="A428" t="str">
            <v>RANCENAY</v>
          </cell>
        </row>
        <row r="429">
          <cell r="A429" t="str">
            <v>RANDEVILLERS</v>
          </cell>
        </row>
        <row r="430">
          <cell r="A430" t="str">
            <v>RANG</v>
          </cell>
        </row>
        <row r="431">
          <cell r="A431" t="str">
            <v>RAYNANS</v>
          </cell>
        </row>
        <row r="432">
          <cell r="A432" t="str">
            <v>RECOLOGNE</v>
          </cell>
        </row>
        <row r="433">
          <cell r="A433" t="str">
            <v>RECULFOZ</v>
          </cell>
        </row>
        <row r="434">
          <cell r="A434" t="str">
            <v>REMONDANS VAIVRE</v>
          </cell>
        </row>
        <row r="435">
          <cell r="A435" t="str">
            <v>REMORAY-BOUJEONS</v>
          </cell>
        </row>
        <row r="436">
          <cell r="A436" t="str">
            <v>RENEDALE</v>
          </cell>
        </row>
        <row r="437">
          <cell r="A437" t="str">
            <v>RENNES SUR LOUE</v>
          </cell>
        </row>
        <row r="438">
          <cell r="A438" t="str">
            <v>REUGNEY</v>
          </cell>
        </row>
        <row r="439">
          <cell r="A439" t="str">
            <v>RIGNEY</v>
          </cell>
        </row>
        <row r="440">
          <cell r="A440" t="str">
            <v>RIGNOSOT</v>
          </cell>
        </row>
        <row r="441">
          <cell r="A441" t="str">
            <v>RILLANS</v>
          </cell>
        </row>
        <row r="442">
          <cell r="A442" t="str">
            <v>RIVIERE DRUGEON (La)</v>
          </cell>
        </row>
        <row r="443">
          <cell r="A443" t="str">
            <v>ROCHE LES CLERVAL</v>
          </cell>
        </row>
        <row r="444">
          <cell r="A444" t="str">
            <v>ROCHE LEZ BEAUPRE</v>
          </cell>
        </row>
        <row r="445">
          <cell r="A445" t="str">
            <v>ROCHEJEAN</v>
          </cell>
        </row>
        <row r="446">
          <cell r="A446" t="str">
            <v>ROCHES LES BLAMONT</v>
          </cell>
        </row>
        <row r="447">
          <cell r="A447" t="str">
            <v>ROGNON</v>
          </cell>
        </row>
        <row r="448">
          <cell r="A448" t="str">
            <v>ROMAIN-LA-ROCHE</v>
          </cell>
        </row>
        <row r="449">
          <cell r="A449" t="str">
            <v>RONCHAUX</v>
          </cell>
        </row>
        <row r="450">
          <cell r="A450" t="str">
            <v>RONDEFONTAINE</v>
          </cell>
        </row>
        <row r="451">
          <cell r="A451" t="str">
            <v>ROSET FLUANS</v>
          </cell>
        </row>
        <row r="452">
          <cell r="A452" t="str">
            <v>ROSIERES SUR BARBECHE</v>
          </cell>
        </row>
        <row r="453">
          <cell r="A453" t="str">
            <v>ROSUREUX</v>
          </cell>
        </row>
        <row r="454">
          <cell r="A454" t="str">
            <v>ROUGEMONT</v>
          </cell>
        </row>
        <row r="455">
          <cell r="A455" t="str">
            <v>ROUGEMONTOT</v>
          </cell>
        </row>
        <row r="456">
          <cell r="A456" t="str">
            <v>ROUHE</v>
          </cell>
        </row>
        <row r="457">
          <cell r="A457" t="str">
            <v>ROULANS</v>
          </cell>
        </row>
        <row r="458">
          <cell r="A458" t="str">
            <v>RUFFEY LE CHATEAU</v>
          </cell>
        </row>
        <row r="459">
          <cell r="A459" t="str">
            <v>RUREY</v>
          </cell>
        </row>
        <row r="460">
          <cell r="A460" t="str">
            <v>RUSSEY  (Le)</v>
          </cell>
        </row>
        <row r="461">
          <cell r="A461" t="str">
            <v>SAINT ANTOINE</v>
          </cell>
        </row>
        <row r="462">
          <cell r="A462" t="str">
            <v>SAINT GEORGES ARMONT</v>
          </cell>
        </row>
        <row r="463">
          <cell r="A463" t="str">
            <v>SAINT GORGON MAIN</v>
          </cell>
        </row>
        <row r="464">
          <cell r="A464" t="str">
            <v>SAINT HILAIRE</v>
          </cell>
        </row>
        <row r="465">
          <cell r="A465" t="str">
            <v>SAINT HIPPOLYTE</v>
          </cell>
        </row>
        <row r="466">
          <cell r="A466" t="str">
            <v>SAINT JUAN</v>
          </cell>
        </row>
        <row r="467">
          <cell r="A467" t="str">
            <v>SAINT JULIEN LES MONTBELIARD</v>
          </cell>
        </row>
        <row r="468">
          <cell r="A468" t="str">
            <v>SAINT JULIEN LES RUSSEY</v>
          </cell>
        </row>
        <row r="469">
          <cell r="A469" t="str">
            <v>SAINT MAURICE COLOMBIER</v>
          </cell>
        </row>
        <row r="470">
          <cell r="A470" t="str">
            <v>SAINT POINT LAC</v>
          </cell>
        </row>
        <row r="471">
          <cell r="A471" t="str">
            <v>SAINT VIT</v>
          </cell>
        </row>
        <row r="472">
          <cell r="A472" t="str">
            <v>SAINTE ANNE</v>
          </cell>
        </row>
        <row r="473">
          <cell r="A473" t="str">
            <v>SAINTE COLOMBE</v>
          </cell>
        </row>
        <row r="474">
          <cell r="A474" t="str">
            <v>SAINTE MARIE</v>
          </cell>
        </row>
        <row r="475">
          <cell r="A475" t="str">
            <v>SAINTE SUZANNE</v>
          </cell>
        </row>
        <row r="476">
          <cell r="A476" t="str">
            <v>SAMSON</v>
          </cell>
        </row>
        <row r="477">
          <cell r="A477" t="str">
            <v>SANCEY</v>
          </cell>
        </row>
        <row r="478">
          <cell r="A478" t="str">
            <v>SAONE</v>
          </cell>
        </row>
        <row r="479">
          <cell r="A479" t="str">
            <v>SARAZ</v>
          </cell>
        </row>
        <row r="480">
          <cell r="A480" t="str">
            <v>SARRAGEOIS</v>
          </cell>
        </row>
        <row r="481">
          <cell r="A481" t="str">
            <v>SAULES</v>
          </cell>
        </row>
        <row r="482">
          <cell r="A482" t="str">
            <v>SAUVAGNEY</v>
          </cell>
        </row>
        <row r="483">
          <cell r="A483" t="str">
            <v>SCEY MAISIERES</v>
          </cell>
        </row>
        <row r="484">
          <cell r="A484" t="str">
            <v>SECHIN</v>
          </cell>
        </row>
        <row r="485">
          <cell r="A485" t="str">
            <v>SELONCOURT</v>
          </cell>
        </row>
        <row r="486">
          <cell r="A486" t="str">
            <v>SEMONDANS</v>
          </cell>
        </row>
        <row r="487">
          <cell r="A487" t="str">
            <v>SEPTFONTAINE</v>
          </cell>
        </row>
        <row r="488">
          <cell r="A488" t="str">
            <v>SERRE LES SAPINS</v>
          </cell>
        </row>
        <row r="489">
          <cell r="A489" t="str">
            <v>SERVIN</v>
          </cell>
        </row>
        <row r="490">
          <cell r="A490" t="str">
            <v>SILLEY</v>
          </cell>
        </row>
        <row r="491">
          <cell r="A491" t="str">
            <v>SILLEY BLEFOND</v>
          </cell>
        </row>
        <row r="492">
          <cell r="A492" t="str">
            <v>SOCHAUX</v>
          </cell>
        </row>
        <row r="493">
          <cell r="A493" t="str">
            <v>SOLEMONT</v>
          </cell>
        </row>
        <row r="494">
          <cell r="A494" t="str">
            <v>SOMBACOUR</v>
          </cell>
        </row>
        <row r="495">
          <cell r="A495" t="str">
            <v>SOMMETTE  (La)</v>
          </cell>
        </row>
        <row r="496">
          <cell r="A496" t="str">
            <v>SOULCE CERNAY</v>
          </cell>
        </row>
        <row r="497">
          <cell r="A497" t="str">
            <v>SOURANS</v>
          </cell>
        </row>
        <row r="498">
          <cell r="A498" t="str">
            <v>SOYE</v>
          </cell>
        </row>
        <row r="499">
          <cell r="A499" t="str">
            <v>SURMONT</v>
          </cell>
        </row>
        <row r="500">
          <cell r="A500" t="str">
            <v>TAILLECOURT</v>
          </cell>
        </row>
        <row r="501">
          <cell r="A501" t="str">
            <v>TALLANS</v>
          </cell>
        </row>
        <row r="502">
          <cell r="A502" t="str">
            <v>TALLENAY</v>
          </cell>
        </row>
        <row r="503">
          <cell r="A503" t="str">
            <v>TARCENAY – FOUCHERANS</v>
          </cell>
        </row>
        <row r="504">
          <cell r="A504" t="str">
            <v>TERRES DE CHAUX (Les)</v>
          </cell>
        </row>
        <row r="505">
          <cell r="A505" t="str">
            <v>THIEBOUHANS</v>
          </cell>
        </row>
        <row r="506">
          <cell r="A506" t="str">
            <v>THISE</v>
          </cell>
        </row>
        <row r="507">
          <cell r="A507" t="str">
            <v>THORAISE</v>
          </cell>
        </row>
        <row r="508">
          <cell r="A508" t="str">
            <v>THULAY</v>
          </cell>
        </row>
        <row r="509">
          <cell r="A509" t="str">
            <v>THUREY LE MONT</v>
          </cell>
        </row>
        <row r="510">
          <cell r="A510" t="str">
            <v>TORPES</v>
          </cell>
        </row>
        <row r="511">
          <cell r="A511" t="str">
            <v>TOUR DE SCAY (La)</v>
          </cell>
        </row>
        <row r="512">
          <cell r="A512" t="str">
            <v>TOURNANS</v>
          </cell>
        </row>
        <row r="513">
          <cell r="A513" t="str">
            <v>TREPOT</v>
          </cell>
        </row>
        <row r="514">
          <cell r="A514" t="str">
            <v>TRESSANDANS</v>
          </cell>
        </row>
        <row r="515">
          <cell r="A515" t="str">
            <v>TREVILLERS</v>
          </cell>
        </row>
        <row r="516">
          <cell r="A516" t="str">
            <v>TROUVANS</v>
          </cell>
        </row>
        <row r="517">
          <cell r="A517" t="str">
            <v>TXLLON ET LOUTELET</v>
          </cell>
        </row>
        <row r="518">
          <cell r="A518" t="str">
            <v>URTIERE</v>
          </cell>
        </row>
        <row r="519">
          <cell r="A519" t="str">
            <v>UZELLE</v>
          </cell>
        </row>
        <row r="520">
          <cell r="A520" t="str">
            <v>VAIRE</v>
          </cell>
        </row>
        <row r="521">
          <cell r="A521" t="str">
            <v>VAL (Le)</v>
          </cell>
        </row>
        <row r="522">
          <cell r="A522" t="str">
            <v>VAL DE ROULANS</v>
          </cell>
        </row>
        <row r="523">
          <cell r="A523" t="str">
            <v>VALDAHON</v>
          </cell>
        </row>
        <row r="524">
          <cell r="A524" t="str">
            <v>VALENTIGNEY</v>
          </cell>
        </row>
        <row r="525">
          <cell r="A525" t="str">
            <v>VALLEROY</v>
          </cell>
        </row>
        <row r="526">
          <cell r="A526" t="str">
            <v>VALONNE</v>
          </cell>
        </row>
        <row r="527">
          <cell r="A527" t="str">
            <v>VALOREILLE</v>
          </cell>
        </row>
        <row r="528">
          <cell r="A528" t="str">
            <v>VANDONCOURT</v>
          </cell>
        </row>
        <row r="529">
          <cell r="A529" t="str">
            <v>VAUCLUSE</v>
          </cell>
        </row>
        <row r="530">
          <cell r="A530" t="str">
            <v>VAUCLUSOTTE</v>
          </cell>
        </row>
        <row r="531">
          <cell r="A531" t="str">
            <v>VAUDRIVILLERS</v>
          </cell>
        </row>
        <row r="532">
          <cell r="A532" t="str">
            <v>VAUFREY</v>
          </cell>
        </row>
        <row r="533">
          <cell r="A533" t="str">
            <v>VAUX ET CHANTEGRUE</v>
          </cell>
        </row>
        <row r="534">
          <cell r="A534" t="str">
            <v>VELESMES ESSARTS</v>
          </cell>
        </row>
        <row r="535">
          <cell r="A535" t="str">
            <v>VELLEROT LES BELVOIR</v>
          </cell>
        </row>
        <row r="536">
          <cell r="A536" t="str">
            <v>VELLEROT LES VERCEL</v>
          </cell>
        </row>
        <row r="537">
          <cell r="A537" t="str">
            <v>VELLEVANS</v>
          </cell>
        </row>
        <row r="538">
          <cell r="A538" t="str">
            <v>VENISE</v>
          </cell>
        </row>
        <row r="539">
          <cell r="A539" t="str">
            <v>VENNANS</v>
          </cell>
        </row>
        <row r="540">
          <cell r="A540" t="str">
            <v>VENNES</v>
          </cell>
        </row>
        <row r="541">
          <cell r="A541" t="str">
            <v>VERCEL</v>
          </cell>
        </row>
        <row r="542">
          <cell r="A542" t="str">
            <v>VERGRANNE</v>
          </cell>
        </row>
        <row r="543">
          <cell r="A543" t="str">
            <v>VERNE</v>
          </cell>
        </row>
        <row r="544">
          <cell r="A544" t="str">
            <v>VERNIERFONTAINE</v>
          </cell>
        </row>
        <row r="545">
          <cell r="A545" t="str">
            <v>VERNOIS LES BELVOIR</v>
          </cell>
        </row>
        <row r="546">
          <cell r="A546" t="str">
            <v>VERNOY (Le)</v>
          </cell>
        </row>
        <row r="547">
          <cell r="A547" t="str">
            <v>VERRIERES DE JOUX  (Les)</v>
          </cell>
        </row>
        <row r="548">
          <cell r="A548" t="str">
            <v>VEZE (La)</v>
          </cell>
        </row>
        <row r="549">
          <cell r="A549" t="str">
            <v>VIEILLEY</v>
          </cell>
        </row>
        <row r="550">
          <cell r="A550" t="str">
            <v>VIETHOREY</v>
          </cell>
        </row>
        <row r="551">
          <cell r="A551" t="str">
            <v>VIEUX CHARMONT</v>
          </cell>
        </row>
        <row r="552">
          <cell r="A552" t="str">
            <v>VILLARS LES BLAMONT</v>
          </cell>
        </row>
        <row r="553">
          <cell r="A553" t="str">
            <v>VILLARS SAINT GEORGES</v>
          </cell>
        </row>
        <row r="554">
          <cell r="A554" t="str">
            <v>VILLARS SOUS DAMPJOUX</v>
          </cell>
        </row>
        <row r="555">
          <cell r="A555" t="str">
            <v>VILLARS SOUS ECOT</v>
          </cell>
        </row>
        <row r="556">
          <cell r="A556" t="str">
            <v>VILLE DU PONT</v>
          </cell>
        </row>
        <row r="557">
          <cell r="A557" t="str">
            <v>VILLEDIEU (Les)</v>
          </cell>
        </row>
        <row r="558">
          <cell r="A558" t="str">
            <v>VILLENEUVE D'AMONT</v>
          </cell>
        </row>
        <row r="559">
          <cell r="A559" t="str">
            <v>VILLERS BUZON</v>
          </cell>
        </row>
        <row r="560">
          <cell r="A560" t="str">
            <v>VILLERS CHIEF</v>
          </cell>
        </row>
        <row r="561">
          <cell r="A561" t="str">
            <v>VILLERS GRELOT</v>
          </cell>
        </row>
        <row r="562">
          <cell r="A562" t="str">
            <v>VILLERS LA COMBE</v>
          </cell>
        </row>
        <row r="563">
          <cell r="A563" t="str">
            <v>VILLERS LE LAC</v>
          </cell>
        </row>
        <row r="564">
          <cell r="A564" t="str">
            <v>VILLERS SAINT MARTIN</v>
          </cell>
        </row>
        <row r="565">
          <cell r="A565" t="str">
            <v>VILLERS SOUS CHALAMONT</v>
          </cell>
        </row>
        <row r="566">
          <cell r="A566" t="str">
            <v>VILLERS SOUS MONTROND</v>
          </cell>
        </row>
        <row r="567">
          <cell r="A567" t="str">
            <v>VOILLANS</v>
          </cell>
        </row>
        <row r="568">
          <cell r="A568" t="str">
            <v>VOIRES</v>
          </cell>
        </row>
        <row r="569">
          <cell r="A569" t="str">
            <v>VORGES LES PINS</v>
          </cell>
        </row>
        <row r="570">
          <cell r="A570" t="str">
            <v>VOUJEAUCOURT</v>
          </cell>
        </row>
        <row r="571">
          <cell r="A571" t="str">
            <v>VUILLAFANS</v>
          </cell>
        </row>
        <row r="572">
          <cell r="A572" t="str">
            <v>VUILLECIN</v>
          </cell>
        </row>
        <row r="573">
          <cell r="A573" t="str">
            <v>VYT LES BELVOIR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BAUFLE JULIEN</v>
          </cell>
          <cell r="K2" t="str">
            <v>BAUFLE JULIEN</v>
          </cell>
          <cell r="L2" t="str">
            <v>BILLOD JULIEN</v>
          </cell>
          <cell r="M2" t="str">
            <v>BENKHELFALLAH SID AHMED</v>
          </cell>
          <cell r="N2" t="str">
            <v>GAUDUMET MICHAEL</v>
          </cell>
          <cell r="O2" t="str">
            <v>BENKHELFALLAH SID AHMED</v>
          </cell>
        </row>
        <row r="3">
          <cell r="A3" t="str">
            <v>BENKHELFALLAH SID AHMED</v>
          </cell>
          <cell r="K3" t="str">
            <v>BRENIAUX JEAN-SIMON</v>
          </cell>
          <cell r="L3" t="str">
            <v>ESPITALIER STEPHANE</v>
          </cell>
          <cell r="M3" t="str">
            <v>BROCCO GUILLAUME</v>
          </cell>
          <cell r="N3" t="str">
            <v>SCHAER DOMINIQUE</v>
          </cell>
          <cell r="O3" t="str">
            <v>BROCCO GUILLAUME</v>
          </cell>
        </row>
        <row r="4">
          <cell r="A4" t="str">
            <v>BILLOD JULIEN</v>
          </cell>
          <cell r="K4" t="str">
            <v>CASSARD REGIS</v>
          </cell>
          <cell r="L4" t="str">
            <v>MAILLOT DOMINIQUE</v>
          </cell>
          <cell r="M4" t="str">
            <v>BULLE MATHIEU</v>
          </cell>
          <cell r="O4" t="str">
            <v>BULLE MATHIEU</v>
          </cell>
        </row>
        <row r="5">
          <cell r="A5" t="str">
            <v>BRENIAUX JEAN-SIMON</v>
          </cell>
          <cell r="K5" t="str">
            <v>GROSPERRIN ALEXANDRE</v>
          </cell>
          <cell r="L5" t="str">
            <v>TISSOT STEPHANE</v>
          </cell>
          <cell r="M5" t="str">
            <v>CALLOIS FRANCIS</v>
          </cell>
          <cell r="O5" t="str">
            <v>CALLOIS FRANCIS</v>
          </cell>
        </row>
        <row r="6">
          <cell r="A6" t="str">
            <v>BROCCO GUILLAUME</v>
          </cell>
          <cell r="K6" t="str">
            <v>GUENAT ROMAIN</v>
          </cell>
          <cell r="L6" t="str">
            <v>TRIPONNEY NICOLAS</v>
          </cell>
          <cell r="M6" t="str">
            <v>DECKMIN RICHARD</v>
          </cell>
          <cell r="O6" t="str">
            <v>DECKMIN RICHARD</v>
          </cell>
        </row>
        <row r="7">
          <cell r="A7" t="str">
            <v>BULLE MATHIEU</v>
          </cell>
          <cell r="K7" t="str">
            <v>GUILLEMIN MARC</v>
          </cell>
          <cell r="L7" t="str">
            <v>VAREY FREDERIC</v>
          </cell>
          <cell r="M7" t="str">
            <v>DROSZEWSKI YANN</v>
          </cell>
          <cell r="O7" t="str">
            <v>DROSZEWSKI YANN</v>
          </cell>
        </row>
        <row r="8">
          <cell r="A8" t="str">
            <v>CALLOIS FRANCIS</v>
          </cell>
          <cell r="K8" t="str">
            <v>MESSELET MATHIEU</v>
          </cell>
          <cell r="M8" t="str">
            <v>DROZ-VINCENT NICOLAS</v>
          </cell>
          <cell r="O8" t="str">
            <v>DROZ-VINCENT NICOLAS</v>
          </cell>
        </row>
        <row r="9">
          <cell r="A9" t="str">
            <v>CASSARD REGIS</v>
          </cell>
          <cell r="K9" t="str">
            <v>MOURAUX CAROLINE</v>
          </cell>
          <cell r="M9" t="str">
            <v>DUDO OLIVIER</v>
          </cell>
          <cell r="O9" t="str">
            <v>DUDO OLIVIER</v>
          </cell>
        </row>
        <row r="10">
          <cell r="A10" t="str">
            <v>DECKMIN RICHARD</v>
          </cell>
          <cell r="K10" t="str">
            <v>PORTERET STEPHANE</v>
          </cell>
          <cell r="M10" t="str">
            <v>GIROD ENRIQUE</v>
          </cell>
          <cell r="O10" t="str">
            <v>GAUDUMET MICHAEL</v>
          </cell>
        </row>
        <row r="11">
          <cell r="A11" t="str">
            <v>DROSZEWSKI YANN</v>
          </cell>
          <cell r="K11" t="str">
            <v>VACELET AMAURY</v>
          </cell>
          <cell r="M11" t="str">
            <v>MONNIN NICOLAS</v>
          </cell>
          <cell r="O11" t="str">
            <v>GIROD ENRIQUE</v>
          </cell>
        </row>
        <row r="12">
          <cell r="A12" t="str">
            <v>DROZ-VINCENT NICOLAS</v>
          </cell>
          <cell r="M12" t="str">
            <v>POTIER CYRIL</v>
          </cell>
          <cell r="O12" t="str">
            <v>MONNIN NICOLAS</v>
          </cell>
        </row>
        <row r="13">
          <cell r="A13" t="str">
            <v>DUDO OLIVIER</v>
          </cell>
          <cell r="M13" t="str">
            <v>ROUSSEY ERIC</v>
          </cell>
          <cell r="O13" t="str">
            <v>POTIER CYRIL</v>
          </cell>
        </row>
        <row r="14">
          <cell r="A14" t="str">
            <v>ESPITALIER STEPHANE</v>
          </cell>
          <cell r="M14" t="str">
            <v>TREFF DAMIEN</v>
          </cell>
          <cell r="O14" t="str">
            <v>ROUSSEY ERIC</v>
          </cell>
        </row>
        <row r="15">
          <cell r="A15" t="str">
            <v>GAUDUMET MICHAEL</v>
          </cell>
          <cell r="O15" t="str">
            <v>SCHAER DOMINIQUE</v>
          </cell>
        </row>
        <row r="16">
          <cell r="A16" t="str">
            <v>GIROD ENRIQUE</v>
          </cell>
          <cell r="O16" t="str">
            <v>TREFF DAMIEN</v>
          </cell>
        </row>
        <row r="17">
          <cell r="A17" t="str">
            <v>GROSPERRIN ALEXANDRE</v>
          </cell>
        </row>
        <row r="18">
          <cell r="A18" t="str">
            <v>GUENAT ROMAIN</v>
          </cell>
        </row>
        <row r="19">
          <cell r="A19" t="str">
            <v>GUILLEMIN MARC</v>
          </cell>
        </row>
        <row r="20">
          <cell r="A20" t="str">
            <v>MAILLOT DOMINIQUE</v>
          </cell>
        </row>
        <row r="21">
          <cell r="A21" t="str">
            <v>MESSELET MATHIEU</v>
          </cell>
        </row>
        <row r="22">
          <cell r="A22" t="str">
            <v>MONNIN NICOLAS</v>
          </cell>
        </row>
        <row r="23">
          <cell r="A23" t="str">
            <v>MOURAUX CAROLINE</v>
          </cell>
        </row>
        <row r="24">
          <cell r="A24" t="str">
            <v>PORTERET STEPHANE</v>
          </cell>
        </row>
        <row r="25">
          <cell r="A25" t="str">
            <v>POTIER CYRIL</v>
          </cell>
        </row>
        <row r="26">
          <cell r="A26" t="str">
            <v>ROUSSEY ERIC</v>
          </cell>
        </row>
        <row r="27">
          <cell r="A27" t="str">
            <v>SCHAER DOMINIQUE</v>
          </cell>
        </row>
        <row r="28">
          <cell r="A28" t="str">
            <v>TISSOT STEPHANE</v>
          </cell>
        </row>
        <row r="29">
          <cell r="A29" t="str">
            <v>TREFF DAMIEN</v>
          </cell>
        </row>
        <row r="30">
          <cell r="A30" t="str">
            <v>TRIPONNEY NICOLAS</v>
          </cell>
        </row>
        <row r="31">
          <cell r="A31" t="str">
            <v>VACELET AMAURY</v>
          </cell>
        </row>
        <row r="32">
          <cell r="A32" t="str">
            <v>VAREY FREDERIC</v>
          </cell>
        </row>
      </sheetData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0F0E2-F523-4E52-A340-CAE2707B8474}">
  <sheetPr codeName="Feuil8">
    <tabColor rgb="FFFF0000"/>
    <pageSetUpPr fitToPage="1"/>
  </sheetPr>
  <dimension ref="A1:BV38"/>
  <sheetViews>
    <sheetView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24" sqref="A24"/>
    </sheetView>
  </sheetViews>
  <sheetFormatPr baseColWidth="10" defaultRowHeight="15" x14ac:dyDescent="0.25"/>
  <cols>
    <col min="1" max="1" width="24.7109375" bestFit="1" customWidth="1"/>
    <col min="3" max="4" width="5.85546875" customWidth="1"/>
    <col min="5" max="5" width="12.28515625" bestFit="1" customWidth="1"/>
    <col min="6" max="7" width="5.85546875" customWidth="1"/>
    <col min="8" max="8" width="9.28515625" bestFit="1" customWidth="1"/>
    <col min="9" max="9" width="10.42578125" bestFit="1" customWidth="1"/>
    <col min="10" max="44" width="5.85546875" customWidth="1"/>
    <col min="45" max="74" width="4.85546875" hidden="1" customWidth="1"/>
  </cols>
  <sheetData>
    <row r="1" spans="1:74" x14ac:dyDescent="0.25">
      <c r="B1" s="60" t="s">
        <v>0</v>
      </c>
      <c r="C1" s="61" t="s">
        <v>1</v>
      </c>
      <c r="D1" s="62"/>
      <c r="E1" s="63" t="s">
        <v>2</v>
      </c>
      <c r="F1" s="61" t="s">
        <v>3</v>
      </c>
      <c r="G1" s="65"/>
      <c r="H1" s="2" t="s">
        <v>3</v>
      </c>
      <c r="I1" s="66" t="s">
        <v>4</v>
      </c>
      <c r="J1" s="68" t="s">
        <v>65</v>
      </c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70"/>
      <c r="Y1" s="54" t="s">
        <v>64</v>
      </c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8"/>
      <c r="AO1" s="8"/>
      <c r="AP1" s="8"/>
      <c r="AQ1" s="8"/>
      <c r="AR1" s="8"/>
      <c r="AS1" s="56" t="s">
        <v>5</v>
      </c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7"/>
      <c r="BH1" s="58" t="s">
        <v>6</v>
      </c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9"/>
    </row>
    <row r="2" spans="1:74" x14ac:dyDescent="0.25">
      <c r="B2" s="60"/>
      <c r="C2" s="13" t="s">
        <v>7</v>
      </c>
      <c r="D2" s="1" t="s">
        <v>0</v>
      </c>
      <c r="E2" s="64"/>
      <c r="F2" s="13" t="s">
        <v>7</v>
      </c>
      <c r="G2" s="14" t="s">
        <v>0</v>
      </c>
      <c r="H2" s="15" t="s">
        <v>8</v>
      </c>
      <c r="I2" s="67"/>
      <c r="J2" s="16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17" t="s">
        <v>17</v>
      </c>
      <c r="S2" s="3" t="s">
        <v>18</v>
      </c>
      <c r="T2" s="4" t="s">
        <v>19</v>
      </c>
      <c r="U2" s="4" t="s">
        <v>20</v>
      </c>
      <c r="V2" s="4" t="s">
        <v>21</v>
      </c>
      <c r="W2" s="4" t="s">
        <v>22</v>
      </c>
      <c r="X2" s="5" t="s">
        <v>23</v>
      </c>
      <c r="Y2" s="6" t="s">
        <v>9</v>
      </c>
      <c r="Z2" s="7" t="s">
        <v>10</v>
      </c>
      <c r="AA2" s="18" t="s">
        <v>11</v>
      </c>
      <c r="AB2" s="19" t="s">
        <v>12</v>
      </c>
      <c r="AC2" s="7" t="s">
        <v>13</v>
      </c>
      <c r="AD2" s="7" t="s">
        <v>14</v>
      </c>
      <c r="AE2" s="7" t="s">
        <v>15</v>
      </c>
      <c r="AF2" s="7" t="s">
        <v>16</v>
      </c>
      <c r="AG2" s="7" t="s">
        <v>17</v>
      </c>
      <c r="AH2" s="7" t="s">
        <v>18</v>
      </c>
      <c r="AI2" s="7" t="s">
        <v>19</v>
      </c>
      <c r="AJ2" s="7" t="s">
        <v>20</v>
      </c>
      <c r="AK2" s="7" t="s">
        <v>21</v>
      </c>
      <c r="AL2" s="7" t="s">
        <v>22</v>
      </c>
      <c r="AM2" s="7" t="s">
        <v>23</v>
      </c>
      <c r="AN2" s="8"/>
      <c r="AO2" s="8"/>
      <c r="AP2" s="8"/>
      <c r="AQ2" s="8"/>
      <c r="AR2" s="8"/>
      <c r="AS2" s="9" t="s">
        <v>9</v>
      </c>
      <c r="AT2" s="9" t="s">
        <v>10</v>
      </c>
      <c r="AU2" s="9" t="s">
        <v>11</v>
      </c>
      <c r="AV2" s="9" t="s">
        <v>12</v>
      </c>
      <c r="AW2" s="9" t="s">
        <v>13</v>
      </c>
      <c r="AX2" s="9" t="s">
        <v>14</v>
      </c>
      <c r="AY2" s="9" t="s">
        <v>15</v>
      </c>
      <c r="AZ2" s="9" t="s">
        <v>16</v>
      </c>
      <c r="BA2" s="12" t="s">
        <v>17</v>
      </c>
      <c r="BB2" s="20" t="s">
        <v>18</v>
      </c>
      <c r="BC2" s="9" t="s">
        <v>19</v>
      </c>
      <c r="BD2" s="21" t="s">
        <v>20</v>
      </c>
      <c r="BE2" s="22" t="s">
        <v>21</v>
      </c>
      <c r="BF2" s="9" t="s">
        <v>22</v>
      </c>
      <c r="BG2" s="10" t="s">
        <v>23</v>
      </c>
      <c r="BH2" s="11" t="s">
        <v>9</v>
      </c>
      <c r="BI2" s="9" t="s">
        <v>10</v>
      </c>
      <c r="BJ2" s="9" t="s">
        <v>11</v>
      </c>
      <c r="BK2" s="9" t="s">
        <v>12</v>
      </c>
      <c r="BL2" s="9" t="s">
        <v>13</v>
      </c>
      <c r="BM2" s="9" t="s">
        <v>14</v>
      </c>
      <c r="BN2" s="9" t="s">
        <v>15</v>
      </c>
      <c r="BO2" s="9" t="s">
        <v>16</v>
      </c>
      <c r="BP2" s="12" t="s">
        <v>17</v>
      </c>
      <c r="BQ2" s="20" t="s">
        <v>18</v>
      </c>
      <c r="BR2" s="9" t="s">
        <v>19</v>
      </c>
      <c r="BS2" s="21" t="s">
        <v>20</v>
      </c>
      <c r="BT2" s="22" t="s">
        <v>21</v>
      </c>
      <c r="BU2" s="9" t="s">
        <v>22</v>
      </c>
      <c r="BV2" s="12" t="s">
        <v>23</v>
      </c>
    </row>
    <row r="3" spans="1:74" x14ac:dyDescent="0.25">
      <c r="A3" s="23" t="s">
        <v>26</v>
      </c>
      <c r="B3" s="24" t="s">
        <v>59</v>
      </c>
      <c r="C3" s="25">
        <f>IF(A3="","",15-COUNTBLANK(J3:X3))</f>
        <v>0</v>
      </c>
      <c r="D3" s="24">
        <f>IF(A3="","",IF(B3="OUI",15-COUNTBLANK(Y3:AM3),""))</f>
        <v>0</v>
      </c>
      <c r="E3" s="26">
        <f>IF(A3="","",SUM(C3:D3))</f>
        <v>0</v>
      </c>
      <c r="F3" s="25">
        <f>IF(A3="","",SUM(AS3:BG3))</f>
        <v>0</v>
      </c>
      <c r="G3" s="27">
        <f>IF(A3="","",IF(B3="OUI",SUM(BH3:BV3),""))</f>
        <v>0</v>
      </c>
      <c r="H3" s="24"/>
      <c r="I3" s="26">
        <f>IF(A3="","",SUM(F3:H3))</f>
        <v>0</v>
      </c>
      <c r="J3" s="28"/>
      <c r="K3" s="29"/>
      <c r="L3" s="29"/>
      <c r="M3" s="29"/>
      <c r="N3" s="29"/>
      <c r="O3" s="29"/>
      <c r="P3" s="29"/>
      <c r="Q3" s="29"/>
      <c r="R3" s="30"/>
      <c r="S3" s="31"/>
      <c r="T3" s="32"/>
      <c r="U3" s="32"/>
      <c r="V3" s="32"/>
      <c r="W3" s="32"/>
      <c r="X3" s="33"/>
      <c r="Y3" s="28"/>
      <c r="Z3" s="29"/>
      <c r="AA3" s="30"/>
      <c r="AB3" s="31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4"/>
      <c r="AO3" s="34"/>
      <c r="AP3" s="34"/>
      <c r="AQ3" s="34"/>
      <c r="AR3" s="34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6"/>
      <c r="BH3" s="37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</row>
    <row r="4" spans="1:74" x14ac:dyDescent="0.25">
      <c r="A4" s="23" t="s">
        <v>27</v>
      </c>
      <c r="B4" s="24" t="s">
        <v>59</v>
      </c>
      <c r="C4" s="25">
        <f t="shared" ref="C4:C35" si="0">IF(A4="","",15-COUNTBLANK(J4:X4))</f>
        <v>0</v>
      </c>
      <c r="D4" s="24">
        <f t="shared" ref="D4:D35" si="1">IF(A4="","",IF(B4="OUI",15-COUNTBLANK(Y4:AM4),""))</f>
        <v>1</v>
      </c>
      <c r="E4" s="26">
        <f t="shared" ref="E4:E35" si="2">IF(A4="","",SUM(C4:D4))</f>
        <v>1</v>
      </c>
      <c r="F4" s="25">
        <f t="shared" ref="F4:F35" si="3">IF(A4="","",SUM(AS4:BG4))</f>
        <v>0</v>
      </c>
      <c r="G4" s="27">
        <f t="shared" ref="G4:G35" si="4">IF(A4="","",IF(B4="OUI",SUM(BH4:BV4),""))</f>
        <v>2</v>
      </c>
      <c r="H4" s="24"/>
      <c r="I4" s="26">
        <f t="shared" ref="I4:I35" si="5">IF(A4="","",SUM(F4:H4))</f>
        <v>2</v>
      </c>
      <c r="J4" s="28"/>
      <c r="K4" s="29"/>
      <c r="L4" s="29"/>
      <c r="M4" s="29"/>
      <c r="N4" s="29"/>
      <c r="O4" s="29"/>
      <c r="P4" s="29"/>
      <c r="Q4" s="29"/>
      <c r="R4" s="30"/>
      <c r="S4" s="31"/>
      <c r="T4" s="32"/>
      <c r="U4" s="38"/>
      <c r="V4" s="32"/>
      <c r="W4" s="32"/>
      <c r="X4" s="33"/>
      <c r="Y4" s="39">
        <v>44950</v>
      </c>
      <c r="Z4" s="29"/>
      <c r="AA4" s="30"/>
      <c r="AB4" s="31"/>
      <c r="AC4" s="32"/>
      <c r="AD4" s="32"/>
      <c r="AE4" s="32"/>
      <c r="AF4" s="38"/>
      <c r="AG4" s="38"/>
      <c r="AH4" s="38"/>
      <c r="AI4" s="38"/>
      <c r="AJ4" s="32"/>
      <c r="AK4" s="32"/>
      <c r="AL4" s="32"/>
      <c r="AM4" s="32"/>
      <c r="AN4" s="34"/>
      <c r="AO4" s="34"/>
      <c r="AP4" s="34"/>
      <c r="AQ4" s="34"/>
      <c r="AR4" s="34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6"/>
      <c r="BH4" s="37">
        <v>2</v>
      </c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</row>
    <row r="5" spans="1:74" x14ac:dyDescent="0.25">
      <c r="A5" s="23" t="s">
        <v>28</v>
      </c>
      <c r="B5" s="24" t="s">
        <v>59</v>
      </c>
      <c r="C5" s="25">
        <f t="shared" si="0"/>
        <v>0</v>
      </c>
      <c r="D5" s="24">
        <f t="shared" si="1"/>
        <v>1</v>
      </c>
      <c r="E5" s="26">
        <f t="shared" si="2"/>
        <v>1</v>
      </c>
      <c r="F5" s="25">
        <f t="shared" si="3"/>
        <v>0</v>
      </c>
      <c r="G5" s="27">
        <f t="shared" si="4"/>
        <v>2</v>
      </c>
      <c r="H5" s="24"/>
      <c r="I5" s="26">
        <f t="shared" si="5"/>
        <v>2</v>
      </c>
      <c r="J5" s="28"/>
      <c r="K5" s="29"/>
      <c r="L5" s="29"/>
      <c r="M5" s="29"/>
      <c r="N5" s="29"/>
      <c r="O5" s="29"/>
      <c r="P5" s="29"/>
      <c r="Q5" s="40"/>
      <c r="R5" s="41"/>
      <c r="S5" s="42"/>
      <c r="T5" s="38"/>
      <c r="U5" s="32"/>
      <c r="V5" s="32"/>
      <c r="W5" s="32"/>
      <c r="X5" s="33"/>
      <c r="Y5" s="39">
        <v>44950</v>
      </c>
      <c r="Z5" s="29"/>
      <c r="AA5" s="30"/>
      <c r="AB5" s="31"/>
      <c r="AC5" s="32"/>
      <c r="AD5" s="32"/>
      <c r="AE5" s="32"/>
      <c r="AF5" s="32"/>
      <c r="AG5" s="32"/>
      <c r="AH5" s="32"/>
      <c r="AI5" s="32"/>
      <c r="AJ5" s="38"/>
      <c r="AK5" s="32"/>
      <c r="AL5" s="32"/>
      <c r="AM5" s="32"/>
      <c r="AN5" s="34"/>
      <c r="AO5" s="34"/>
      <c r="AP5" s="34"/>
      <c r="AQ5" s="34"/>
      <c r="AR5" s="34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7">
        <v>2</v>
      </c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</row>
    <row r="6" spans="1:74" x14ac:dyDescent="0.25">
      <c r="A6" s="23" t="s">
        <v>29</v>
      </c>
      <c r="B6" s="24" t="s">
        <v>59</v>
      </c>
      <c r="C6" s="25">
        <f t="shared" si="0"/>
        <v>0</v>
      </c>
      <c r="D6" s="24">
        <f t="shared" si="1"/>
        <v>1</v>
      </c>
      <c r="E6" s="26">
        <f t="shared" si="2"/>
        <v>1</v>
      </c>
      <c r="F6" s="25">
        <f t="shared" si="3"/>
        <v>0</v>
      </c>
      <c r="G6" s="27">
        <f t="shared" si="4"/>
        <v>2</v>
      </c>
      <c r="H6" s="24"/>
      <c r="I6" s="26">
        <f t="shared" si="5"/>
        <v>2</v>
      </c>
      <c r="J6" s="28"/>
      <c r="K6" s="29"/>
      <c r="L6" s="29"/>
      <c r="M6" s="29"/>
      <c r="N6" s="29"/>
      <c r="O6" s="29"/>
      <c r="P6" s="40"/>
      <c r="Q6" s="40"/>
      <c r="R6" s="30"/>
      <c r="S6" s="42"/>
      <c r="T6" s="32"/>
      <c r="U6" s="32"/>
      <c r="V6" s="32"/>
      <c r="W6" s="32"/>
      <c r="X6" s="33"/>
      <c r="Y6" s="39">
        <v>44936</v>
      </c>
      <c r="Z6" s="29"/>
      <c r="AA6" s="30"/>
      <c r="AB6" s="31"/>
      <c r="AC6" s="32"/>
      <c r="AD6" s="38"/>
      <c r="AE6" s="38"/>
      <c r="AF6" s="38"/>
      <c r="AG6" s="38"/>
      <c r="AH6" s="32"/>
      <c r="AI6" s="32"/>
      <c r="AJ6" s="32"/>
      <c r="AK6" s="32"/>
      <c r="AL6" s="32"/>
      <c r="AM6" s="32"/>
      <c r="AN6" s="34"/>
      <c r="AO6" s="34"/>
      <c r="AP6" s="34"/>
      <c r="AQ6" s="34"/>
      <c r="AR6" s="34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6"/>
      <c r="BH6" s="37">
        <v>2</v>
      </c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</row>
    <row r="7" spans="1:74" x14ac:dyDescent="0.25">
      <c r="A7" s="23" t="s">
        <v>30</v>
      </c>
      <c r="B7" s="24" t="s">
        <v>59</v>
      </c>
      <c r="C7" s="25">
        <f t="shared" si="0"/>
        <v>0</v>
      </c>
      <c r="D7" s="24">
        <f t="shared" si="1"/>
        <v>2</v>
      </c>
      <c r="E7" s="26">
        <f t="shared" si="2"/>
        <v>2</v>
      </c>
      <c r="F7" s="25">
        <f t="shared" si="3"/>
        <v>0</v>
      </c>
      <c r="G7" s="27">
        <f t="shared" si="4"/>
        <v>4</v>
      </c>
      <c r="H7" s="24"/>
      <c r="I7" s="26">
        <f t="shared" si="5"/>
        <v>4</v>
      </c>
      <c r="J7" s="28"/>
      <c r="K7" s="29"/>
      <c r="L7" s="29"/>
      <c r="M7" s="29"/>
      <c r="N7" s="29"/>
      <c r="O7" s="29"/>
      <c r="P7" s="29"/>
      <c r="Q7" s="29"/>
      <c r="R7" s="30"/>
      <c r="S7" s="31"/>
      <c r="T7" s="32"/>
      <c r="U7" s="32"/>
      <c r="V7" s="32"/>
      <c r="W7" s="32"/>
      <c r="X7" s="33"/>
      <c r="Y7" s="39">
        <v>44936</v>
      </c>
      <c r="Z7" s="43">
        <v>44950</v>
      </c>
      <c r="AA7" s="30"/>
      <c r="AB7" s="31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4"/>
      <c r="AO7" s="34"/>
      <c r="AP7" s="34"/>
      <c r="AQ7" s="34"/>
      <c r="AR7" s="34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6"/>
      <c r="BH7" s="37">
        <v>2</v>
      </c>
      <c r="BI7" s="35">
        <v>2</v>
      </c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</row>
    <row r="8" spans="1:74" x14ac:dyDescent="0.25">
      <c r="A8" s="23" t="s">
        <v>31</v>
      </c>
      <c r="B8" s="24" t="s">
        <v>59</v>
      </c>
      <c r="C8" s="25">
        <f t="shared" si="0"/>
        <v>0</v>
      </c>
      <c r="D8" s="24">
        <f t="shared" si="1"/>
        <v>1</v>
      </c>
      <c r="E8" s="26">
        <f t="shared" si="2"/>
        <v>1</v>
      </c>
      <c r="F8" s="25">
        <f t="shared" si="3"/>
        <v>0</v>
      </c>
      <c r="G8" s="27">
        <f t="shared" si="4"/>
        <v>2</v>
      </c>
      <c r="H8" s="24"/>
      <c r="I8" s="26">
        <f t="shared" si="5"/>
        <v>2</v>
      </c>
      <c r="J8" s="28"/>
      <c r="K8" s="29"/>
      <c r="L8" s="29"/>
      <c r="M8" s="29"/>
      <c r="N8" s="29"/>
      <c r="O8" s="29"/>
      <c r="P8" s="29"/>
      <c r="Q8" s="29"/>
      <c r="R8" s="30"/>
      <c r="S8" s="31"/>
      <c r="T8" s="32"/>
      <c r="U8" s="32"/>
      <c r="V8" s="32"/>
      <c r="W8" s="32"/>
      <c r="X8" s="33"/>
      <c r="Y8" s="39">
        <v>44936</v>
      </c>
      <c r="Z8" s="29"/>
      <c r="AA8" s="30"/>
      <c r="AB8" s="31"/>
      <c r="AC8" s="32"/>
      <c r="AD8" s="38"/>
      <c r="AE8" s="32"/>
      <c r="AF8" s="32"/>
      <c r="AG8" s="32"/>
      <c r="AH8" s="32"/>
      <c r="AI8" s="32"/>
      <c r="AJ8" s="32"/>
      <c r="AK8" s="32"/>
      <c r="AL8" s="32"/>
      <c r="AM8" s="32"/>
      <c r="AN8" s="34"/>
      <c r="AO8" s="34"/>
      <c r="AP8" s="34"/>
      <c r="AQ8" s="34"/>
      <c r="AR8" s="34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6"/>
      <c r="BH8" s="37">
        <v>2</v>
      </c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</row>
    <row r="9" spans="1:74" x14ac:dyDescent="0.25">
      <c r="A9" s="23" t="s">
        <v>32</v>
      </c>
      <c r="B9" s="24" t="s">
        <v>60</v>
      </c>
      <c r="C9" s="25">
        <f t="shared" si="0"/>
        <v>0</v>
      </c>
      <c r="D9" s="24" t="str">
        <f t="shared" si="1"/>
        <v/>
      </c>
      <c r="E9" s="26">
        <f t="shared" si="2"/>
        <v>0</v>
      </c>
      <c r="F9" s="25">
        <f t="shared" si="3"/>
        <v>0</v>
      </c>
      <c r="G9" s="27" t="str">
        <f t="shared" si="4"/>
        <v/>
      </c>
      <c r="H9" s="24"/>
      <c r="I9" s="26">
        <f t="shared" si="5"/>
        <v>0</v>
      </c>
      <c r="J9" s="28"/>
      <c r="K9" s="29"/>
      <c r="L9" s="29"/>
      <c r="M9" s="29"/>
      <c r="N9" s="29"/>
      <c r="O9" s="29"/>
      <c r="P9" s="29"/>
      <c r="Q9" s="29"/>
      <c r="R9" s="30"/>
      <c r="S9" s="31"/>
      <c r="T9" s="32"/>
      <c r="U9" s="32"/>
      <c r="V9" s="32"/>
      <c r="W9" s="32"/>
      <c r="X9" s="33"/>
      <c r="Y9" s="28"/>
      <c r="Z9" s="29"/>
      <c r="AA9" s="30"/>
      <c r="AB9" s="31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4"/>
      <c r="AO9" s="34"/>
      <c r="AP9" s="34"/>
      <c r="AQ9" s="34"/>
      <c r="AR9" s="34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6"/>
      <c r="BH9" s="37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</row>
    <row r="10" spans="1:74" x14ac:dyDescent="0.25">
      <c r="A10" s="23" t="s">
        <v>33</v>
      </c>
      <c r="B10" s="24" t="s">
        <v>59</v>
      </c>
      <c r="C10" s="25">
        <f t="shared" si="0"/>
        <v>0</v>
      </c>
      <c r="D10" s="24">
        <f t="shared" si="1"/>
        <v>1</v>
      </c>
      <c r="E10" s="26">
        <f t="shared" si="2"/>
        <v>1</v>
      </c>
      <c r="F10" s="25">
        <f t="shared" si="3"/>
        <v>0</v>
      </c>
      <c r="G10" s="27">
        <f t="shared" si="4"/>
        <v>2</v>
      </c>
      <c r="H10" s="24"/>
      <c r="I10" s="26">
        <f t="shared" si="5"/>
        <v>2</v>
      </c>
      <c r="J10" s="28"/>
      <c r="K10" s="29"/>
      <c r="L10" s="29"/>
      <c r="M10" s="29"/>
      <c r="N10" s="29"/>
      <c r="O10" s="29"/>
      <c r="P10" s="29"/>
      <c r="Q10" s="29"/>
      <c r="R10" s="30"/>
      <c r="S10" s="31"/>
      <c r="T10" s="32"/>
      <c r="U10" s="32"/>
      <c r="V10" s="32"/>
      <c r="W10" s="32"/>
      <c r="X10" s="33"/>
      <c r="Y10" s="39">
        <v>44950</v>
      </c>
      <c r="Z10" s="29"/>
      <c r="AA10" s="30"/>
      <c r="AB10" s="31"/>
      <c r="AC10" s="38"/>
      <c r="AD10" s="32"/>
      <c r="AE10" s="32"/>
      <c r="AF10" s="32"/>
      <c r="AG10" s="32"/>
      <c r="AH10" s="38"/>
      <c r="AI10" s="38"/>
      <c r="AJ10" s="32"/>
      <c r="AK10" s="32"/>
      <c r="AL10" s="32"/>
      <c r="AM10" s="32"/>
      <c r="AN10" s="34"/>
      <c r="AO10" s="34"/>
      <c r="AP10" s="34"/>
      <c r="AQ10" s="34"/>
      <c r="AR10" s="34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6"/>
      <c r="BH10" s="37">
        <v>2</v>
      </c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</row>
    <row r="11" spans="1:74" x14ac:dyDescent="0.25">
      <c r="A11" s="23" t="s">
        <v>34</v>
      </c>
      <c r="B11" s="24" t="s">
        <v>59</v>
      </c>
      <c r="C11" s="25">
        <f t="shared" si="0"/>
        <v>0</v>
      </c>
      <c r="D11" s="24">
        <f t="shared" si="1"/>
        <v>1</v>
      </c>
      <c r="E11" s="26">
        <f t="shared" si="2"/>
        <v>1</v>
      </c>
      <c r="F11" s="25">
        <f t="shared" si="3"/>
        <v>0</v>
      </c>
      <c r="G11" s="27">
        <f t="shared" si="4"/>
        <v>2</v>
      </c>
      <c r="H11" s="24"/>
      <c r="I11" s="26">
        <f t="shared" si="5"/>
        <v>2</v>
      </c>
      <c r="J11" s="28"/>
      <c r="K11" s="29"/>
      <c r="L11" s="29"/>
      <c r="M11" s="29"/>
      <c r="N11" s="29"/>
      <c r="O11" s="29"/>
      <c r="P11" s="29"/>
      <c r="Q11" s="29"/>
      <c r="R11" s="41"/>
      <c r="S11" s="42"/>
      <c r="T11" s="32"/>
      <c r="U11" s="32"/>
      <c r="V11" s="32"/>
      <c r="W11" s="32"/>
      <c r="X11" s="33"/>
      <c r="Y11" s="39">
        <v>44936</v>
      </c>
      <c r="Z11" s="29"/>
      <c r="AA11" s="44"/>
      <c r="AB11" s="31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4"/>
      <c r="AO11" s="34"/>
      <c r="AP11" s="34"/>
      <c r="AQ11" s="34"/>
      <c r="AR11" s="34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6"/>
      <c r="BH11" s="37">
        <v>2</v>
      </c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</row>
    <row r="12" spans="1:74" x14ac:dyDescent="0.25">
      <c r="A12" s="23" t="s">
        <v>35</v>
      </c>
      <c r="B12" s="24" t="s">
        <v>59</v>
      </c>
      <c r="C12" s="25">
        <f t="shared" si="0"/>
        <v>0</v>
      </c>
      <c r="D12" s="24">
        <f t="shared" si="1"/>
        <v>0</v>
      </c>
      <c r="E12" s="26">
        <f t="shared" si="2"/>
        <v>0</v>
      </c>
      <c r="F12" s="25">
        <f t="shared" si="3"/>
        <v>0</v>
      </c>
      <c r="G12" s="27">
        <f t="shared" si="4"/>
        <v>0</v>
      </c>
      <c r="H12" s="24"/>
      <c r="I12" s="26">
        <f t="shared" si="5"/>
        <v>0</v>
      </c>
      <c r="J12" s="28"/>
      <c r="K12" s="29"/>
      <c r="L12" s="29"/>
      <c r="M12" s="29"/>
      <c r="N12" s="29"/>
      <c r="O12" s="29"/>
      <c r="P12" s="29"/>
      <c r="Q12" s="40"/>
      <c r="R12" s="41"/>
      <c r="S12" s="31"/>
      <c r="T12" s="32"/>
      <c r="U12" s="32"/>
      <c r="V12" s="32"/>
      <c r="W12" s="32"/>
      <c r="X12" s="33"/>
      <c r="Y12" s="28"/>
      <c r="Z12" s="29"/>
      <c r="AA12" s="30"/>
      <c r="AB12" s="31"/>
      <c r="AC12" s="38"/>
      <c r="AD12" s="32"/>
      <c r="AE12" s="32"/>
      <c r="AF12" s="32"/>
      <c r="AG12" s="32"/>
      <c r="AH12" s="38"/>
      <c r="AI12" s="32"/>
      <c r="AJ12" s="32"/>
      <c r="AK12" s="32"/>
      <c r="AL12" s="32"/>
      <c r="AM12" s="32"/>
      <c r="AN12" s="34"/>
      <c r="AO12" s="34"/>
      <c r="AP12" s="34"/>
      <c r="AQ12" s="34"/>
      <c r="AR12" s="34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6"/>
      <c r="BH12" s="37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</row>
    <row r="13" spans="1:74" x14ac:dyDescent="0.25">
      <c r="A13" s="23" t="s">
        <v>36</v>
      </c>
      <c r="B13" s="24" t="s">
        <v>59</v>
      </c>
      <c r="C13" s="25">
        <f t="shared" si="0"/>
        <v>0</v>
      </c>
      <c r="D13" s="24">
        <f t="shared" si="1"/>
        <v>0</v>
      </c>
      <c r="E13" s="26">
        <f t="shared" si="2"/>
        <v>0</v>
      </c>
      <c r="F13" s="25">
        <f t="shared" si="3"/>
        <v>0</v>
      </c>
      <c r="G13" s="27">
        <f t="shared" si="4"/>
        <v>0</v>
      </c>
      <c r="H13" s="24"/>
      <c r="I13" s="26">
        <f t="shared" si="5"/>
        <v>0</v>
      </c>
      <c r="J13" s="28"/>
      <c r="K13" s="29"/>
      <c r="L13" s="29"/>
      <c r="M13" s="29"/>
      <c r="N13" s="29"/>
      <c r="O13" s="29"/>
      <c r="P13" s="29"/>
      <c r="Q13" s="29"/>
      <c r="R13" s="30"/>
      <c r="S13" s="31"/>
      <c r="T13" s="38"/>
      <c r="U13" s="38"/>
      <c r="V13" s="32"/>
      <c r="W13" s="32"/>
      <c r="X13" s="33"/>
      <c r="Y13" s="28"/>
      <c r="Z13" s="29"/>
      <c r="AA13" s="30"/>
      <c r="AB13" s="31"/>
      <c r="AC13" s="32"/>
      <c r="AD13" s="38"/>
      <c r="AE13" s="32"/>
      <c r="AF13" s="32"/>
      <c r="AG13" s="32"/>
      <c r="AH13" s="32"/>
      <c r="AI13" s="32"/>
      <c r="AJ13" s="32"/>
      <c r="AK13" s="38"/>
      <c r="AL13" s="32"/>
      <c r="AM13" s="32"/>
      <c r="AN13" s="34"/>
      <c r="AO13" s="34"/>
      <c r="AP13" s="34"/>
      <c r="AQ13" s="34"/>
      <c r="AR13" s="34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6"/>
      <c r="BH13" s="37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</row>
    <row r="14" spans="1:74" x14ac:dyDescent="0.25">
      <c r="A14" s="23" t="s">
        <v>37</v>
      </c>
      <c r="B14" s="24" t="s">
        <v>59</v>
      </c>
      <c r="C14" s="25">
        <f t="shared" si="0"/>
        <v>0</v>
      </c>
      <c r="D14" s="24">
        <f t="shared" si="1"/>
        <v>1</v>
      </c>
      <c r="E14" s="26">
        <f t="shared" si="2"/>
        <v>1</v>
      </c>
      <c r="F14" s="25">
        <f t="shared" si="3"/>
        <v>0</v>
      </c>
      <c r="G14" s="27">
        <f t="shared" si="4"/>
        <v>2</v>
      </c>
      <c r="H14" s="24"/>
      <c r="I14" s="26">
        <f t="shared" si="5"/>
        <v>2</v>
      </c>
      <c r="J14" s="28"/>
      <c r="K14" s="29"/>
      <c r="L14" s="29"/>
      <c r="M14" s="29"/>
      <c r="N14" s="29"/>
      <c r="O14" s="29"/>
      <c r="P14" s="29"/>
      <c r="Q14" s="29"/>
      <c r="R14" s="41"/>
      <c r="S14" s="42"/>
      <c r="T14" s="32"/>
      <c r="U14" s="32"/>
      <c r="V14" s="32"/>
      <c r="W14" s="32"/>
      <c r="X14" s="33"/>
      <c r="Y14" s="39">
        <v>44936</v>
      </c>
      <c r="Z14" s="29"/>
      <c r="AA14" s="44"/>
      <c r="AB14" s="31"/>
      <c r="AC14" s="32"/>
      <c r="AD14" s="32"/>
      <c r="AE14" s="32"/>
      <c r="AF14" s="38"/>
      <c r="AG14" s="32"/>
      <c r="AH14" s="32"/>
      <c r="AI14" s="32"/>
      <c r="AJ14" s="32"/>
      <c r="AK14" s="32"/>
      <c r="AL14" s="32"/>
      <c r="AM14" s="32"/>
      <c r="AN14" s="34"/>
      <c r="AO14" s="34"/>
      <c r="AP14" s="34"/>
      <c r="AQ14" s="34"/>
      <c r="AR14" s="34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6"/>
      <c r="BH14" s="37">
        <v>2</v>
      </c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</row>
    <row r="15" spans="1:74" x14ac:dyDescent="0.25">
      <c r="A15" s="23" t="s">
        <v>38</v>
      </c>
      <c r="B15" s="24" t="s">
        <v>59</v>
      </c>
      <c r="C15" s="25">
        <f t="shared" si="0"/>
        <v>0</v>
      </c>
      <c r="D15" s="24">
        <f t="shared" si="1"/>
        <v>1</v>
      </c>
      <c r="E15" s="26">
        <f t="shared" si="2"/>
        <v>1</v>
      </c>
      <c r="F15" s="25">
        <f t="shared" si="3"/>
        <v>0</v>
      </c>
      <c r="G15" s="27">
        <f t="shared" si="4"/>
        <v>2</v>
      </c>
      <c r="H15" s="24"/>
      <c r="I15" s="26">
        <f t="shared" si="5"/>
        <v>2</v>
      </c>
      <c r="J15" s="28"/>
      <c r="K15" s="29"/>
      <c r="L15" s="29"/>
      <c r="M15" s="29"/>
      <c r="N15" s="29"/>
      <c r="O15" s="29"/>
      <c r="P15" s="29"/>
      <c r="Q15" s="29"/>
      <c r="R15" s="30"/>
      <c r="S15" s="31"/>
      <c r="T15" s="32"/>
      <c r="U15" s="32"/>
      <c r="V15" s="32"/>
      <c r="W15" s="32"/>
      <c r="X15" s="33"/>
      <c r="Y15" s="39">
        <v>44950</v>
      </c>
      <c r="Z15" s="29"/>
      <c r="AA15" s="30"/>
      <c r="AB15" s="4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4"/>
      <c r="AO15" s="34"/>
      <c r="AP15" s="34"/>
      <c r="AQ15" s="34"/>
      <c r="AR15" s="34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6"/>
      <c r="BH15" s="37">
        <v>2</v>
      </c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</row>
    <row r="16" spans="1:74" x14ac:dyDescent="0.25">
      <c r="A16" s="23" t="s">
        <v>39</v>
      </c>
      <c r="B16" s="24" t="s">
        <v>59</v>
      </c>
      <c r="C16" s="25">
        <f t="shared" si="0"/>
        <v>0</v>
      </c>
      <c r="D16" s="24">
        <f t="shared" si="1"/>
        <v>0</v>
      </c>
      <c r="E16" s="26">
        <f t="shared" si="2"/>
        <v>0</v>
      </c>
      <c r="F16" s="25">
        <f t="shared" si="3"/>
        <v>0</v>
      </c>
      <c r="G16" s="27">
        <f t="shared" si="4"/>
        <v>0</v>
      </c>
      <c r="H16" s="24"/>
      <c r="I16" s="26">
        <f t="shared" si="5"/>
        <v>0</v>
      </c>
      <c r="J16" s="28"/>
      <c r="K16" s="29"/>
      <c r="L16" s="29"/>
      <c r="M16" s="29"/>
      <c r="N16" s="29"/>
      <c r="O16" s="29"/>
      <c r="P16" s="29"/>
      <c r="Q16" s="29"/>
      <c r="R16" s="30"/>
      <c r="S16" s="42"/>
      <c r="T16" s="38"/>
      <c r="U16" s="32"/>
      <c r="V16" s="32"/>
      <c r="W16" s="32"/>
      <c r="X16" s="33"/>
      <c r="Y16" s="28"/>
      <c r="Z16" s="29"/>
      <c r="AA16" s="30"/>
      <c r="AB16" s="31"/>
      <c r="AC16" s="32"/>
      <c r="AD16" s="32"/>
      <c r="AE16" s="32"/>
      <c r="AF16" s="32"/>
      <c r="AG16" s="32"/>
      <c r="AH16" s="38"/>
      <c r="AI16" s="32"/>
      <c r="AJ16" s="32"/>
      <c r="AK16" s="32"/>
      <c r="AL16" s="32"/>
      <c r="AM16" s="32"/>
      <c r="AN16" s="34"/>
      <c r="AO16" s="34"/>
      <c r="AP16" s="34"/>
      <c r="AQ16" s="34"/>
      <c r="AR16" s="34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6"/>
      <c r="BH16" s="37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</row>
    <row r="17" spans="1:74" x14ac:dyDescent="0.25">
      <c r="A17" s="23" t="s">
        <v>40</v>
      </c>
      <c r="B17" s="24" t="s">
        <v>59</v>
      </c>
      <c r="C17" s="25">
        <f t="shared" si="0"/>
        <v>0</v>
      </c>
      <c r="D17" s="24">
        <f t="shared" si="1"/>
        <v>1</v>
      </c>
      <c r="E17" s="26">
        <f t="shared" si="2"/>
        <v>1</v>
      </c>
      <c r="F17" s="25">
        <f t="shared" si="3"/>
        <v>0</v>
      </c>
      <c r="G17" s="27">
        <f t="shared" si="4"/>
        <v>2</v>
      </c>
      <c r="H17" s="24"/>
      <c r="I17" s="26">
        <f t="shared" si="5"/>
        <v>2</v>
      </c>
      <c r="J17" s="28"/>
      <c r="K17" s="29"/>
      <c r="L17" s="29"/>
      <c r="M17" s="29"/>
      <c r="N17" s="29"/>
      <c r="O17" s="29"/>
      <c r="P17" s="29"/>
      <c r="Q17" s="29"/>
      <c r="R17" s="30"/>
      <c r="S17" s="42"/>
      <c r="T17" s="38"/>
      <c r="U17" s="32"/>
      <c r="V17" s="32"/>
      <c r="W17" s="32"/>
      <c r="X17" s="33"/>
      <c r="Y17" s="39">
        <v>44950</v>
      </c>
      <c r="Z17" s="29"/>
      <c r="AA17" s="30"/>
      <c r="AB17" s="31"/>
      <c r="AC17" s="32"/>
      <c r="AD17" s="38"/>
      <c r="AE17" s="32"/>
      <c r="AF17" s="32"/>
      <c r="AG17" s="32"/>
      <c r="AH17" s="32"/>
      <c r="AI17" s="32"/>
      <c r="AJ17" s="38"/>
      <c r="AK17" s="32"/>
      <c r="AL17" s="32"/>
      <c r="AM17" s="32"/>
      <c r="AN17" s="34"/>
      <c r="AO17" s="34"/>
      <c r="AP17" s="34"/>
      <c r="AQ17" s="34"/>
      <c r="AR17" s="34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6"/>
      <c r="BH17" s="37">
        <v>2</v>
      </c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</row>
    <row r="18" spans="1:74" x14ac:dyDescent="0.25">
      <c r="A18" s="23" t="s">
        <v>41</v>
      </c>
      <c r="B18" s="24" t="s">
        <v>59</v>
      </c>
      <c r="C18" s="25">
        <f t="shared" si="0"/>
        <v>1</v>
      </c>
      <c r="D18" s="24">
        <f t="shared" si="1"/>
        <v>0</v>
      </c>
      <c r="E18" s="26">
        <f t="shared" si="2"/>
        <v>1</v>
      </c>
      <c r="F18" s="25">
        <f t="shared" si="3"/>
        <v>2</v>
      </c>
      <c r="G18" s="27">
        <f t="shared" si="4"/>
        <v>0</v>
      </c>
      <c r="H18" s="24"/>
      <c r="I18" s="26">
        <f t="shared" si="5"/>
        <v>2</v>
      </c>
      <c r="J18" s="39">
        <v>44929</v>
      </c>
      <c r="K18" s="29"/>
      <c r="L18" s="29"/>
      <c r="M18" s="29"/>
      <c r="N18" s="29"/>
      <c r="O18" s="29"/>
      <c r="P18" s="29"/>
      <c r="Q18" s="29"/>
      <c r="R18" s="30"/>
      <c r="S18" s="42"/>
      <c r="T18" s="38"/>
      <c r="U18" s="32"/>
      <c r="V18" s="32"/>
      <c r="W18" s="32"/>
      <c r="X18" s="33"/>
      <c r="Y18" s="28"/>
      <c r="Z18" s="29"/>
      <c r="AA18" s="30"/>
      <c r="AB18" s="42"/>
      <c r="AC18" s="32"/>
      <c r="AD18" s="32"/>
      <c r="AE18" s="32"/>
      <c r="AF18" s="32"/>
      <c r="AG18" s="32"/>
      <c r="AH18" s="38"/>
      <c r="AI18" s="32"/>
      <c r="AJ18" s="32"/>
      <c r="AK18" s="32"/>
      <c r="AL18" s="32"/>
      <c r="AM18" s="32"/>
      <c r="AN18" s="34"/>
      <c r="AO18" s="34"/>
      <c r="AP18" s="34"/>
      <c r="AQ18" s="34"/>
      <c r="AR18" s="34"/>
      <c r="AS18" s="35">
        <v>2</v>
      </c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6"/>
      <c r="BH18" s="37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</row>
    <row r="19" spans="1:74" x14ac:dyDescent="0.25">
      <c r="A19" s="23" t="s">
        <v>42</v>
      </c>
      <c r="B19" s="24" t="s">
        <v>59</v>
      </c>
      <c r="C19" s="25">
        <f t="shared" si="0"/>
        <v>0</v>
      </c>
      <c r="D19" s="24">
        <f t="shared" si="1"/>
        <v>1</v>
      </c>
      <c r="E19" s="26">
        <f t="shared" si="2"/>
        <v>1</v>
      </c>
      <c r="F19" s="25">
        <f t="shared" si="3"/>
        <v>0</v>
      </c>
      <c r="G19" s="27">
        <f t="shared" si="4"/>
        <v>2</v>
      </c>
      <c r="H19" s="24"/>
      <c r="I19" s="26">
        <f t="shared" si="5"/>
        <v>2</v>
      </c>
      <c r="J19" s="28"/>
      <c r="K19" s="29"/>
      <c r="L19" s="29"/>
      <c r="M19" s="29"/>
      <c r="N19" s="29"/>
      <c r="O19" s="29"/>
      <c r="P19" s="29"/>
      <c r="Q19" s="29"/>
      <c r="R19" s="30"/>
      <c r="S19" s="42"/>
      <c r="T19" s="38"/>
      <c r="U19" s="32"/>
      <c r="V19" s="32"/>
      <c r="W19" s="32"/>
      <c r="X19" s="33"/>
      <c r="Y19" s="39">
        <v>44950</v>
      </c>
      <c r="Z19" s="29"/>
      <c r="AA19" s="44"/>
      <c r="AB19" s="4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4"/>
      <c r="AO19" s="34"/>
      <c r="AP19" s="34"/>
      <c r="AQ19" s="34"/>
      <c r="AR19" s="34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6"/>
      <c r="BH19" s="37">
        <v>2</v>
      </c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</row>
    <row r="20" spans="1:74" x14ac:dyDescent="0.25">
      <c r="A20" s="23" t="s">
        <v>43</v>
      </c>
      <c r="B20" s="24" t="s">
        <v>59</v>
      </c>
      <c r="C20" s="25">
        <f t="shared" si="0"/>
        <v>0</v>
      </c>
      <c r="D20" s="24">
        <f t="shared" si="1"/>
        <v>0</v>
      </c>
      <c r="E20" s="26">
        <f t="shared" si="2"/>
        <v>0</v>
      </c>
      <c r="F20" s="25">
        <f t="shared" si="3"/>
        <v>0</v>
      </c>
      <c r="G20" s="27">
        <f t="shared" si="4"/>
        <v>0</v>
      </c>
      <c r="H20" s="24"/>
      <c r="I20" s="26">
        <f t="shared" si="5"/>
        <v>0</v>
      </c>
      <c r="J20" s="28"/>
      <c r="K20" s="29"/>
      <c r="L20" s="29"/>
      <c r="M20" s="29"/>
      <c r="N20" s="40"/>
      <c r="O20" s="40"/>
      <c r="P20" s="29"/>
      <c r="Q20" s="29"/>
      <c r="R20" s="30"/>
      <c r="S20" s="31"/>
      <c r="T20" s="32"/>
      <c r="U20" s="32"/>
      <c r="V20" s="32"/>
      <c r="W20" s="32"/>
      <c r="X20" s="33"/>
      <c r="Y20" s="28"/>
      <c r="Z20" s="29"/>
      <c r="AA20" s="30"/>
      <c r="AB20" s="31"/>
      <c r="AC20" s="32"/>
      <c r="AD20" s="32"/>
      <c r="AE20" s="38"/>
      <c r="AF20" s="32"/>
      <c r="AG20" s="32"/>
      <c r="AH20" s="32"/>
      <c r="AI20" s="32"/>
      <c r="AJ20" s="32"/>
      <c r="AK20" s="32"/>
      <c r="AL20" s="32"/>
      <c r="AM20" s="32"/>
      <c r="AN20" s="34"/>
      <c r="AO20" s="34"/>
      <c r="AP20" s="34"/>
      <c r="AQ20" s="34"/>
      <c r="AR20" s="34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6"/>
      <c r="BH20" s="37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</row>
    <row r="21" spans="1:74" x14ac:dyDescent="0.25">
      <c r="A21" s="23" t="s">
        <v>44</v>
      </c>
      <c r="B21" s="24" t="s">
        <v>59</v>
      </c>
      <c r="C21" s="25">
        <f t="shared" si="0"/>
        <v>0</v>
      </c>
      <c r="D21" s="24">
        <f t="shared" si="1"/>
        <v>1</v>
      </c>
      <c r="E21" s="26">
        <f t="shared" si="2"/>
        <v>1</v>
      </c>
      <c r="F21" s="25">
        <f t="shared" si="3"/>
        <v>0</v>
      </c>
      <c r="G21" s="27">
        <f t="shared" si="4"/>
        <v>2</v>
      </c>
      <c r="H21" s="24"/>
      <c r="I21" s="26">
        <f t="shared" si="5"/>
        <v>2</v>
      </c>
      <c r="J21" s="28"/>
      <c r="K21" s="29"/>
      <c r="L21" s="29"/>
      <c r="M21" s="29"/>
      <c r="N21" s="29"/>
      <c r="O21" s="29"/>
      <c r="P21" s="29"/>
      <c r="Q21" s="29"/>
      <c r="R21" s="30"/>
      <c r="S21" s="31"/>
      <c r="T21" s="32"/>
      <c r="U21" s="32"/>
      <c r="V21" s="32"/>
      <c r="W21" s="32"/>
      <c r="X21" s="33"/>
      <c r="Y21" s="39">
        <v>44950</v>
      </c>
      <c r="Z21" s="29"/>
      <c r="AA21" s="30"/>
      <c r="AB21" s="31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4"/>
      <c r="AO21" s="34"/>
      <c r="AP21" s="34"/>
      <c r="AQ21" s="34"/>
      <c r="AR21" s="34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6"/>
      <c r="BH21" s="37">
        <v>2</v>
      </c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</row>
    <row r="22" spans="1:74" x14ac:dyDescent="0.25">
      <c r="A22" s="23" t="s">
        <v>45</v>
      </c>
      <c r="B22" s="24" t="s">
        <v>60</v>
      </c>
      <c r="C22" s="25">
        <f t="shared" si="0"/>
        <v>0</v>
      </c>
      <c r="D22" s="24" t="str">
        <f t="shared" si="1"/>
        <v/>
      </c>
      <c r="E22" s="26">
        <f t="shared" si="2"/>
        <v>0</v>
      </c>
      <c r="F22" s="25">
        <f t="shared" si="3"/>
        <v>0</v>
      </c>
      <c r="G22" s="27" t="str">
        <f t="shared" si="4"/>
        <v/>
      </c>
      <c r="H22" s="24"/>
      <c r="I22" s="26">
        <f t="shared" si="5"/>
        <v>0</v>
      </c>
      <c r="J22" s="28"/>
      <c r="K22" s="29"/>
      <c r="L22" s="29"/>
      <c r="M22" s="29"/>
      <c r="N22" s="29"/>
      <c r="O22" s="29"/>
      <c r="P22" s="29"/>
      <c r="Q22" s="29"/>
      <c r="R22" s="30"/>
      <c r="S22" s="31"/>
      <c r="T22" s="32"/>
      <c r="U22" s="32"/>
      <c r="V22" s="32"/>
      <c r="W22" s="32"/>
      <c r="X22" s="33"/>
      <c r="Y22" s="28"/>
      <c r="Z22" s="29"/>
      <c r="AA22" s="30"/>
      <c r="AB22" s="31"/>
      <c r="AC22" s="32"/>
      <c r="AD22" s="32"/>
      <c r="AE22" s="38"/>
      <c r="AF22" s="38"/>
      <c r="AG22" s="38"/>
      <c r="AH22" s="38"/>
      <c r="AI22" s="32"/>
      <c r="AJ22" s="32"/>
      <c r="AK22" s="32"/>
      <c r="AL22" s="32"/>
      <c r="AM22" s="32"/>
      <c r="AN22" s="34"/>
      <c r="AO22" s="34"/>
      <c r="AP22" s="34"/>
      <c r="AQ22" s="34"/>
      <c r="AR22" s="34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6"/>
      <c r="BH22" s="37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</row>
    <row r="23" spans="1:74" x14ac:dyDescent="0.25">
      <c r="A23" s="23" t="s">
        <v>46</v>
      </c>
      <c r="B23" s="24" t="s">
        <v>59</v>
      </c>
      <c r="C23" s="25">
        <f t="shared" si="0"/>
        <v>0</v>
      </c>
      <c r="D23" s="24">
        <f t="shared" si="1"/>
        <v>1</v>
      </c>
      <c r="E23" s="26">
        <f t="shared" si="2"/>
        <v>1</v>
      </c>
      <c r="F23" s="25">
        <f t="shared" si="3"/>
        <v>0</v>
      </c>
      <c r="G23" s="27">
        <f t="shared" si="4"/>
        <v>2</v>
      </c>
      <c r="H23" s="24"/>
      <c r="I23" s="26">
        <f t="shared" si="5"/>
        <v>2</v>
      </c>
      <c r="J23" s="28"/>
      <c r="K23" s="29"/>
      <c r="L23" s="29"/>
      <c r="M23" s="29"/>
      <c r="N23" s="29"/>
      <c r="O23" s="29"/>
      <c r="P23" s="29"/>
      <c r="Q23" s="29"/>
      <c r="R23" s="30"/>
      <c r="S23" s="31"/>
      <c r="T23" s="32"/>
      <c r="U23" s="32"/>
      <c r="V23" s="32"/>
      <c r="W23" s="32"/>
      <c r="X23" s="33"/>
      <c r="Y23" s="39">
        <v>44936</v>
      </c>
      <c r="Z23" s="29"/>
      <c r="AA23" s="30"/>
      <c r="AB23" s="31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4"/>
      <c r="AO23" s="34"/>
      <c r="AP23" s="34"/>
      <c r="AQ23" s="34"/>
      <c r="AR23" s="34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6"/>
      <c r="BH23" s="37">
        <v>2</v>
      </c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</row>
    <row r="24" spans="1:74" x14ac:dyDescent="0.25">
      <c r="A24" s="23" t="s">
        <v>47</v>
      </c>
      <c r="B24" s="24" t="s">
        <v>60</v>
      </c>
      <c r="C24" s="25">
        <f t="shared" si="0"/>
        <v>1</v>
      </c>
      <c r="D24" s="24" t="str">
        <f t="shared" si="1"/>
        <v/>
      </c>
      <c r="E24" s="26">
        <f t="shared" si="2"/>
        <v>1</v>
      </c>
      <c r="F24" s="25">
        <f t="shared" si="3"/>
        <v>2</v>
      </c>
      <c r="G24" s="27" t="str">
        <f t="shared" si="4"/>
        <v/>
      </c>
      <c r="H24" s="24"/>
      <c r="I24" s="26">
        <f t="shared" si="5"/>
        <v>2</v>
      </c>
      <c r="J24" s="39">
        <v>44929</v>
      </c>
      <c r="K24" s="29"/>
      <c r="L24" s="29"/>
      <c r="M24" s="29"/>
      <c r="N24" s="29"/>
      <c r="O24" s="29"/>
      <c r="P24" s="29"/>
      <c r="Q24" s="29"/>
      <c r="R24" s="30"/>
      <c r="S24" s="31"/>
      <c r="T24" s="32"/>
      <c r="U24" s="32"/>
      <c r="V24" s="32"/>
      <c r="W24" s="32"/>
      <c r="X24" s="33"/>
      <c r="Y24" s="28"/>
      <c r="Z24" s="29"/>
      <c r="AA24" s="30"/>
      <c r="AB24" s="31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4"/>
      <c r="AO24" s="34"/>
      <c r="AP24" s="34"/>
      <c r="AQ24" s="34"/>
      <c r="AR24" s="34"/>
      <c r="AS24" s="35">
        <v>2</v>
      </c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6"/>
      <c r="BH24" s="37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</row>
    <row r="25" spans="1:74" x14ac:dyDescent="0.25">
      <c r="A25" s="23" t="s">
        <v>48</v>
      </c>
      <c r="B25" s="24" t="s">
        <v>59</v>
      </c>
      <c r="C25" s="25">
        <f t="shared" si="0"/>
        <v>0</v>
      </c>
      <c r="D25" s="24">
        <f t="shared" si="1"/>
        <v>0</v>
      </c>
      <c r="E25" s="26">
        <f t="shared" si="2"/>
        <v>0</v>
      </c>
      <c r="F25" s="25">
        <f t="shared" si="3"/>
        <v>0</v>
      </c>
      <c r="G25" s="27">
        <f t="shared" si="4"/>
        <v>0</v>
      </c>
      <c r="H25" s="24"/>
      <c r="I25" s="26">
        <f t="shared" si="5"/>
        <v>0</v>
      </c>
      <c r="J25" s="28"/>
      <c r="K25" s="29"/>
      <c r="L25" s="29"/>
      <c r="M25" s="29"/>
      <c r="N25" s="29"/>
      <c r="O25" s="29"/>
      <c r="P25" s="29"/>
      <c r="Q25" s="40"/>
      <c r="R25" s="41"/>
      <c r="S25" s="31"/>
      <c r="T25" s="32"/>
      <c r="U25" s="32"/>
      <c r="V25" s="32"/>
      <c r="W25" s="32"/>
      <c r="X25" s="33"/>
      <c r="Y25" s="28"/>
      <c r="Z25" s="29"/>
      <c r="AA25" s="30"/>
      <c r="AB25" s="31"/>
      <c r="AC25" s="32"/>
      <c r="AD25" s="32"/>
      <c r="AE25" s="32"/>
      <c r="AF25" s="32"/>
      <c r="AG25" s="32"/>
      <c r="AH25" s="38"/>
      <c r="AI25" s="32"/>
      <c r="AJ25" s="32"/>
      <c r="AK25" s="32"/>
      <c r="AL25" s="32"/>
      <c r="AM25" s="32"/>
      <c r="AN25" s="34"/>
      <c r="AO25" s="34"/>
      <c r="AP25" s="34"/>
      <c r="AQ25" s="34"/>
      <c r="AR25" s="34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6"/>
      <c r="BH25" s="37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</row>
    <row r="26" spans="1:74" x14ac:dyDescent="0.25">
      <c r="A26" s="23" t="s">
        <v>49</v>
      </c>
      <c r="B26" s="24" t="s">
        <v>59</v>
      </c>
      <c r="C26" s="25">
        <f t="shared" si="0"/>
        <v>0</v>
      </c>
      <c r="D26" s="24">
        <f t="shared" si="1"/>
        <v>1</v>
      </c>
      <c r="E26" s="26">
        <f t="shared" si="2"/>
        <v>1</v>
      </c>
      <c r="F26" s="25">
        <f t="shared" si="3"/>
        <v>0</v>
      </c>
      <c r="G26" s="27">
        <f t="shared" si="4"/>
        <v>2</v>
      </c>
      <c r="H26" s="24"/>
      <c r="I26" s="26">
        <f t="shared" si="5"/>
        <v>2</v>
      </c>
      <c r="J26" s="28"/>
      <c r="K26" s="29"/>
      <c r="L26" s="29"/>
      <c r="M26" s="29"/>
      <c r="N26" s="29"/>
      <c r="O26" s="29"/>
      <c r="P26" s="29"/>
      <c r="Q26" s="29"/>
      <c r="R26" s="41"/>
      <c r="S26" s="42"/>
      <c r="T26" s="32"/>
      <c r="U26" s="32"/>
      <c r="V26" s="32"/>
      <c r="W26" s="32"/>
      <c r="X26" s="33"/>
      <c r="Y26" s="39">
        <v>44950</v>
      </c>
      <c r="Z26" s="29"/>
      <c r="AA26" s="44"/>
      <c r="AB26" s="31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4"/>
      <c r="AO26" s="34"/>
      <c r="AP26" s="34"/>
      <c r="AQ26" s="34"/>
      <c r="AR26" s="34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6"/>
      <c r="BH26" s="37">
        <v>2</v>
      </c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</row>
    <row r="27" spans="1:74" x14ac:dyDescent="0.25">
      <c r="A27" s="23" t="s">
        <v>50</v>
      </c>
      <c r="B27" s="24" t="s">
        <v>59</v>
      </c>
      <c r="C27" s="25">
        <f t="shared" si="0"/>
        <v>0</v>
      </c>
      <c r="D27" s="24">
        <f t="shared" si="1"/>
        <v>1</v>
      </c>
      <c r="E27" s="26">
        <f t="shared" si="2"/>
        <v>1</v>
      </c>
      <c r="F27" s="25">
        <f t="shared" si="3"/>
        <v>0</v>
      </c>
      <c r="G27" s="27">
        <f t="shared" si="4"/>
        <v>2</v>
      </c>
      <c r="H27" s="24"/>
      <c r="I27" s="26">
        <f t="shared" si="5"/>
        <v>2</v>
      </c>
      <c r="J27" s="28"/>
      <c r="K27" s="29"/>
      <c r="L27" s="29"/>
      <c r="M27" s="29"/>
      <c r="N27" s="29"/>
      <c r="O27" s="40"/>
      <c r="P27" s="40"/>
      <c r="Q27" s="40"/>
      <c r="R27" s="41"/>
      <c r="S27" s="42"/>
      <c r="T27" s="38"/>
      <c r="U27" s="32"/>
      <c r="V27" s="32"/>
      <c r="W27" s="32"/>
      <c r="X27" s="33"/>
      <c r="Y27" s="39">
        <v>44936</v>
      </c>
      <c r="Z27" s="29"/>
      <c r="AA27" s="30"/>
      <c r="AB27" s="31"/>
      <c r="AC27" s="32"/>
      <c r="AD27" s="32"/>
      <c r="AE27" s="31"/>
      <c r="AF27" s="32"/>
      <c r="AG27" s="38"/>
      <c r="AH27" s="38"/>
      <c r="AI27" s="38"/>
      <c r="AJ27" s="38"/>
      <c r="AK27" s="32"/>
      <c r="AL27" s="32"/>
      <c r="AM27" s="32"/>
      <c r="AN27" s="34"/>
      <c r="AO27" s="34"/>
      <c r="AP27" s="34"/>
      <c r="AQ27" s="34"/>
      <c r="AR27" s="34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6"/>
      <c r="BH27" s="37">
        <v>2</v>
      </c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</row>
    <row r="28" spans="1:74" x14ac:dyDescent="0.25">
      <c r="A28" s="23" t="s">
        <v>51</v>
      </c>
      <c r="B28" s="24" t="s">
        <v>59</v>
      </c>
      <c r="C28" s="25">
        <f t="shared" si="0"/>
        <v>0</v>
      </c>
      <c r="D28" s="24">
        <f t="shared" si="1"/>
        <v>2</v>
      </c>
      <c r="E28" s="26">
        <f t="shared" si="2"/>
        <v>2</v>
      </c>
      <c r="F28" s="25">
        <f t="shared" si="3"/>
        <v>0</v>
      </c>
      <c r="G28" s="27">
        <f t="shared" si="4"/>
        <v>4</v>
      </c>
      <c r="H28" s="24"/>
      <c r="I28" s="26">
        <f t="shared" si="5"/>
        <v>4</v>
      </c>
      <c r="J28" s="28"/>
      <c r="K28" s="29"/>
      <c r="L28" s="29"/>
      <c r="M28" s="29"/>
      <c r="N28" s="29"/>
      <c r="O28" s="29"/>
      <c r="P28" s="40"/>
      <c r="Q28" s="40"/>
      <c r="R28" s="41"/>
      <c r="S28" s="42"/>
      <c r="T28" s="32"/>
      <c r="U28" s="32"/>
      <c r="V28" s="32"/>
      <c r="W28" s="32"/>
      <c r="X28" s="33"/>
      <c r="Y28" s="39">
        <v>44936</v>
      </c>
      <c r="Z28" s="43">
        <v>44950</v>
      </c>
      <c r="AA28" s="30"/>
      <c r="AB28" s="31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4"/>
      <c r="AO28" s="34"/>
      <c r="AP28" s="34"/>
      <c r="AQ28" s="34"/>
      <c r="AR28" s="34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6"/>
      <c r="BH28" s="37">
        <v>2</v>
      </c>
      <c r="BI28" s="35">
        <v>2</v>
      </c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</row>
    <row r="29" spans="1:74" x14ac:dyDescent="0.25">
      <c r="A29" s="23" t="s">
        <v>52</v>
      </c>
      <c r="B29" s="24" t="s">
        <v>59</v>
      </c>
      <c r="C29" s="25">
        <f t="shared" si="0"/>
        <v>0</v>
      </c>
      <c r="D29" s="24">
        <f t="shared" si="1"/>
        <v>1</v>
      </c>
      <c r="E29" s="26">
        <f t="shared" si="2"/>
        <v>1</v>
      </c>
      <c r="F29" s="25">
        <f t="shared" si="3"/>
        <v>0</v>
      </c>
      <c r="G29" s="27">
        <f t="shared" si="4"/>
        <v>2</v>
      </c>
      <c r="H29" s="24"/>
      <c r="I29" s="26">
        <f t="shared" si="5"/>
        <v>2</v>
      </c>
      <c r="J29" s="28"/>
      <c r="K29" s="29"/>
      <c r="L29" s="29"/>
      <c r="M29" s="29"/>
      <c r="N29" s="29"/>
      <c r="O29" s="29"/>
      <c r="P29" s="29"/>
      <c r="Q29" s="29"/>
      <c r="R29" s="41"/>
      <c r="S29" s="42"/>
      <c r="T29" s="32"/>
      <c r="U29" s="32"/>
      <c r="V29" s="32"/>
      <c r="W29" s="32"/>
      <c r="X29" s="33"/>
      <c r="Y29" s="39">
        <v>44936</v>
      </c>
      <c r="Z29" s="29"/>
      <c r="AA29" s="30"/>
      <c r="AB29" s="31"/>
      <c r="AC29" s="38"/>
      <c r="AD29" s="38"/>
      <c r="AE29" s="32"/>
      <c r="AF29" s="32"/>
      <c r="AG29" s="32"/>
      <c r="AH29" s="32"/>
      <c r="AI29" s="38"/>
      <c r="AJ29" s="32"/>
      <c r="AK29" s="32"/>
      <c r="AL29" s="32"/>
      <c r="AM29" s="32"/>
      <c r="AN29" s="34"/>
      <c r="AO29" s="34"/>
      <c r="AP29" s="34"/>
      <c r="AQ29" s="34"/>
      <c r="AR29" s="34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6"/>
      <c r="BH29" s="37">
        <v>2</v>
      </c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</row>
    <row r="30" spans="1:74" x14ac:dyDescent="0.25">
      <c r="A30" s="23" t="s">
        <v>53</v>
      </c>
      <c r="B30" s="24" t="s">
        <v>59</v>
      </c>
      <c r="C30" s="25">
        <f t="shared" si="0"/>
        <v>1</v>
      </c>
      <c r="D30" s="24">
        <f t="shared" si="1"/>
        <v>1</v>
      </c>
      <c r="E30" s="26">
        <f t="shared" si="2"/>
        <v>2</v>
      </c>
      <c r="F30" s="25">
        <f t="shared" si="3"/>
        <v>2</v>
      </c>
      <c r="G30" s="27">
        <f t="shared" si="4"/>
        <v>2</v>
      </c>
      <c r="H30" s="24"/>
      <c r="I30" s="26">
        <f t="shared" si="5"/>
        <v>4</v>
      </c>
      <c r="J30" s="39">
        <v>44929</v>
      </c>
      <c r="K30" s="29"/>
      <c r="L30" s="29"/>
      <c r="M30" s="29"/>
      <c r="N30" s="29"/>
      <c r="O30" s="29"/>
      <c r="P30" s="29"/>
      <c r="Q30" s="29"/>
      <c r="R30" s="30"/>
      <c r="S30" s="31"/>
      <c r="T30" s="32"/>
      <c r="U30" s="32"/>
      <c r="V30" s="32"/>
      <c r="W30" s="32"/>
      <c r="X30" s="33"/>
      <c r="Y30" s="39">
        <v>44950</v>
      </c>
      <c r="Z30" s="29"/>
      <c r="AA30" s="30"/>
      <c r="AB30" s="31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4"/>
      <c r="AO30" s="34"/>
      <c r="AP30" s="34"/>
      <c r="AQ30" s="34"/>
      <c r="AR30" s="34"/>
      <c r="AS30" s="35">
        <v>2</v>
      </c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6"/>
      <c r="BH30" s="37">
        <v>2</v>
      </c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</row>
    <row r="31" spans="1:74" x14ac:dyDescent="0.25">
      <c r="A31" s="23" t="s">
        <v>54</v>
      </c>
      <c r="B31" s="24" t="s">
        <v>60</v>
      </c>
      <c r="C31" s="25">
        <f t="shared" si="0"/>
        <v>1</v>
      </c>
      <c r="D31" s="24" t="str">
        <f>IF(A31="","",IF(B31="OUI",15-COUNTBLANK(Y31:AM31),""))</f>
        <v/>
      </c>
      <c r="E31" s="26">
        <f t="shared" si="2"/>
        <v>1</v>
      </c>
      <c r="F31" s="25">
        <f t="shared" si="3"/>
        <v>2</v>
      </c>
      <c r="G31" s="27" t="str">
        <f t="shared" si="4"/>
        <v/>
      </c>
      <c r="H31" s="24"/>
      <c r="I31" s="26">
        <f t="shared" si="5"/>
        <v>2</v>
      </c>
      <c r="J31" s="39">
        <v>44929</v>
      </c>
      <c r="K31" s="29"/>
      <c r="L31" s="29"/>
      <c r="M31" s="29"/>
      <c r="N31" s="29"/>
      <c r="O31" s="29"/>
      <c r="P31" s="29"/>
      <c r="Q31" s="29"/>
      <c r="R31" s="30"/>
      <c r="S31" s="31"/>
      <c r="T31" s="32"/>
      <c r="U31" s="32"/>
      <c r="V31" s="32"/>
      <c r="W31" s="32"/>
      <c r="X31" s="33"/>
      <c r="Y31" s="28"/>
      <c r="Z31" s="29"/>
      <c r="AA31" s="30"/>
      <c r="AB31" s="31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4"/>
      <c r="AO31" s="34"/>
      <c r="AP31" s="34"/>
      <c r="AQ31" s="34"/>
      <c r="AR31" s="34"/>
      <c r="AS31" s="35">
        <v>2</v>
      </c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6"/>
      <c r="BH31" s="37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</row>
    <row r="32" spans="1:74" x14ac:dyDescent="0.25">
      <c r="A32" s="23" t="s">
        <v>55</v>
      </c>
      <c r="B32" s="24" t="s">
        <v>60</v>
      </c>
      <c r="C32" s="25">
        <f t="shared" si="0"/>
        <v>0</v>
      </c>
      <c r="D32" s="24" t="str">
        <f t="shared" si="1"/>
        <v/>
      </c>
      <c r="E32" s="26">
        <f t="shared" si="2"/>
        <v>0</v>
      </c>
      <c r="F32" s="25">
        <f t="shared" si="3"/>
        <v>0</v>
      </c>
      <c r="G32" s="27" t="str">
        <f t="shared" si="4"/>
        <v/>
      </c>
      <c r="H32" s="24"/>
      <c r="I32" s="26">
        <f t="shared" si="5"/>
        <v>0</v>
      </c>
      <c r="J32" s="28"/>
      <c r="K32" s="29"/>
      <c r="L32" s="29"/>
      <c r="M32" s="29"/>
      <c r="N32" s="29"/>
      <c r="O32" s="29"/>
      <c r="P32" s="29"/>
      <c r="Q32" s="29"/>
      <c r="R32" s="41"/>
      <c r="S32" s="42"/>
      <c r="T32" s="38"/>
      <c r="U32" s="32"/>
      <c r="V32" s="32"/>
      <c r="W32" s="32"/>
      <c r="X32" s="33"/>
      <c r="Y32" s="28"/>
      <c r="Z32" s="29"/>
      <c r="AA32" s="30"/>
      <c r="AB32" s="31"/>
      <c r="AC32" s="38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4"/>
      <c r="AO32" s="34"/>
      <c r="AP32" s="34"/>
      <c r="AQ32" s="34"/>
      <c r="AR32" s="34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6"/>
      <c r="BH32" s="37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</row>
    <row r="33" spans="1:74" x14ac:dyDescent="0.25">
      <c r="A33" s="23" t="s">
        <v>56</v>
      </c>
      <c r="B33" s="24" t="s">
        <v>59</v>
      </c>
      <c r="C33" s="25">
        <f t="shared" si="0"/>
        <v>0</v>
      </c>
      <c r="D33" s="24">
        <f t="shared" si="1"/>
        <v>1</v>
      </c>
      <c r="E33" s="26">
        <f t="shared" si="2"/>
        <v>1</v>
      </c>
      <c r="F33" s="25">
        <f t="shared" si="3"/>
        <v>0</v>
      </c>
      <c r="G33" s="27">
        <f t="shared" si="4"/>
        <v>2</v>
      </c>
      <c r="H33" s="24"/>
      <c r="I33" s="26">
        <f t="shared" si="5"/>
        <v>2</v>
      </c>
      <c r="J33" s="28"/>
      <c r="K33" s="29"/>
      <c r="L33" s="29"/>
      <c r="M33" s="29"/>
      <c r="N33" s="29"/>
      <c r="O33" s="29"/>
      <c r="P33" s="29"/>
      <c r="Q33" s="29"/>
      <c r="R33" s="30"/>
      <c r="S33" s="31"/>
      <c r="T33" s="32"/>
      <c r="U33" s="32"/>
      <c r="V33" s="32"/>
      <c r="W33" s="32"/>
      <c r="X33" s="33"/>
      <c r="Y33" s="39">
        <v>44936</v>
      </c>
      <c r="Z33" s="29"/>
      <c r="AA33" s="30"/>
      <c r="AB33" s="31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4"/>
      <c r="AO33" s="34"/>
      <c r="AP33" s="34"/>
      <c r="AQ33" s="34"/>
      <c r="AR33" s="34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6"/>
      <c r="BH33" s="37">
        <v>2</v>
      </c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</row>
    <row r="34" spans="1:74" x14ac:dyDescent="0.25">
      <c r="A34" s="23" t="s">
        <v>57</v>
      </c>
      <c r="B34" s="24" t="s">
        <v>61</v>
      </c>
      <c r="C34" s="25">
        <f t="shared" si="0"/>
        <v>0</v>
      </c>
      <c r="D34" s="24" t="str">
        <f t="shared" si="1"/>
        <v/>
      </c>
      <c r="E34" s="26">
        <f t="shared" si="2"/>
        <v>0</v>
      </c>
      <c r="F34" s="25">
        <f t="shared" si="3"/>
        <v>0</v>
      </c>
      <c r="G34" s="27" t="str">
        <f t="shared" si="4"/>
        <v/>
      </c>
      <c r="H34" s="24"/>
      <c r="I34" s="26">
        <f t="shared" si="5"/>
        <v>0</v>
      </c>
      <c r="J34" s="28"/>
      <c r="K34" s="29"/>
      <c r="L34" s="29"/>
      <c r="M34" s="29"/>
      <c r="N34" s="29"/>
      <c r="O34" s="29"/>
      <c r="P34" s="29"/>
      <c r="Q34" s="29"/>
      <c r="R34" s="30"/>
      <c r="S34" s="31"/>
      <c r="T34" s="32"/>
      <c r="U34" s="32"/>
      <c r="V34" s="32"/>
      <c r="W34" s="32"/>
      <c r="X34" s="33"/>
      <c r="Y34" s="28"/>
      <c r="Z34" s="29"/>
      <c r="AA34" s="30"/>
      <c r="AB34" s="31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4"/>
      <c r="AO34" s="34"/>
      <c r="AP34" s="34"/>
      <c r="AQ34" s="34"/>
      <c r="AR34" s="34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6"/>
      <c r="BH34" s="37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</row>
    <row r="35" spans="1:74" x14ac:dyDescent="0.25">
      <c r="A35" s="23" t="s">
        <v>58</v>
      </c>
      <c r="B35" s="24" t="s">
        <v>61</v>
      </c>
      <c r="C35" s="25">
        <f t="shared" si="0"/>
        <v>0</v>
      </c>
      <c r="D35" s="24" t="str">
        <f t="shared" si="1"/>
        <v/>
      </c>
      <c r="E35" s="26">
        <f t="shared" si="2"/>
        <v>0</v>
      </c>
      <c r="F35" s="25">
        <f t="shared" si="3"/>
        <v>0</v>
      </c>
      <c r="G35" s="27" t="str">
        <f t="shared" si="4"/>
        <v/>
      </c>
      <c r="H35" s="24"/>
      <c r="I35" s="26">
        <f t="shared" si="5"/>
        <v>0</v>
      </c>
      <c r="J35" s="28"/>
      <c r="K35" s="29"/>
      <c r="L35" s="29"/>
      <c r="M35" s="29"/>
      <c r="N35" s="29"/>
      <c r="O35" s="29"/>
      <c r="P35" s="29"/>
      <c r="Q35" s="29"/>
      <c r="R35" s="30"/>
      <c r="S35" s="31"/>
      <c r="T35" s="32"/>
      <c r="U35" s="32"/>
      <c r="V35" s="32"/>
      <c r="W35" s="32"/>
      <c r="X35" s="33"/>
      <c r="Y35" s="28"/>
      <c r="Z35" s="29"/>
      <c r="AA35" s="30"/>
      <c r="AB35" s="31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4"/>
      <c r="AO35" s="34"/>
      <c r="AP35" s="34"/>
      <c r="AQ35" s="34"/>
      <c r="AR35" s="34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6"/>
      <c r="BH35" s="37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</row>
    <row r="38" spans="1:74" x14ac:dyDescent="0.25">
      <c r="B38" s="45" t="s">
        <v>24</v>
      </c>
      <c r="C38" s="46" t="s">
        <v>25</v>
      </c>
      <c r="D38" s="8"/>
      <c r="E38" s="8"/>
      <c r="F38" s="8"/>
    </row>
  </sheetData>
  <sheetProtection selectLockedCells="1"/>
  <mergeCells count="9">
    <mergeCell ref="Y1:AM1"/>
    <mergeCell ref="AS1:BG1"/>
    <mergeCell ref="BH1:BV1"/>
    <mergeCell ref="B1:B2"/>
    <mergeCell ref="C1:D1"/>
    <mergeCell ref="E1:E2"/>
    <mergeCell ref="F1:G1"/>
    <mergeCell ref="I1:I2"/>
    <mergeCell ref="J1:X1"/>
  </mergeCells>
  <phoneticPr fontId="3" type="noConversion"/>
  <conditionalFormatting sqref="I3:I35">
    <cfRule type="cellIs" dxfId="5" priority="4" operator="greaterThanOrEqual">
      <formula>20</formula>
    </cfRule>
    <cfRule type="cellIs" dxfId="4" priority="5" operator="between">
      <formula>1</formula>
      <formula>19</formula>
    </cfRule>
    <cfRule type="cellIs" dxfId="3" priority="6" operator="equal">
      <formula>0</formula>
    </cfRule>
  </conditionalFormatting>
  <conditionalFormatting sqref="G3:G35">
    <cfRule type="cellIs" dxfId="2" priority="3" operator="between">
      <formula>1</formula>
      <formula>5</formula>
    </cfRule>
  </conditionalFormatting>
  <conditionalFormatting sqref="E3:E35">
    <cfRule type="cellIs" dxfId="1" priority="2" operator="greaterThan">
      <formula>12</formula>
    </cfRule>
  </conditionalFormatting>
  <conditionalFormatting sqref="A3:AM35">
    <cfRule type="expression" dxfId="0" priority="1">
      <formula>ROW()=CELL("ligne")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orientation="portrait" r:id="rId1"/>
  <colBreaks count="2" manualBreakCount="2">
    <brk id="9" max="1048575" man="1"/>
    <brk id="39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34732-E2AB-49F5-8B84-AF3F6A7D679D}">
  <sheetPr codeName="Feuil1"/>
  <dimension ref="A1:C48"/>
  <sheetViews>
    <sheetView tabSelected="1" workbookViewId="0">
      <selection activeCell="C19" sqref="C19"/>
    </sheetView>
  </sheetViews>
  <sheetFormatPr baseColWidth="10" defaultRowHeight="15" x14ac:dyDescent="0.25"/>
  <cols>
    <col min="1" max="1" width="44.42578125" customWidth="1"/>
    <col min="2" max="2" width="5.140625" customWidth="1"/>
    <col min="3" max="3" width="19.140625" bestFit="1" customWidth="1"/>
  </cols>
  <sheetData>
    <row r="1" spans="1:3" x14ac:dyDescent="0.25">
      <c r="A1" s="51" t="s">
        <v>67</v>
      </c>
    </row>
    <row r="2" spans="1:3" x14ac:dyDescent="0.25">
      <c r="A2" s="50">
        <v>44929</v>
      </c>
      <c r="B2" t="str">
        <f>IF(A2="","","OUI")</f>
        <v>OUI</v>
      </c>
    </row>
    <row r="3" spans="1:3" x14ac:dyDescent="0.25">
      <c r="A3" s="51" t="s">
        <v>68</v>
      </c>
    </row>
    <row r="4" spans="1:3" x14ac:dyDescent="0.25">
      <c r="A4" s="49" t="s">
        <v>66</v>
      </c>
    </row>
    <row r="5" spans="1:3" x14ac:dyDescent="0.25">
      <c r="A5" s="52" t="s">
        <v>62</v>
      </c>
      <c r="B5" s="72" t="s">
        <v>69</v>
      </c>
    </row>
    <row r="6" spans="1:3" x14ac:dyDescent="0.25">
      <c r="A6" s="53" t="str">
        <f>"Agent n° " &amp; B6</f>
        <v>Agent n° 16</v>
      </c>
      <c r="B6" s="71">
        <f>MATCH(A$2,Suivi!J$1:J$35,0)-2</f>
        <v>16</v>
      </c>
      <c r="C6" s="48"/>
    </row>
    <row r="7" spans="1:3" x14ac:dyDescent="0.25">
      <c r="A7" s="53" t="str">
        <f t="shared" ref="A7:A9" ca="1" si="0">"Agent n° " &amp; B7</f>
        <v>Agent n° 22</v>
      </c>
      <c r="B7" s="71">
        <f ca="1">MATCH(A$2,INDIRECT("Suivi!J" &amp; B6+3 &amp;":J$35"),0)+B6</f>
        <v>22</v>
      </c>
    </row>
    <row r="8" spans="1:3" x14ac:dyDescent="0.25">
      <c r="A8" s="53" t="str">
        <f t="shared" ca="1" si="0"/>
        <v>Agent n° 28</v>
      </c>
      <c r="B8" s="71">
        <f ca="1">MATCH(A$2,INDIRECT("Suivi!J" &amp; B7+3 &amp;":J$35"),0)+B7</f>
        <v>28</v>
      </c>
    </row>
    <row r="9" spans="1:3" x14ac:dyDescent="0.25">
      <c r="A9" s="53" t="str">
        <f t="shared" ca="1" si="0"/>
        <v>Agent n° 29</v>
      </c>
      <c r="B9" s="71">
        <f ca="1">MATCH(A$2,INDIRECT("Suivi!J" &amp; B8+3 &amp;":J$35"),0)+B8</f>
        <v>29</v>
      </c>
    </row>
    <row r="10" spans="1:3" x14ac:dyDescent="0.25">
      <c r="A10" s="27"/>
    </row>
    <row r="11" spans="1:3" x14ac:dyDescent="0.25">
      <c r="A11" s="27"/>
    </row>
    <row r="12" spans="1:3" x14ac:dyDescent="0.25">
      <c r="A12" s="27"/>
    </row>
    <row r="13" spans="1:3" x14ac:dyDescent="0.25">
      <c r="A13" s="27"/>
    </row>
    <row r="14" spans="1:3" x14ac:dyDescent="0.25">
      <c r="A14" s="27"/>
    </row>
    <row r="15" spans="1:3" x14ac:dyDescent="0.25">
      <c r="A15" s="27"/>
    </row>
    <row r="16" spans="1:3" x14ac:dyDescent="0.25">
      <c r="A16" s="27"/>
    </row>
    <row r="17" spans="1:1" x14ac:dyDescent="0.25">
      <c r="A17" s="27"/>
    </row>
    <row r="18" spans="1:1" x14ac:dyDescent="0.25">
      <c r="A18" s="27"/>
    </row>
    <row r="19" spans="1:1" x14ac:dyDescent="0.25">
      <c r="A19" s="27"/>
    </row>
    <row r="20" spans="1:1" x14ac:dyDescent="0.25">
      <c r="A20" s="27"/>
    </row>
    <row r="21" spans="1:1" x14ac:dyDescent="0.25">
      <c r="A21" s="27"/>
    </row>
    <row r="22" spans="1:1" x14ac:dyDescent="0.25">
      <c r="A22" s="27"/>
    </row>
    <row r="23" spans="1:1" x14ac:dyDescent="0.25">
      <c r="A23" s="27"/>
    </row>
    <row r="24" spans="1:1" x14ac:dyDescent="0.25">
      <c r="A24" s="27"/>
    </row>
    <row r="25" spans="1:1" x14ac:dyDescent="0.25">
      <c r="A25" s="27"/>
    </row>
    <row r="26" spans="1:1" x14ac:dyDescent="0.25">
      <c r="A26" s="27"/>
    </row>
    <row r="27" spans="1:1" x14ac:dyDescent="0.25">
      <c r="A27" s="27"/>
    </row>
    <row r="28" spans="1:1" x14ac:dyDescent="0.25">
      <c r="A28" s="27"/>
    </row>
    <row r="29" spans="1:1" x14ac:dyDescent="0.25">
      <c r="A29" s="27"/>
    </row>
    <row r="30" spans="1:1" x14ac:dyDescent="0.25">
      <c r="A30" s="27"/>
    </row>
    <row r="31" spans="1:1" x14ac:dyDescent="0.25">
      <c r="A31" s="27"/>
    </row>
    <row r="32" spans="1:1" x14ac:dyDescent="0.25">
      <c r="A32" s="27"/>
    </row>
    <row r="33" spans="1:1" x14ac:dyDescent="0.25">
      <c r="A33" s="27"/>
    </row>
    <row r="34" spans="1:1" x14ac:dyDescent="0.25">
      <c r="A34" s="27"/>
    </row>
    <row r="35" spans="1:1" x14ac:dyDescent="0.25">
      <c r="A35" s="27"/>
    </row>
    <row r="36" spans="1:1" x14ac:dyDescent="0.25">
      <c r="A36" s="27"/>
    </row>
    <row r="37" spans="1:1" x14ac:dyDescent="0.25">
      <c r="A37" s="27"/>
    </row>
    <row r="38" spans="1:1" x14ac:dyDescent="0.25">
      <c r="A38" s="27"/>
    </row>
    <row r="39" spans="1:1" x14ac:dyDescent="0.25">
      <c r="A39" s="27"/>
    </row>
    <row r="40" spans="1:1" x14ac:dyDescent="0.25">
      <c r="A40" s="27"/>
    </row>
    <row r="41" spans="1:1" x14ac:dyDescent="0.25">
      <c r="A41" s="27"/>
    </row>
    <row r="42" spans="1:1" x14ac:dyDescent="0.25">
      <c r="A42" s="27"/>
    </row>
    <row r="43" spans="1:1" x14ac:dyDescent="0.25">
      <c r="A43" s="27"/>
    </row>
    <row r="44" spans="1:1" x14ac:dyDescent="0.25">
      <c r="A44" s="27"/>
    </row>
    <row r="45" spans="1:1" x14ac:dyDescent="0.25">
      <c r="A45" s="27"/>
    </row>
    <row r="46" spans="1:1" x14ac:dyDescent="0.25">
      <c r="A46" s="47"/>
    </row>
    <row r="47" spans="1:1" x14ac:dyDescent="0.25">
      <c r="A47" s="47"/>
    </row>
    <row r="48" spans="1:1" x14ac:dyDescent="0.25">
      <c r="A48" s="4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F0A0C3E-9A45-45EC-A2D1-FBE9520053AD}">
          <x14:formula1>
            <xm:f>Date!$A$2:$A$60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4E7DA-4184-4F97-A41E-09B7D2ACD384}">
  <sheetPr codeName="Feuil2"/>
  <dimension ref="A1:A60"/>
  <sheetViews>
    <sheetView workbookViewId="0">
      <selection activeCell="C21" sqref="C21"/>
    </sheetView>
  </sheetViews>
  <sheetFormatPr baseColWidth="10" defaultRowHeight="15" x14ac:dyDescent="0.25"/>
  <cols>
    <col min="1" max="1" width="22.28515625" bestFit="1" customWidth="1"/>
  </cols>
  <sheetData>
    <row r="1" spans="1:1" x14ac:dyDescent="0.25">
      <c r="A1" t="s">
        <v>63</v>
      </c>
    </row>
    <row r="2" spans="1:1" x14ac:dyDescent="0.25">
      <c r="A2" s="48">
        <v>44929</v>
      </c>
    </row>
    <row r="3" spans="1:1" x14ac:dyDescent="0.25">
      <c r="A3" s="48">
        <f>A2+7</f>
        <v>44936</v>
      </c>
    </row>
    <row r="4" spans="1:1" x14ac:dyDescent="0.25">
      <c r="A4" s="48">
        <f t="shared" ref="A4:A60" si="0">A3+7</f>
        <v>44943</v>
      </c>
    </row>
    <row r="5" spans="1:1" x14ac:dyDescent="0.25">
      <c r="A5" s="48">
        <f t="shared" si="0"/>
        <v>44950</v>
      </c>
    </row>
    <row r="6" spans="1:1" x14ac:dyDescent="0.25">
      <c r="A6" s="48">
        <f t="shared" si="0"/>
        <v>44957</v>
      </c>
    </row>
    <row r="7" spans="1:1" x14ac:dyDescent="0.25">
      <c r="A7" s="48">
        <f t="shared" si="0"/>
        <v>44964</v>
      </c>
    </row>
    <row r="8" spans="1:1" x14ac:dyDescent="0.25">
      <c r="A8" s="48">
        <f t="shared" si="0"/>
        <v>44971</v>
      </c>
    </row>
    <row r="9" spans="1:1" x14ac:dyDescent="0.25">
      <c r="A9" s="48">
        <f t="shared" si="0"/>
        <v>44978</v>
      </c>
    </row>
    <row r="10" spans="1:1" x14ac:dyDescent="0.25">
      <c r="A10" s="48">
        <f t="shared" si="0"/>
        <v>44985</v>
      </c>
    </row>
    <row r="11" spans="1:1" x14ac:dyDescent="0.25">
      <c r="A11" s="48">
        <f t="shared" si="0"/>
        <v>44992</v>
      </c>
    </row>
    <row r="12" spans="1:1" x14ac:dyDescent="0.25">
      <c r="A12" s="48">
        <f t="shared" si="0"/>
        <v>44999</v>
      </c>
    </row>
    <row r="13" spans="1:1" x14ac:dyDescent="0.25">
      <c r="A13" s="48">
        <f t="shared" si="0"/>
        <v>45006</v>
      </c>
    </row>
    <row r="14" spans="1:1" x14ac:dyDescent="0.25">
      <c r="A14" s="48">
        <f t="shared" si="0"/>
        <v>45013</v>
      </c>
    </row>
    <row r="15" spans="1:1" x14ac:dyDescent="0.25">
      <c r="A15" s="48">
        <f t="shared" si="0"/>
        <v>45020</v>
      </c>
    </row>
    <row r="16" spans="1:1" x14ac:dyDescent="0.25">
      <c r="A16" s="48">
        <f t="shared" si="0"/>
        <v>45027</v>
      </c>
    </row>
    <row r="17" spans="1:1" x14ac:dyDescent="0.25">
      <c r="A17" s="48">
        <f t="shared" si="0"/>
        <v>45034</v>
      </c>
    </row>
    <row r="18" spans="1:1" x14ac:dyDescent="0.25">
      <c r="A18" s="48">
        <f t="shared" si="0"/>
        <v>45041</v>
      </c>
    </row>
    <row r="19" spans="1:1" x14ac:dyDescent="0.25">
      <c r="A19" s="48">
        <f t="shared" si="0"/>
        <v>45048</v>
      </c>
    </row>
    <row r="20" spans="1:1" x14ac:dyDescent="0.25">
      <c r="A20" s="48">
        <f t="shared" si="0"/>
        <v>45055</v>
      </c>
    </row>
    <row r="21" spans="1:1" x14ac:dyDescent="0.25">
      <c r="A21" s="48">
        <f t="shared" si="0"/>
        <v>45062</v>
      </c>
    </row>
    <row r="22" spans="1:1" x14ac:dyDescent="0.25">
      <c r="A22" s="48">
        <f t="shared" si="0"/>
        <v>45069</v>
      </c>
    </row>
    <row r="23" spans="1:1" x14ac:dyDescent="0.25">
      <c r="A23" s="48">
        <f t="shared" si="0"/>
        <v>45076</v>
      </c>
    </row>
    <row r="24" spans="1:1" x14ac:dyDescent="0.25">
      <c r="A24" s="48">
        <f t="shared" si="0"/>
        <v>45083</v>
      </c>
    </row>
    <row r="25" spans="1:1" x14ac:dyDescent="0.25">
      <c r="A25" s="48">
        <f t="shared" si="0"/>
        <v>45090</v>
      </c>
    </row>
    <row r="26" spans="1:1" x14ac:dyDescent="0.25">
      <c r="A26" s="48">
        <f t="shared" si="0"/>
        <v>45097</v>
      </c>
    </row>
    <row r="27" spans="1:1" x14ac:dyDescent="0.25">
      <c r="A27" s="48">
        <f t="shared" si="0"/>
        <v>45104</v>
      </c>
    </row>
    <row r="28" spans="1:1" x14ac:dyDescent="0.25">
      <c r="A28" s="48">
        <f t="shared" si="0"/>
        <v>45111</v>
      </c>
    </row>
    <row r="29" spans="1:1" x14ac:dyDescent="0.25">
      <c r="A29" s="48">
        <f t="shared" si="0"/>
        <v>45118</v>
      </c>
    </row>
    <row r="30" spans="1:1" x14ac:dyDescent="0.25">
      <c r="A30" s="48">
        <f t="shared" si="0"/>
        <v>45125</v>
      </c>
    </row>
    <row r="31" spans="1:1" x14ac:dyDescent="0.25">
      <c r="A31" s="48">
        <f t="shared" si="0"/>
        <v>45132</v>
      </c>
    </row>
    <row r="32" spans="1:1" x14ac:dyDescent="0.25">
      <c r="A32" s="48">
        <f t="shared" si="0"/>
        <v>45139</v>
      </c>
    </row>
    <row r="33" spans="1:1" x14ac:dyDescent="0.25">
      <c r="A33" s="48">
        <f t="shared" si="0"/>
        <v>45146</v>
      </c>
    </row>
    <row r="34" spans="1:1" x14ac:dyDescent="0.25">
      <c r="A34" s="48">
        <f t="shared" si="0"/>
        <v>45153</v>
      </c>
    </row>
    <row r="35" spans="1:1" x14ac:dyDescent="0.25">
      <c r="A35" s="48">
        <f t="shared" si="0"/>
        <v>45160</v>
      </c>
    </row>
    <row r="36" spans="1:1" x14ac:dyDescent="0.25">
      <c r="A36" s="48">
        <f t="shared" si="0"/>
        <v>45167</v>
      </c>
    </row>
    <row r="37" spans="1:1" x14ac:dyDescent="0.25">
      <c r="A37" s="48">
        <f t="shared" si="0"/>
        <v>45174</v>
      </c>
    </row>
    <row r="38" spans="1:1" x14ac:dyDescent="0.25">
      <c r="A38" s="48">
        <f t="shared" si="0"/>
        <v>45181</v>
      </c>
    </row>
    <row r="39" spans="1:1" x14ac:dyDescent="0.25">
      <c r="A39" s="48">
        <f t="shared" si="0"/>
        <v>45188</v>
      </c>
    </row>
    <row r="40" spans="1:1" x14ac:dyDescent="0.25">
      <c r="A40" s="48">
        <f>A39+7</f>
        <v>45195</v>
      </c>
    </row>
    <row r="41" spans="1:1" x14ac:dyDescent="0.25">
      <c r="A41" s="48">
        <f t="shared" si="0"/>
        <v>45202</v>
      </c>
    </row>
    <row r="42" spans="1:1" x14ac:dyDescent="0.25">
      <c r="A42" s="48">
        <f t="shared" si="0"/>
        <v>45209</v>
      </c>
    </row>
    <row r="43" spans="1:1" x14ac:dyDescent="0.25">
      <c r="A43" s="48">
        <f t="shared" si="0"/>
        <v>45216</v>
      </c>
    </row>
    <row r="44" spans="1:1" x14ac:dyDescent="0.25">
      <c r="A44" s="48">
        <f t="shared" si="0"/>
        <v>45223</v>
      </c>
    </row>
    <row r="45" spans="1:1" x14ac:dyDescent="0.25">
      <c r="A45" s="48">
        <f t="shared" si="0"/>
        <v>45230</v>
      </c>
    </row>
    <row r="46" spans="1:1" x14ac:dyDescent="0.25">
      <c r="A46" s="48">
        <f t="shared" si="0"/>
        <v>45237</v>
      </c>
    </row>
    <row r="47" spans="1:1" x14ac:dyDescent="0.25">
      <c r="A47" s="48">
        <f t="shared" si="0"/>
        <v>45244</v>
      </c>
    </row>
    <row r="48" spans="1:1" x14ac:dyDescent="0.25">
      <c r="A48" s="48">
        <f t="shared" si="0"/>
        <v>45251</v>
      </c>
    </row>
    <row r="49" spans="1:1" x14ac:dyDescent="0.25">
      <c r="A49" s="48">
        <f t="shared" si="0"/>
        <v>45258</v>
      </c>
    </row>
    <row r="50" spans="1:1" x14ac:dyDescent="0.25">
      <c r="A50" s="48">
        <f t="shared" si="0"/>
        <v>45265</v>
      </c>
    </row>
    <row r="51" spans="1:1" x14ac:dyDescent="0.25">
      <c r="A51" s="48">
        <f t="shared" si="0"/>
        <v>45272</v>
      </c>
    </row>
    <row r="52" spans="1:1" x14ac:dyDescent="0.25">
      <c r="A52" s="48">
        <f t="shared" si="0"/>
        <v>45279</v>
      </c>
    </row>
    <row r="53" spans="1:1" x14ac:dyDescent="0.25">
      <c r="A53" s="48">
        <f t="shared" si="0"/>
        <v>45286</v>
      </c>
    </row>
    <row r="54" spans="1:1" x14ac:dyDescent="0.25">
      <c r="A54" s="48">
        <f t="shared" si="0"/>
        <v>45293</v>
      </c>
    </row>
    <row r="55" spans="1:1" x14ac:dyDescent="0.25">
      <c r="A55" s="48">
        <f t="shared" si="0"/>
        <v>45300</v>
      </c>
    </row>
    <row r="56" spans="1:1" x14ac:dyDescent="0.25">
      <c r="A56" s="48">
        <f t="shared" si="0"/>
        <v>45307</v>
      </c>
    </row>
    <row r="57" spans="1:1" x14ac:dyDescent="0.25">
      <c r="A57" s="48">
        <f t="shared" si="0"/>
        <v>45314</v>
      </c>
    </row>
    <row r="58" spans="1:1" x14ac:dyDescent="0.25">
      <c r="A58" s="48">
        <f t="shared" si="0"/>
        <v>45321</v>
      </c>
    </row>
    <row r="59" spans="1:1" x14ac:dyDescent="0.25">
      <c r="A59" s="48">
        <f t="shared" si="0"/>
        <v>45328</v>
      </c>
    </row>
    <row r="60" spans="1:1" x14ac:dyDescent="0.25">
      <c r="A60" s="48">
        <f t="shared" si="0"/>
        <v>45335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</vt:lpstr>
      <vt:lpstr>AGENTS PAR DATE</vt:lpstr>
      <vt:lpstr>Date</vt:lpstr>
      <vt:lpstr>Suivi!Zone_d_impression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GAUDUMET</dc:creator>
  <cp:lastModifiedBy>X Cellus</cp:lastModifiedBy>
  <dcterms:created xsi:type="dcterms:W3CDTF">2023-02-01T10:37:29Z</dcterms:created>
  <dcterms:modified xsi:type="dcterms:W3CDTF">2023-02-01T11:45:53Z</dcterms:modified>
</cp:coreProperties>
</file>