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CE8EC0C-2AE8-4F6A-B1F4-B19E224C10F8}" xr6:coauthVersionLast="47" xr6:coauthVersionMax="47" xr10:uidLastSave="{00000000-0000-0000-0000-000000000000}"/>
  <bookViews>
    <workbookView xWindow="-120" yWindow="-120" windowWidth="20730" windowHeight="11160" xr2:uid="{61E0C34C-B467-43F0-8491-BB3D465DCC74}"/>
  </bookViews>
  <sheets>
    <sheet name="Feuil1" sheetId="1" r:id="rId1"/>
  </sheets>
  <definedNames>
    <definedName name="_xlnm.Print_Area" localSheetId="0">Feuil1!$A$1:$J$23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1" l="1"/>
  <c r="D20" i="1"/>
  <c r="D19" i="1"/>
  <c r="J13" i="1"/>
  <c r="D22" i="1" s="1"/>
  <c r="J12" i="1"/>
  <c r="J11" i="1"/>
  <c r="J10" i="1"/>
  <c r="J9" i="1"/>
  <c r="J8" i="1"/>
  <c r="J7" i="1"/>
  <c r="J6" i="1"/>
  <c r="J4" i="1"/>
  <c r="J3" i="1"/>
  <c r="J2" i="1"/>
  <c r="D18" i="1" s="1"/>
  <c r="J5" i="1"/>
  <c r="B20" i="1" a="1"/>
  <c r="B20" i="1"/>
  <c r="A13" i="1"/>
  <c r="A12" i="1"/>
  <c r="A11" i="1"/>
  <c r="A10" i="1"/>
  <c r="A9" i="1"/>
  <c r="A8" i="1"/>
  <c r="A7" i="1"/>
  <c r="A6" i="1"/>
  <c r="A5" i="1"/>
  <c r="A4" i="1"/>
  <c r="A3" i="1"/>
  <c r="A2" i="1"/>
  <c r="C20" i="1" l="1"/>
  <c r="B22" i="1" l="1" a="1"/>
  <c r="B22" i="1" s="1"/>
  <c r="B19" i="1" a="1"/>
  <c r="B19" i="1" s="1"/>
  <c r="B18" i="1" a="1"/>
  <c r="B18" i="1" s="1"/>
  <c r="C18" i="1" s="1"/>
  <c r="B21" i="1" a="1"/>
  <c r="B21" i="1" s="1"/>
  <c r="I17" i="1"/>
  <c r="F21" i="1"/>
  <c r="H21" i="1"/>
  <c r="J17" i="1"/>
  <c r="I21" i="1"/>
  <c r="H17" i="1"/>
  <c r="C21" i="1" l="1"/>
  <c r="C19" i="1"/>
  <c r="C22" i="1"/>
  <c r="J2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<sst xmlns="http://schemas.openxmlformats.org/spreadsheetml/2006/main" count="45" uniqueCount="22">
  <si>
    <t>Joueuse</t>
  </si>
  <si>
    <t>Poste</t>
  </si>
  <si>
    <t>Libéro</t>
  </si>
  <si>
    <t>Centrale</t>
  </si>
  <si>
    <t>Passeuse</t>
  </si>
  <si>
    <t>Pointue</t>
  </si>
  <si>
    <t>R4</t>
  </si>
  <si>
    <t>Présence 1</t>
  </si>
  <si>
    <t>Présence 2</t>
  </si>
  <si>
    <t>Présence 3</t>
  </si>
  <si>
    <t>Présence 4</t>
  </si>
  <si>
    <t>Total</t>
  </si>
  <si>
    <t>Titulaire 1</t>
  </si>
  <si>
    <t>Titulaire 2</t>
  </si>
  <si>
    <t>Position de match</t>
  </si>
  <si>
    <t>Présent au match?</t>
  </si>
  <si>
    <t>Bonus</t>
  </si>
  <si>
    <t>non</t>
  </si>
  <si>
    <t>oui</t>
  </si>
  <si>
    <t>Absents</t>
  </si>
  <si>
    <t>BON MATCH</t>
  </si>
  <si>
    <t>Note: Différenciation pour Titulaire 2 entre Titulaire 1 et Absents qui prennent eux  -1 et non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</si>
</sst>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darkGrid">
        <fgColor theme="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1" fillId="10" borderId="5" xfId="0" applyFont="1" applyFill="1" applyBorder="1" applyAlignment="1">
      <alignment vertical="center" wrapText="1"/>
    </xf>
    <xf numFmtId="0" fontId="1" fillId="10" borderId="6" xfId="0" applyFont="1" applyFill="1" applyBorder="1" applyAlignment="1">
      <alignment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10" borderId="0" xfId="0" applyFont="1" applyFill="1" applyAlignment="1">
      <alignment vertical="center" wrapText="1"/>
    </xf>
    <xf numFmtId="0" fontId="1" fillId="1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5"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30653-D9F4-4BD8-974D-11C2D097C0AB}">
  <sheetPr codeName="Feuil1"/>
  <dimension ref="A1:J32"/>
  <sheetViews>
    <sheetView tabSelected="1" workbookViewId="0">
      <selection activeCell="A15" sqref="A15"/>
    </sheetView>
  </sheetViews>
  <sheetFormatPr baseColWidth="10" defaultColWidth="15.7109375" defaultRowHeight="15" x14ac:dyDescent="0.25"/>
  <cols>
    <col min="1" max="2" width="15.7109375" style="2"/>
    <col min="3" max="3" width="16.42578125" style="2" bestFit="1" customWidth="1"/>
    <col min="4" max="6" width="15.7109375" style="2"/>
    <col min="7" max="7" width="0.85546875" style="2" customWidth="1"/>
    <col min="8" max="11" width="15.7109375" style="2"/>
    <col min="12" max="12" width="6.7109375" style="2" customWidth="1"/>
    <col min="13" max="16384" width="15.7109375" style="2"/>
  </cols>
  <sheetData>
    <row r="1" spans="1:10" ht="30" customHeight="1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10</v>
      </c>
      <c r="G1" s="10"/>
      <c r="H1" s="3" t="s">
        <v>16</v>
      </c>
      <c r="I1" s="3" t="s">
        <v>15</v>
      </c>
      <c r="J1" s="3" t="s">
        <v>11</v>
      </c>
    </row>
    <row r="2" spans="1:10" x14ac:dyDescent="0.25">
      <c r="A2" s="9" t="str">
        <f>"Joueur 1"&amp;REPT(" ",20)</f>
        <v xml:space="preserve">Joueur 1                    </v>
      </c>
      <c r="B2" s="1" t="s">
        <v>3</v>
      </c>
      <c r="C2" s="1">
        <v>1</v>
      </c>
      <c r="D2" s="1"/>
      <c r="E2" s="1"/>
      <c r="F2" s="1"/>
      <c r="G2" s="10"/>
      <c r="H2" s="1"/>
      <c r="I2" s="1" t="s">
        <v>18</v>
      </c>
      <c r="J2" s="1">
        <f>IF(I2="non",-1,SUM(C2:H2))</f>
        <v>1</v>
      </c>
    </row>
    <row r="3" spans="1:10" x14ac:dyDescent="0.25">
      <c r="A3" s="9" t="str">
        <f>"Joueur 2"&amp;REPT(" ",20)</f>
        <v xml:space="preserve">Joueur 2                    </v>
      </c>
      <c r="B3" s="1" t="s">
        <v>3</v>
      </c>
      <c r="C3" s="1">
        <v>1</v>
      </c>
      <c r="D3" s="1"/>
      <c r="E3" s="1"/>
      <c r="F3" s="1"/>
      <c r="G3" s="10"/>
      <c r="H3" s="1"/>
      <c r="I3" s="1" t="s">
        <v>18</v>
      </c>
      <c r="J3" s="1">
        <f>IF(I3="non",-1,SUM(C3:H3))</f>
        <v>1</v>
      </c>
    </row>
    <row r="4" spans="1:10" x14ac:dyDescent="0.25">
      <c r="A4" s="9" t="str">
        <f>"Joueur 3"&amp;REPT(" ",20)</f>
        <v xml:space="preserve">Joueur 3                    </v>
      </c>
      <c r="B4" s="1" t="s">
        <v>3</v>
      </c>
      <c r="C4" s="1">
        <v>1</v>
      </c>
      <c r="D4" s="1"/>
      <c r="E4" s="1"/>
      <c r="F4" s="1"/>
      <c r="G4" s="10"/>
      <c r="H4" s="1">
        <v>1</v>
      </c>
      <c r="I4" s="1" t="s">
        <v>18</v>
      </c>
      <c r="J4" s="1">
        <f>IF(I4="non",-1,SUM(C4:H4))</f>
        <v>2</v>
      </c>
    </row>
    <row r="5" spans="1:10" x14ac:dyDescent="0.25">
      <c r="A5" s="4" t="str">
        <f>"Joueur 4"&amp;REPT(" ",20)</f>
        <v xml:space="preserve">Joueur 4                    </v>
      </c>
      <c r="B5" s="1" t="s">
        <v>2</v>
      </c>
      <c r="C5" s="1">
        <v>1</v>
      </c>
      <c r="D5" s="1"/>
      <c r="E5" s="1"/>
      <c r="F5" s="1"/>
      <c r="G5" s="10"/>
      <c r="H5" s="1">
        <v>1</v>
      </c>
      <c r="I5" s="1" t="s">
        <v>17</v>
      </c>
      <c r="J5" s="1">
        <f>IF(I5="non",-1,SUM(C5:H5))</f>
        <v>-1</v>
      </c>
    </row>
    <row r="6" spans="1:10" x14ac:dyDescent="0.25">
      <c r="A6" s="4" t="str">
        <f>"Joueur 5"&amp;REPT(" ",20)</f>
        <v xml:space="preserve">Joueur 5                    </v>
      </c>
      <c r="B6" s="1" t="s">
        <v>2</v>
      </c>
      <c r="C6" s="1">
        <v>0</v>
      </c>
      <c r="D6" s="1"/>
      <c r="E6" s="1"/>
      <c r="F6" s="1"/>
      <c r="G6" s="10"/>
      <c r="H6" s="1">
        <v>1</v>
      </c>
      <c r="I6" s="1" t="s">
        <v>18</v>
      </c>
      <c r="J6" s="1">
        <f>IF(I6="non",-1,SUM(C6:H6))</f>
        <v>1</v>
      </c>
    </row>
    <row r="7" spans="1:10" x14ac:dyDescent="0.25">
      <c r="A7" s="5" t="str">
        <f>"Joueur 6"&amp;REPT(" ",20)</f>
        <v xml:space="preserve">Joueur 6                    </v>
      </c>
      <c r="B7" s="1" t="s">
        <v>4</v>
      </c>
      <c r="C7" s="1">
        <v>1</v>
      </c>
      <c r="D7" s="1"/>
      <c r="E7" s="1"/>
      <c r="F7" s="1"/>
      <c r="G7" s="10"/>
      <c r="H7" s="1"/>
      <c r="I7" s="1" t="s">
        <v>18</v>
      </c>
      <c r="J7" s="1">
        <f>IF(I7="non",-1,SUM(C7:H7))</f>
        <v>1</v>
      </c>
    </row>
    <row r="8" spans="1:10" x14ac:dyDescent="0.25">
      <c r="A8" s="5" t="str">
        <f>"Joueur 7"&amp;REPT(" ",20)</f>
        <v xml:space="preserve">Joueur 7                    </v>
      </c>
      <c r="B8" s="1" t="s">
        <v>4</v>
      </c>
      <c r="C8" s="1">
        <v>1</v>
      </c>
      <c r="D8" s="1"/>
      <c r="E8" s="1"/>
      <c r="F8" s="1"/>
      <c r="G8" s="10"/>
      <c r="H8" s="1">
        <v>1</v>
      </c>
      <c r="I8" s="1" t="s">
        <v>18</v>
      </c>
      <c r="J8" s="1">
        <f>IF(I8="non",-1,SUM(C8:H8))</f>
        <v>2</v>
      </c>
    </row>
    <row r="9" spans="1:10" x14ac:dyDescent="0.25">
      <c r="A9" s="6" t="str">
        <f>"Joueur 8"&amp;REPT(" ",20)</f>
        <v xml:space="preserve">Joueur 8                    </v>
      </c>
      <c r="B9" s="1" t="s">
        <v>5</v>
      </c>
      <c r="C9" s="1">
        <v>1</v>
      </c>
      <c r="D9" s="1"/>
      <c r="E9" s="1"/>
      <c r="F9" s="1"/>
      <c r="G9" s="10"/>
      <c r="H9" s="1">
        <v>1</v>
      </c>
      <c r="I9" s="1" t="s">
        <v>18</v>
      </c>
      <c r="J9" s="1">
        <f>IF(I9="non",-1,SUM(C9:H9))</f>
        <v>2</v>
      </c>
    </row>
    <row r="10" spans="1:10" x14ac:dyDescent="0.25">
      <c r="A10" s="6" t="str">
        <f>"Joueur 9"&amp;REPT(" ",20)</f>
        <v xml:space="preserve">Joueur 9                    </v>
      </c>
      <c r="B10" s="1" t="s">
        <v>5</v>
      </c>
      <c r="C10" s="1">
        <v>1</v>
      </c>
      <c r="D10" s="1"/>
      <c r="E10" s="1"/>
      <c r="F10" s="1"/>
      <c r="G10" s="10"/>
      <c r="H10" s="1"/>
      <c r="I10" s="1" t="s">
        <v>17</v>
      </c>
      <c r="J10" s="1">
        <f>IF(I10="non",-1,SUM(C10:H10))</f>
        <v>-1</v>
      </c>
    </row>
    <row r="11" spans="1:10" x14ac:dyDescent="0.25">
      <c r="A11" s="7" t="str">
        <f>"Joueur 10"&amp;REPT(" ",20)</f>
        <v xml:space="preserve">Joueur 10                    </v>
      </c>
      <c r="B11" s="1" t="s">
        <v>6</v>
      </c>
      <c r="C11" s="1">
        <v>1</v>
      </c>
      <c r="D11" s="1"/>
      <c r="E11" s="1"/>
      <c r="F11" s="1"/>
      <c r="G11" s="10"/>
      <c r="H11" s="1"/>
      <c r="I11" s="1" t="s">
        <v>17</v>
      </c>
      <c r="J11" s="1">
        <f>IF(I11="non",-1,SUM(C11:H11))</f>
        <v>-1</v>
      </c>
    </row>
    <row r="12" spans="1:10" x14ac:dyDescent="0.25">
      <c r="A12" s="7" t="str">
        <f>"Joueur 11"&amp;REPT(" ",20)</f>
        <v xml:space="preserve">Joueur 11                    </v>
      </c>
      <c r="B12" s="1" t="s">
        <v>6</v>
      </c>
      <c r="C12" s="1">
        <v>1</v>
      </c>
      <c r="D12" s="1"/>
      <c r="E12" s="1"/>
      <c r="F12" s="1"/>
      <c r="G12" s="10"/>
      <c r="H12" s="1">
        <v>1</v>
      </c>
      <c r="I12" s="1" t="s">
        <v>18</v>
      </c>
      <c r="J12" s="1">
        <f>IF(I12="non",-1,SUM(C12:H12))</f>
        <v>2</v>
      </c>
    </row>
    <row r="13" spans="1:10" x14ac:dyDescent="0.25">
      <c r="A13" s="7" t="str">
        <f>"Joueur 12"&amp;REPT(" ",20)</f>
        <v xml:space="preserve">Joueur 12                    </v>
      </c>
      <c r="B13" s="1" t="s">
        <v>6</v>
      </c>
      <c r="C13" s="1">
        <v>0</v>
      </c>
      <c r="D13" s="1"/>
      <c r="E13" s="1"/>
      <c r="F13" s="1"/>
      <c r="G13" s="10"/>
      <c r="H13" s="1"/>
      <c r="I13" s="1" t="s">
        <v>17</v>
      </c>
      <c r="J13" s="1">
        <f>IF(I13="non",-1,SUM(C13:H13))</f>
        <v>-1</v>
      </c>
    </row>
    <row r="14" spans="1:10" ht="30" customHeight="1" thickBot="1" x14ac:dyDescent="0.3">
      <c r="B14" s="22" t="s">
        <v>21</v>
      </c>
      <c r="G14" s="10"/>
    </row>
    <row r="15" spans="1:10" ht="15" customHeight="1" x14ac:dyDescent="0.25">
      <c r="C15" s="21" t="s">
        <v>20</v>
      </c>
      <c r="G15" s="10"/>
      <c r="H15" s="23" t="s">
        <v>14</v>
      </c>
      <c r="I15" s="24"/>
      <c r="J15" s="25"/>
    </row>
    <row r="16" spans="1:10" ht="31.5" customHeight="1" x14ac:dyDescent="0.25">
      <c r="E16" s="38"/>
      <c r="G16" s="10"/>
      <c r="H16" s="13"/>
      <c r="I16" s="19"/>
      <c r="J16" s="14"/>
    </row>
    <row r="17" spans="1:10" ht="30" customHeight="1" x14ac:dyDescent="0.25">
      <c r="A17" s="3" t="s">
        <v>1</v>
      </c>
      <c r="B17" s="3" t="s">
        <v>12</v>
      </c>
      <c r="C17" s="3" t="s">
        <v>13</v>
      </c>
      <c r="D17" s="3" t="s">
        <v>19</v>
      </c>
      <c r="G17" s="10"/>
      <c r="H17" s="36" t="str">
        <f>B22</f>
        <v xml:space="preserve">Joueur 11                    </v>
      </c>
      <c r="I17" s="28" t="str">
        <f>B20</f>
        <v xml:space="preserve">Joueur 7                    </v>
      </c>
      <c r="J17" s="26" t="str">
        <f>B18</f>
        <v xml:space="preserve">Joueur 3                    </v>
      </c>
    </row>
    <row r="18" spans="1:10" ht="30" customHeight="1" thickBot="1" x14ac:dyDescent="0.3">
      <c r="A18" s="1" t="s">
        <v>3</v>
      </c>
      <c r="B18" s="1" t="str" cm="1">
        <f t="array" ref="B18">_xlfn.TEXTJOIN("",TRUE,IF($J$2:$J$4=LARGE($J$2:$J$4,1),$A$2:$A$4,""))</f>
        <v xml:space="preserve">Joueur 3                    </v>
      </c>
      <c r="C18" s="1" t="str">
        <f>SUBSTITUTE(SUBSTITUTE(A2&amp;A3&amp;A4,$B$18,""),$D$18,"")</f>
        <v xml:space="preserve">Joueur 1                    Joueur 2                    </v>
      </c>
      <c r="D18" s="1" t="str">
        <f>IF(J2=-1,A2,"")&amp;IF(J3=-1,A3,"")&amp;IF(J4=0,A4,"")</f>
        <v/>
      </c>
      <c r="E18" s="39"/>
      <c r="G18" s="10"/>
      <c r="H18" s="37"/>
      <c r="I18" s="29"/>
      <c r="J18" s="27"/>
    </row>
    <row r="19" spans="1:10" ht="30" customHeight="1" x14ac:dyDescent="0.25">
      <c r="A19" s="1" t="s">
        <v>2</v>
      </c>
      <c r="B19" s="1" t="str" cm="1">
        <f t="array" ref="B19">_xlfn.TEXTJOIN("",TRUE,IF($J$5:$J$6=LARGE($J$5:$J$6,1),$A$5:$A$6,""))</f>
        <v xml:space="preserve">Joueur 5                    </v>
      </c>
      <c r="C19" s="1" t="str">
        <f>SUBSTITUTE(SUBSTITUTE(A5&amp;A6,$B$19,""),$D$19,"")</f>
        <v/>
      </c>
      <c r="D19" s="1" t="str">
        <f>IF(J5=-1,A5,"")&amp;IF(J6=-1,A6,"")</f>
        <v xml:space="preserve">Joueur 4                    </v>
      </c>
      <c r="G19" s="10"/>
      <c r="H19" s="11"/>
      <c r="I19" s="20"/>
      <c r="J19" s="12"/>
    </row>
    <row r="20" spans="1:10" ht="30" customHeight="1" thickBot="1" x14ac:dyDescent="0.3">
      <c r="A20" s="1" t="s">
        <v>4</v>
      </c>
      <c r="B20" s="1" t="str" cm="1">
        <f t="array" ref="B20">_xlfn.TEXTJOIN("",TRUE,IF($J$7:$J$8=LARGE($J$7:$J$8,1),$A$7:$A$8,""))</f>
        <v xml:space="preserve">Joueur 7                    </v>
      </c>
      <c r="C20" s="1" t="str">
        <f>SUBSTITUTE(SUBSTITUTE(A7&amp;A8,$B$20,""),$D$20,"")</f>
        <v xml:space="preserve">Joueur 6                    </v>
      </c>
      <c r="D20" s="1" t="str">
        <f>IF(J7=-1,A7,"")&amp;IF(J8=-1,A8,"")</f>
        <v/>
      </c>
      <c r="G20" s="10"/>
      <c r="H20" s="11"/>
      <c r="I20" s="20"/>
      <c r="J20" s="12"/>
    </row>
    <row r="21" spans="1:10" ht="30" customHeight="1" thickBot="1" x14ac:dyDescent="0.3">
      <c r="A21" s="1" t="s">
        <v>5</v>
      </c>
      <c r="B21" s="1" t="str" cm="1">
        <f t="array" ref="B21">_xlfn.TEXTJOIN("",TRUE,IF($J$9:$J$10=LARGE($J$9:$J$10,1),$A$9:$A$10,""))</f>
        <v xml:space="preserve">Joueur 8                    </v>
      </c>
      <c r="C21" s="1" t="str">
        <f>SUBSTITUTE(SUBSTITUTE(A9&amp;A10,$B$21,""),$D$21,"")</f>
        <v/>
      </c>
      <c r="D21" s="1" t="str">
        <f>IF(J9=-1,A9,"")&amp;IF(J10=-1,A10,"")</f>
        <v xml:space="preserve">Joueur 9                    </v>
      </c>
      <c r="F21" s="18" t="str">
        <f>B19</f>
        <v xml:space="preserve">Joueur 5                    </v>
      </c>
      <c r="G21" s="10"/>
      <c r="H21" s="30" t="str">
        <f>C18</f>
        <v xml:space="preserve">Joueur 1                    Joueur 2                    </v>
      </c>
      <c r="I21" s="32" t="str">
        <f>B21</f>
        <v xml:space="preserve">Joueur 8                    </v>
      </c>
      <c r="J21" s="34" t="str">
        <f>C22</f>
        <v/>
      </c>
    </row>
    <row r="22" spans="1:10" ht="30" customHeight="1" x14ac:dyDescent="0.25">
      <c r="A22" s="1" t="s">
        <v>6</v>
      </c>
      <c r="B22" s="1" t="str" cm="1">
        <f t="array" ref="B22">_xlfn.TEXTJOIN("",TRUE,IF($J$11:$J$13=LARGE($J$11:$J$13,1),$A$11:$A$13,""))</f>
        <v xml:space="preserve">Joueur 11                    </v>
      </c>
      <c r="C22" s="1" t="str">
        <f>SUBSTITUTE(SUBSTITUTE(A11&amp;A12&amp;A13,$B$22,""),$D$22,"")</f>
        <v/>
      </c>
      <c r="D22" s="1" t="str">
        <f>IF(J11=-1,A11,"")&amp;IF(J12=-1,A12,"")&amp;IF(J13=-1,A13,"")</f>
        <v xml:space="preserve">Joueur 10                    Joueur 12                    </v>
      </c>
      <c r="F22" s="8"/>
      <c r="G22" s="10"/>
      <c r="H22" s="31"/>
      <c r="I22" s="33"/>
      <c r="J22" s="35"/>
    </row>
    <row r="23" spans="1:10" ht="30" customHeight="1" thickBot="1" x14ac:dyDescent="0.3">
      <c r="G23" s="10"/>
      <c r="H23" s="15"/>
      <c r="I23" s="16"/>
      <c r="J23" s="17"/>
    </row>
    <row r="24" spans="1:10" ht="30" customHeight="1" x14ac:dyDescent="0.25"/>
    <row r="25" spans="1:10" ht="30" customHeight="1" x14ac:dyDescent="0.25"/>
    <row r="26" spans="1:10" ht="30" customHeight="1" x14ac:dyDescent="0.25"/>
    <row r="27" spans="1:10" ht="30" customHeight="1" x14ac:dyDescent="0.25"/>
    <row r="28" spans="1:10" ht="30" customHeight="1" x14ac:dyDescent="0.25"/>
    <row r="29" spans="1:10" ht="30" customHeight="1" x14ac:dyDescent="0.25"/>
    <row r="30" spans="1:10" ht="30" customHeight="1" x14ac:dyDescent="0.25"/>
    <row r="31" spans="1:10" ht="30" customHeight="1" x14ac:dyDescent="0.25"/>
    <row r="32" spans="1:10" ht="30" customHeight="1" x14ac:dyDescent="0.25"/>
  </sheetData>
  <sortState xmlns:xlrd2="http://schemas.microsoft.com/office/spreadsheetml/2017/richdata2" ref="A2:J13">
    <sortCondition ref="B2:B13"/>
  </sortState>
  <mergeCells count="7">
    <mergeCell ref="H15:J15"/>
    <mergeCell ref="J17:J18"/>
    <mergeCell ref="I17:I18"/>
    <mergeCell ref="H21:H22"/>
    <mergeCell ref="I21:I22"/>
    <mergeCell ref="J21:J22"/>
    <mergeCell ref="H17:H18"/>
  </mergeCells>
  <phoneticPr fontId="4" type="noConversion"/>
  <conditionalFormatting sqref="I17:J18 K15:XFD18 K22:XFD1048576 K19:K21 M19:XFD21 A22:E22 E15:E21 A33:E1048576 D23:E32 H16:J16 H19:I20 F24:J1048576 H23:J23 H15 F21 A1:XFD1 H21:J21 A2:F14 H2:XFD14 A17:D22">
    <cfRule type="containsText" dxfId="4" priority="1" operator="containsText" text="R4">
      <formula>NOT(ISERROR(SEARCH("R4",A1)))</formula>
    </cfRule>
    <cfRule type="containsText" dxfId="3" priority="2" operator="containsText" text="Pointue">
      <formula>NOT(ISERROR(SEARCH("Pointue",A1)))</formula>
    </cfRule>
    <cfRule type="containsText" dxfId="2" priority="3" operator="containsText" text="Centrale">
      <formula>NOT(ISERROR(SEARCH("Centrale",A1)))</formula>
    </cfRule>
    <cfRule type="containsText" dxfId="1" priority="4" operator="containsText" text="Libéro">
      <formula>NOT(ISERROR(SEARCH("Libéro",A1)))</formula>
    </cfRule>
    <cfRule type="containsText" dxfId="0" priority="5" operator="containsText" text="Passeuse">
      <formula>NOT(ISERROR(SEARCH("Passeuse",A1)))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X Cellus</cp:lastModifiedBy>
  <cp:lastPrinted>2022-12-04T18:51:37Z</cp:lastPrinted>
  <dcterms:created xsi:type="dcterms:W3CDTF">2022-10-01T15:41:43Z</dcterms:created>
  <dcterms:modified xsi:type="dcterms:W3CDTF">2022-12-05T12:11:02Z</dcterms:modified>
</cp:coreProperties>
</file>