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B21FADD1-71C4-4BAC-AFFD-209FE0AF7E34}" xr6:coauthVersionLast="47" xr6:coauthVersionMax="47" xr10:uidLastSave="{00000000-0000-0000-0000-000000000000}"/>
  <bookViews>
    <workbookView xWindow="-120" yWindow="-120" windowWidth="20730" windowHeight="11160" xr2:uid="{EFB01264-2856-49AF-83DE-60111528D0D2}"/>
  </bookViews>
  <sheets>
    <sheet name="AID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J13" i="1"/>
  <c r="H11" i="1"/>
  <c r="I14" i="1"/>
  <c r="I12" i="1"/>
  <c r="I13" i="1"/>
  <c r="J5" i="1"/>
  <c r="J7" i="1"/>
  <c r="J8" i="1"/>
  <c r="J9" i="1"/>
  <c r="J6" i="1"/>
  <c r="I5" i="1"/>
  <c r="I8" i="1"/>
  <c r="I9" i="1"/>
  <c r="I7" i="1"/>
  <c r="I6" i="1"/>
  <c r="D5" i="1"/>
  <c r="G5" i="1"/>
  <c r="H5" i="1"/>
  <c r="D6" i="1"/>
  <c r="G6" i="1"/>
  <c r="H6" i="1"/>
  <c r="D7" i="1"/>
  <c r="G7" i="1"/>
  <c r="H7" i="1"/>
  <c r="D8" i="1"/>
  <c r="G8" i="1"/>
  <c r="H8" i="1"/>
  <c r="D9" i="1"/>
  <c r="G9" i="1"/>
  <c r="H9" i="1" l="1"/>
  <c r="H10" i="1"/>
</calcChain>
</file>

<file path=xl/sharedStrings.xml><?xml version="1.0" encoding="utf-8"?>
<sst xmlns="http://schemas.openxmlformats.org/spreadsheetml/2006/main" count="19" uniqueCount="17">
  <si>
    <t>&lt;= la il ne sait pas enlever 34:58 a 35h</t>
  </si>
  <si>
    <t>&lt;= la il ne peut pas enlever 4:42:00 a 7h</t>
  </si>
  <si>
    <t>En plus ou en moins</t>
  </si>
  <si>
    <t>quotidiennes</t>
  </si>
  <si>
    <t>de 
l'après midi</t>
  </si>
  <si>
    <t>Heure 
de Sortie</t>
  </si>
  <si>
    <t>Heure
 Entrée</t>
  </si>
  <si>
    <t>du 
matin</t>
  </si>
  <si>
    <t>heure ou mn</t>
  </si>
  <si>
    <t>heures</t>
  </si>
  <si>
    <t xml:space="preserve">Somme </t>
  </si>
  <si>
    <t>APRES MIDI</t>
  </si>
  <si>
    <t>Somme</t>
  </si>
  <si>
    <t>MATIN</t>
  </si>
  <si>
    <t>Temps négatif</t>
  </si>
  <si>
    <t>Temps positif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</si>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</sst>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$-F800]dddd\,\ mmmm\ dd\,\ yyyy"/>
    <numFmt numFmtId="166" formatCode="[h]:mm;@"/>
    <numFmt numFmtId="167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9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quotePrefix="1"/>
    <xf numFmtId="164" fontId="2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/>
    </xf>
    <xf numFmtId="164" fontId="4" fillId="0" borderId="1" xfId="1" applyNumberFormat="1" applyFont="1" applyBorder="1"/>
    <xf numFmtId="165" fontId="4" fillId="0" borderId="2" xfId="1" applyNumberFormat="1" applyFont="1" applyBorder="1"/>
    <xf numFmtId="164" fontId="2" fillId="0" borderId="2" xfId="1" applyNumberFormat="1" applyFont="1" applyBorder="1"/>
    <xf numFmtId="166" fontId="4" fillId="0" borderId="3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/>
    </xf>
    <xf numFmtId="164" fontId="4" fillId="2" borderId="3" xfId="1" applyNumberFormat="1" applyFont="1" applyFill="1" applyBorder="1"/>
    <xf numFmtId="164" fontId="4" fillId="0" borderId="3" xfId="1" applyNumberFormat="1" applyFont="1" applyBorder="1"/>
    <xf numFmtId="164" fontId="4" fillId="0" borderId="4" xfId="1" applyNumberFormat="1" applyFont="1" applyBorder="1"/>
    <xf numFmtId="164" fontId="3" fillId="0" borderId="4" xfId="1" applyNumberFormat="1" applyFont="1" applyBorder="1" applyAlignment="1">
      <alignment horizontal="center"/>
    </xf>
    <xf numFmtId="167" fontId="5" fillId="0" borderId="5" xfId="1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5" xfId="0" applyBorder="1" applyAlignment="1">
      <alignment horizontal="center"/>
    </xf>
    <xf numFmtId="0" fontId="6" fillId="0" borderId="0" xfId="0" applyFont="1"/>
    <xf numFmtId="164" fontId="7" fillId="0" borderId="1" xfId="1" applyNumberFormat="1" applyFont="1" applyBorder="1"/>
  </cellXfs>
  <cellStyles count="2">
    <cellStyle name="Normal" xfId="0" builtinId="0"/>
    <cellStyle name="Normal 7" xfId="1" xr:uid="{D7D8CF38-F7AD-4392-A574-A6961686BC0D}"/>
  </cellStyles>
  <dxfs count="1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47BA9-22E9-41CF-A59C-942ACB686E2E}">
  <sheetPr codeName="Feuil1"/>
  <dimension ref="A2:K14"/>
  <sheetViews>
    <sheetView tabSelected="1" workbookViewId="0">
      <selection activeCell="D18" sqref="D18"/>
    </sheetView>
  </sheetViews>
  <sheetFormatPr baseColWidth="10" defaultRowHeight="15" x14ac:dyDescent="0.25"/>
  <cols>
    <col min="1" max="1" width="24.85546875" customWidth="1"/>
    <col min="2" max="2" width="6.7109375" bestFit="1" customWidth="1"/>
    <col min="3" max="3" width="8.28515625" bestFit="1" customWidth="1"/>
    <col min="4" max="4" width="7.140625" bestFit="1" customWidth="1"/>
    <col min="5" max="5" width="6.7109375" bestFit="1" customWidth="1"/>
    <col min="6" max="6" width="8.28515625" bestFit="1" customWidth="1"/>
    <col min="8" max="9" width="12" customWidth="1"/>
    <col min="10" max="10" width="5.140625" customWidth="1"/>
  </cols>
  <sheetData>
    <row r="2" spans="1:11" x14ac:dyDescent="0.25">
      <c r="B2" s="24" t="s">
        <v>13</v>
      </c>
      <c r="C2" s="24"/>
      <c r="D2" s="23" t="s">
        <v>12</v>
      </c>
      <c r="E2" s="24" t="s">
        <v>11</v>
      </c>
      <c r="F2" s="24"/>
      <c r="G2" s="22" t="s">
        <v>10</v>
      </c>
      <c r="H2" s="22" t="s">
        <v>9</v>
      </c>
      <c r="I2" t="s">
        <v>8</v>
      </c>
    </row>
    <row r="3" spans="1:11" ht="60" x14ac:dyDescent="0.25">
      <c r="B3" s="20" t="s">
        <v>6</v>
      </c>
      <c r="C3" s="20" t="s">
        <v>5</v>
      </c>
      <c r="D3" s="21" t="s">
        <v>7</v>
      </c>
      <c r="E3" s="20" t="s">
        <v>6</v>
      </c>
      <c r="F3" s="20" t="s">
        <v>5</v>
      </c>
      <c r="G3" s="19" t="s">
        <v>4</v>
      </c>
      <c r="H3" s="18" t="s">
        <v>3</v>
      </c>
      <c r="I3" s="17" t="s">
        <v>2</v>
      </c>
    </row>
    <row r="4" spans="1:11" ht="15.75" thickBot="1" x14ac:dyDescent="0.3">
      <c r="A4" s="13"/>
      <c r="B4" s="16"/>
      <c r="C4" s="16"/>
      <c r="D4" s="16"/>
      <c r="E4" s="16"/>
      <c r="F4" s="16"/>
      <c r="G4" s="15"/>
      <c r="H4" s="14"/>
      <c r="I4" s="13">
        <v>0.29166666666666669</v>
      </c>
    </row>
    <row r="5" spans="1:11" ht="15.75" thickBot="1" x14ac:dyDescent="0.3">
      <c r="A5" s="5">
        <v>44809</v>
      </c>
      <c r="B5" s="11">
        <v>0.30624999999999997</v>
      </c>
      <c r="C5" s="11">
        <v>0.5</v>
      </c>
      <c r="D5" s="12">
        <f>C5-B5</f>
        <v>0.19375000000000003</v>
      </c>
      <c r="E5" s="11">
        <v>0.54027777777777775</v>
      </c>
      <c r="F5" s="11">
        <v>0.64583333333333337</v>
      </c>
      <c r="G5" s="12">
        <f>F5-E5</f>
        <v>0.10555555555555562</v>
      </c>
      <c r="H5" s="11">
        <f>D5+G5</f>
        <v>0.29930555555555566</v>
      </c>
      <c r="I5" s="6">
        <f>IF(H5&gt;$I$4,H5-$I$4,$I$4-H5)</f>
        <v>7.6388888888889728E-3</v>
      </c>
      <c r="J5" s="25" t="b">
        <f>H5&lt;$I$4</f>
        <v>0</v>
      </c>
    </row>
    <row r="6" spans="1:11" ht="15.75" thickBot="1" x14ac:dyDescent="0.3">
      <c r="A6" s="5">
        <v>44810</v>
      </c>
      <c r="B6" s="10">
        <v>0.30486111111111108</v>
      </c>
      <c r="C6" s="10">
        <v>0.50069444444444444</v>
      </c>
      <c r="D6" s="8">
        <f>C6-B6</f>
        <v>0.19583333333333336</v>
      </c>
      <c r="E6" s="10"/>
      <c r="F6" s="10"/>
      <c r="G6" s="8">
        <f>F6-E6</f>
        <v>0</v>
      </c>
      <c r="H6" s="10">
        <f>D6+G6</f>
        <v>0.19583333333333336</v>
      </c>
      <c r="I6" s="6">
        <f>IF(H6&gt;$I$4,H6-$I$4,$I$4-H6)</f>
        <v>9.5833333333333326E-2</v>
      </c>
      <c r="J6" s="25" t="b">
        <f>H6&lt;$I$4</f>
        <v>1</v>
      </c>
      <c r="K6" s="1" t="s">
        <v>1</v>
      </c>
    </row>
    <row r="7" spans="1:11" ht="15.75" thickBot="1" x14ac:dyDescent="0.3">
      <c r="A7" s="5">
        <v>44811</v>
      </c>
      <c r="B7" s="10">
        <v>0.32083333333333336</v>
      </c>
      <c r="C7" s="10">
        <v>0.51111111111111118</v>
      </c>
      <c r="D7" s="8">
        <f>C7-B7</f>
        <v>0.19027777777777782</v>
      </c>
      <c r="E7" s="10">
        <v>0.53680555555555554</v>
      </c>
      <c r="F7" s="10">
        <v>0.68888888888888899</v>
      </c>
      <c r="G7" s="8">
        <f>F7-E7</f>
        <v>0.15208333333333346</v>
      </c>
      <c r="H7" s="10">
        <f>D7+G7</f>
        <v>0.34236111111111128</v>
      </c>
      <c r="I7" s="6">
        <f>IF(H7&gt;$I$4,H7-$I$4,$I$4-H7)</f>
        <v>5.0694444444444597E-2</v>
      </c>
      <c r="J7" s="25" t="b">
        <f t="shared" ref="J7:J10" si="0">H7&lt;$I$4</f>
        <v>0</v>
      </c>
    </row>
    <row r="8" spans="1:11" ht="15.75" thickBot="1" x14ac:dyDescent="0.3">
      <c r="A8" s="5">
        <v>44812</v>
      </c>
      <c r="B8" s="10">
        <v>0.29375000000000001</v>
      </c>
      <c r="C8" s="10">
        <v>0.50069444444444444</v>
      </c>
      <c r="D8" s="8">
        <f>C8-B8</f>
        <v>0.20694444444444443</v>
      </c>
      <c r="E8" s="10">
        <v>0.54027777777777775</v>
      </c>
      <c r="F8" s="10">
        <v>0.66666666666666663</v>
      </c>
      <c r="G8" s="8">
        <f>F8-E8</f>
        <v>0.12638888888888888</v>
      </c>
      <c r="H8" s="10">
        <f>D8+G8</f>
        <v>0.33333333333333331</v>
      </c>
      <c r="I8" s="6">
        <f t="shared" ref="I8:I9" si="1">IF(H8&gt;$I$4,H8-$I$4,$I$4-H8)</f>
        <v>4.166666666666663E-2</v>
      </c>
      <c r="J8" s="25" t="b">
        <f t="shared" si="0"/>
        <v>0</v>
      </c>
    </row>
    <row r="9" spans="1:11" ht="15.75" thickBot="1" x14ac:dyDescent="0.3">
      <c r="A9" s="5">
        <v>44813</v>
      </c>
      <c r="B9" s="10">
        <v>0.36874999999999997</v>
      </c>
      <c r="C9" s="10">
        <v>0.51111111111111118</v>
      </c>
      <c r="D9" s="8">
        <f>C9-B9</f>
        <v>0.14236111111111122</v>
      </c>
      <c r="E9" s="10">
        <v>0.52638888888888891</v>
      </c>
      <c r="F9" s="10">
        <v>0.67013888888888884</v>
      </c>
      <c r="G9" s="8">
        <f>F9-E9</f>
        <v>0.14374999999999993</v>
      </c>
      <c r="H9" s="10">
        <f>D9+G9</f>
        <v>0.28611111111111115</v>
      </c>
      <c r="I9" s="6">
        <f t="shared" si="1"/>
        <v>5.5555555555555358E-3</v>
      </c>
      <c r="J9" s="25" t="b">
        <f t="shared" si="0"/>
        <v>1</v>
      </c>
    </row>
    <row r="10" spans="1:11" ht="15.75" thickBot="1" x14ac:dyDescent="0.3">
      <c r="A10" s="5">
        <v>44814</v>
      </c>
      <c r="B10" s="10"/>
      <c r="C10" s="9"/>
      <c r="D10" s="8"/>
      <c r="E10" s="9"/>
      <c r="F10" s="9"/>
      <c r="G10" s="8"/>
      <c r="H10" s="7">
        <f>SUM(H5:H9)</f>
        <v>1.4569444444444448</v>
      </c>
      <c r="I10" s="6"/>
      <c r="J10" s="25"/>
    </row>
    <row r="11" spans="1:11" ht="15.75" thickBot="1" x14ac:dyDescent="0.3">
      <c r="A11" s="5">
        <v>44815</v>
      </c>
      <c r="B11" s="4"/>
      <c r="C11" s="4"/>
      <c r="D11" s="3"/>
      <c r="E11" s="4"/>
      <c r="F11" s="4"/>
      <c r="G11" s="3"/>
      <c r="H11" s="26">
        <f>I14</f>
        <v>1.3888888888886619E-3</v>
      </c>
      <c r="I11" s="2"/>
      <c r="K11" s="1" t="s">
        <v>0</v>
      </c>
    </row>
    <row r="12" spans="1:11" ht="15.75" thickBot="1" x14ac:dyDescent="0.3">
      <c r="H12" s="25" t="s">
        <v>15</v>
      </c>
      <c r="I12" s="6">
        <f>SUMIF(J5:J9,"FAUX",I5:I9)</f>
        <v>0.1000000000000002</v>
      </c>
      <c r="J12" s="25" t="b">
        <f>I12&gt;I13</f>
        <v>0</v>
      </c>
    </row>
    <row r="13" spans="1:11" ht="15.75" thickBot="1" x14ac:dyDescent="0.3">
      <c r="H13" s="25" t="s">
        <v>14</v>
      </c>
      <c r="I13" s="6">
        <f>SUMIF(J5:J9,"VRAI",I5:I9)</f>
        <v>0.10138888888888886</v>
      </c>
      <c r="J13" s="25" t="b">
        <f>I13&gt;I12</f>
        <v>1</v>
      </c>
    </row>
    <row r="14" spans="1:11" x14ac:dyDescent="0.25">
      <c r="H14" t="s">
        <v>16</v>
      </c>
      <c r="I14" s="6">
        <f>IF(I12&gt;I13,I12-I13,I13-I12)</f>
        <v>1.3888888888886619E-3</v>
      </c>
    </row>
  </sheetData>
  <mergeCells count="2">
    <mergeCell ref="B2:C2"/>
    <mergeCell ref="E2:F2"/>
  </mergeCells>
  <conditionalFormatting sqref="I14">
    <cfRule type="expression" dxfId="4" priority="3">
      <formula>$I$13&gt;$I$12</formula>
    </cfRule>
  </conditionalFormatting>
  <conditionalFormatting sqref="I1:I13">
    <cfRule type="expression" dxfId="3" priority="2">
      <formula>$J1=TRUE</formula>
    </cfRule>
  </conditionalFormatting>
  <conditionalFormatting sqref="H11">
    <cfRule type="expression" dxfId="0" priority="1">
      <formula>$J$13=TRUE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AIDE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</dc:creator>
  <cp:lastModifiedBy>X Cellus</cp:lastModifiedBy>
  <dcterms:created xsi:type="dcterms:W3CDTF">2022-10-17T19:57:11Z</dcterms:created>
  <dcterms:modified xsi:type="dcterms:W3CDTF">2022-10-17T20:43:11Z</dcterms:modified>
</cp:coreProperties>
</file>