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slicers/slicer1.xml" ContentType="application/vnd.ms-excel.slicer+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Jean-Luc\Downloads\"/>
    </mc:Choice>
  </mc:AlternateContent>
  <xr:revisionPtr revIDLastSave="0" documentId="13_ncr:1_{5296FA92-43C4-4BD5-889E-E84D2E9B63AC}" xr6:coauthVersionLast="47" xr6:coauthVersionMax="47" xr10:uidLastSave="{00000000-0000-0000-0000-000000000000}"/>
  <bookViews>
    <workbookView xWindow="-120" yWindow="-120" windowWidth="20730" windowHeight="11160" xr2:uid="{40741F6D-A0AA-4364-ACBE-89DD243E7EF6}"/>
  </bookViews>
  <sheets>
    <sheet name="Tablo" sheetId="1" r:id="rId1"/>
    <sheet name="DouzeForm666" sheetId="6" r:id="rId2"/>
    <sheet name="DouzeForm698" sheetId="3" r:id="rId3"/>
    <sheet name="Liste" sheetId="4" r:id="rId4"/>
  </sheets>
  <functionGroups builtInGroupCount="19"/>
  <definedNames>
    <definedName name="Segment_QUESTIONS">#N/A</definedName>
    <definedName name="Segment_THEMES">#N/A</definedName>
    <definedName name="Testing" localSheetId="0">Tablo!#REF!</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6" i="1" l="1"/>
  <c r="A35" i="1"/>
  <c r="A34" i="1"/>
  <c r="A33" i="1"/>
  <c r="A32" i="1"/>
  <c r="A31" i="1"/>
  <c r="A29" i="1"/>
  <c r="A28" i="1"/>
  <c r="A27" i="1"/>
  <c r="A26" i="1"/>
  <c r="A25" i="1"/>
  <c r="A24" i="1"/>
  <c r="A23" i="1"/>
  <c r="A22" i="1"/>
  <c r="A21" i="1"/>
  <c r="A20" i="1"/>
  <c r="A19" i="1"/>
  <c r="A30" i="1"/>
  <c r="A11" i="1"/>
  <c r="A12" i="1"/>
  <c r="A13" i="1"/>
  <c r="A14" i="1"/>
  <c r="A15" i="1"/>
  <c r="A16" i="1"/>
  <c r="A17" i="1"/>
  <c r="A18" i="1"/>
  <c r="A10" i="1"/>
  <c r="J24" i="6"/>
  <c r="E25" i="6" l="1"/>
  <c r="J23" i="6"/>
  <c r="J22" i="6"/>
  <c r="J21" i="6"/>
  <c r="J20" i="6"/>
  <c r="J19" i="6"/>
  <c r="J18" i="6"/>
  <c r="J17" i="6"/>
  <c r="J16" i="6"/>
  <c r="J15" i="6"/>
  <c r="J14" i="6"/>
  <c r="J13" i="6"/>
  <c r="J12" i="6"/>
  <c r="J1" i="6" s="1"/>
  <c r="F12" i="6"/>
  <c r="G36" i="1"/>
  <c r="G34" i="1"/>
  <c r="E36" i="1"/>
  <c r="E34" i="1"/>
  <c r="C36" i="1"/>
  <c r="C34" i="1"/>
  <c r="B36" i="1"/>
  <c r="F30" i="1" a="1"/>
  <c r="F34" i="1" a="1"/>
  <c r="F29" i="1" a="1"/>
  <c r="F25" i="1" a="1"/>
  <c r="F21" i="1" a="1"/>
  <c r="F16" i="1" a="1"/>
  <c r="F12" i="1" a="1"/>
  <c r="F8" i="1" a="1"/>
  <c r="F2" i="1" a="1"/>
  <c r="D22" i="1" a="1"/>
  <c r="D26" i="1" a="1"/>
  <c r="D30" i="1" a="1"/>
  <c r="D34" i="1" a="1"/>
  <c r="G17" i="3" a="1"/>
  <c r="F18" i="1" a="1"/>
  <c r="F33" i="1" a="1"/>
  <c r="F28" i="1" a="1"/>
  <c r="F24" i="1" a="1"/>
  <c r="F20" i="1" a="1"/>
  <c r="F15" i="1" a="1"/>
  <c r="F11" i="1" a="1"/>
  <c r="F7" i="1" a="1"/>
  <c r="F3" i="1" a="1"/>
  <c r="D23" i="1" a="1"/>
  <c r="D27" i="1" a="1"/>
  <c r="D31" i="1" a="1"/>
  <c r="D35" i="1" a="1"/>
  <c r="D24" i="1" a="1"/>
  <c r="D32" i="1" a="1"/>
  <c r="D36" i="1" a="1"/>
  <c r="F35" i="1" a="1"/>
  <c r="F31" i="1" a="1"/>
  <c r="F26" i="1" a="1"/>
  <c r="F17" i="1" a="1"/>
  <c r="F13" i="1" a="1"/>
  <c r="F9" i="1" a="1"/>
  <c r="F5" i="1" a="1"/>
  <c r="D25" i="1" a="1"/>
  <c r="D29" i="1" a="1"/>
  <c r="D33" i="1" a="1"/>
  <c r="F36" i="1" a="1"/>
  <c r="F32" i="1" a="1"/>
  <c r="F27" i="1" a="1"/>
  <c r="F23" i="1" a="1"/>
  <c r="F19" i="1" a="1"/>
  <c r="F14" i="1" a="1"/>
  <c r="F10" i="1" a="1"/>
  <c r="F6" i="1" a="1"/>
  <c r="F4" i="1" a="1"/>
  <c r="D28" i="1" a="1"/>
  <c r="G20" i="3" a="1"/>
  <c r="F22" i="1" a="1"/>
  <c r="F1" i="1" a="1"/>
  <c r="H36" i="1" a="1"/>
  <c r="B16" i="6" l="1"/>
  <c r="J25" i="6"/>
  <c r="B12" i="6"/>
  <c r="B13" i="6"/>
  <c r="B15" i="6"/>
  <c r="B17" i="6"/>
  <c r="B18" i="6"/>
  <c r="B19" i="6"/>
  <c r="B20" i="6"/>
  <c r="B21" i="6"/>
  <c r="B22" i="6"/>
  <c r="B23" i="6"/>
  <c r="H2" i="6"/>
  <c r="B14" i="6"/>
  <c r="G20" i="3"/>
  <c r="F30" i="1"/>
  <c r="F18" i="1"/>
  <c r="F31" i="1"/>
  <c r="F32" i="1"/>
  <c r="F33" i="1"/>
  <c r="F34" i="1"/>
  <c r="F35" i="1"/>
  <c r="F36" i="1"/>
  <c r="F19" i="1"/>
  <c r="F20" i="1"/>
  <c r="F21" i="1"/>
  <c r="F22" i="1"/>
  <c r="F23" i="1"/>
  <c r="F24" i="1"/>
  <c r="F25" i="1"/>
  <c r="F26" i="1"/>
  <c r="F27" i="1"/>
  <c r="F28" i="1"/>
  <c r="F29" i="1"/>
  <c r="F7" i="1"/>
  <c r="F8" i="1"/>
  <c r="F9" i="1"/>
  <c r="F10" i="1"/>
  <c r="F11" i="1"/>
  <c r="F12" i="1"/>
  <c r="F13" i="1"/>
  <c r="F14" i="1"/>
  <c r="F15" i="1"/>
  <c r="F16" i="1"/>
  <c r="F17" i="1"/>
  <c r="F6" i="1"/>
  <c r="F5" i="1"/>
  <c r="F4" i="1"/>
  <c r="F3" i="1"/>
  <c r="F2" i="1"/>
  <c r="F1" i="1"/>
  <c r="D36" i="1"/>
  <c r="D35" i="1"/>
  <c r="D34" i="1"/>
  <c r="D33" i="1"/>
  <c r="D32" i="1"/>
  <c r="D31" i="1"/>
  <c r="D30" i="1"/>
  <c r="D29" i="1"/>
  <c r="D28" i="1"/>
  <c r="D27" i="1"/>
  <c r="D26" i="1"/>
  <c r="D25" i="1"/>
  <c r="D24" i="1"/>
  <c r="D23" i="1"/>
  <c r="D22" i="1"/>
  <c r="H36" i="1"/>
  <c r="G17" i="3"/>
  <c r="G12" i="3" l="1"/>
  <c r="G19" i="3" a="1"/>
  <c r="G18" i="3" a="1"/>
  <c r="G18" i="3" l="1"/>
  <c r="G19" i="3"/>
  <c r="B9" i="1"/>
  <c r="B6" i="1"/>
  <c r="G16" i="3"/>
  <c r="G15" i="3"/>
  <c r="G14" i="3"/>
  <c r="G13" i="3"/>
  <c r="D9" i="1" a="1"/>
  <c r="D6" i="1" a="1"/>
  <c r="H6" i="1" a="1"/>
  <c r="H9" i="1" a="1"/>
  <c r="D9" i="1" l="1"/>
  <c r="D6" i="1"/>
  <c r="H9" i="1"/>
  <c r="H6" i="1"/>
  <c r="J23" i="3" l="1"/>
  <c r="J22" i="3"/>
  <c r="J21" i="3"/>
  <c r="J20" i="3"/>
  <c r="J19" i="3"/>
  <c r="J18" i="3"/>
  <c r="J17" i="3"/>
  <c r="J16" i="3"/>
  <c r="J15" i="3"/>
  <c r="J14" i="3"/>
  <c r="J13" i="3"/>
  <c r="E24" i="3"/>
  <c r="J12" i="3"/>
  <c r="F12" i="3"/>
  <c r="B15" i="1"/>
  <c r="D15" i="1" a="1"/>
  <c r="H15" i="1" a="1"/>
  <c r="D15" i="1" l="1"/>
  <c r="H15" i="1"/>
  <c r="J1" i="3"/>
  <c r="H2" i="3" s="1"/>
  <c r="J24" i="3"/>
  <c r="B20" i="3" l="1"/>
  <c r="B19" i="3"/>
  <c r="B18" i="3"/>
  <c r="B16" i="3"/>
  <c r="B14" i="3"/>
  <c r="B12" i="3"/>
  <c r="B21" i="3"/>
  <c r="B22" i="3"/>
  <c r="B23" i="3"/>
  <c r="B17" i="3"/>
  <c r="B15" i="3"/>
  <c r="B13" i="3"/>
  <c r="B34" i="1"/>
  <c r="B35" i="1"/>
  <c r="B31" i="1"/>
  <c r="G31" i="1" s="1"/>
  <c r="B32" i="1"/>
  <c r="B33" i="1"/>
  <c r="B27" i="1"/>
  <c r="G27" i="1" s="1"/>
  <c r="B28" i="1"/>
  <c r="B29" i="1"/>
  <c r="B30" i="1"/>
  <c r="B21" i="1"/>
  <c r="B22" i="1"/>
  <c r="B23" i="1"/>
  <c r="B24" i="1"/>
  <c r="B25" i="1"/>
  <c r="B26" i="1"/>
  <c r="B17" i="1"/>
  <c r="B18" i="1"/>
  <c r="B19" i="1"/>
  <c r="B20" i="1"/>
  <c r="B16" i="1"/>
  <c r="B10" i="1"/>
  <c r="B11" i="1"/>
  <c r="B12" i="1"/>
  <c r="B13" i="1"/>
  <c r="B14" i="1"/>
  <c r="B2" i="1"/>
  <c r="B3" i="1"/>
  <c r="B4" i="1"/>
  <c r="B5" i="1"/>
  <c r="B7" i="1"/>
  <c r="B8" i="1"/>
  <c r="B1" i="1"/>
  <c r="D18" i="1" a="1"/>
  <c r="D14" i="1" a="1"/>
  <c r="D19" i="1" a="1"/>
  <c r="D7" i="1" a="1"/>
  <c r="D4" i="1" a="1"/>
  <c r="H5" i="1" a="1"/>
  <c r="H4" i="1" a="1"/>
  <c r="H31" i="1" a="1"/>
  <c r="H25" i="1" a="1"/>
  <c r="H12" i="1" a="1"/>
  <c r="H27" i="1" a="1"/>
  <c r="H23" i="1" a="1"/>
  <c r="H20" i="1" a="1"/>
  <c r="D12" i="1" a="1"/>
  <c r="D17" i="1" a="1"/>
  <c r="D13" i="1" a="1"/>
  <c r="D2" i="1" a="1"/>
  <c r="H3" i="1" a="1"/>
  <c r="H2" i="1" a="1"/>
  <c r="H34" i="1" a="1"/>
  <c r="H22" i="1" a="1"/>
  <c r="H16" i="1" a="1"/>
  <c r="H33" i="1" a="1"/>
  <c r="H21" i="1" a="1"/>
  <c r="H18" i="1" a="1"/>
  <c r="D10" i="1" a="1"/>
  <c r="D21" i="1" a="1"/>
  <c r="D11" i="1" a="1"/>
  <c r="D5" i="1" a="1"/>
  <c r="H11" i="1" a="1"/>
  <c r="H10" i="1" a="1"/>
  <c r="H1" i="1" a="1"/>
  <c r="H28" i="1" a="1"/>
  <c r="H19" i="1" a="1"/>
  <c r="H35" i="1" a="1"/>
  <c r="H30" i="1" a="1"/>
  <c r="H26" i="1" a="1"/>
  <c r="D20" i="1" a="1"/>
  <c r="D8" i="1" a="1"/>
  <c r="D16" i="1" a="1"/>
  <c r="D3" i="1" a="1"/>
  <c r="D1" i="1" a="1"/>
  <c r="H8" i="1" a="1"/>
  <c r="H7" i="1" a="1"/>
  <c r="H32" i="1" a="1"/>
  <c r="H17" i="1" a="1"/>
  <c r="H14" i="1" a="1"/>
  <c r="H29" i="1" a="1"/>
  <c r="H24" i="1" a="1"/>
  <c r="H13" i="1" a="1"/>
  <c r="D7" i="1" l="1"/>
  <c r="D13" i="1"/>
  <c r="D11" i="1"/>
  <c r="D16" i="1"/>
  <c r="D19" i="1"/>
  <c r="D17" i="1"/>
  <c r="D21" i="1"/>
  <c r="D8" i="1"/>
  <c r="D14" i="1"/>
  <c r="D12" i="1"/>
  <c r="D10" i="1"/>
  <c r="D20" i="1"/>
  <c r="D18" i="1"/>
  <c r="C8" i="1"/>
  <c r="D1" i="1"/>
  <c r="D4" i="1"/>
  <c r="D2" i="1"/>
  <c r="D5" i="1"/>
  <c r="D3" i="1"/>
  <c r="H1" i="1"/>
  <c r="H7" i="1"/>
  <c r="H4" i="1"/>
  <c r="H2" i="1"/>
  <c r="H10" i="1"/>
  <c r="H8" i="1"/>
  <c r="H5" i="1"/>
  <c r="H3" i="1"/>
  <c r="H11" i="1"/>
  <c r="A1" i="1"/>
  <c r="C10" i="1"/>
  <c r="H13" i="1"/>
  <c r="H20" i="1"/>
  <c r="H18" i="1"/>
  <c r="H26" i="1"/>
  <c r="H24" i="1"/>
  <c r="H23" i="1"/>
  <c r="H21" i="1"/>
  <c r="H30" i="1"/>
  <c r="H29" i="1"/>
  <c r="H27" i="1"/>
  <c r="H33" i="1"/>
  <c r="H35" i="1"/>
  <c r="H14" i="1"/>
  <c r="H12" i="1"/>
  <c r="H16" i="1"/>
  <c r="H19" i="1"/>
  <c r="H17" i="1"/>
  <c r="H25" i="1"/>
  <c r="H22" i="1"/>
  <c r="H28" i="1"/>
  <c r="H32" i="1"/>
  <c r="H31" i="1"/>
  <c r="H34" i="1"/>
  <c r="G23" i="1"/>
  <c r="E21" i="1"/>
  <c r="C29" i="1"/>
  <c r="G35" i="1"/>
  <c r="E35" i="1"/>
  <c r="G16" i="1"/>
  <c r="G19" i="1"/>
  <c r="G17" i="1"/>
  <c r="E25" i="1"/>
  <c r="C23" i="1"/>
  <c r="G30" i="1"/>
  <c r="G29" i="1"/>
  <c r="C27" i="1"/>
  <c r="G33" i="1"/>
  <c r="E5" i="1"/>
  <c r="E13" i="1"/>
  <c r="E9" i="1"/>
  <c r="C14" i="1"/>
  <c r="C6" i="1"/>
  <c r="C26" i="1"/>
  <c r="C25" i="1"/>
  <c r="C22" i="1"/>
  <c r="C21" i="1"/>
  <c r="E4" i="1"/>
  <c r="G26" i="1"/>
  <c r="G12" i="1"/>
  <c r="G4" i="1"/>
  <c r="G28" i="1"/>
  <c r="C33" i="1"/>
  <c r="C31" i="1"/>
  <c r="A8" i="1"/>
  <c r="C35" i="1"/>
  <c r="E17" i="1"/>
  <c r="G8" i="1"/>
  <c r="A4" i="1"/>
  <c r="C1" i="1"/>
  <c r="C2" i="1"/>
  <c r="C12" i="1"/>
  <c r="C4" i="1"/>
  <c r="E2" i="1"/>
  <c r="E23" i="1"/>
  <c r="E19" i="1"/>
  <c r="G22" i="1"/>
  <c r="G14" i="1"/>
  <c r="G10" i="1"/>
  <c r="G6" i="1"/>
  <c r="G2" i="1"/>
  <c r="C30" i="1"/>
  <c r="C28" i="1"/>
  <c r="E33" i="1"/>
  <c r="E31" i="1"/>
  <c r="A6" i="1"/>
  <c r="A2" i="1"/>
  <c r="C32" i="1"/>
  <c r="E20" i="1"/>
  <c r="E18" i="1"/>
  <c r="C20" i="1"/>
  <c r="E24" i="1"/>
  <c r="C24" i="1"/>
  <c r="G24" i="1"/>
  <c r="G20" i="1"/>
  <c r="G1" i="1"/>
  <c r="E1" i="1"/>
  <c r="A7" i="1"/>
  <c r="G7" i="1"/>
  <c r="C7" i="1"/>
  <c r="A5" i="1"/>
  <c r="G5" i="1"/>
  <c r="C5" i="1"/>
  <c r="A3" i="1"/>
  <c r="G3" i="1"/>
  <c r="E3" i="1"/>
  <c r="C3" i="1"/>
  <c r="G15" i="1"/>
  <c r="C15" i="1"/>
  <c r="G13" i="1"/>
  <c r="C13" i="1"/>
  <c r="G11" i="1"/>
  <c r="C11" i="1"/>
  <c r="A9" i="1"/>
  <c r="G9" i="1"/>
  <c r="C9" i="1"/>
  <c r="E16" i="1"/>
  <c r="C16" i="1"/>
  <c r="C18" i="1"/>
  <c r="G25" i="1"/>
  <c r="G21" i="1"/>
  <c r="E15" i="1"/>
  <c r="E11" i="1"/>
  <c r="E7" i="1"/>
  <c r="G18" i="1"/>
  <c r="E29" i="1"/>
  <c r="E27" i="1"/>
  <c r="G32" i="1"/>
  <c r="C19" i="1"/>
  <c r="C17" i="1"/>
  <c r="E26" i="1"/>
  <c r="E22" i="1"/>
  <c r="E14" i="1"/>
  <c r="E12" i="1"/>
  <c r="E10" i="1"/>
  <c r="E8" i="1"/>
  <c r="E6" i="1"/>
  <c r="E32" i="1"/>
  <c r="E30" i="1"/>
  <c r="E28"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<sst xmlns="http://schemas.openxmlformats.org/spreadsheetml/2006/main" count="254" uniqueCount="198">
  <si>
    <t>Ligne</t>
  </si>
  <si>
    <t>Total</t>
  </si>
  <si>
    <t>THEMES</t>
  </si>
  <si>
    <t>QUESTIONS</t>
  </si>
  <si>
    <t>INFORMATIONS</t>
  </si>
  <si>
    <t>NOMBRES</t>
  </si>
  <si>
    <t>Nbre de caractères</t>
  </si>
  <si>
    <t>Débuter par le thème souhaité</t>
  </si>
  <si>
    <t>M1 Formule binaire</t>
  </si>
  <si>
    <t>M2 Formule 5</t>
  </si>
  <si>
    <t>M3 Formule 1</t>
  </si>
  <si>
    <t>M4 Formule 3</t>
  </si>
  <si>
    <t>M5 Formule 7</t>
  </si>
  <si>
    <t>M6 Fonction MG</t>
  </si>
  <si>
    <t>Vos Réponses &gt;</t>
  </si>
  <si>
    <t>Possibilité de revenir sur les réponses en choisissant Réalisé quand il apparaît</t>
  </si>
  <si>
    <t>Zone Calcul (ne pas ôter)</t>
  </si>
  <si>
    <t>Selon la bibliothéque de fonctions</t>
  </si>
  <si>
    <t>F = 1</t>
  </si>
  <si>
    <t>F = 2 x 1</t>
  </si>
  <si>
    <t>F = 3 x 1</t>
  </si>
  <si>
    <t>F = 5 x 1</t>
  </si>
  <si>
    <t>F = 3 x 2 x 1</t>
  </si>
  <si>
    <t>F = 7 x 1</t>
  </si>
  <si>
    <t>Texte VBA sans ligne début &amp; fin</t>
  </si>
  <si>
    <t>Texte Formule (sans =)</t>
  </si>
  <si>
    <t>FORMULES pour vérifier</t>
  </si>
  <si>
    <t>puis commencer par clic sur un choix</t>
  </si>
  <si>
    <t>P5 Factorisat° 1iers</t>
  </si>
  <si>
    <t>P1 Fonction  / 2</t>
  </si>
  <si>
    <t>P2 Fonction / 5</t>
  </si>
  <si>
    <t>P3 Fonction / 3</t>
  </si>
  <si>
    <t>&lt; voir infos</t>
  </si>
  <si>
    <t>P4 Liste Nbres 1iers</t>
  </si>
  <si>
    <t>P6 MFC Nbres 1iers</t>
  </si>
  <si>
    <t>Points actuels</t>
  </si>
  <si>
    <t>Cliquez sur une question</t>
  </si>
  <si>
    <t>Un Nombre Premier est un Nombre Entier de deux valeurs différentes à multiplier. Lui-même par le chiffre 1 en une seule multiplication.</t>
  </si>
  <si>
    <r>
      <t xml:space="preserve">Sur la colonne D à E en feuille Liste, lignes 1 à 100 réalisez une Mise en Forme Conditionnelle. Pour faire ressortir sous un fonds coloré (de votre choix) les nombres premiers. </t>
    </r>
    <r>
      <rPr>
        <i/>
        <sz val="11"/>
        <color rgb="FFFF0000"/>
        <rFont val="Calibri"/>
        <family val="2"/>
        <scheme val="minor"/>
      </rPr>
      <t>Après avoir réalisé la question 5 portant sur la factorisation</t>
    </r>
    <r>
      <rPr>
        <i/>
        <sz val="11"/>
        <color theme="1"/>
        <rFont val="Calibri"/>
        <family val="2"/>
        <scheme val="minor"/>
      </rPr>
      <t>.</t>
    </r>
  </si>
  <si>
    <t xml:space="preserve">Sans le signe égal initial </t>
  </si>
  <si>
    <t>Commentaire(s) exclus et selon infos</t>
  </si>
  <si>
    <t>NOTES:</t>
  </si>
  <si>
    <t>Pour les grands nombres à tester par fonction MG et autres vous pouvez utilisez le format G13  à G15 ici.</t>
  </si>
  <si>
    <t>Si vous souhaitez au cours du Forum laissez une indication des points aux questions répondues vous pouvez faire comme ci-dessous.</t>
  </si>
  <si>
    <t>M1_20 M3_15</t>
  </si>
  <si>
    <t>P3_18</t>
  </si>
  <si>
    <r>
      <t xml:space="preserve">Le nombre entier 31 est  le cinquième nombre de Mersenne de type 2 à la puissance 5 auquel on retranche 1. Soit 2^5-1. C'est aussi le troisième de type nombre premier de Mersenne. On l'écrit donc  Mp = 2^p -1. La lettre p signifiant que c'est un nombre premier. Mais le résultat ne donne pas toujours un nombre premier plus grand. Ici avec p = 5 c'est le cas. </t>
    </r>
    <r>
      <rPr>
        <i/>
        <sz val="11"/>
        <color rgb="FFFF0000"/>
        <rFont val="Calibri"/>
        <family val="2"/>
        <scheme val="minor"/>
      </rPr>
      <t>On peut le transposer en binaire</t>
    </r>
    <r>
      <rPr>
        <i/>
        <sz val="11"/>
        <color theme="1"/>
        <rFont val="Calibri"/>
        <family val="2"/>
        <scheme val="minor"/>
      </rPr>
      <t xml:space="preserve"> avec la formule =DECBIN(31) ci contre. Voir aussi l'image plus haut. Sauf que, au delà du nombre égal à 2^9 -1, elle n'est plus valable. </t>
    </r>
    <r>
      <rPr>
        <i/>
        <sz val="11"/>
        <color rgb="FFFF0000"/>
        <rFont val="Calibri"/>
        <family val="2"/>
        <scheme val="minor"/>
      </rPr>
      <t>Par quelle formule, colonne G pour tester, remplacer DECBIN(Nombre Entier) pour un nombre de Mersenne, par exemple 4095.</t>
    </r>
  </si>
  <si>
    <r>
      <t xml:space="preserve">Pour vos formules, utilisez directement l'adresse cellule plutôt que l'adresse </t>
    </r>
    <r>
      <rPr>
        <b/>
        <i/>
        <sz val="11"/>
        <color rgb="FFFF0000"/>
        <rFont val="Calibri"/>
        <family val="2"/>
        <scheme val="minor"/>
      </rPr>
      <t>nom tableau</t>
    </r>
    <r>
      <rPr>
        <b/>
        <sz val="11"/>
        <color rgb="FFFF0000"/>
        <rFont val="Calibri"/>
        <family val="2"/>
        <scheme val="minor"/>
      </rPr>
      <t>. Soit F13 plutôt que [Nombres], par exemple.</t>
    </r>
  </si>
  <si>
    <t>2^(7*4)-1</t>
  </si>
  <si>
    <t>2^(6*4-3)-1</t>
  </si>
  <si>
    <t>2^(5*4-2)-1</t>
  </si>
  <si>
    <t>2^(4*4-1)-1</t>
  </si>
  <si>
    <r>
      <t>Par une fonction VBA (</t>
    </r>
    <r>
      <rPr>
        <i/>
        <sz val="11"/>
        <color rgb="FFFF0000"/>
        <rFont val="Calibri"/>
        <family val="2"/>
        <scheme val="minor"/>
      </rPr>
      <t>de préférence, sans boucle</t>
    </r>
    <r>
      <rPr>
        <i/>
        <sz val="11"/>
        <color theme="1"/>
        <rFont val="Calibri"/>
        <family val="2"/>
        <scheme val="minor"/>
      </rPr>
      <t xml:space="preserve">) indiquez qu'un nombre de Mersenne est divisible ou non par 7. Tels les trois nombres ci dessous à tester. Ces grands nombres ne peuvent être vérifier par une formule MOD.  Soit 35184372088831 puis  140737488355327  et 281474976710655. Nommez la Fonction MG(N as Double) et reportez là après avoir sélectionner la colonne I dans la barre de formule sans les lignes Function MG(N as Double) et End Function. </t>
    </r>
  </si>
  <si>
    <r>
      <t>Par une fonction VBA (</t>
    </r>
    <r>
      <rPr>
        <i/>
        <sz val="11"/>
        <color rgb="FFFF0000"/>
        <rFont val="Calibri"/>
        <family val="2"/>
        <scheme val="minor"/>
      </rPr>
      <t>de préférence, sans boucle</t>
    </r>
    <r>
      <rPr>
        <i/>
        <sz val="11"/>
        <color theme="1"/>
        <rFont val="Calibri"/>
        <family val="2"/>
        <scheme val="minor"/>
      </rPr>
      <t>) contrôlez qu'un Nombre entier est divisible par 2 afin de l'ôter comme Nombre Premier. Tels les trois nombres ci dessous à tester. Ces grands nombres ne peuvent être vérifier par une formule MOD.  Soit 35184372088831 puis  140737488355328  et 281474976710654. Nommez la Fonction PB(N as Double) et reportez là après avoir sélectionné la colonne I, dans la barre de formule sans les lignes Function PB(N as Double) et End Function.</t>
    </r>
  </si>
  <si>
    <r>
      <t>Par une fonction VBA (</t>
    </r>
    <r>
      <rPr>
        <i/>
        <sz val="11"/>
        <color rgb="FFFF0000"/>
        <rFont val="Calibri"/>
        <family val="2"/>
        <scheme val="minor"/>
      </rPr>
      <t>de préférence, sans boucle</t>
    </r>
    <r>
      <rPr>
        <i/>
        <sz val="11"/>
        <color theme="1"/>
        <rFont val="Calibri"/>
        <family val="2"/>
        <scheme val="minor"/>
      </rPr>
      <t>) contrôlez qu'un Nombre entier est divisible par 5 afin de l'ôter comme Nombre Premier. Tels les trois nombres ci dessous à tester. Ces grands nombres ne peuvent être vérifier par une formule MOD.  Soit 35184372088831 puis  140737488355325  et 281474976710654. Nommez la Fonction PE(N as Double) et reportez là après avoir sélectionné la colonne I, dans la barre de formule sans les lignes Function PE(N as Double) et End Function.</t>
    </r>
  </si>
  <si>
    <t xml:space="preserve">Leurs caractères s'ajoutent au score. On retranche les points d'origine par réponse apportée valide. </t>
  </si>
  <si>
    <t>Le(s) premier(s) du défi termine(nt) avec le score le plus bas. Le(s) meilleur(s) scores des 10 formules seront remarqués.</t>
  </si>
  <si>
    <r>
      <t xml:space="preserve">Par macro, calculez tous les Nombres Premiers de 2 à moins de 5000. Pour les afficher dès la ligne 2 de la colonne A dans la feuille Liste. Reportez ici la macro Sans Sub et End Sub en colonne I. </t>
    </r>
    <r>
      <rPr>
        <i/>
        <sz val="11"/>
        <color rgb="FFFF0000"/>
        <rFont val="Calibri"/>
        <family val="2"/>
        <scheme val="minor"/>
      </rPr>
      <t>Et ôter Application.ScreenUpdating = (boléen) de votre macro en ModuleTest. Pour ne recopier après avoir sélectionné la colonne I, que le reste en barre de formule.</t>
    </r>
  </si>
  <si>
    <r>
      <t xml:space="preserve">Sur la colonne E feuille Liste, lignes 1 à 100. Par macro, présentez comme l'image en colonne I, ci-haut, la factorisation des nombres entiers de la colonne D de la feuille Liste. Reportez ici en colonne I les lignes de la macro sans lignes Sub et End Sub. </t>
    </r>
    <r>
      <rPr>
        <i/>
        <sz val="11"/>
        <color rgb="FFFF0000"/>
        <rFont val="Calibri"/>
        <family val="2"/>
        <scheme val="minor"/>
      </rPr>
      <t>Après avoir réalisé la question 4 de préférence ou autre moyen.</t>
    </r>
    <r>
      <rPr>
        <i/>
        <sz val="11"/>
        <color theme="1"/>
        <rFont val="Calibri"/>
        <family val="2"/>
        <scheme val="minor"/>
      </rPr>
      <t xml:space="preserve"> Cette question compte pour 800 points si non répondue. Cellule I22 sélectionnée, la copie de la macro devra être inscrite dans la barre de formule. Auparavant ôter Application.ScreenUpdating = (boléen) de votre macro.</t>
    </r>
  </si>
  <si>
    <t>Au départ, 2100 points pour 10 formules ou fonctions VBA à 100 points, une macro à 300 points et une macro à 800 points non trouvées.</t>
  </si>
  <si>
    <t>Un Nombre de Mersenne est un nombre qui s'écrit sous la forme Mn = 2^n -1 où n est est un Nombre Entier non Premier.</t>
  </si>
  <si>
    <t>Ou bien Mp = 2^p où p est un Nombre Premier et est susceptible de donner un Nombre Premier plus grand.</t>
  </si>
  <si>
    <r>
      <t xml:space="preserve">Les nombres de Mersenne ont aussi la particularité de finir uniquement par les chiffres impairs sauf 9. Et dans un ordre toujours constant. Soit 1 3 7 5 . Par exemple le nombre 15 est le quatrième nombre de Mersenne de type Mn = 2^n - 1 où n est un entier naturel positif. C'est le premier (Rang 1) nombre de Mersenne finissant par cinq. Le deuxième (Rang 2) étant 255. Sans avoir à lister tous ces nombres de Mersenne terminant par 5. </t>
    </r>
    <r>
      <rPr>
        <i/>
        <sz val="11"/>
        <color rgb="FFFF0000"/>
        <rFont val="Calibri"/>
        <family val="2"/>
        <scheme val="minor"/>
      </rPr>
      <t>Quelle serait la formule pour retrouver le nombre ci-contre en sachant uniquement qu'il finit par 5 et est de Rang 7 ?</t>
    </r>
  </si>
  <si>
    <r>
      <t xml:space="preserve">Les nombres de Mersenne ont aussi la particularité de finir uniquement par les chiffres impairs sauf 9. Et dans un ordre toujours constant. Soit 1 3 7 5 . Par exemple le nombre 31 est le cinquième nombre de Mersenne de type Mn = 2^n - 1 où n est un entier naturel positif. C'est aussi le deuxième (Rang 2) nombre de Mersenne finissant par un. Sans avoir à lister tous ces nombres de Mersenne terminant par 1. </t>
    </r>
    <r>
      <rPr>
        <i/>
        <sz val="11"/>
        <color rgb="FFFF0000"/>
        <rFont val="Calibri"/>
        <family val="2"/>
        <scheme val="minor"/>
      </rPr>
      <t>Quelle serait la formule pour retrouver le nombre ci-contre en sachant uniquement qu'il finit par 1 et est de Rang 6 ?</t>
    </r>
    <r>
      <rPr>
        <i/>
        <sz val="11"/>
        <color theme="1"/>
        <rFont val="Calibri"/>
        <family val="2"/>
        <scheme val="minor"/>
      </rPr>
      <t xml:space="preserve"> </t>
    </r>
  </si>
  <si>
    <r>
      <t xml:space="preserve">Les nombres de Mersenne ont aussi la particularité de finir uniquement par les chiffres impairs sauf 9. Et dans un ordre toujours constant. Soit 1 3 7 5 . Par exemple le nombre 63 est le cinquième nombre de Mersenne de type Mn = 2^n - 1 où n est un entier naturel positif. C'est aussi le deuxième (Rang 2) nombre de Mersenne finissant par trois. Sans avoir à lister tous ces nombres de Mersenne terminant par 3. </t>
    </r>
    <r>
      <rPr>
        <i/>
        <sz val="11"/>
        <color rgb="FFFF0000"/>
        <rFont val="Calibri"/>
        <family val="2"/>
        <scheme val="minor"/>
      </rPr>
      <t>Quelle serait la formule pour retrouver le nombre ci-contre en sachant uniquement qu'il finit par 3 et est de Rang 5 ?</t>
    </r>
  </si>
  <si>
    <r>
      <t xml:space="preserve">Les nombres de Mersenne ont aussi la particularité de finir uniquement par les chiffres impairs sauf 9. Et dans un ordre toujours constant. Soit 1 3 7 5 . Par exemple le nombre 127 est le septième nombre de Mersenne de type Mn = 2^n - 1 où n est un entier naturel positif. C'est aussi le deuxième (Rang 2) nombre de Mersenne finissant par sept. Sans avoir à lister tous ces nombres de Mersenne terminant par 7. </t>
    </r>
    <r>
      <rPr>
        <i/>
        <sz val="11"/>
        <color rgb="FFFF0000"/>
        <rFont val="Calibri"/>
        <family val="2"/>
        <scheme val="minor"/>
      </rPr>
      <t>Quelle serait la formule pour retrouver le nombre ci-contre en sachant uniquement qu'il finit par 7 et est de Rang 4  ?</t>
    </r>
    <r>
      <rPr>
        <i/>
        <sz val="11"/>
        <color theme="1"/>
        <rFont val="Calibri"/>
        <family val="2"/>
        <scheme val="minor"/>
      </rPr>
      <t xml:space="preserve"> </t>
    </r>
  </si>
  <si>
    <t>Par une fonction VBA contrôlez qu'un Nombre entier est divisible par 3 afin de l'ôter comme Nombre Premier. Tels les trois nombres ci dessous à tester. Ces grands nombres ne peuvent être vérifier par une formule MOD.  Soit 35184372088836 puis  140737488355321  et 281474976710654. Nommez la Fonction PC(N as Double) et reportez là après avoir sélectionné  la colonne I, dans la barre de formule sans les lignes Function PC(N as Double) et End Function.</t>
  </si>
  <si>
    <t>For T = 2 To 5000
F = 0
For V = 2 To Sqr(T)
If T Mod V = 0 Then F = 1: Exit For
Next
If F = 0 Then L = L + 1: Cells(L, 1) = T
Next</t>
  </si>
  <si>
    <t>PB = Right(N, 1) Mod 2</t>
  </si>
  <si>
    <t>PE = Right(N, 1) Mod 5</t>
  </si>
  <si>
    <t>F = 97 x 1</t>
  </si>
  <si>
    <t>F = 19 x 5 x 1</t>
  </si>
  <si>
    <t>F = 47 x 2 x 1</t>
  </si>
  <si>
    <t>F = 31 x 3 x 1</t>
  </si>
  <si>
    <t>F = 13 x 7 x 1</t>
  </si>
  <si>
    <t>F = 89 x 1</t>
  </si>
  <si>
    <t>F = 29 x 3 x 1</t>
  </si>
  <si>
    <t>F = 43 x 2 x 1</t>
  </si>
  <si>
    <t>F = 17 x 5 x 1</t>
  </si>
  <si>
    <t>F = 83 x 1</t>
  </si>
  <si>
    <t>F = 41 x 2 x 1</t>
  </si>
  <si>
    <t>F = 79 x 1</t>
  </si>
  <si>
    <t>F = 13 x 3 x 2 x 1</t>
  </si>
  <si>
    <t>F = 11 x 7 x 1</t>
  </si>
  <si>
    <t>F = 37 x 2 x 1</t>
  </si>
  <si>
    <t>F = 73 x 1</t>
  </si>
  <si>
    <t>F = 71 x 1</t>
  </si>
  <si>
    <t>F = 7 x 5 x 2 x 1</t>
  </si>
  <si>
    <t>F = 23 x 3 x 1</t>
  </si>
  <si>
    <t>F = 67 x 1</t>
  </si>
  <si>
    <t>F = 11 x 3 x 2 x 1</t>
  </si>
  <si>
    <t>F = 13 x 5 x 1</t>
  </si>
  <si>
    <t>F = 31 x 2 x 1</t>
  </si>
  <si>
    <t>F = 61 x 1</t>
  </si>
  <si>
    <t>F = 59 x 1</t>
  </si>
  <si>
    <t>F = 29 x 2 x 1</t>
  </si>
  <si>
    <t>F = 19 x 3 x 1</t>
  </si>
  <si>
    <t>F = 11 x 5 x 1</t>
  </si>
  <si>
    <t>F = 53 x 1</t>
  </si>
  <si>
    <t>F = 17 x 3 x 1</t>
  </si>
  <si>
    <t>F = 47 x 1</t>
  </si>
  <si>
    <t>F = 23 x 2 x 1</t>
  </si>
  <si>
    <t>F = 43 x 1</t>
  </si>
  <si>
    <t>F = 7 x 3 x 2 x 1</t>
  </si>
  <si>
    <t>F = 41 x 1</t>
  </si>
  <si>
    <t>F = 13 x 3 x 1</t>
  </si>
  <si>
    <t>F = 19 x 2 x 1</t>
  </si>
  <si>
    <t>F = 37 x 1</t>
  </si>
  <si>
    <t>F = 7 x 5 x 1</t>
  </si>
  <si>
    <t>F = 17 x 2 x 1</t>
  </si>
  <si>
    <t>F = 11 x 3 x 1</t>
  </si>
  <si>
    <t>F = 31 x 1</t>
  </si>
  <si>
    <t>F = 5 x 3 x 2 x 1</t>
  </si>
  <si>
    <t>F = 29 x 1</t>
  </si>
  <si>
    <t>F = 13 x 2 x 1</t>
  </si>
  <si>
    <t>F = 23 x 1</t>
  </si>
  <si>
    <t>F = 11 x 2 x 1</t>
  </si>
  <si>
    <t>F = 7 x 3 x 1</t>
  </si>
  <si>
    <t>F = 19 x 1</t>
  </si>
  <si>
    <t>F = 17 x 1</t>
  </si>
  <si>
    <t>F = 5 x 3 x 1</t>
  </si>
  <si>
    <t>F = 7 x 2 x 1</t>
  </si>
  <si>
    <t>F = 13 x 1</t>
  </si>
  <si>
    <t>F = 11 x 1</t>
  </si>
  <si>
    <t>F = 5 x 2 x 1</t>
  </si>
  <si>
    <r>
      <t>F = 3</t>
    </r>
    <r>
      <rPr>
        <vertAlign val="superscript"/>
        <sz val="11"/>
        <color theme="1"/>
        <rFont val="Calibri"/>
        <family val="2"/>
        <scheme val="minor"/>
      </rPr>
      <t xml:space="preserve">(2) </t>
    </r>
    <r>
      <rPr>
        <sz val="11"/>
        <color theme="1"/>
        <rFont val="Calibri"/>
        <family val="2"/>
        <scheme val="minor"/>
      </rPr>
      <t>x 1</t>
    </r>
  </si>
  <si>
    <r>
      <t>F = 2</t>
    </r>
    <r>
      <rPr>
        <vertAlign val="superscript"/>
        <sz val="11"/>
        <color theme="1"/>
        <rFont val="Calibri"/>
        <family val="2"/>
        <scheme val="minor"/>
      </rPr>
      <t xml:space="preserve">(3) </t>
    </r>
    <r>
      <rPr>
        <sz val="11"/>
        <color theme="1"/>
        <rFont val="Calibri"/>
        <family val="2"/>
        <scheme val="minor"/>
      </rPr>
      <t>x 1</t>
    </r>
  </si>
  <si>
    <r>
      <t>F = 2</t>
    </r>
    <r>
      <rPr>
        <vertAlign val="superscript"/>
        <sz val="11"/>
        <color theme="1"/>
        <rFont val="Calibri"/>
        <family val="2"/>
        <scheme val="minor"/>
      </rPr>
      <t xml:space="preserve">(2) </t>
    </r>
    <r>
      <rPr>
        <sz val="11"/>
        <color theme="1"/>
        <rFont val="Calibri"/>
        <family val="2"/>
        <scheme val="minor"/>
      </rPr>
      <t>x 1</t>
    </r>
  </si>
  <si>
    <r>
      <t>F = 5</t>
    </r>
    <r>
      <rPr>
        <vertAlign val="superscript"/>
        <sz val="11"/>
        <color theme="1"/>
        <rFont val="Calibri"/>
        <family val="2"/>
        <scheme val="minor"/>
      </rPr>
      <t xml:space="preserve">(2) </t>
    </r>
    <r>
      <rPr>
        <sz val="11"/>
        <color theme="1"/>
        <rFont val="Calibri"/>
        <family val="2"/>
        <scheme val="minor"/>
      </rPr>
      <t>x 2</t>
    </r>
    <r>
      <rPr>
        <vertAlign val="superscript"/>
        <sz val="11"/>
        <color theme="1"/>
        <rFont val="Calibri"/>
        <family val="2"/>
        <scheme val="minor"/>
      </rPr>
      <t xml:space="preserve">(2) </t>
    </r>
    <r>
      <rPr>
        <sz val="11"/>
        <color theme="1"/>
        <rFont val="Calibri"/>
        <family val="2"/>
        <scheme val="minor"/>
      </rPr>
      <t>x 1</t>
    </r>
  </si>
  <si>
    <r>
      <t>F = 11 x 3</t>
    </r>
    <r>
      <rPr>
        <vertAlign val="superscript"/>
        <sz val="11"/>
        <color theme="1"/>
        <rFont val="Calibri"/>
        <family val="2"/>
        <scheme val="minor"/>
      </rPr>
      <t xml:space="preserve">(2) </t>
    </r>
    <r>
      <rPr>
        <sz val="11"/>
        <color theme="1"/>
        <rFont val="Calibri"/>
        <family val="2"/>
        <scheme val="minor"/>
      </rPr>
      <t>x 1</t>
    </r>
  </si>
  <si>
    <r>
      <t>F = 7</t>
    </r>
    <r>
      <rPr>
        <vertAlign val="superscript"/>
        <sz val="11"/>
        <color theme="1"/>
        <rFont val="Calibri"/>
        <family val="2"/>
        <scheme val="minor"/>
      </rPr>
      <t xml:space="preserve">(2) </t>
    </r>
    <r>
      <rPr>
        <sz val="11"/>
        <color theme="1"/>
        <rFont val="Calibri"/>
        <family val="2"/>
        <scheme val="minor"/>
      </rPr>
      <t>x 2 x 1</t>
    </r>
  </si>
  <si>
    <r>
      <t>F = 3 x 2</t>
    </r>
    <r>
      <rPr>
        <vertAlign val="superscript"/>
        <sz val="11"/>
        <color theme="1"/>
        <rFont val="Calibri"/>
        <family val="2"/>
        <scheme val="minor"/>
      </rPr>
      <t xml:space="preserve">(5) </t>
    </r>
    <r>
      <rPr>
        <sz val="11"/>
        <color theme="1"/>
        <rFont val="Calibri"/>
        <family val="2"/>
        <scheme val="minor"/>
      </rPr>
      <t>x 1</t>
    </r>
  </si>
  <si>
    <r>
      <t>F = 23 x 2</t>
    </r>
    <r>
      <rPr>
        <vertAlign val="superscript"/>
        <sz val="11"/>
        <color theme="1"/>
        <rFont val="Calibri"/>
        <family val="2"/>
        <scheme val="minor"/>
      </rPr>
      <t xml:space="preserve">(2) </t>
    </r>
    <r>
      <rPr>
        <sz val="11"/>
        <color theme="1"/>
        <rFont val="Calibri"/>
        <family val="2"/>
        <scheme val="minor"/>
      </rPr>
      <t>x 1</t>
    </r>
  </si>
  <si>
    <r>
      <t>F = 5 x 3</t>
    </r>
    <r>
      <rPr>
        <vertAlign val="superscript"/>
        <sz val="11"/>
        <color theme="1"/>
        <rFont val="Calibri"/>
        <family val="2"/>
        <scheme val="minor"/>
      </rPr>
      <t xml:space="preserve">(2) </t>
    </r>
    <r>
      <rPr>
        <sz val="11"/>
        <color theme="1"/>
        <rFont val="Calibri"/>
        <family val="2"/>
        <scheme val="minor"/>
      </rPr>
      <t>x 2 x 1</t>
    </r>
  </si>
  <si>
    <r>
      <t>F = 11 x 2</t>
    </r>
    <r>
      <rPr>
        <vertAlign val="superscript"/>
        <sz val="11"/>
        <color theme="1"/>
        <rFont val="Calibri"/>
        <family val="2"/>
        <scheme val="minor"/>
      </rPr>
      <t xml:space="preserve">(3) </t>
    </r>
    <r>
      <rPr>
        <sz val="11"/>
        <color theme="1"/>
        <rFont val="Calibri"/>
        <family val="2"/>
        <scheme val="minor"/>
      </rPr>
      <t>x 1</t>
    </r>
  </si>
  <si>
    <r>
      <t>F = 7 x 3 x 2</t>
    </r>
    <r>
      <rPr>
        <vertAlign val="superscript"/>
        <sz val="11"/>
        <color theme="1"/>
        <rFont val="Calibri"/>
        <family val="2"/>
        <scheme val="minor"/>
      </rPr>
      <t xml:space="preserve">(2) </t>
    </r>
    <r>
      <rPr>
        <sz val="11"/>
        <color theme="1"/>
        <rFont val="Calibri"/>
        <family val="2"/>
        <scheme val="minor"/>
      </rPr>
      <t>x 1</t>
    </r>
  </si>
  <si>
    <r>
      <t>F = 3</t>
    </r>
    <r>
      <rPr>
        <vertAlign val="superscript"/>
        <sz val="11"/>
        <color theme="1"/>
        <rFont val="Calibri"/>
        <family val="2"/>
        <scheme val="minor"/>
      </rPr>
      <t xml:space="preserve">(4) </t>
    </r>
    <r>
      <rPr>
        <sz val="11"/>
        <color theme="1"/>
        <rFont val="Calibri"/>
        <family val="2"/>
        <scheme val="minor"/>
      </rPr>
      <t>x 1</t>
    </r>
  </si>
  <si>
    <r>
      <t>F = 5 x 2</t>
    </r>
    <r>
      <rPr>
        <vertAlign val="superscript"/>
        <sz val="11"/>
        <color theme="1"/>
        <rFont val="Calibri"/>
        <family val="2"/>
        <scheme val="minor"/>
      </rPr>
      <t xml:space="preserve">(4) </t>
    </r>
    <r>
      <rPr>
        <sz val="11"/>
        <color theme="1"/>
        <rFont val="Calibri"/>
        <family val="2"/>
        <scheme val="minor"/>
      </rPr>
      <t>x 1</t>
    </r>
  </si>
  <si>
    <r>
      <t>F = 19 x 2</t>
    </r>
    <r>
      <rPr>
        <vertAlign val="superscript"/>
        <sz val="11"/>
        <color theme="1"/>
        <rFont val="Calibri"/>
        <family val="2"/>
        <scheme val="minor"/>
      </rPr>
      <t xml:space="preserve">(2) </t>
    </r>
    <r>
      <rPr>
        <sz val="11"/>
        <color theme="1"/>
        <rFont val="Calibri"/>
        <family val="2"/>
        <scheme val="minor"/>
      </rPr>
      <t>x 1</t>
    </r>
  </si>
  <si>
    <r>
      <t>F = 5</t>
    </r>
    <r>
      <rPr>
        <vertAlign val="superscript"/>
        <sz val="11"/>
        <color theme="1"/>
        <rFont val="Calibri"/>
        <family val="2"/>
        <scheme val="minor"/>
      </rPr>
      <t xml:space="preserve">(2) </t>
    </r>
    <r>
      <rPr>
        <sz val="11"/>
        <color theme="1"/>
        <rFont val="Calibri"/>
        <family val="2"/>
        <scheme val="minor"/>
      </rPr>
      <t>x 3 x 1</t>
    </r>
  </si>
  <si>
    <r>
      <t>F = 3</t>
    </r>
    <r>
      <rPr>
        <vertAlign val="superscript"/>
        <sz val="11"/>
        <color theme="1"/>
        <rFont val="Calibri"/>
        <family val="2"/>
        <scheme val="minor"/>
      </rPr>
      <t xml:space="preserve">(2) </t>
    </r>
    <r>
      <rPr>
        <sz val="11"/>
        <color theme="1"/>
        <rFont val="Calibri"/>
        <family val="2"/>
        <scheme val="minor"/>
      </rPr>
      <t>x 2</t>
    </r>
    <r>
      <rPr>
        <vertAlign val="superscript"/>
        <sz val="11"/>
        <color theme="1"/>
        <rFont val="Calibri"/>
        <family val="2"/>
        <scheme val="minor"/>
      </rPr>
      <t xml:space="preserve">(3) </t>
    </r>
    <r>
      <rPr>
        <sz val="11"/>
        <color theme="1"/>
        <rFont val="Calibri"/>
        <family val="2"/>
        <scheme val="minor"/>
      </rPr>
      <t>x 1</t>
    </r>
  </si>
  <si>
    <r>
      <t>F = 17 x 2</t>
    </r>
    <r>
      <rPr>
        <vertAlign val="superscript"/>
        <sz val="11"/>
        <color theme="1"/>
        <rFont val="Calibri"/>
        <family val="2"/>
        <scheme val="minor"/>
      </rPr>
      <t xml:space="preserve">(2) </t>
    </r>
    <r>
      <rPr>
        <sz val="11"/>
        <color theme="1"/>
        <rFont val="Calibri"/>
        <family val="2"/>
        <scheme val="minor"/>
      </rPr>
      <t>x 1</t>
    </r>
  </si>
  <si>
    <r>
      <t>F = 2</t>
    </r>
    <r>
      <rPr>
        <vertAlign val="superscript"/>
        <sz val="11"/>
        <color theme="1"/>
        <rFont val="Calibri"/>
        <family val="2"/>
        <scheme val="minor"/>
      </rPr>
      <t xml:space="preserve">(6) </t>
    </r>
    <r>
      <rPr>
        <sz val="11"/>
        <color theme="1"/>
        <rFont val="Calibri"/>
        <family val="2"/>
        <scheme val="minor"/>
      </rPr>
      <t>x 1</t>
    </r>
  </si>
  <si>
    <r>
      <t>F = 7 x 3</t>
    </r>
    <r>
      <rPr>
        <vertAlign val="superscript"/>
        <sz val="11"/>
        <color theme="1"/>
        <rFont val="Calibri"/>
        <family val="2"/>
        <scheme val="minor"/>
      </rPr>
      <t xml:space="preserve">(2) </t>
    </r>
    <r>
      <rPr>
        <sz val="11"/>
        <color theme="1"/>
        <rFont val="Calibri"/>
        <family val="2"/>
        <scheme val="minor"/>
      </rPr>
      <t>x 1</t>
    </r>
  </si>
  <si>
    <r>
      <t>F = 5 x 3 x 2</t>
    </r>
    <r>
      <rPr>
        <vertAlign val="superscript"/>
        <sz val="11"/>
        <color theme="1"/>
        <rFont val="Calibri"/>
        <family val="2"/>
        <scheme val="minor"/>
      </rPr>
      <t xml:space="preserve">(2) </t>
    </r>
    <r>
      <rPr>
        <sz val="11"/>
        <color theme="1"/>
        <rFont val="Calibri"/>
        <family val="2"/>
        <scheme val="minor"/>
      </rPr>
      <t>x 1</t>
    </r>
  </si>
  <si>
    <r>
      <t>F = 7 x 2</t>
    </r>
    <r>
      <rPr>
        <vertAlign val="superscript"/>
        <sz val="11"/>
        <color theme="1"/>
        <rFont val="Calibri"/>
        <family val="2"/>
        <scheme val="minor"/>
      </rPr>
      <t xml:space="preserve">(3) </t>
    </r>
    <r>
      <rPr>
        <sz val="11"/>
        <color theme="1"/>
        <rFont val="Calibri"/>
        <family val="2"/>
        <scheme val="minor"/>
      </rPr>
      <t>x 1</t>
    </r>
  </si>
  <si>
    <r>
      <t>F = 3</t>
    </r>
    <r>
      <rPr>
        <vertAlign val="superscript"/>
        <sz val="11"/>
        <color theme="1"/>
        <rFont val="Calibri"/>
        <family val="2"/>
        <scheme val="minor"/>
      </rPr>
      <t xml:space="preserve">(3) </t>
    </r>
    <r>
      <rPr>
        <sz val="11"/>
        <color theme="1"/>
        <rFont val="Calibri"/>
        <family val="2"/>
        <scheme val="minor"/>
      </rPr>
      <t>x 2 x 1</t>
    </r>
  </si>
  <si>
    <r>
      <t>F = 13 x 2</t>
    </r>
    <r>
      <rPr>
        <vertAlign val="superscript"/>
        <sz val="11"/>
        <color theme="1"/>
        <rFont val="Calibri"/>
        <family val="2"/>
        <scheme val="minor"/>
      </rPr>
      <t xml:space="preserve">(2) </t>
    </r>
    <r>
      <rPr>
        <sz val="11"/>
        <color theme="1"/>
        <rFont val="Calibri"/>
        <family val="2"/>
        <scheme val="minor"/>
      </rPr>
      <t>x 1</t>
    </r>
  </si>
  <si>
    <r>
      <t>F = 5</t>
    </r>
    <r>
      <rPr>
        <vertAlign val="superscript"/>
        <sz val="11"/>
        <color theme="1"/>
        <rFont val="Calibri"/>
        <family val="2"/>
        <scheme val="minor"/>
      </rPr>
      <t xml:space="preserve">(2) </t>
    </r>
    <r>
      <rPr>
        <sz val="11"/>
        <color theme="1"/>
        <rFont val="Calibri"/>
        <family val="2"/>
        <scheme val="minor"/>
      </rPr>
      <t>x 2 x 1</t>
    </r>
  </si>
  <si>
    <r>
      <t>F = 7</t>
    </r>
    <r>
      <rPr>
        <vertAlign val="superscript"/>
        <sz val="11"/>
        <color theme="1"/>
        <rFont val="Calibri"/>
        <family val="2"/>
        <scheme val="minor"/>
      </rPr>
      <t xml:space="preserve">(2) </t>
    </r>
    <r>
      <rPr>
        <sz val="11"/>
        <color theme="1"/>
        <rFont val="Calibri"/>
        <family val="2"/>
        <scheme val="minor"/>
      </rPr>
      <t>x 1</t>
    </r>
  </si>
  <si>
    <r>
      <t>F = 3 x 2</t>
    </r>
    <r>
      <rPr>
        <vertAlign val="superscript"/>
        <sz val="11"/>
        <color theme="1"/>
        <rFont val="Calibri"/>
        <family val="2"/>
        <scheme val="minor"/>
      </rPr>
      <t xml:space="preserve">(4) </t>
    </r>
    <r>
      <rPr>
        <sz val="11"/>
        <color theme="1"/>
        <rFont val="Calibri"/>
        <family val="2"/>
        <scheme val="minor"/>
      </rPr>
      <t>x 1</t>
    </r>
  </si>
  <si>
    <r>
      <t>F = 5 x 3</t>
    </r>
    <r>
      <rPr>
        <vertAlign val="superscript"/>
        <sz val="11"/>
        <color theme="1"/>
        <rFont val="Calibri"/>
        <family val="2"/>
        <scheme val="minor"/>
      </rPr>
      <t xml:space="preserve">(2) </t>
    </r>
    <r>
      <rPr>
        <sz val="11"/>
        <color theme="1"/>
        <rFont val="Calibri"/>
        <family val="2"/>
        <scheme val="minor"/>
      </rPr>
      <t>x 1</t>
    </r>
  </si>
  <si>
    <r>
      <t>F = 11 x 2</t>
    </r>
    <r>
      <rPr>
        <vertAlign val="superscript"/>
        <sz val="11"/>
        <color theme="1"/>
        <rFont val="Calibri"/>
        <family val="2"/>
        <scheme val="minor"/>
      </rPr>
      <t xml:space="preserve">(2) </t>
    </r>
    <r>
      <rPr>
        <sz val="11"/>
        <color theme="1"/>
        <rFont val="Calibri"/>
        <family val="2"/>
        <scheme val="minor"/>
      </rPr>
      <t>x 1</t>
    </r>
  </si>
  <si>
    <r>
      <t>F = 5 x 2</t>
    </r>
    <r>
      <rPr>
        <vertAlign val="superscript"/>
        <sz val="11"/>
        <color theme="1"/>
        <rFont val="Calibri"/>
        <family val="2"/>
        <scheme val="minor"/>
      </rPr>
      <t xml:space="preserve">(3) </t>
    </r>
    <r>
      <rPr>
        <sz val="11"/>
        <color theme="1"/>
        <rFont val="Calibri"/>
        <family val="2"/>
        <scheme val="minor"/>
      </rPr>
      <t>x 1</t>
    </r>
  </si>
  <si>
    <r>
      <t>F = 3</t>
    </r>
    <r>
      <rPr>
        <vertAlign val="superscript"/>
        <sz val="11"/>
        <color theme="1"/>
        <rFont val="Calibri"/>
        <family val="2"/>
        <scheme val="minor"/>
      </rPr>
      <t xml:space="preserve">(2) </t>
    </r>
    <r>
      <rPr>
        <sz val="11"/>
        <color theme="1"/>
        <rFont val="Calibri"/>
        <family val="2"/>
        <scheme val="minor"/>
      </rPr>
      <t>x 2</t>
    </r>
    <r>
      <rPr>
        <vertAlign val="superscript"/>
        <sz val="11"/>
        <color theme="1"/>
        <rFont val="Calibri"/>
        <family val="2"/>
        <scheme val="minor"/>
      </rPr>
      <t xml:space="preserve">(2) </t>
    </r>
    <r>
      <rPr>
        <sz val="11"/>
        <color theme="1"/>
        <rFont val="Calibri"/>
        <family val="2"/>
        <scheme val="minor"/>
      </rPr>
      <t>x 1</t>
    </r>
  </si>
  <si>
    <r>
      <t>F = 2</t>
    </r>
    <r>
      <rPr>
        <vertAlign val="superscript"/>
        <sz val="11"/>
        <color theme="1"/>
        <rFont val="Calibri"/>
        <family val="2"/>
        <scheme val="minor"/>
      </rPr>
      <t xml:space="preserve">(5) </t>
    </r>
    <r>
      <rPr>
        <sz val="11"/>
        <color theme="1"/>
        <rFont val="Calibri"/>
        <family val="2"/>
        <scheme val="minor"/>
      </rPr>
      <t>x 1</t>
    </r>
  </si>
  <si>
    <r>
      <t>F = 7 x 2</t>
    </r>
    <r>
      <rPr>
        <vertAlign val="superscript"/>
        <sz val="11"/>
        <color theme="1"/>
        <rFont val="Calibri"/>
        <family val="2"/>
        <scheme val="minor"/>
      </rPr>
      <t xml:space="preserve">(2) </t>
    </r>
    <r>
      <rPr>
        <sz val="11"/>
        <color theme="1"/>
        <rFont val="Calibri"/>
        <family val="2"/>
        <scheme val="minor"/>
      </rPr>
      <t>x 1</t>
    </r>
  </si>
  <si>
    <r>
      <t>F = 3</t>
    </r>
    <r>
      <rPr>
        <vertAlign val="superscript"/>
        <sz val="11"/>
        <color theme="1"/>
        <rFont val="Calibri"/>
        <family val="2"/>
        <scheme val="minor"/>
      </rPr>
      <t xml:space="preserve">(3) </t>
    </r>
    <r>
      <rPr>
        <sz val="11"/>
        <color theme="1"/>
        <rFont val="Calibri"/>
        <family val="2"/>
        <scheme val="minor"/>
      </rPr>
      <t>x 1</t>
    </r>
  </si>
  <si>
    <r>
      <t>F = 5</t>
    </r>
    <r>
      <rPr>
        <vertAlign val="superscript"/>
        <sz val="11"/>
        <color theme="1"/>
        <rFont val="Calibri"/>
        <family val="2"/>
        <scheme val="minor"/>
      </rPr>
      <t xml:space="preserve">(2) </t>
    </r>
    <r>
      <rPr>
        <sz val="11"/>
        <color theme="1"/>
        <rFont val="Calibri"/>
        <family val="2"/>
        <scheme val="minor"/>
      </rPr>
      <t>x 1</t>
    </r>
  </si>
  <si>
    <r>
      <t>F = 3 x 2</t>
    </r>
    <r>
      <rPr>
        <vertAlign val="superscript"/>
        <sz val="11"/>
        <color theme="1"/>
        <rFont val="Calibri"/>
        <family val="2"/>
        <scheme val="minor"/>
      </rPr>
      <t xml:space="preserve">(3) </t>
    </r>
    <r>
      <rPr>
        <sz val="11"/>
        <color theme="1"/>
        <rFont val="Calibri"/>
        <family val="2"/>
        <scheme val="minor"/>
      </rPr>
      <t>x 1</t>
    </r>
  </si>
  <si>
    <r>
      <t>F = 5 x 2</t>
    </r>
    <r>
      <rPr>
        <vertAlign val="superscript"/>
        <sz val="11"/>
        <color theme="1"/>
        <rFont val="Calibri"/>
        <family val="2"/>
        <scheme val="minor"/>
      </rPr>
      <t xml:space="preserve">(2) </t>
    </r>
    <r>
      <rPr>
        <sz val="11"/>
        <color theme="1"/>
        <rFont val="Calibri"/>
        <family val="2"/>
        <scheme val="minor"/>
      </rPr>
      <t>x 1</t>
    </r>
  </si>
  <si>
    <r>
      <t>F = 3</t>
    </r>
    <r>
      <rPr>
        <vertAlign val="superscript"/>
        <sz val="11"/>
        <color theme="1"/>
        <rFont val="Calibri"/>
        <family val="2"/>
        <scheme val="minor"/>
      </rPr>
      <t xml:space="preserve">(2) </t>
    </r>
    <r>
      <rPr>
        <sz val="11"/>
        <color theme="1"/>
        <rFont val="Calibri"/>
        <family val="2"/>
        <scheme val="minor"/>
      </rPr>
      <t>x 2 x 1</t>
    </r>
  </si>
  <si>
    <r>
      <t>F = 2</t>
    </r>
    <r>
      <rPr>
        <vertAlign val="superscript"/>
        <sz val="11"/>
        <color theme="1"/>
        <rFont val="Calibri"/>
        <family val="2"/>
        <scheme val="minor"/>
      </rPr>
      <t xml:space="preserve">(4) </t>
    </r>
    <r>
      <rPr>
        <sz val="11"/>
        <color theme="1"/>
        <rFont val="Calibri"/>
        <family val="2"/>
        <scheme val="minor"/>
      </rPr>
      <t>x 1</t>
    </r>
  </si>
  <si>
    <r>
      <t>F = 3 x 2</t>
    </r>
    <r>
      <rPr>
        <vertAlign val="superscript"/>
        <sz val="11"/>
        <color theme="1"/>
        <rFont val="Calibri"/>
        <family val="2"/>
        <scheme val="minor"/>
      </rPr>
      <t xml:space="preserve">(2) </t>
    </r>
    <r>
      <rPr>
        <sz val="11"/>
        <color theme="1"/>
        <rFont val="Calibri"/>
        <family val="2"/>
        <scheme val="minor"/>
      </rPr>
      <t>x 1</t>
    </r>
  </si>
  <si>
    <t>X = " x "
For T = 100 To 2 Step -1
S = T
C = "F = "
For B = 50 To 1 Step -1
D = P(B)
E = 0
R:
If S Mod D = 0 Then S = S / D: E = E + 1: GoTo R
If E &gt; 1 Then C = C &amp; D &amp; "(" &amp; E &amp; ")" &amp; X
If E = 1 Then C = C &amp; D &amp; X: Cells(T, 3) = D / T 
Next
Cells(T, 5) = C &amp; 1
For V = 1 To Len(C)
If Mid(C, V, 1) = "(" Then W = InStr(V, C, "x"): Cells(T, 5).Characters(V, W - V).Font.Superscript = -1
Next
Next</t>
  </si>
  <si>
    <t>Public P(999)
For T = 2 To 5000
F = 0
For V = 2 To Sqr(T)
If T Mod V = F Then F = 1: Exit For
Next
If F = 0 Then L = L + 1: P(L) = T::Cells(L, 1) = T
Next</t>
  </si>
  <si>
    <t>$C1=1</t>
  </si>
  <si>
    <t>PC = 3 * Int(N / 3) = N</t>
  </si>
  <si>
    <t>BASE(4095;2)</t>
  </si>
  <si>
    <t>MG = 7 * Int(N / 7) = N</t>
  </si>
  <si>
    <t>Macro Factorisation</t>
  </si>
  <si>
    <t>Note:Public P(999) doit être placé en dehors de la macro Prime</t>
  </si>
  <si>
    <t>X = " x "
For T = 100 To 2 Step -1
S = T
C = " F = "
For B = 50 To 1 Step -1
D = Cells(B, 1)
E = 0
R:
If S Mod D = 0 Then S = S / D: E = E + 1: GoTo R
If E &gt; 1 Then C = C &amp; D &amp; "(" &amp; E &amp; ")" &amp; X
If E = 1 Then C = C &amp; D &amp; X
Next
Cells(T, 5) = C &amp; 1
For V = 1 To Len(C)
If Mid(C, V, 1) = "(" Then W = InStr(V, C, X): Cells(T, 5).Characters(V, W - V).Font.Superscript = -1
Next
Next</t>
  </si>
  <si>
    <t>NBCAR($E2)&lt;12</t>
  </si>
  <si>
    <t>Flag</t>
  </si>
  <si>
    <t>Pour remplacer MOD plusieurs possibilités. La plus courte est MG = 7 x INT(N / 7) = N ou bien encore MG = INT(N / 7) - N / 7. Il existe aussi mais plus long MG = Log(N) / Log(2) Mod 3</t>
  </si>
  <si>
    <t>Si MOD n'est pas possible sur de très grands nombres. Il l'est au moins sur le chiffre final. Donc si l'unité est divisible par 2 le nombre tout entier le sera.</t>
  </si>
  <si>
    <t>Si MOD n'est pas possible sur de très grands nombres. Il l'est au moins sur le chiffre final. Donc si l'unité est divisible par 5 (terminant par 0 ou 5) le nombre tout entier le sera.</t>
  </si>
  <si>
    <t>Comme pour la divisibilité par 7, on retrouve les formules les plus courtes utilisant INT. Soit PC = 3 x INT(N / 3) = N ou bien encore PC= INT(N / 3) - N / 3. Une boucle sommant tous les chiffres composant le nombre afin de diviser celle-ci par 3 est possible mais plus longue. Voir Function CP</t>
  </si>
  <si>
    <t>For T = 2 To 5000 'Nombres entiers à tester
F = 0             'Flag
'Chercher un diviseur plus petit ou
'égal à la racine carré du nombre testé
For V = 2 To Sqr(T)
'Si on trouve au moins un premier diviseur
'le Flag est inversé puis sortie de boucle
If T Mod V = 0 Then F = 1: Exit For
Next
'Pour une valeur de Flag égale à celle d'entrée.
'Ajout ligne / ligne pour inscrire les nombres premiers
If F = 0 Then L = L + 1: Cells(L, 16) = T
Next</t>
  </si>
  <si>
    <t>Voir commentaires sur macro Factor</t>
  </si>
  <si>
    <t>Il existe déjà une formule Excel bien pratique qui convertit un nombre en texte dans une base donnée. C'est Base(Valeur, base de conversion). Une autre solution est d'utiliser la formule Rept. Soit REPT(1;LOG(4095+1;2))</t>
  </si>
  <si>
    <t>Ces nombres s'étalant selon une suite de base 2 forment un quatuor ordonné de chiffres unitaires. On peut obtenir le nombre en sachant la position du chiffre dans le quatuor sur un rang donné.  Pour 5, qui est toujours dans le dernier quartile on pose donc 2^(7*4+(4-4))-1. Où la base est élevée à la puissance du rang multiplié par le quatuor et diminué de la position dans ce quatuor puis au final en ôtant 1. Or comme la position (4-4) est égale à 0, on peut l'omettre.</t>
  </si>
  <si>
    <t>Ces nombres s'étalant selon une suite de base 2 forment un quatuor ordonné de chiffres unitaires. On peut obtenir le nombre en sachant la position du chiffre dans le quatuor sur un rang donné.  Pour 1, qui est toujours dans le premier quartile on pose donc 2^(6*4+(1-4))-1. Où la base est élevée à la puissance du rang multiplié par le quatuor et diminué de la position dans ce quatuor puis au final en ôtant 1. Or comme la position (1-4) est égale à -3, on l'inscrit directement.</t>
  </si>
  <si>
    <t>Ces nombres s'étalant selon une suite de base 2 forment un quatuor ordonné de chiffres unitaires. On peut obtenir le nombre en sachant la position du chiffre dans le quatuor sur un rang donné.  Pour 3, qui est toujours dans le second quartile on pose donc 2^(5*4+(2-4))-1. Où la base est élevée à la puissance du rang multiplié par le quatuor et diminué de la position dans ce quatuor puis au final en ôtant 1. Or comme la position (2-4) est égale à -2, on l'inscrit directement.</t>
  </si>
  <si>
    <t>Ces nombres s'étalant selon une suite de base 2 forment un quatuor ordonné de chiffres unitaires. On peut obtenir le nombre en sachant la position du chiffre dans le quatuor sur un rang donné.  Pour 7, qui est toujours dans le troisième quartile on pose donc 2^(4*4+(3-4))-1. Où la base est élevée à la puissance du rang multiplié par le quatuor et diminué de la position dans ce quatuor puis au final en ôtant 1. Or comme la position (3-4) est égale à -1, on l'inscrit directement.</t>
  </si>
  <si>
    <t>Compte tenu que sur des nombres entiers inférieurs ou égaux à 100. Le nombre premier aura au maximum 2 caractères, qu'il terminera par x 1. Leur total en caractères sera donc inférieur à 12 jusqu'à la ligne 2. Les nombres composés ayant au minimum 2 diviseurs et/ou des parenthèses en plus du x 1 final</t>
  </si>
  <si>
    <t>En colonne B les nombres de Mersenne</t>
  </si>
  <si>
    <t>inscrit par la formule 2^ligne()-1</t>
  </si>
  <si>
    <t xml:space="preserve">En colonne A leur conversion binaire </t>
  </si>
  <si>
    <t>par la formule MOD jusqu'en ligne 9</t>
  </si>
  <si>
    <t>et par la formule BASE(nombre;2) après</t>
  </si>
  <si>
    <t>En colonne C ces nombres divisés par 3</t>
  </si>
  <si>
    <t>En colonne D la fonction PC de contrôle</t>
  </si>
  <si>
    <t>En colonne E ces nombres divisés par 5</t>
  </si>
  <si>
    <t>En colonne F la fonction PE de contrôle</t>
  </si>
  <si>
    <t>En colonne G ces nombres divisés par 7</t>
  </si>
  <si>
    <t>En colonne H la fonction MG de contrôle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</si>
</sst>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0.0000000"/>
    <numFmt numFmtId="166" formatCode="0.00000000"/>
    <numFmt numFmtId="167" formatCode="0.000000000"/>
  </numFmts>
  <fonts count="20" x14ac:knownFonts="1">
    <font>
      <sz val="11"/>
      <color theme="1"/>
      <name val="Calibri"/>
      <family val="2"/>
      <scheme val="minor"/>
    </font>
    <font>
      <b/>
      <sz val="11"/>
      <color theme="0"/>
      <name val="Calibri"/>
      <family val="2"/>
      <scheme val="minor"/>
    </font>
    <font>
      <b/>
      <sz val="11"/>
      <color theme="1"/>
      <name val="Calibri"/>
      <family val="2"/>
      <scheme val="minor"/>
    </font>
    <font>
      <sz val="8"/>
      <name val="Calibri"/>
      <family val="2"/>
      <scheme val="minor"/>
    </font>
    <font>
      <b/>
      <sz val="11"/>
      <color rgb="FFFF0000"/>
      <name val="Calibri"/>
      <family val="2"/>
      <scheme val="minor"/>
    </font>
    <font>
      <i/>
      <sz val="11"/>
      <color theme="1"/>
      <name val="Calibri"/>
      <family val="2"/>
      <scheme val="minor"/>
    </font>
    <font>
      <sz val="11"/>
      <name val="Calibri"/>
      <family val="2"/>
      <scheme val="minor"/>
    </font>
    <font>
      <sz val="8"/>
      <color theme="1"/>
      <name val="Calibri"/>
      <family val="2"/>
      <scheme val="minor"/>
    </font>
    <font>
      <sz val="9"/>
      <color theme="1"/>
      <name val="Calibri"/>
      <family val="2"/>
      <scheme val="minor"/>
    </font>
    <font>
      <i/>
      <sz val="11"/>
      <color rgb="FFFF0000"/>
      <name val="Calibri"/>
      <family val="2"/>
      <scheme val="minor"/>
    </font>
    <font>
      <sz val="9"/>
      <color rgb="FFFF0000"/>
      <name val="Calibri"/>
      <family val="2"/>
      <scheme val="minor"/>
    </font>
    <font>
      <b/>
      <sz val="10"/>
      <color theme="1"/>
      <name val="Calibri"/>
      <family val="2"/>
      <scheme val="minor"/>
    </font>
    <font>
      <b/>
      <sz val="9"/>
      <color theme="1"/>
      <name val="Calibri"/>
      <family val="2"/>
      <scheme val="minor"/>
    </font>
    <font>
      <b/>
      <sz val="11"/>
      <color theme="7" tint="-0.249977111117893"/>
      <name val="Calibri"/>
      <family val="2"/>
      <scheme val="minor"/>
    </font>
    <font>
      <vertAlign val="superscript"/>
      <sz val="11"/>
      <color theme="1"/>
      <name val="Calibri"/>
      <family val="2"/>
      <scheme val="minor"/>
    </font>
    <font>
      <b/>
      <i/>
      <sz val="11"/>
      <color rgb="FFFF0000"/>
      <name val="Calibri"/>
      <family val="2"/>
      <scheme val="minor"/>
    </font>
    <font>
      <sz val="11"/>
      <color rgb="FF000000"/>
      <name val="Calibri"/>
      <family val="2"/>
    </font>
    <font>
      <sz val="11"/>
      <color theme="9" tint="-0.249977111117893"/>
      <name val="Calibri"/>
      <family val="2"/>
      <scheme val="minor"/>
    </font>
    <font>
      <sz val="9"/>
      <color theme="9" tint="-0.249977111117893"/>
      <name val="Calibri"/>
      <family val="2"/>
      <scheme val="minor"/>
    </font>
    <font>
      <sz val="11"/>
      <color theme="9" tint="0.39997558519241921"/>
      <name val="Calibri"/>
      <family val="2"/>
      <scheme val="minor"/>
    </font>
  </fonts>
  <fills count="10">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rgb="FFFF320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9" tint="0.39997558519241921"/>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72">
    <xf numFmtId="0" fontId="0" fillId="0" borderId="0" xfId="0"/>
    <xf numFmtId="2" fontId="0" fillId="0" borderId="0" xfId="0" applyNumberFormat="1"/>
    <xf numFmtId="1" fontId="0" fillId="0" borderId="0" xfId="0" applyNumberFormat="1"/>
    <xf numFmtId="0" fontId="0" fillId="2" borderId="0" xfId="0" applyFill="1"/>
    <xf numFmtId="2" fontId="0" fillId="4" borderId="0" xfId="0" applyNumberFormat="1" applyFill="1"/>
    <xf numFmtId="0" fontId="4" fillId="0" borderId="0" xfId="0" applyFont="1"/>
    <xf numFmtId="0" fontId="0" fillId="0" borderId="0" xfId="0" applyAlignment="1">
      <alignment horizontal="center"/>
    </xf>
    <xf numFmtId="2" fontId="0" fillId="0" borderId="2" xfId="0" applyNumberFormat="1" applyBorder="1"/>
    <xf numFmtId="0" fontId="5" fillId="0" borderId="0" xfId="0" applyFont="1"/>
    <xf numFmtId="0" fontId="0" fillId="0" borderId="0" xfId="0" applyAlignment="1">
      <alignment horizontal="right"/>
    </xf>
    <xf numFmtId="0" fontId="2" fillId="0" borderId="1" xfId="0" applyFont="1" applyBorder="1"/>
    <xf numFmtId="0" fontId="0" fillId="2" borderId="0" xfId="0" applyFill="1" applyAlignment="1">
      <alignment horizontal="center"/>
    </xf>
    <xf numFmtId="2" fontId="6" fillId="4" borderId="0" xfId="0" applyNumberFormat="1" applyFont="1" applyFill="1"/>
    <xf numFmtId="2" fontId="0" fillId="5" borderId="0" xfId="0" applyNumberFormat="1" applyFill="1"/>
    <xf numFmtId="2" fontId="1" fillId="4" borderId="0" xfId="0" applyNumberFormat="1" applyFont="1" applyFill="1" applyAlignment="1">
      <alignment horizontal="center"/>
    </xf>
    <xf numFmtId="2" fontId="1" fillId="6" borderId="0" xfId="0" applyNumberFormat="1" applyFont="1" applyFill="1" applyAlignment="1">
      <alignment horizontal="center"/>
    </xf>
    <xf numFmtId="2" fontId="0" fillId="6" borderId="3" xfId="0" applyNumberFormat="1" applyFill="1" applyBorder="1"/>
    <xf numFmtId="2" fontId="0" fillId="6" borderId="0" xfId="0" applyNumberFormat="1" applyFill="1"/>
    <xf numFmtId="0" fontId="4" fillId="0" borderId="0" xfId="0" applyFont="1" applyAlignment="1">
      <alignment horizontal="left"/>
    </xf>
    <xf numFmtId="2" fontId="0" fillId="7" borderId="2" xfId="0" applyNumberFormat="1" applyFill="1" applyBorder="1"/>
    <xf numFmtId="0" fontId="0" fillId="0" borderId="2" xfId="0" applyBorder="1" applyAlignment="1">
      <alignment horizontal="left"/>
    </xf>
    <xf numFmtId="0" fontId="2" fillId="0" borderId="0" xfId="0" applyFont="1" applyAlignment="1">
      <alignment horizontal="center"/>
    </xf>
    <xf numFmtId="0" fontId="7" fillId="0" borderId="0" xfId="0" applyFont="1"/>
    <xf numFmtId="0" fontId="0" fillId="0" borderId="0" xfId="0" applyFont="1"/>
    <xf numFmtId="0" fontId="4" fillId="8" borderId="0" xfId="0" applyFont="1" applyFill="1"/>
    <xf numFmtId="164" fontId="0" fillId="0" borderId="0" xfId="0" applyNumberFormat="1"/>
    <xf numFmtId="165" fontId="0" fillId="0" borderId="0" xfId="0" applyNumberFormat="1"/>
    <xf numFmtId="166" fontId="0" fillId="0" borderId="0" xfId="0" applyNumberFormat="1"/>
    <xf numFmtId="167" fontId="0" fillId="0" borderId="0" xfId="0" applyNumberFormat="1"/>
    <xf numFmtId="0" fontId="0" fillId="9" borderId="0" xfId="0" applyFill="1"/>
    <xf numFmtId="0" fontId="0" fillId="0" borderId="0" xfId="0"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vertical="center" wrapText="1"/>
    </xf>
    <xf numFmtId="0" fontId="2" fillId="0" borderId="0" xfId="0" applyFont="1" applyAlignment="1">
      <alignment horizontal="center" wrapText="1"/>
    </xf>
    <xf numFmtId="0" fontId="10" fillId="0" borderId="0" xfId="0" applyFont="1"/>
    <xf numFmtId="0" fontId="10" fillId="0" borderId="0" xfId="0" applyFont="1" applyAlignment="1">
      <alignment horizontal="center"/>
    </xf>
    <xf numFmtId="0" fontId="12" fillId="0" borderId="0" xfId="0" applyFont="1" applyAlignment="1">
      <alignment horizontal="center" vertical="center"/>
    </xf>
    <xf numFmtId="0" fontId="13" fillId="9" borderId="0" xfId="0" applyFont="1" applyFill="1"/>
    <xf numFmtId="0" fontId="13" fillId="9" borderId="0" xfId="0" applyFont="1" applyFill="1" applyAlignment="1">
      <alignment horizontal="center"/>
    </xf>
    <xf numFmtId="0" fontId="4" fillId="0" borderId="0" xfId="0" applyFont="1" applyAlignment="1">
      <alignment horizontal="right"/>
    </xf>
    <xf numFmtId="0" fontId="0" fillId="2" borderId="0" xfId="0" applyFill="1" applyAlignment="1">
      <alignment horizontal="right"/>
    </xf>
    <xf numFmtId="0" fontId="0" fillId="0" borderId="2" xfId="0" applyBorder="1" applyAlignment="1">
      <alignment horizontal="right"/>
    </xf>
    <xf numFmtId="0" fontId="11" fillId="0" borderId="0" xfId="0" applyFont="1" applyAlignment="1">
      <alignment horizontal="center" wrapText="1"/>
    </xf>
    <xf numFmtId="0" fontId="11" fillId="0" borderId="0" xfId="0" applyFont="1" applyAlignment="1">
      <alignment horizontal="center"/>
    </xf>
    <xf numFmtId="0" fontId="0" fillId="0" borderId="0" xfId="0" applyAlignment="1">
      <alignment vertical="center" wrapText="1"/>
    </xf>
    <xf numFmtId="1" fontId="0" fillId="0" borderId="0" xfId="0" applyNumberFormat="1" applyFont="1" applyAlignment="1">
      <alignment horizontal="center" vertical="center"/>
    </xf>
    <xf numFmtId="0" fontId="5" fillId="0" borderId="0" xfId="0" applyFont="1" applyAlignment="1">
      <alignment horizontal="center" vertical="center" wrapText="1"/>
    </xf>
    <xf numFmtId="0" fontId="2" fillId="0" borderId="0" xfId="0" applyFont="1" applyAlignment="1">
      <alignment vertical="center" wrapText="1"/>
    </xf>
    <xf numFmtId="0" fontId="0" fillId="9" borderId="4" xfId="0" applyFill="1" applyBorder="1" applyAlignment="1">
      <alignment horizontal="center"/>
    </xf>
    <xf numFmtId="0" fontId="0" fillId="0" borderId="0" xfId="0" applyAlignment="1">
      <alignment horizontal="center" vertical="center" wrapText="1"/>
    </xf>
    <xf numFmtId="0" fontId="0" fillId="9" borderId="5" xfId="0" applyFont="1" applyFill="1" applyBorder="1" applyAlignment="1">
      <alignment horizontal="center"/>
    </xf>
    <xf numFmtId="0" fontId="7" fillId="3" borderId="0" xfId="0" applyFont="1" applyFill="1" applyAlignment="1">
      <alignment vertical="center" wrapText="1"/>
    </xf>
    <xf numFmtId="0" fontId="8" fillId="3" borderId="0" xfId="0" applyFont="1" applyFill="1" applyAlignment="1">
      <alignment vertical="center" wrapText="1"/>
    </xf>
    <xf numFmtId="22" fontId="0" fillId="0" borderId="0" xfId="0" applyNumberFormat="1"/>
    <xf numFmtId="1" fontId="0" fillId="0" borderId="0" xfId="0" quotePrefix="1" applyNumberFormat="1" applyAlignment="1">
      <alignment horizontal="right"/>
    </xf>
    <xf numFmtId="0" fontId="0" fillId="3" borderId="0" xfId="0" applyFill="1" applyAlignment="1">
      <alignment horizontal="center" vertical="center" wrapText="1"/>
    </xf>
    <xf numFmtId="0" fontId="8" fillId="3" borderId="0" xfId="0" applyFont="1" applyFill="1" applyAlignment="1">
      <alignment horizontal="center" vertical="center" wrapText="1"/>
    </xf>
    <xf numFmtId="0" fontId="0" fillId="9" borderId="0" xfId="0" applyFont="1" applyFill="1"/>
    <xf numFmtId="2" fontId="7" fillId="0" borderId="2" xfId="0" applyNumberFormat="1" applyFont="1" applyBorder="1"/>
    <xf numFmtId="0" fontId="7" fillId="0" borderId="0" xfId="0" applyFont="1" applyAlignment="1">
      <alignment horizontal="center"/>
    </xf>
    <xf numFmtId="1" fontId="7" fillId="0" borderId="2" xfId="0" applyNumberFormat="1" applyFont="1" applyBorder="1" applyAlignment="1">
      <alignment horizontal="center"/>
    </xf>
    <xf numFmtId="0" fontId="0" fillId="9" borderId="5" xfId="0" applyFill="1" applyBorder="1" applyAlignment="1">
      <alignment horizontal="center"/>
    </xf>
    <xf numFmtId="1" fontId="0" fillId="0" borderId="0" xfId="0" applyNumberFormat="1" applyAlignment="1">
      <alignment horizontal="center" vertical="center"/>
    </xf>
    <xf numFmtId="0" fontId="0" fillId="0" borderId="0" xfId="0" applyAlignment="1"/>
    <xf numFmtId="0" fontId="0" fillId="9" borderId="0" xfId="0" applyFill="1" applyAlignment="1">
      <alignment horizontal="right"/>
    </xf>
    <xf numFmtId="0" fontId="8" fillId="0" borderId="0" xfId="0" applyNumberFormat="1" applyFont="1"/>
    <xf numFmtId="0" fontId="17" fillId="0" borderId="0" xfId="0" applyFont="1" applyAlignment="1">
      <alignment horizontal="center" vertical="center" wrapText="1"/>
    </xf>
    <xf numFmtId="0" fontId="17" fillId="0" borderId="0" xfId="0" applyFont="1" applyAlignment="1">
      <alignment vertical="center" wrapText="1"/>
    </xf>
    <xf numFmtId="0" fontId="18" fillId="0" borderId="0" xfId="0" applyFont="1" applyAlignment="1">
      <alignment vertical="center" wrapText="1"/>
    </xf>
    <xf numFmtId="0" fontId="19" fillId="9" borderId="0" xfId="0" applyFont="1" applyFill="1"/>
  </cellXfs>
  <cellStyles count="1">
    <cellStyle name="Normal" xfId="0" builtinId="0"/>
  </cellStyles>
  <dxfs count="22">
    <dxf>
      <fill>
        <patternFill>
          <bgColor theme="0" tint="-0.14996795556505021"/>
        </patternFill>
      </fill>
    </dxf>
    <dxf>
      <fill>
        <patternFill>
          <bgColor theme="8" tint="0.59996337778862885"/>
        </patternFill>
      </fill>
    </dxf>
    <dxf>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
      <font>
        <b val="0"/>
        <i/>
        <strike val="0"/>
        <condense val="0"/>
        <extend val="0"/>
        <outline val="0"/>
        <shadow val="0"/>
        <u val="none"/>
        <vertAlign val="baseline"/>
        <sz val="11"/>
        <color theme="1"/>
        <name val="Calibri"/>
        <family val="2"/>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s>
  <tableStyles count="0" defaultTableStyle="TableStyleMedium2" defaultPivotStyle="PivotStyleLight16"/>
  <colors>
    <mruColors>
      <color rgb="FFFF32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1304925</xdr:colOff>
      <xdr:row>0</xdr:row>
      <xdr:rowOff>28575</xdr:rowOff>
    </xdr:from>
    <xdr:to>
      <xdr:col>3</xdr:col>
      <xdr:colOff>2838258</xdr:colOff>
      <xdr:row>8</xdr:row>
      <xdr:rowOff>104580</xdr:rowOff>
    </xdr:to>
    <xdr:pic>
      <xdr:nvPicPr>
        <xdr:cNvPr id="7" name="Mersenne" hidden="1">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stretch>
          <a:fillRect/>
        </a:stretch>
      </xdr:blipFill>
      <xdr:spPr>
        <a:xfrm>
          <a:off x="3381375" y="28575"/>
          <a:ext cx="1533333" cy="1561905"/>
        </a:xfrm>
        <a:prstGeom prst="rect">
          <a:avLst/>
        </a:prstGeom>
      </xdr:spPr>
    </xdr:pic>
    <xdr:clientData/>
  </xdr:twoCellAnchor>
  <xdr:twoCellAnchor editAs="oneCell">
    <xdr:from>
      <xdr:col>8</xdr:col>
      <xdr:colOff>133350</xdr:colOff>
      <xdr:row>0</xdr:row>
      <xdr:rowOff>0</xdr:rowOff>
    </xdr:from>
    <xdr:to>
      <xdr:col>8</xdr:col>
      <xdr:colOff>1733350</xdr:colOff>
      <xdr:row>8</xdr:row>
      <xdr:rowOff>142671</xdr:rowOff>
    </xdr:to>
    <xdr:pic>
      <xdr:nvPicPr>
        <xdr:cNvPr id="8" name="Premier" hidden="1">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9906000" y="0"/>
          <a:ext cx="1600000" cy="1628571"/>
        </a:xfrm>
        <a:prstGeom prst="rect">
          <a:avLst/>
        </a:prstGeom>
      </xdr:spPr>
    </xdr:pic>
    <xdr:clientData/>
  </xdr:twoCellAnchor>
  <xdr:twoCellAnchor editAs="oneCell">
    <xdr:from>
      <xdr:col>7</xdr:col>
      <xdr:colOff>609600</xdr:colOff>
      <xdr:row>2</xdr:row>
      <xdr:rowOff>76200</xdr:rowOff>
    </xdr:from>
    <xdr:to>
      <xdr:col>7</xdr:col>
      <xdr:colOff>943022</xdr:colOff>
      <xdr:row>4</xdr:row>
      <xdr:rowOff>9569</xdr:rowOff>
    </xdr:to>
    <xdr:pic>
      <xdr:nvPicPr>
        <xdr:cNvPr id="9" name="Imag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alphaModFix/>
          <a:extLst>
            <a:ext uri="{28A0092B-C50C-407E-A947-70E740481C1C}">
              <a14:useLocalDpi xmlns:a14="http://schemas.microsoft.com/office/drawing/2010/main" val="0"/>
            </a:ext>
          </a:extLst>
        </a:blip>
        <a:stretch>
          <a:fillRect/>
        </a:stretch>
      </xdr:blipFill>
      <xdr:spPr>
        <a:xfrm>
          <a:off x="9391650" y="419100"/>
          <a:ext cx="333422" cy="3143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38101</xdr:rowOff>
    </xdr:from>
    <xdr:to>
      <xdr:col>3</xdr:col>
      <xdr:colOff>819150</xdr:colOff>
      <xdr:row>8</xdr:row>
      <xdr:rowOff>85725</xdr:rowOff>
    </xdr:to>
    <mc:AlternateContent xmlns:mc="http://schemas.openxmlformats.org/markup-compatibility/2006" xmlns:sle15="http://schemas.microsoft.com/office/drawing/2012/slicer">
      <mc:Choice Requires="sle15">
        <xdr:graphicFrame macro="">
          <xdr:nvGraphicFramePr>
            <xdr:cNvPr id="2" name="THEMES">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THEMES"/>
            </a:graphicData>
          </a:graphic>
        </xdr:graphicFrame>
      </mc:Choice>
      <mc:Fallback xmlns="">
        <xdr:sp macro="" textlink="">
          <xdr:nvSpPr>
            <xdr:cNvPr id="0" name=""/>
            <xdr:cNvSpPr>
              <a:spLocks noTextEdit="1"/>
            </xdr:cNvSpPr>
          </xdr:nvSpPr>
          <xdr:spPr>
            <a:xfrm>
              <a:off x="1066800" y="381001"/>
              <a:ext cx="1828800" cy="119062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5</xdr:col>
      <xdr:colOff>628650</xdr:colOff>
      <xdr:row>2</xdr:row>
      <xdr:rowOff>66676</xdr:rowOff>
    </xdr:from>
    <xdr:to>
      <xdr:col>7</xdr:col>
      <xdr:colOff>485775</xdr:colOff>
      <xdr:row>8</xdr:row>
      <xdr:rowOff>76200</xdr:rowOff>
    </xdr:to>
    <mc:AlternateContent xmlns:mc="http://schemas.openxmlformats.org/markup-compatibility/2006" xmlns:sle15="http://schemas.microsoft.com/office/drawing/2012/slicer">
      <mc:Choice Requires="sle15">
        <xdr:graphicFrame macro="">
          <xdr:nvGraphicFramePr>
            <xdr:cNvPr id="3" name="QUESTIONS">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microsoft.com/office/drawing/2010/slicer">
              <sle:slicer xmlns:sle="http://schemas.microsoft.com/office/drawing/2010/slicer" name="QUESTIONS"/>
            </a:graphicData>
          </a:graphic>
        </xdr:graphicFrame>
      </mc:Choice>
      <mc:Fallback xmlns="">
        <xdr:sp macro="" textlink="">
          <xdr:nvSpPr>
            <xdr:cNvPr id="0" name=""/>
            <xdr:cNvSpPr>
              <a:spLocks noTextEdit="1"/>
            </xdr:cNvSpPr>
          </xdr:nvSpPr>
          <xdr:spPr>
            <a:xfrm>
              <a:off x="5591175" y="409576"/>
              <a:ext cx="3152775" cy="1152524"/>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xdr:from>
      <xdr:col>3</xdr:col>
      <xdr:colOff>885825</xdr:colOff>
      <xdr:row>7</xdr:row>
      <xdr:rowOff>66675</xdr:rowOff>
    </xdr:from>
    <xdr:to>
      <xdr:col>3</xdr:col>
      <xdr:colOff>1085850</xdr:colOff>
      <xdr:row>8</xdr:row>
      <xdr:rowOff>190500</xdr:rowOff>
    </xdr:to>
    <xdr:sp macro="" textlink="">
      <xdr:nvSpPr>
        <xdr:cNvPr id="4" name="Flèche : virage 3">
          <a:extLst>
            <a:ext uri="{FF2B5EF4-FFF2-40B4-BE49-F238E27FC236}">
              <a16:creationId xmlns:a16="http://schemas.microsoft.com/office/drawing/2014/main" id="{00000000-0008-0000-0200-000004000000}"/>
            </a:ext>
          </a:extLst>
        </xdr:cNvPr>
        <xdr:cNvSpPr/>
      </xdr:nvSpPr>
      <xdr:spPr>
        <a:xfrm rot="5400000">
          <a:off x="2905125" y="1409700"/>
          <a:ext cx="314325" cy="200025"/>
        </a:xfrm>
        <a:prstGeom prst="ben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oneCell">
    <xdr:from>
      <xdr:col>3</xdr:col>
      <xdr:colOff>1276350</xdr:colOff>
      <xdr:row>0</xdr:row>
      <xdr:rowOff>28575</xdr:rowOff>
    </xdr:from>
    <xdr:to>
      <xdr:col>3</xdr:col>
      <xdr:colOff>2809683</xdr:colOff>
      <xdr:row>8</xdr:row>
      <xdr:rowOff>104580</xdr:rowOff>
    </xdr:to>
    <xdr:pic>
      <xdr:nvPicPr>
        <xdr:cNvPr id="5" name="Mersenne">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stretch>
          <a:fillRect/>
        </a:stretch>
      </xdr:blipFill>
      <xdr:spPr>
        <a:xfrm>
          <a:off x="3352800" y="28575"/>
          <a:ext cx="1533333" cy="1561905"/>
        </a:xfrm>
        <a:prstGeom prst="rect">
          <a:avLst/>
        </a:prstGeom>
      </xdr:spPr>
    </xdr:pic>
    <xdr:clientData/>
  </xdr:twoCellAnchor>
  <xdr:twoCellAnchor editAs="oneCell">
    <xdr:from>
      <xdr:col>8</xdr:col>
      <xdr:colOff>133350</xdr:colOff>
      <xdr:row>0</xdr:row>
      <xdr:rowOff>19050</xdr:rowOff>
    </xdr:from>
    <xdr:to>
      <xdr:col>8</xdr:col>
      <xdr:colOff>1733350</xdr:colOff>
      <xdr:row>8</xdr:row>
      <xdr:rowOff>161721</xdr:rowOff>
    </xdr:to>
    <xdr:pic>
      <xdr:nvPicPr>
        <xdr:cNvPr id="7" name="Premier">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2"/>
        <a:stretch>
          <a:fillRect/>
        </a:stretch>
      </xdr:blipFill>
      <xdr:spPr>
        <a:xfrm>
          <a:off x="9953625" y="19050"/>
          <a:ext cx="1600000" cy="1628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171450</xdr:colOff>
          <xdr:row>17</xdr:row>
          <xdr:rowOff>85725</xdr:rowOff>
        </xdr:from>
        <xdr:to>
          <xdr:col>9</xdr:col>
          <xdr:colOff>1257300</xdr:colOff>
          <xdr:row>19</xdr:row>
          <xdr:rowOff>104775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Factorisat°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xdr:colOff>
          <xdr:row>17</xdr:row>
          <xdr:rowOff>123825</xdr:rowOff>
        </xdr:from>
        <xdr:to>
          <xdr:col>7</xdr:col>
          <xdr:colOff>1152525</xdr:colOff>
          <xdr:row>19</xdr:row>
          <xdr:rowOff>142875</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Prime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66675</xdr:colOff>
          <xdr:row>22</xdr:row>
          <xdr:rowOff>123825</xdr:rowOff>
        </xdr:from>
        <xdr:to>
          <xdr:col>7</xdr:col>
          <xdr:colOff>1152525</xdr:colOff>
          <xdr:row>24</xdr:row>
          <xdr:rowOff>142875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Premier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22</xdr:row>
          <xdr:rowOff>85725</xdr:rowOff>
        </xdr:from>
        <xdr:to>
          <xdr:col>9</xdr:col>
          <xdr:colOff>1257300</xdr:colOff>
          <xdr:row>24</xdr:row>
          <xdr:rowOff>104775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Factor</a:t>
              </a:r>
            </a:p>
          </xdr:txBody>
        </xdr:sp>
        <xdr:clientData fPrintsWithSheet="0"/>
      </xdr:twoCellAnchor>
    </mc:Choice>
    <mc:Fallback/>
  </mc:AlternateContent>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HEMES" xr10:uid="{D79EF111-CEA0-4672-B5A6-DFC805E609A3}" sourceName="THEMES">
  <extLst>
    <x:ext xmlns:x15="http://schemas.microsoft.com/office/spreadsheetml/2010/11/main" uri="{2F2917AC-EB37-4324-AD4E-5DD8C200BD13}">
      <x15:tableSlicerCache tableId="2"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QUESTIONS" xr10:uid="{E2A549DE-4E01-4CAB-A6E8-A754EF987991}" sourceName="QUESTIONS">
  <extLst>
    <x:ext xmlns:x15="http://schemas.microsoft.com/office/spreadsheetml/2010/11/main" uri="{2F2917AC-EB37-4324-AD4E-5DD8C200BD13}">
      <x15:tableSlicerCache tableId="2" column="2"/>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HEMES" xr10:uid="{4038066F-819C-4159-A53C-1BA0891A64B9}" cache="Segment_THEMES" caption="THEMES" style="SlicerStyleDark6" rowHeight="241300"/>
  <slicer name="QUESTIONS" xr10:uid="{F42A526B-81F2-414B-B77C-1A5942C234D7}" cache="Segment_QUESTIONS" caption="QUESTIONS" columnCount="2" style="SlicerStyleDark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64CF52-4226-448A-9904-63AD602DE91B}" name="Tableau22" displayName="Tableau22" ref="B11:J25" totalsRowCount="1" headerRowDxfId="21">
  <autoFilter ref="B11:J24" xr:uid="{99F96FAE-C335-4821-A6E6-B987D78DAF89}">
    <filterColumn colId="1">
      <filters>
        <filter val="M6 Fonction MG"/>
      </filters>
    </filterColumn>
  </autoFilter>
  <tableColumns count="9">
    <tableColumn id="1" xr3:uid="{0F4FBAD8-B4BB-4D6F-8F94-58D1AB4B29A7}" name="THEMES" totalsRowLabel="Total" dataDxfId="20" totalsRowDxfId="19"/>
    <tableColumn id="2" xr3:uid="{74CBAB32-1075-4793-BA77-70F3B16AEAA9}" name="QUESTIONS" dataDxfId="18" totalsRowDxfId="17"/>
    <tableColumn id="3" xr3:uid="{FCBAA0DF-3F47-45EE-A4CB-FC001A6B92E9}" name="INFORMATIONS" dataDxfId="16" totalsRowDxfId="15"/>
    <tableColumn id="4" xr3:uid="{F1616593-173C-4018-AB1E-41A8F02550B3}" name="Ligne" totalsRowFunction="sum" dataDxfId="14" totalsRowDxfId="13"/>
    <tableColumn id="5" xr3:uid="{3339D7A8-A8C4-4571-AB14-FB9B66D6F6C2}" name="NOMBRES"/>
    <tableColumn id="6" xr3:uid="{0A79D7D4-C107-4883-9910-96491C6A6B7C}" name="FORMULES pour vérifier"/>
    <tableColumn id="7" xr3:uid="{D0219A26-12DD-4853-B785-30DBB99620DD}" name="Texte Formule (sans =)"/>
    <tableColumn id="8" xr3:uid="{03BD8B95-3415-4DB1-9DC3-683FD7985FB9}" name="Texte VBA sans ligne début &amp; fin"/>
    <tableColumn id="9" xr3:uid="{DDB17970-FA9D-402A-8F1A-974A8FD2BE9A}" name="Nbre de caractères" totalsRowFunction="sum" totalsRowDxfId="12">
      <calculatedColumnFormula>LEN(Tableau22[[#This Row],[Texte Formule (sans =)]]&amp;Tableau22[[#This Row],[Texte VBA sans ligne début &amp; fin]])</calculatedColumnFormula>
    </tableColumn>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F96FAE-C335-4821-A6E6-B987D78DAF89}" name="Tableau2" displayName="Tableau2" ref="B11:J24" totalsRowCount="1" headerRowDxfId="11">
  <autoFilter ref="B11:J23" xr:uid="{99F96FAE-C335-4821-A6E6-B987D78DAF89}">
    <filterColumn colId="1">
      <filters>
        <filter val="M1 Formule binaire"/>
      </filters>
    </filterColumn>
  </autoFilter>
  <tableColumns count="9">
    <tableColumn id="1" xr3:uid="{B09FF46A-C5B3-4DDC-910A-66C7D3B18CC9}" name="THEMES" totalsRowLabel="Total" dataDxfId="10" totalsRowDxfId="9"/>
    <tableColumn id="2" xr3:uid="{87679761-84F3-480B-899F-EFE245D868BE}" name="QUESTIONS" dataDxfId="8" totalsRowDxfId="7"/>
    <tableColumn id="3" xr3:uid="{150AE08D-63B8-4986-8883-CD54FA7E9507}" name="INFORMATIONS" totalsRowLabel="Cliquez sur une question" dataDxfId="6" totalsRowDxfId="5"/>
    <tableColumn id="4" xr3:uid="{44EE979D-7C5E-4838-8350-F3B55B888168}" name="Ligne" totalsRowFunction="sum" dataDxfId="4" totalsRowDxfId="3"/>
    <tableColumn id="5" xr3:uid="{E151BB7E-2D5A-4674-8391-4E194AA661E3}" name="NOMBRES"/>
    <tableColumn id="6" xr3:uid="{9B8D0AC7-2A92-45FC-B24C-C48513B23761}" name="FORMULES pour vérifier"/>
    <tableColumn id="7" xr3:uid="{6D23CD3F-7C2C-489C-BE02-4D6E4718DC8B}" name="Texte Formule (sans =)"/>
    <tableColumn id="8" xr3:uid="{85415AFA-B505-4F24-AB28-74E3536BFCC1}" name="Texte VBA sans ligne début &amp; fin"/>
    <tableColumn id="9" xr3:uid="{8A5C739B-62E9-44B3-8826-41CD56C78275}" name="Nbre de caractères" totalsRowFunction="sum" totalsRowDxfId="2"/>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DEBFD-E72B-465D-8423-D31BB67F75D7}">
  <sheetPr codeName="Feuil1"/>
  <dimension ref="A1:I36"/>
  <sheetViews>
    <sheetView tabSelected="1" zoomScaleNormal="100" workbookViewId="0">
      <selection activeCell="B38" sqref="B38"/>
    </sheetView>
  </sheetViews>
  <sheetFormatPr baseColWidth="10" defaultRowHeight="15" x14ac:dyDescent="0.25"/>
  <cols>
    <col min="1" max="1" width="36.85546875" customWidth="1"/>
    <col min="2" max="2" width="21.140625" customWidth="1"/>
    <col min="3" max="3" width="19.42578125" customWidth="1"/>
    <col min="4" max="4" width="6.85546875" customWidth="1"/>
    <col min="5" max="5" width="22.7109375" customWidth="1"/>
    <col min="6" max="6" width="5.140625" style="6" customWidth="1"/>
    <col min="7" max="7" width="27.28515625" customWidth="1"/>
    <col min="8" max="8" width="6.7109375" customWidth="1"/>
    <col min="9" max="9" width="35.42578125" customWidth="1"/>
  </cols>
  <sheetData>
    <row r="1" spans="1:9" x14ac:dyDescent="0.25">
      <c r="A1" t="str">
        <f>DEC2BIN(B1)</f>
        <v>1</v>
      </c>
      <c r="B1" s="9">
        <f>2^ROW()-1</f>
        <v>1</v>
      </c>
      <c r="C1" s="1">
        <f>B1/3</f>
        <v>0.33333333333333331</v>
      </c>
      <c r="D1" s="22" t="b" cm="1">
        <f t="array" ref="D1">PC(B1)</f>
        <v>0</v>
      </c>
      <c r="E1" s="1">
        <f>B1/5</f>
        <v>0.2</v>
      </c>
      <c r="F1" s="61" cm="1">
        <f t="array" ref="F1">PE(B1)</f>
        <v>1</v>
      </c>
      <c r="G1" s="1">
        <f>B1/7</f>
        <v>0.14285714285714285</v>
      </c>
      <c r="H1" s="22" t="b" cm="1">
        <f t="array" ref="H1">MG(B1)</f>
        <v>0</v>
      </c>
    </row>
    <row r="2" spans="1:9" x14ac:dyDescent="0.25">
      <c r="A2" s="5" t="str">
        <f t="shared" ref="A2:A9" si="0">DEC2BIN(B2)</f>
        <v>11</v>
      </c>
      <c r="B2" s="41">
        <f t="shared" ref="B2:B36" si="1">2^ROW()-1</f>
        <v>3</v>
      </c>
      <c r="C2" s="14">
        <f>B2/3</f>
        <v>1</v>
      </c>
      <c r="D2" s="22" t="b" cm="1">
        <f t="array" ref="D2">PC(B2)</f>
        <v>1</v>
      </c>
      <c r="E2" s="1">
        <f t="shared" ref="E2:E26" si="2">B2/5</f>
        <v>0.6</v>
      </c>
      <c r="F2" s="61" cm="1">
        <f t="array" ref="F2">PE(B2)</f>
        <v>3</v>
      </c>
      <c r="G2" s="1">
        <f t="shared" ref="G2:G26" si="3">B2/7</f>
        <v>0.42857142857142855</v>
      </c>
      <c r="H2" s="22" t="b" cm="1">
        <f t="array" ref="H2">MG(B2)</f>
        <v>0</v>
      </c>
      <c r="I2" s="8" t="s">
        <v>187</v>
      </c>
    </row>
    <row r="3" spans="1:9" x14ac:dyDescent="0.25">
      <c r="A3" s="5" t="str">
        <f t="shared" si="0"/>
        <v>111</v>
      </c>
      <c r="B3" s="41">
        <f t="shared" si="1"/>
        <v>7</v>
      </c>
      <c r="C3" s="1">
        <f t="shared" ref="C3:C20" si="4">B3/3</f>
        <v>2.3333333333333335</v>
      </c>
      <c r="D3" s="22" t="b" cm="1">
        <f t="array" ref="D3">PC(B3)</f>
        <v>0</v>
      </c>
      <c r="E3" s="1">
        <f t="shared" si="2"/>
        <v>1.4</v>
      </c>
      <c r="F3" s="61" cm="1">
        <f t="array" ref="F3">PE(B3)</f>
        <v>2</v>
      </c>
      <c r="G3" s="15">
        <f t="shared" si="3"/>
        <v>1</v>
      </c>
      <c r="H3" s="22" t="b" cm="1">
        <f t="array" ref="H3">MG(B3)</f>
        <v>1</v>
      </c>
      <c r="I3" s="8" t="s">
        <v>188</v>
      </c>
    </row>
    <row r="4" spans="1:9" x14ac:dyDescent="0.25">
      <c r="A4" s="3" t="str">
        <f t="shared" si="0"/>
        <v>1111</v>
      </c>
      <c r="B4" s="42">
        <f t="shared" si="1"/>
        <v>15</v>
      </c>
      <c r="C4" s="12">
        <f t="shared" si="4"/>
        <v>5</v>
      </c>
      <c r="D4" s="22" t="b" cm="1">
        <f t="array" ref="D4">PC(B4)</f>
        <v>1</v>
      </c>
      <c r="E4" s="13">
        <f t="shared" si="2"/>
        <v>3</v>
      </c>
      <c r="F4" s="61" cm="1">
        <f t="array" ref="F4">PE(B4)</f>
        <v>0</v>
      </c>
      <c r="G4" s="1">
        <f t="shared" si="3"/>
        <v>2.1428571428571428</v>
      </c>
      <c r="H4" s="22" t="b" cm="1">
        <f t="array" ref="H4">MG(B4)</f>
        <v>0</v>
      </c>
      <c r="I4" s="8"/>
    </row>
    <row r="5" spans="1:9" ht="15.75" thickBot="1" x14ac:dyDescent="0.3">
      <c r="A5" t="str">
        <f t="shared" si="0"/>
        <v>11111</v>
      </c>
      <c r="B5" s="41">
        <f t="shared" si="1"/>
        <v>31</v>
      </c>
      <c r="C5" s="1">
        <f t="shared" si="4"/>
        <v>10.333333333333334</v>
      </c>
      <c r="D5" s="22" t="b" cm="1">
        <f t="array" ref="D5">PC(B5)</f>
        <v>0</v>
      </c>
      <c r="E5" s="1">
        <f t="shared" si="2"/>
        <v>6.2</v>
      </c>
      <c r="F5" s="61" cm="1">
        <f t="array" ref="F5">PE(B5)</f>
        <v>1</v>
      </c>
      <c r="G5" s="1">
        <f t="shared" si="3"/>
        <v>4.4285714285714288</v>
      </c>
      <c r="H5" s="22" t="b" cm="1">
        <f t="array" ref="H5">MG(B5)</f>
        <v>0</v>
      </c>
      <c r="I5" s="8" t="s">
        <v>189</v>
      </c>
    </row>
    <row r="6" spans="1:9" ht="15.75" thickBot="1" x14ac:dyDescent="0.3">
      <c r="A6" s="10" t="str">
        <f t="shared" si="0"/>
        <v>111111</v>
      </c>
      <c r="B6" s="43">
        <f>2^ROW()-1</f>
        <v>63</v>
      </c>
      <c r="C6" s="19">
        <f t="shared" si="4"/>
        <v>21</v>
      </c>
      <c r="D6" s="60" t="b" cm="1">
        <f t="array" ref="D6">PC(B6)</f>
        <v>1</v>
      </c>
      <c r="E6" s="7">
        <f t="shared" si="2"/>
        <v>12.6</v>
      </c>
      <c r="F6" s="62" cm="1">
        <f t="array" ref="F6">PE(B6)</f>
        <v>3</v>
      </c>
      <c r="G6" s="16">
        <f t="shared" si="3"/>
        <v>9</v>
      </c>
      <c r="H6" s="22" t="b" cm="1">
        <f t="array" ref="H6">MG(B6)</f>
        <v>1</v>
      </c>
      <c r="I6" s="8" t="s">
        <v>190</v>
      </c>
    </row>
    <row r="7" spans="1:9" x14ac:dyDescent="0.25">
      <c r="A7" t="str">
        <f t="shared" si="0"/>
        <v>1111111</v>
      </c>
      <c r="B7" s="41">
        <f t="shared" si="1"/>
        <v>127</v>
      </c>
      <c r="C7" s="1">
        <f t="shared" si="4"/>
        <v>42.333333333333336</v>
      </c>
      <c r="D7" s="22" t="b" cm="1">
        <f t="array" ref="D7">PC(B7)</f>
        <v>0</v>
      </c>
      <c r="E7" s="1">
        <f t="shared" si="2"/>
        <v>25.4</v>
      </c>
      <c r="F7" s="61" cm="1">
        <f t="array" ref="F7">PE(B7)</f>
        <v>2</v>
      </c>
      <c r="G7" s="1">
        <f t="shared" si="3"/>
        <v>18.142857142857142</v>
      </c>
      <c r="H7" s="22" t="b" cm="1">
        <f t="array" ref="H7">MG(B7)</f>
        <v>0</v>
      </c>
      <c r="I7" s="8" t="s">
        <v>191</v>
      </c>
    </row>
    <row r="8" spans="1:9" x14ac:dyDescent="0.25">
      <c r="A8" s="3" t="str">
        <f t="shared" si="0"/>
        <v>11111111</v>
      </c>
      <c r="B8" s="42">
        <f t="shared" si="1"/>
        <v>255</v>
      </c>
      <c r="C8" s="12">
        <f>B8/3</f>
        <v>85</v>
      </c>
      <c r="D8" s="22" t="b" cm="1">
        <f t="array" ref="D8">PC(B8)</f>
        <v>1</v>
      </c>
      <c r="E8" s="13">
        <f t="shared" si="2"/>
        <v>51</v>
      </c>
      <c r="F8" s="61" cm="1">
        <f t="array" ref="F8">PE(B8)</f>
        <v>0</v>
      </c>
      <c r="G8" s="1">
        <f t="shared" si="3"/>
        <v>36.428571428571431</v>
      </c>
      <c r="H8" s="22" t="b" cm="1">
        <f t="array" ref="H8">MG(B8)</f>
        <v>0</v>
      </c>
      <c r="I8" s="8"/>
    </row>
    <row r="9" spans="1:9" x14ac:dyDescent="0.25">
      <c r="A9" t="str">
        <f t="shared" si="0"/>
        <v>111111111</v>
      </c>
      <c r="B9" s="23">
        <f>2^ROW()-1</f>
        <v>511</v>
      </c>
      <c r="C9" s="1">
        <f t="shared" si="4"/>
        <v>170.33333333333334</v>
      </c>
      <c r="D9" s="22" t="b" cm="1">
        <f t="array" ref="D9">PC(B9)</f>
        <v>0</v>
      </c>
      <c r="E9" s="1">
        <f t="shared" si="2"/>
        <v>102.2</v>
      </c>
      <c r="F9" s="61" cm="1">
        <f t="array" ref="F9">PE(B9)</f>
        <v>1</v>
      </c>
      <c r="G9" s="17">
        <f t="shared" si="3"/>
        <v>73</v>
      </c>
      <c r="H9" s="22" t="b" cm="1">
        <f t="array" ref="H9">MG(B9)</f>
        <v>1</v>
      </c>
      <c r="I9" s="8" t="s">
        <v>192</v>
      </c>
    </row>
    <row r="10" spans="1:9" x14ac:dyDescent="0.25">
      <c r="A10" t="str">
        <f>_xlfn.BASE(B10,2)</f>
        <v>1111111111</v>
      </c>
      <c r="B10" s="23">
        <f t="shared" si="1"/>
        <v>1023</v>
      </c>
      <c r="C10" s="12">
        <f t="shared" si="4"/>
        <v>341</v>
      </c>
      <c r="D10" s="22" t="b" cm="1">
        <f t="array" ref="D10">PC(B10)</f>
        <v>1</v>
      </c>
      <c r="E10" s="1">
        <f t="shared" si="2"/>
        <v>204.6</v>
      </c>
      <c r="F10" s="61" cm="1">
        <f t="array" ref="F10">PE(B10)</f>
        <v>3</v>
      </c>
      <c r="G10" s="1">
        <f t="shared" si="3"/>
        <v>146.14285714285714</v>
      </c>
      <c r="H10" s="22" t="b" cm="1">
        <f t="array" ref="H10">MG(B10)</f>
        <v>0</v>
      </c>
      <c r="I10" s="8" t="s">
        <v>193</v>
      </c>
    </row>
    <row r="11" spans="1:9" x14ac:dyDescent="0.25">
      <c r="A11" t="str">
        <f t="shared" ref="A11:A16" si="5">_xlfn.BASE(B11,2)</f>
        <v>11111111111</v>
      </c>
      <c r="B11" s="8">
        <f t="shared" si="1"/>
        <v>2047</v>
      </c>
      <c r="C11" s="1">
        <f t="shared" si="4"/>
        <v>682.33333333333337</v>
      </c>
      <c r="D11" s="22" t="b" cm="1">
        <f t="array" ref="D11">PC(B11)</f>
        <v>0</v>
      </c>
      <c r="E11" s="1">
        <f t="shared" si="2"/>
        <v>409.4</v>
      </c>
      <c r="F11" s="61" cm="1">
        <f t="array" ref="F11">PE(B11)</f>
        <v>2</v>
      </c>
      <c r="G11" s="1">
        <f t="shared" si="3"/>
        <v>292.42857142857144</v>
      </c>
      <c r="H11" s="22" t="b" cm="1">
        <f t="array" ref="H11">MG(B11)</f>
        <v>0</v>
      </c>
      <c r="I11" s="8"/>
    </row>
    <row r="12" spans="1:9" x14ac:dyDescent="0.25">
      <c r="A12" t="str">
        <f t="shared" si="5"/>
        <v>111111111111</v>
      </c>
      <c r="B12" s="11">
        <f t="shared" si="1"/>
        <v>4095</v>
      </c>
      <c r="C12" s="12">
        <f t="shared" si="4"/>
        <v>1365</v>
      </c>
      <c r="D12" s="22" t="b" cm="1">
        <f t="array" ref="D12">PC(B12)</f>
        <v>1</v>
      </c>
      <c r="E12" s="13">
        <f t="shared" si="2"/>
        <v>819</v>
      </c>
      <c r="F12" s="61" cm="1">
        <f t="array" ref="F12">PE(B12)</f>
        <v>0</v>
      </c>
      <c r="G12" s="17">
        <f t="shared" si="3"/>
        <v>585</v>
      </c>
      <c r="H12" s="22" t="b" cm="1">
        <f t="array" ref="H12">MG(B12)</f>
        <v>1</v>
      </c>
      <c r="I12" s="8" t="s">
        <v>194</v>
      </c>
    </row>
    <row r="13" spans="1:9" x14ac:dyDescent="0.25">
      <c r="A13" t="str">
        <f t="shared" si="5"/>
        <v>1111111111111</v>
      </c>
      <c r="B13" s="5">
        <f t="shared" si="1"/>
        <v>8191</v>
      </c>
      <c r="C13" s="1">
        <f t="shared" si="4"/>
        <v>2730.3333333333335</v>
      </c>
      <c r="D13" s="22" t="b" cm="1">
        <f t="array" ref="D13">PC(B13)</f>
        <v>0</v>
      </c>
      <c r="E13" s="1">
        <f t="shared" si="2"/>
        <v>1638.2</v>
      </c>
      <c r="F13" s="61" cm="1">
        <f t="array" ref="F13">PE(B13)</f>
        <v>1</v>
      </c>
      <c r="G13" s="1">
        <f t="shared" si="3"/>
        <v>1170.1428571428571</v>
      </c>
      <c r="H13" s="22" t="b" cm="1">
        <f t="array" ref="H13">MG(B13)</f>
        <v>0</v>
      </c>
      <c r="I13" s="8" t="s">
        <v>195</v>
      </c>
    </row>
    <row r="14" spans="1:9" x14ac:dyDescent="0.25">
      <c r="A14" t="str">
        <f t="shared" si="5"/>
        <v>11111111111111</v>
      </c>
      <c r="B14">
        <f t="shared" si="1"/>
        <v>16383</v>
      </c>
      <c r="C14" s="12">
        <f t="shared" si="4"/>
        <v>5461</v>
      </c>
      <c r="D14" s="22" t="b" cm="1">
        <f t="array" ref="D14">PC(B14)</f>
        <v>1</v>
      </c>
      <c r="E14" s="1">
        <f t="shared" si="2"/>
        <v>3276.6</v>
      </c>
      <c r="F14" s="61" cm="1">
        <f t="array" ref="F14">PE(B14)</f>
        <v>3</v>
      </c>
      <c r="G14" s="1">
        <f t="shared" si="3"/>
        <v>2340.4285714285716</v>
      </c>
      <c r="H14" s="22" t="b" cm="1">
        <f t="array" ref="H14">MG(B14)</f>
        <v>0</v>
      </c>
      <c r="I14" s="8"/>
    </row>
    <row r="15" spans="1:9" x14ac:dyDescent="0.25">
      <c r="A15" t="str">
        <f t="shared" si="5"/>
        <v>111111111111111</v>
      </c>
      <c r="B15" s="8">
        <f>2^ROW()-1</f>
        <v>32767</v>
      </c>
      <c r="C15" s="1">
        <f t="shared" si="4"/>
        <v>10922.333333333334</v>
      </c>
      <c r="D15" s="22" t="b" cm="1">
        <f t="array" ref="D15">PC(B15)</f>
        <v>0</v>
      </c>
      <c r="E15" s="1">
        <f t="shared" si="2"/>
        <v>6553.4</v>
      </c>
      <c r="F15" s="61" cm="1">
        <f t="array" ref="F15">PE(B15)</f>
        <v>2</v>
      </c>
      <c r="G15" s="17">
        <f t="shared" si="3"/>
        <v>4681</v>
      </c>
      <c r="H15" s="22" t="b" cm="1">
        <f t="array" ref="H15">MG(B15)</f>
        <v>1</v>
      </c>
      <c r="I15" s="8" t="s">
        <v>196</v>
      </c>
    </row>
    <row r="16" spans="1:9" x14ac:dyDescent="0.25">
      <c r="A16" t="str">
        <f t="shared" si="5"/>
        <v>1111111111111111</v>
      </c>
      <c r="B16" s="11">
        <f t="shared" si="1"/>
        <v>65535</v>
      </c>
      <c r="C16" s="12">
        <f t="shared" si="4"/>
        <v>21845</v>
      </c>
      <c r="D16" s="22" t="b" cm="1">
        <f t="array" ref="D16">PC(B16)</f>
        <v>1</v>
      </c>
      <c r="E16" s="13">
        <f t="shared" si="2"/>
        <v>13107</v>
      </c>
      <c r="F16" s="61" cm="1">
        <f t="array" ref="F16">PE(B16)</f>
        <v>0</v>
      </c>
      <c r="G16" s="1">
        <f t="shared" si="3"/>
        <v>9362.1428571428569</v>
      </c>
      <c r="H16" s="22" t="b" cm="1">
        <f t="array" ref="H16">MG(B16)</f>
        <v>0</v>
      </c>
      <c r="I16" s="8" t="s">
        <v>197</v>
      </c>
    </row>
    <row r="17" spans="1:8" ht="15.75" thickBot="1" x14ac:dyDescent="0.3">
      <c r="A17" t="str">
        <f t="shared" ref="A17" si="6">_xlfn.BASE(B17,2)</f>
        <v>11111111111111111</v>
      </c>
      <c r="B17" s="18">
        <f t="shared" si="1"/>
        <v>131071</v>
      </c>
      <c r="C17" s="1">
        <f t="shared" si="4"/>
        <v>43690.333333333336</v>
      </c>
      <c r="D17" s="22" t="b" cm="1">
        <f t="array" ref="D17">PC(B17)</f>
        <v>0</v>
      </c>
      <c r="E17" s="1">
        <f t="shared" si="2"/>
        <v>26214.2</v>
      </c>
      <c r="F17" s="61" cm="1">
        <f t="array" ref="F17">PE(B17)</f>
        <v>1</v>
      </c>
      <c r="G17" s="1">
        <f t="shared" si="3"/>
        <v>18724.428571428572</v>
      </c>
      <c r="H17" s="22" t="b" cm="1">
        <f t="array" ref="H17">MG(B17)</f>
        <v>0</v>
      </c>
    </row>
    <row r="18" spans="1:8" ht="15.75" thickBot="1" x14ac:dyDescent="0.3">
      <c r="A18" s="10" t="str">
        <f>_xlfn.BASE(B18,2)</f>
        <v>111111111111111111</v>
      </c>
      <c r="B18" s="20">
        <f t="shared" si="1"/>
        <v>262143</v>
      </c>
      <c r="C18" s="19">
        <f t="shared" si="4"/>
        <v>87381</v>
      </c>
      <c r="D18" s="60" t="b" cm="1">
        <f t="array" ref="D18">PC(B18)</f>
        <v>1</v>
      </c>
      <c r="E18" s="7">
        <f t="shared" si="2"/>
        <v>52428.6</v>
      </c>
      <c r="F18" s="62" cm="1">
        <f t="array" ref="F18">PE(B18)</f>
        <v>3</v>
      </c>
      <c r="G18" s="16">
        <f t="shared" si="3"/>
        <v>37449</v>
      </c>
      <c r="H18" s="22" t="b" cm="1">
        <f t="array" ref="H18">MG(B18)</f>
        <v>1</v>
      </c>
    </row>
    <row r="19" spans="1:8" x14ac:dyDescent="0.25">
      <c r="A19" t="str">
        <f t="shared" ref="A19:A36" si="7">_xlfn.BASE(B19,2)</f>
        <v>1111111111111111111</v>
      </c>
      <c r="B19" s="18">
        <f t="shared" si="1"/>
        <v>524287</v>
      </c>
      <c r="C19" s="1">
        <f t="shared" si="4"/>
        <v>174762.33333333334</v>
      </c>
      <c r="D19" s="22" t="b" cm="1">
        <f t="array" ref="D19">PC(B19)</f>
        <v>0</v>
      </c>
      <c r="E19" s="1">
        <f t="shared" si="2"/>
        <v>104857.4</v>
      </c>
      <c r="F19" s="61" cm="1">
        <f t="array" ref="F19">PE(B19)</f>
        <v>2</v>
      </c>
      <c r="G19" s="1">
        <f t="shared" si="3"/>
        <v>74898.142857142855</v>
      </c>
      <c r="H19" s="22" t="b" cm="1">
        <f t="array" ref="H19">MG(B19)</f>
        <v>0</v>
      </c>
    </row>
    <row r="20" spans="1:8" x14ac:dyDescent="0.25">
      <c r="A20" t="str">
        <f t="shared" si="7"/>
        <v>11111111111111111111</v>
      </c>
      <c r="B20" s="11">
        <f t="shared" si="1"/>
        <v>1048575</v>
      </c>
      <c r="C20" s="4">
        <f t="shared" si="4"/>
        <v>349525</v>
      </c>
      <c r="D20" s="22" t="b" cm="1">
        <f t="array" ref="D20">PC(B20)</f>
        <v>1</v>
      </c>
      <c r="E20" s="13">
        <f t="shared" si="2"/>
        <v>209715</v>
      </c>
      <c r="F20" s="61" cm="1">
        <f t="array" ref="F20">PE(B20)</f>
        <v>0</v>
      </c>
      <c r="G20" s="1">
        <f t="shared" si="3"/>
        <v>149796.42857142858</v>
      </c>
      <c r="H20" s="22" t="b" cm="1">
        <f t="array" ref="H20">MG(B20)</f>
        <v>0</v>
      </c>
    </row>
    <row r="21" spans="1:8" x14ac:dyDescent="0.25">
      <c r="A21" t="str">
        <f t="shared" si="7"/>
        <v>111111111111111111111</v>
      </c>
      <c r="B21" s="23">
        <f t="shared" si="1"/>
        <v>2097151</v>
      </c>
      <c r="C21" s="1">
        <f t="shared" ref="C21:C26" si="8">B21/3</f>
        <v>699050.33333333337</v>
      </c>
      <c r="D21" s="22" t="b" cm="1">
        <f t="array" ref="D21">PC(B21)</f>
        <v>0</v>
      </c>
      <c r="E21" s="1">
        <f t="shared" si="2"/>
        <v>419430.2</v>
      </c>
      <c r="F21" s="61" cm="1">
        <f t="array" ref="F21">PE(B21)</f>
        <v>1</v>
      </c>
      <c r="G21" s="17">
        <f t="shared" si="3"/>
        <v>299593</v>
      </c>
      <c r="H21" s="22" t="b" cm="1">
        <f t="array" ref="H21">MG(B21)</f>
        <v>1</v>
      </c>
    </row>
    <row r="22" spans="1:8" x14ac:dyDescent="0.25">
      <c r="A22" t="str">
        <f t="shared" si="7"/>
        <v>1111111111111111111111</v>
      </c>
      <c r="B22" s="23">
        <f t="shared" si="1"/>
        <v>4194303</v>
      </c>
      <c r="C22" s="4">
        <f t="shared" si="8"/>
        <v>1398101</v>
      </c>
      <c r="D22" s="22" t="b" cm="1">
        <f t="array" ref="D22">PC(B22)</f>
        <v>1</v>
      </c>
      <c r="E22" s="1">
        <f t="shared" si="2"/>
        <v>838860.6</v>
      </c>
      <c r="F22" s="61" cm="1">
        <f t="array" ref="F22">PE(B22)</f>
        <v>3</v>
      </c>
      <c r="G22" s="1">
        <f t="shared" si="3"/>
        <v>599186.14285714284</v>
      </c>
      <c r="H22" s="22" t="b" cm="1">
        <f t="array" ref="H22">MG(B22)</f>
        <v>0</v>
      </c>
    </row>
    <row r="23" spans="1:8" x14ac:dyDescent="0.25">
      <c r="A23" t="str">
        <f t="shared" si="7"/>
        <v>11111111111111111111111</v>
      </c>
      <c r="B23" s="8">
        <f t="shared" si="1"/>
        <v>8388607</v>
      </c>
      <c r="C23" s="1">
        <f t="shared" si="8"/>
        <v>2796202.3333333335</v>
      </c>
      <c r="D23" s="22" t="b" cm="1">
        <f t="array" ref="D23">PC(B23)</f>
        <v>0</v>
      </c>
      <c r="E23" s="1">
        <f t="shared" si="2"/>
        <v>1677721.4</v>
      </c>
      <c r="F23" s="61" cm="1">
        <f t="array" ref="F23">PE(B23)</f>
        <v>2</v>
      </c>
      <c r="G23" s="1">
        <f t="shared" si="3"/>
        <v>1198372.4285714286</v>
      </c>
      <c r="H23" s="22" t="b" cm="1">
        <f t="array" ref="H23">MG(B23)</f>
        <v>0</v>
      </c>
    </row>
    <row r="24" spans="1:8" x14ac:dyDescent="0.25">
      <c r="A24" t="str">
        <f t="shared" si="7"/>
        <v>111111111111111111111111</v>
      </c>
      <c r="B24" s="11">
        <f t="shared" si="1"/>
        <v>16777215</v>
      </c>
      <c r="C24" s="4">
        <f t="shared" si="8"/>
        <v>5592405</v>
      </c>
      <c r="D24" s="22" t="b" cm="1">
        <f t="array" ref="D24">PC(B24)</f>
        <v>1</v>
      </c>
      <c r="E24" s="13">
        <f t="shared" si="2"/>
        <v>3355443</v>
      </c>
      <c r="F24" s="61" cm="1">
        <f t="array" ref="F24">PE(B24)</f>
        <v>0</v>
      </c>
      <c r="G24" s="17">
        <f t="shared" si="3"/>
        <v>2396745</v>
      </c>
      <c r="H24" s="22" t="b" cm="1">
        <f t="array" ref="H24">MG(B24)</f>
        <v>1</v>
      </c>
    </row>
    <row r="25" spans="1:8" x14ac:dyDescent="0.25">
      <c r="A25" t="str">
        <f t="shared" si="7"/>
        <v>1111111111111111111111111</v>
      </c>
      <c r="B25" s="24">
        <f t="shared" si="1"/>
        <v>33554431</v>
      </c>
      <c r="C25" s="1">
        <f t="shared" si="8"/>
        <v>11184810.333333334</v>
      </c>
      <c r="D25" s="22" t="b" cm="1">
        <f t="array" ref="D25">PC(B25)</f>
        <v>0</v>
      </c>
      <c r="E25" s="1">
        <f t="shared" si="2"/>
        <v>6710886.2000000002</v>
      </c>
      <c r="F25" s="61" cm="1">
        <f t="array" ref="F25">PE(B25)</f>
        <v>1</v>
      </c>
      <c r="G25" s="1">
        <f t="shared" si="3"/>
        <v>4793490.1428571427</v>
      </c>
      <c r="H25" s="22" t="b" cm="1">
        <f t="array" ref="H25">MG(B25)</f>
        <v>0</v>
      </c>
    </row>
    <row r="26" spans="1:8" x14ac:dyDescent="0.25">
      <c r="A26" t="str">
        <f t="shared" si="7"/>
        <v>11111111111111111111111111</v>
      </c>
      <c r="B26">
        <f t="shared" si="1"/>
        <v>67108863</v>
      </c>
      <c r="C26" s="4">
        <f t="shared" si="8"/>
        <v>22369621</v>
      </c>
      <c r="D26" s="22" t="b" cm="1">
        <f t="array" ref="D26">PC(B26)</f>
        <v>1</v>
      </c>
      <c r="E26" s="1">
        <f t="shared" si="2"/>
        <v>13421772.6</v>
      </c>
      <c r="F26" s="61" cm="1">
        <f t="array" ref="F26">PE(B26)</f>
        <v>3</v>
      </c>
      <c r="G26" s="1">
        <f t="shared" si="3"/>
        <v>9586980.4285714291</v>
      </c>
      <c r="H26" s="22" t="b" cm="1">
        <f t="array" ref="H26">MG(B26)</f>
        <v>0</v>
      </c>
    </row>
    <row r="27" spans="1:8" x14ac:dyDescent="0.25">
      <c r="A27" t="str">
        <f t="shared" si="7"/>
        <v>111111111111111111111111111</v>
      </c>
      <c r="B27">
        <f t="shared" si="1"/>
        <v>134217727</v>
      </c>
      <c r="C27" s="1">
        <f t="shared" ref="C27:C36" si="9">B27/3</f>
        <v>44739242.333333336</v>
      </c>
      <c r="D27" s="22" t="b" cm="1">
        <f t="array" ref="D27">PC(B27)</f>
        <v>0</v>
      </c>
      <c r="E27" s="1">
        <f t="shared" ref="E27:E36" si="10">B27/5</f>
        <v>26843545.399999999</v>
      </c>
      <c r="F27" s="61" cm="1">
        <f t="array" ref="F27">PE(B27)</f>
        <v>2</v>
      </c>
      <c r="G27" s="17">
        <f t="shared" ref="G27:G36" si="11">B27/7</f>
        <v>19173961</v>
      </c>
      <c r="H27" s="22" t="b" cm="1">
        <f t="array" ref="H27">MG(B27)</f>
        <v>1</v>
      </c>
    </row>
    <row r="28" spans="1:8" x14ac:dyDescent="0.25">
      <c r="A28" t="str">
        <f t="shared" si="7"/>
        <v>1111111111111111111111111111</v>
      </c>
      <c r="B28" s="11">
        <f t="shared" si="1"/>
        <v>268435455</v>
      </c>
      <c r="C28" s="4">
        <f t="shared" si="9"/>
        <v>89478485</v>
      </c>
      <c r="D28" s="22" t="b" cm="1">
        <f t="array" ref="D28">PC(B28)</f>
        <v>1</v>
      </c>
      <c r="E28" s="13">
        <f t="shared" si="10"/>
        <v>53687091</v>
      </c>
      <c r="F28" s="61" cm="1">
        <f t="array" ref="F28">PE(B28)</f>
        <v>0</v>
      </c>
      <c r="G28" s="1">
        <f t="shared" si="11"/>
        <v>38347922.142857142</v>
      </c>
      <c r="H28" s="22" t="b" cm="1">
        <f t="array" ref="H28">MG(B28)</f>
        <v>0</v>
      </c>
    </row>
    <row r="29" spans="1:8" ht="15.75" thickBot="1" x14ac:dyDescent="0.3">
      <c r="A29" t="str">
        <f t="shared" si="7"/>
        <v>11111111111111111111111111111</v>
      </c>
      <c r="B29" s="24">
        <f t="shared" si="1"/>
        <v>536870911</v>
      </c>
      <c r="C29" s="1">
        <f t="shared" si="9"/>
        <v>178956970.33333334</v>
      </c>
      <c r="D29" s="22" t="b" cm="1">
        <f t="array" ref="D29">PC(B29)</f>
        <v>0</v>
      </c>
      <c r="E29" s="1">
        <f t="shared" si="10"/>
        <v>107374182.2</v>
      </c>
      <c r="F29" s="61" cm="1">
        <f t="array" ref="F29">PE(B29)</f>
        <v>1</v>
      </c>
      <c r="G29" s="1">
        <f t="shared" si="11"/>
        <v>76695844.428571433</v>
      </c>
      <c r="H29" s="22" t="b" cm="1">
        <f t="array" ref="H29">MG(B29)</f>
        <v>0</v>
      </c>
    </row>
    <row r="30" spans="1:8" ht="15.75" thickBot="1" x14ac:dyDescent="0.3">
      <c r="A30" s="10" t="str">
        <f>_xlfn.BASE(B30,2)</f>
        <v>111111111111111111111111111111</v>
      </c>
      <c r="B30" s="20">
        <f t="shared" si="1"/>
        <v>1073741823</v>
      </c>
      <c r="C30" s="19">
        <f t="shared" si="9"/>
        <v>357913941</v>
      </c>
      <c r="D30" s="22" t="b" cm="1">
        <f t="array" ref="D30">PC(B30)</f>
        <v>1</v>
      </c>
      <c r="E30" s="7">
        <f t="shared" si="10"/>
        <v>214748364.59999999</v>
      </c>
      <c r="F30" s="62" cm="1">
        <f t="array" ref="F30">PE(B30)</f>
        <v>3</v>
      </c>
      <c r="G30" s="16">
        <f t="shared" si="11"/>
        <v>153391689</v>
      </c>
      <c r="H30" s="22" t="b" cm="1">
        <f t="array" ref="H30">MG(B30)</f>
        <v>1</v>
      </c>
    </row>
    <row r="31" spans="1:8" x14ac:dyDescent="0.25">
      <c r="A31" t="str">
        <f t="shared" si="7"/>
        <v>1111111111111111111111111111111</v>
      </c>
      <c r="B31" s="18">
        <f t="shared" si="1"/>
        <v>2147483647</v>
      </c>
      <c r="C31" s="1">
        <f t="shared" si="9"/>
        <v>715827882.33333337</v>
      </c>
      <c r="D31" s="22" t="b" cm="1">
        <f t="array" ref="D31">PC(B31)</f>
        <v>0</v>
      </c>
      <c r="E31" s="1">
        <f t="shared" si="10"/>
        <v>429496729.39999998</v>
      </c>
      <c r="F31" s="61" cm="1">
        <f t="array" ref="F31">PE(B31)</f>
        <v>2</v>
      </c>
      <c r="G31" s="1">
        <f t="shared" si="11"/>
        <v>306783378.14285713</v>
      </c>
      <c r="H31" s="22" t="b" cm="1">
        <f t="array" ref="H31">MG(B31)</f>
        <v>0</v>
      </c>
    </row>
    <row r="32" spans="1:8" x14ac:dyDescent="0.25">
      <c r="A32" t="str">
        <f t="shared" si="7"/>
        <v>11111111111111111111111111111111</v>
      </c>
      <c r="B32" s="11">
        <f t="shared" si="1"/>
        <v>4294967295</v>
      </c>
      <c r="C32" s="4">
        <f t="shared" si="9"/>
        <v>1431655765</v>
      </c>
      <c r="D32" s="22" t="b" cm="1">
        <f t="array" ref="D32">PC(B32)</f>
        <v>1</v>
      </c>
      <c r="E32" s="13">
        <f t="shared" si="10"/>
        <v>858993459</v>
      </c>
      <c r="F32" s="61" cm="1">
        <f t="array" ref="F32">PE(B32)</f>
        <v>0</v>
      </c>
      <c r="G32" s="1">
        <f t="shared" si="11"/>
        <v>613566756.42857146</v>
      </c>
      <c r="H32" s="22" t="b" cm="1">
        <f t="array" ref="H32">MG(B32)</f>
        <v>0</v>
      </c>
    </row>
    <row r="33" spans="1:8" x14ac:dyDescent="0.25">
      <c r="A33" t="str">
        <f t="shared" si="7"/>
        <v>111111111111111111111111111111111</v>
      </c>
      <c r="B33" s="23">
        <f t="shared" si="1"/>
        <v>8589934591</v>
      </c>
      <c r="C33" s="1">
        <f t="shared" si="9"/>
        <v>2863311530.3333335</v>
      </c>
      <c r="D33" s="22" t="b" cm="1">
        <f t="array" ref="D33">PC(B33)</f>
        <v>0</v>
      </c>
      <c r="E33" s="1">
        <f t="shared" si="10"/>
        <v>1717986918.2</v>
      </c>
      <c r="F33" s="61" cm="1">
        <f t="array" ref="F33">PE(B33)</f>
        <v>1</v>
      </c>
      <c r="G33" s="17">
        <f t="shared" si="11"/>
        <v>1227133513</v>
      </c>
      <c r="H33" s="22" t="b" cm="1">
        <f t="array" ref="H33">MG(B33)</f>
        <v>1</v>
      </c>
    </row>
    <row r="34" spans="1:8" x14ac:dyDescent="0.25">
      <c r="A34" t="str">
        <f t="shared" si="7"/>
        <v>1111111111111111111111111111111111</v>
      </c>
      <c r="B34" s="23">
        <f t="shared" si="1"/>
        <v>17179869183</v>
      </c>
      <c r="C34" s="4">
        <f t="shared" si="9"/>
        <v>5726623061</v>
      </c>
      <c r="D34" s="22" t="b" cm="1">
        <f t="array" ref="D34">PC(B34)</f>
        <v>1</v>
      </c>
      <c r="E34" s="1">
        <f t="shared" si="10"/>
        <v>3435973836.5999999</v>
      </c>
      <c r="F34" s="61" cm="1">
        <f t="array" ref="F34">PE(B34)</f>
        <v>3</v>
      </c>
      <c r="G34" s="1">
        <f t="shared" si="11"/>
        <v>2454267026.1428571</v>
      </c>
      <c r="H34" s="22" t="b" cm="1">
        <f t="array" ref="H34">MG(B34)</f>
        <v>0</v>
      </c>
    </row>
    <row r="35" spans="1:8" x14ac:dyDescent="0.25">
      <c r="A35" t="str">
        <f t="shared" si="7"/>
        <v>11111111111111111111111111111111111</v>
      </c>
      <c r="B35" s="8">
        <f t="shared" si="1"/>
        <v>34359738367</v>
      </c>
      <c r="C35" s="1">
        <f>B35/3</f>
        <v>11453246122.333334</v>
      </c>
      <c r="D35" s="22" t="b" cm="1">
        <f t="array" ref="D35">PC(B35)</f>
        <v>0</v>
      </c>
      <c r="E35" s="1">
        <f>B35/5</f>
        <v>6871947673.3999996</v>
      </c>
      <c r="F35" s="61" cm="1">
        <f t="array" ref="F35">PE(B35)</f>
        <v>2</v>
      </c>
      <c r="G35" s="1">
        <f>B35/7</f>
        <v>4908534052.4285717</v>
      </c>
      <c r="H35" s="22" t="b" cm="1">
        <f t="array" ref="H35">MG(B35)</f>
        <v>0</v>
      </c>
    </row>
    <row r="36" spans="1:8" x14ac:dyDescent="0.25">
      <c r="A36" t="str">
        <f t="shared" si="7"/>
        <v>111111111111111111111111111111111111</v>
      </c>
      <c r="B36" s="11">
        <f t="shared" si="1"/>
        <v>68719476735</v>
      </c>
      <c r="C36" s="4">
        <f t="shared" si="9"/>
        <v>22906492245</v>
      </c>
      <c r="D36" s="22" t="b" cm="1">
        <f t="array" ref="D36">PC(B36)</f>
        <v>1</v>
      </c>
      <c r="E36" s="13">
        <f t="shared" si="10"/>
        <v>13743895347</v>
      </c>
      <c r="F36" s="61" cm="1">
        <f t="array" ref="F36">PE(B36)</f>
        <v>0</v>
      </c>
      <c r="G36" s="17">
        <f t="shared" si="11"/>
        <v>9817068105</v>
      </c>
      <c r="H36" s="22" t="b" cm="1">
        <f t="array" ref="H36">MG(B36)</f>
        <v>1</v>
      </c>
    </row>
  </sheetData>
  <phoneticPr fontId="3"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302E8-5B3F-4B7C-B10A-60AF2A5C8910}">
  <sheetPr codeName="Feuil5"/>
  <dimension ref="A1:L25"/>
  <sheetViews>
    <sheetView zoomScaleNormal="100" workbookViewId="0">
      <selection activeCell="J1" sqref="J1"/>
    </sheetView>
  </sheetViews>
  <sheetFormatPr baseColWidth="10" defaultRowHeight="15" x14ac:dyDescent="0.25"/>
  <cols>
    <col min="1" max="1" width="1.7109375" customWidth="1"/>
    <col min="2" max="2" width="14.28515625" customWidth="1"/>
    <col min="3" max="3" width="15.140625" customWidth="1"/>
    <col min="4" max="4" width="43.28515625" customWidth="1"/>
    <col min="5" max="5" width="7.85546875" hidden="1" customWidth="1"/>
    <col min="6" max="6" width="14.7109375" customWidth="1"/>
    <col min="7" max="7" width="34.7109375" customWidth="1"/>
    <col min="8" max="8" width="22.7109375" customWidth="1"/>
    <col min="9" max="9" width="39.7109375" customWidth="1"/>
    <col min="10" max="10" width="19.7109375" customWidth="1"/>
    <col min="11" max="11" width="28.28515625" customWidth="1"/>
    <col min="12" max="12" width="34.140625" customWidth="1"/>
  </cols>
  <sheetData>
    <row r="1" spans="1:12" ht="11.25" customHeight="1" x14ac:dyDescent="0.25">
      <c r="A1" s="29"/>
      <c r="B1" s="29"/>
      <c r="C1" s="29"/>
      <c r="D1" s="29"/>
      <c r="E1" s="29"/>
      <c r="F1" s="29"/>
      <c r="G1" s="29"/>
      <c r="H1" s="50" t="s">
        <v>35</v>
      </c>
      <c r="I1" s="29"/>
      <c r="J1" s="71">
        <f>COUNTIF(J12:J24,"&gt;1")</f>
        <v>12</v>
      </c>
      <c r="K1" s="29"/>
      <c r="L1" s="29"/>
    </row>
    <row r="2" spans="1:12" ht="15.75" thickBot="1" x14ac:dyDescent="0.3">
      <c r="A2" s="29"/>
      <c r="B2" s="29"/>
      <c r="C2" s="39"/>
      <c r="D2" s="29"/>
      <c r="E2" s="29"/>
      <c r="F2" s="29"/>
      <c r="G2" s="40"/>
      <c r="H2" s="63">
        <f>SUM(J12:J23) + (12-J1)*100 + 700 * (J22=0) +200*(J21=0)</f>
        <v>666</v>
      </c>
      <c r="I2" s="29"/>
      <c r="J2" s="29"/>
      <c r="K2" s="29"/>
      <c r="L2" s="29"/>
    </row>
    <row r="3" spans="1:12" x14ac:dyDescent="0.25">
      <c r="A3" s="29"/>
      <c r="B3" s="29"/>
      <c r="C3" s="29"/>
      <c r="D3" s="29"/>
      <c r="E3" s="29"/>
      <c r="F3" s="29"/>
      <c r="G3" s="29"/>
      <c r="H3" s="29"/>
      <c r="I3" s="29"/>
      <c r="J3" s="29"/>
      <c r="K3" s="29"/>
      <c r="L3" s="29"/>
    </row>
    <row r="4" spans="1:12" x14ac:dyDescent="0.25">
      <c r="A4" s="29"/>
      <c r="B4" s="29"/>
      <c r="C4" s="29"/>
      <c r="D4" s="29"/>
      <c r="E4" s="29"/>
      <c r="F4" s="29"/>
      <c r="G4" s="29"/>
      <c r="H4" s="29"/>
      <c r="I4" s="29"/>
      <c r="J4" s="29"/>
      <c r="K4" s="29"/>
      <c r="L4" s="29"/>
    </row>
    <row r="5" spans="1:12" x14ac:dyDescent="0.25">
      <c r="A5" s="29"/>
      <c r="B5" s="29"/>
      <c r="C5" s="29"/>
      <c r="D5" s="29"/>
      <c r="E5" s="29"/>
      <c r="F5" s="29"/>
      <c r="G5" s="29"/>
      <c r="H5" s="29"/>
      <c r="I5" s="29"/>
      <c r="J5" s="29"/>
      <c r="K5" s="29"/>
      <c r="L5" s="29"/>
    </row>
    <row r="6" spans="1:12" x14ac:dyDescent="0.25">
      <c r="A6" s="29"/>
      <c r="B6" s="29"/>
      <c r="C6" s="29"/>
      <c r="D6" s="29"/>
      <c r="E6" s="29"/>
      <c r="F6" s="29"/>
      <c r="G6" s="29"/>
      <c r="H6" s="29"/>
      <c r="I6" s="29"/>
      <c r="J6" s="29"/>
      <c r="K6" s="29"/>
      <c r="L6" s="29"/>
    </row>
    <row r="7" spans="1:12" x14ac:dyDescent="0.25">
      <c r="A7" s="29"/>
      <c r="B7" s="29"/>
      <c r="C7" s="29"/>
      <c r="D7" s="29"/>
      <c r="E7" s="29"/>
      <c r="F7" s="29"/>
      <c r="G7" s="29"/>
      <c r="H7" s="29"/>
      <c r="I7" s="29"/>
      <c r="J7" s="29"/>
      <c r="K7" s="29"/>
      <c r="L7" s="29"/>
    </row>
    <row r="8" spans="1:12" x14ac:dyDescent="0.25">
      <c r="A8" s="29"/>
      <c r="B8" s="39"/>
      <c r="C8" s="29"/>
      <c r="D8" s="29"/>
      <c r="E8" s="29"/>
      <c r="F8" s="29"/>
      <c r="G8" s="29"/>
      <c r="H8" s="29"/>
      <c r="I8" s="29"/>
      <c r="J8" s="29"/>
      <c r="K8" s="29"/>
      <c r="L8" s="29"/>
    </row>
    <row r="9" spans="1:12" ht="14.25" customHeight="1" x14ac:dyDescent="0.25">
      <c r="A9" s="29"/>
      <c r="B9" s="29"/>
      <c r="C9" s="29"/>
      <c r="D9" s="29"/>
      <c r="E9" s="29"/>
      <c r="F9" s="29"/>
      <c r="G9" s="29"/>
      <c r="H9" s="29"/>
      <c r="I9" s="29"/>
      <c r="J9" s="29"/>
      <c r="K9" s="29"/>
      <c r="L9" s="29"/>
    </row>
    <row r="10" spans="1:12" ht="9.75" customHeight="1" x14ac:dyDescent="0.25">
      <c r="A10" s="29"/>
      <c r="B10" s="36" t="s">
        <v>15</v>
      </c>
      <c r="C10" s="65"/>
      <c r="G10" s="37" t="s">
        <v>17</v>
      </c>
      <c r="H10" s="36" t="s">
        <v>39</v>
      </c>
      <c r="I10" s="37" t="s">
        <v>40</v>
      </c>
      <c r="J10" s="37" t="s">
        <v>16</v>
      </c>
      <c r="K10" s="29"/>
      <c r="L10" s="29"/>
    </row>
    <row r="11" spans="1:12" ht="15" customHeight="1" x14ac:dyDescent="0.25">
      <c r="A11" s="29"/>
      <c r="B11" s="21" t="s">
        <v>2</v>
      </c>
      <c r="C11" s="21" t="s">
        <v>3</v>
      </c>
      <c r="D11" s="21" t="s">
        <v>4</v>
      </c>
      <c r="E11" s="21" t="s">
        <v>0</v>
      </c>
      <c r="F11" s="21" t="s">
        <v>5</v>
      </c>
      <c r="G11" s="21" t="s">
        <v>26</v>
      </c>
      <c r="H11" s="45" t="s">
        <v>25</v>
      </c>
      <c r="I11" s="44" t="s">
        <v>24</v>
      </c>
      <c r="J11" s="35" t="s">
        <v>6</v>
      </c>
      <c r="K11" s="29"/>
      <c r="L11" s="29"/>
    </row>
    <row r="12" spans="1:12" ht="231" customHeight="1" x14ac:dyDescent="0.25">
      <c r="A12" s="29"/>
      <c r="B12" s="31" t="str">
        <f t="shared" ref="B12:B17" si="0">IF( J12=0,"Nbre Mersenne","Réalisé = " &amp; J$1 &amp; "/12")</f>
        <v>Réalisé = 12/12</v>
      </c>
      <c r="C12" s="38" t="s">
        <v>8</v>
      </c>
      <c r="D12" s="34" t="s">
        <v>46</v>
      </c>
      <c r="E12" s="34">
        <v>12</v>
      </c>
      <c r="F12" s="32" t="str">
        <f>DEC2BIN(31)</f>
        <v>11111</v>
      </c>
      <c r="G12" s="68" t="s">
        <v>181</v>
      </c>
      <c r="H12" s="58" t="s">
        <v>168</v>
      </c>
      <c r="I12" s="46"/>
      <c r="J12" s="33">
        <f>LEN(Tableau22[[#This Row],[Texte Formule (sans =)]]&amp;Tableau22[[#This Row],[Texte VBA sans ligne début &amp; fin]])</f>
        <v>12</v>
      </c>
      <c r="K12" s="29"/>
      <c r="L12" s="29"/>
    </row>
    <row r="13" spans="1:12" ht="231" customHeight="1" x14ac:dyDescent="0.25">
      <c r="A13" s="29"/>
      <c r="B13" s="31" t="str">
        <f t="shared" si="0"/>
        <v>Réalisé = 12/12</v>
      </c>
      <c r="C13" s="32" t="s">
        <v>9</v>
      </c>
      <c r="D13" s="34" t="s">
        <v>62</v>
      </c>
      <c r="E13" s="30">
        <v>13</v>
      </c>
      <c r="F13" s="32">
        <v>268435455</v>
      </c>
      <c r="G13" s="68" t="s">
        <v>182</v>
      </c>
      <c r="H13" s="57" t="s">
        <v>48</v>
      </c>
      <c r="I13" s="46"/>
      <c r="J13" s="33">
        <f>LEN(Tableau22[[#This Row],[Texte Formule (sans =)]]&amp;Tableau22[[#This Row],[Texte VBA sans ligne début &amp; fin]])</f>
        <v>9</v>
      </c>
      <c r="K13" s="29"/>
      <c r="L13" s="29"/>
    </row>
    <row r="14" spans="1:12" ht="231" customHeight="1" x14ac:dyDescent="0.25">
      <c r="A14" s="29"/>
      <c r="B14" s="31" t="str">
        <f t="shared" si="0"/>
        <v>Réalisé = 12/12</v>
      </c>
      <c r="C14" s="32" t="s">
        <v>10</v>
      </c>
      <c r="D14" s="34" t="s">
        <v>63</v>
      </c>
      <c r="E14" s="30">
        <v>14</v>
      </c>
      <c r="F14" s="32">
        <v>2097151</v>
      </c>
      <c r="G14" s="68" t="s">
        <v>183</v>
      </c>
      <c r="H14" s="57" t="s">
        <v>49</v>
      </c>
      <c r="I14" s="46"/>
      <c r="J14" s="33">
        <f>LEN(Tableau22[[#This Row],[Texte Formule (sans =)]]&amp;Tableau22[[#This Row],[Texte VBA sans ligne début &amp; fin]])</f>
        <v>11</v>
      </c>
      <c r="K14" s="29"/>
      <c r="L14" s="29"/>
    </row>
    <row r="15" spans="1:12" ht="231" customHeight="1" x14ac:dyDescent="0.25">
      <c r="A15" s="29"/>
      <c r="B15" s="31" t="str">
        <f t="shared" si="0"/>
        <v>Réalisé = 12/12</v>
      </c>
      <c r="C15" s="32" t="s">
        <v>11</v>
      </c>
      <c r="D15" s="34" t="s">
        <v>64</v>
      </c>
      <c r="E15" s="30">
        <v>15</v>
      </c>
      <c r="F15" s="32">
        <v>262143</v>
      </c>
      <c r="G15" s="68" t="s">
        <v>184</v>
      </c>
      <c r="H15" s="57" t="s">
        <v>50</v>
      </c>
      <c r="I15" s="46"/>
      <c r="J15" s="33">
        <f>LEN(Tableau22[[#This Row],[Texte Formule (sans =)]]&amp;Tableau22[[#This Row],[Texte VBA sans ligne début &amp; fin]])</f>
        <v>11</v>
      </c>
      <c r="K15" s="29"/>
      <c r="L15" s="29"/>
    </row>
    <row r="16" spans="1:12" ht="231" customHeight="1" x14ac:dyDescent="0.25">
      <c r="A16" s="29"/>
      <c r="B16" s="31" t="str">
        <f t="shared" si="0"/>
        <v>Réalisé = 12/12</v>
      </c>
      <c r="C16" s="32" t="s">
        <v>12</v>
      </c>
      <c r="D16" s="34" t="s">
        <v>65</v>
      </c>
      <c r="E16" s="30">
        <v>16</v>
      </c>
      <c r="F16" s="32">
        <v>32767</v>
      </c>
      <c r="G16" s="68" t="s">
        <v>185</v>
      </c>
      <c r="H16" s="57" t="s">
        <v>51</v>
      </c>
      <c r="I16" s="46"/>
      <c r="J16" s="33">
        <f>LEN(Tableau22[[#This Row],[Texte Formule (sans =)]]&amp;Tableau22[[#This Row],[Texte VBA sans ligne début &amp; fin]])</f>
        <v>11</v>
      </c>
      <c r="K16" s="29"/>
      <c r="L16" s="29"/>
    </row>
    <row r="17" spans="1:12" ht="231" customHeight="1" x14ac:dyDescent="0.25">
      <c r="A17" s="29"/>
      <c r="B17" s="31" t="str">
        <f t="shared" si="0"/>
        <v>Réalisé = 12/12</v>
      </c>
      <c r="C17" s="32" t="s">
        <v>13</v>
      </c>
      <c r="D17" s="34" t="s">
        <v>52</v>
      </c>
      <c r="E17" s="30">
        <v>17</v>
      </c>
      <c r="F17" s="64" t="s">
        <v>32</v>
      </c>
      <c r="G17" s="68" t="s">
        <v>175</v>
      </c>
      <c r="H17" s="46"/>
      <c r="I17" s="58" t="s">
        <v>169</v>
      </c>
      <c r="J17" s="33">
        <f>LEN(Tableau22[[#This Row],[Texte Formule (sans =)]]&amp;Tableau22[[#This Row],[Texte VBA sans ligne début &amp; fin]])</f>
        <v>23</v>
      </c>
      <c r="K17" s="29"/>
      <c r="L17" s="29"/>
    </row>
    <row r="18" spans="1:12" ht="231" customHeight="1" x14ac:dyDescent="0.25">
      <c r="A18" s="29"/>
      <c r="B18" s="31" t="str">
        <f t="shared" ref="B18:B23" si="1">IF(J18=0,"Nbre Premier","Réalisé = " &amp; J$1 &amp; "/12")</f>
        <v>Réalisé = 12/12</v>
      </c>
      <c r="C18" s="32" t="s">
        <v>29</v>
      </c>
      <c r="D18" s="34" t="s">
        <v>53</v>
      </c>
      <c r="E18" s="30">
        <v>18</v>
      </c>
      <c r="F18" s="33" t="s">
        <v>32</v>
      </c>
      <c r="G18" s="68" t="s">
        <v>176</v>
      </c>
      <c r="H18" s="46"/>
      <c r="I18" s="58" t="s">
        <v>68</v>
      </c>
      <c r="J18" s="33">
        <f>LEN(Tableau22[[#This Row],[Texte Formule (sans =)]]&amp;Tableau22[[#This Row],[Texte VBA sans ligne début &amp; fin]])</f>
        <v>22</v>
      </c>
      <c r="K18" s="29"/>
      <c r="L18" s="29"/>
    </row>
    <row r="19" spans="1:12" ht="231" customHeight="1" x14ac:dyDescent="0.25">
      <c r="A19" s="29"/>
      <c r="B19" s="31" t="str">
        <f t="shared" si="1"/>
        <v>Réalisé = 12/12</v>
      </c>
      <c r="C19" s="32" t="s">
        <v>30</v>
      </c>
      <c r="D19" s="34" t="s">
        <v>54</v>
      </c>
      <c r="E19" s="30">
        <v>19</v>
      </c>
      <c r="F19" s="33" t="s">
        <v>32</v>
      </c>
      <c r="G19" s="68" t="s">
        <v>177</v>
      </c>
      <c r="H19" s="46"/>
      <c r="I19" s="58" t="s">
        <v>69</v>
      </c>
      <c r="J19" s="33">
        <f>LEN(Tableau22[[#This Row],[Texte Formule (sans =)]]&amp;Tableau22[[#This Row],[Texte VBA sans ligne début &amp; fin]])</f>
        <v>22</v>
      </c>
      <c r="K19" s="29"/>
      <c r="L19" s="29"/>
    </row>
    <row r="20" spans="1:12" ht="231" customHeight="1" x14ac:dyDescent="0.25">
      <c r="A20" s="29"/>
      <c r="B20" s="31" t="str">
        <f t="shared" si="1"/>
        <v>Réalisé = 12/12</v>
      </c>
      <c r="C20" s="32" t="s">
        <v>31</v>
      </c>
      <c r="D20" s="34" t="s">
        <v>66</v>
      </c>
      <c r="E20" s="30">
        <v>20</v>
      </c>
      <c r="F20" s="33" t="s">
        <v>32</v>
      </c>
      <c r="G20" s="68" t="s">
        <v>178</v>
      </c>
      <c r="H20" s="46"/>
      <c r="I20" s="58" t="s">
        <v>167</v>
      </c>
      <c r="J20" s="33">
        <f>LEN(Tableau22[[#This Row],[Texte Formule (sans =)]]&amp;Tableau22[[#This Row],[Texte VBA sans ligne début &amp; fin]])</f>
        <v>23</v>
      </c>
      <c r="K20" s="29"/>
      <c r="L20" s="29"/>
    </row>
    <row r="21" spans="1:12" ht="231" customHeight="1" x14ac:dyDescent="0.25">
      <c r="A21" s="29"/>
      <c r="B21" s="31" t="str">
        <f t="shared" si="1"/>
        <v>Réalisé = 12/12</v>
      </c>
      <c r="C21" s="49" t="s">
        <v>33</v>
      </c>
      <c r="D21" s="34" t="s">
        <v>57</v>
      </c>
      <c r="E21" s="30">
        <v>21</v>
      </c>
      <c r="F21" s="33"/>
      <c r="G21" s="70" t="s">
        <v>179</v>
      </c>
      <c r="H21" s="46"/>
      <c r="I21" s="54" t="s">
        <v>67</v>
      </c>
      <c r="J21" s="33">
        <f>LEN(Tableau22[[#This Row],[Texte Formule (sans =)]]&amp;Tableau22[[#This Row],[Texte VBA sans ligne début &amp; fin]])</f>
        <v>130</v>
      </c>
      <c r="K21" s="29"/>
      <c r="L21" s="29"/>
    </row>
    <row r="22" spans="1:12" ht="265.5" customHeight="1" x14ac:dyDescent="0.25">
      <c r="A22" s="29"/>
      <c r="B22" s="31" t="str">
        <f t="shared" si="1"/>
        <v>Réalisé = 12/12</v>
      </c>
      <c r="C22" s="49" t="s">
        <v>28</v>
      </c>
      <c r="D22" s="34" t="s">
        <v>58</v>
      </c>
      <c r="E22" s="30">
        <v>22</v>
      </c>
      <c r="F22" s="33"/>
      <c r="G22" s="69" t="s">
        <v>180</v>
      </c>
      <c r="H22" s="46"/>
      <c r="I22" s="53" t="s">
        <v>172</v>
      </c>
      <c r="J22" s="33">
        <f>LEN(Tableau22[[#This Row],[Texte Formule (sans =)]]&amp;Tableau22[[#This Row],[Texte VBA sans ligne début &amp; fin]])</f>
        <v>379</v>
      </c>
      <c r="K22" s="29"/>
      <c r="L22" s="29"/>
    </row>
    <row r="23" spans="1:12" ht="231" customHeight="1" x14ac:dyDescent="0.25">
      <c r="A23" s="29"/>
      <c r="B23" s="31" t="str">
        <f t="shared" si="1"/>
        <v>Réalisé = 12/12</v>
      </c>
      <c r="C23" s="49" t="s">
        <v>34</v>
      </c>
      <c r="D23" s="34" t="s">
        <v>38</v>
      </c>
      <c r="E23" s="30">
        <v>23</v>
      </c>
      <c r="F23" s="33"/>
      <c r="G23" s="69" t="s">
        <v>186</v>
      </c>
      <c r="H23" s="58" t="s">
        <v>173</v>
      </c>
      <c r="I23" s="46"/>
      <c r="J23" s="33">
        <f>LEN(Tableau22[[#This Row],[Texte Formule (sans =)]]&amp;Tableau22[[#This Row],[Texte VBA sans ligne début &amp; fin]])</f>
        <v>13</v>
      </c>
      <c r="K23" s="29"/>
      <c r="L23" s="29"/>
    </row>
    <row r="24" spans="1:12" x14ac:dyDescent="0.25">
      <c r="A24" s="29"/>
      <c r="B24" s="31"/>
      <c r="C24" s="32"/>
      <c r="D24" s="34"/>
      <c r="E24" s="30"/>
      <c r="J24">
        <f>LEN(Tableau22[[#This Row],[Texte Formule (sans =)]]&amp;Tableau22[[#This Row],[Texte VBA sans ligne début &amp; fin]])</f>
        <v>0</v>
      </c>
    </row>
    <row r="25" spans="1:12" x14ac:dyDescent="0.25">
      <c r="B25" s="31" t="s">
        <v>1</v>
      </c>
      <c r="C25" s="32"/>
      <c r="D25" s="48"/>
      <c r="E25" s="30">
        <f>SUBTOTAL(109,Tableau22[Ligne])</f>
        <v>210</v>
      </c>
      <c r="J25" s="33">
        <f>SUBTOTAL(109,Tableau22[Nbre de caractères])</f>
        <v>666</v>
      </c>
    </row>
  </sheetData>
  <pageMargins left="0.7" right="0.7" top="0.75" bottom="0.75" header="0.3" footer="0.3"/>
  <pageSetup paperSize="9"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BF654-ADD4-4E5C-AA33-F6E29FB64DCD}">
  <sheetPr codeName="Feuil3"/>
  <dimension ref="A1:L26"/>
  <sheetViews>
    <sheetView topLeftCell="C1" zoomScaleNormal="100" workbookViewId="0">
      <selection activeCell="G19" sqref="G19"/>
    </sheetView>
  </sheetViews>
  <sheetFormatPr baseColWidth="10" defaultRowHeight="15" x14ac:dyDescent="0.25"/>
  <cols>
    <col min="1" max="1" width="1.7109375" customWidth="1"/>
    <col min="2" max="2" width="14.28515625" customWidth="1"/>
    <col min="3" max="3" width="15.140625" customWidth="1"/>
    <col min="4" max="4" width="43.28515625" customWidth="1"/>
    <col min="5" max="5" width="7.85546875" hidden="1" customWidth="1"/>
    <col min="6" max="6" width="14.7109375" customWidth="1"/>
    <col min="7" max="7" width="34.7109375" customWidth="1"/>
    <col min="8" max="8" width="22.7109375" customWidth="1"/>
    <col min="9" max="9" width="39.7109375" customWidth="1"/>
    <col min="10" max="10" width="19.7109375" customWidth="1"/>
    <col min="11" max="11" width="28.28515625" customWidth="1"/>
    <col min="12" max="12" width="34.140625" customWidth="1"/>
  </cols>
  <sheetData>
    <row r="1" spans="1:12" ht="11.25" customHeight="1" x14ac:dyDescent="0.25">
      <c r="A1" s="29"/>
      <c r="B1" s="29"/>
      <c r="C1" s="29"/>
      <c r="D1" s="29"/>
      <c r="E1" s="29"/>
      <c r="F1" s="29"/>
      <c r="G1" s="29"/>
      <c r="H1" s="50" t="s">
        <v>35</v>
      </c>
      <c r="I1" s="29"/>
      <c r="J1" s="59">
        <f>COUNTIF(J12:J23,"&gt;1")</f>
        <v>12</v>
      </c>
      <c r="K1" s="29"/>
      <c r="L1" s="29"/>
    </row>
    <row r="2" spans="1:12" ht="15.75" thickBot="1" x14ac:dyDescent="0.3">
      <c r="A2" s="29"/>
      <c r="B2" s="29"/>
      <c r="C2" s="39" t="s">
        <v>7</v>
      </c>
      <c r="D2" s="29"/>
      <c r="E2" s="29"/>
      <c r="F2" s="29"/>
      <c r="G2" s="40" t="s">
        <v>27</v>
      </c>
      <c r="H2" s="52">
        <f>SUM(J12:J23) + (12-J1)*100 + 700 * (J22=0) +200*(J21=0)</f>
        <v>698</v>
      </c>
      <c r="I2" s="29"/>
      <c r="J2" s="29"/>
      <c r="K2" s="29"/>
      <c r="L2" s="29"/>
    </row>
    <row r="3" spans="1:12" x14ac:dyDescent="0.25">
      <c r="A3" s="29"/>
      <c r="B3" s="29"/>
      <c r="C3" s="29"/>
      <c r="D3" s="29"/>
      <c r="E3" s="29"/>
      <c r="F3" s="29"/>
      <c r="G3" s="29"/>
      <c r="H3" s="29"/>
      <c r="I3" s="29"/>
      <c r="J3" s="29"/>
      <c r="K3" s="29"/>
      <c r="L3" s="29"/>
    </row>
    <row r="4" spans="1:12" x14ac:dyDescent="0.25">
      <c r="A4" s="29"/>
      <c r="B4" s="29"/>
      <c r="C4" s="29"/>
      <c r="D4" s="29"/>
      <c r="E4" s="29"/>
      <c r="F4" s="29"/>
      <c r="G4" s="29"/>
      <c r="H4" s="29"/>
      <c r="I4" s="29"/>
      <c r="J4" s="29"/>
      <c r="K4" s="29"/>
      <c r="L4" s="29"/>
    </row>
    <row r="5" spans="1:12" x14ac:dyDescent="0.25">
      <c r="A5" s="29"/>
      <c r="B5" s="29"/>
      <c r="C5" s="29"/>
      <c r="D5" s="29"/>
      <c r="E5" s="29"/>
      <c r="F5" s="29"/>
      <c r="G5" s="29"/>
      <c r="H5" s="29"/>
      <c r="I5" s="29"/>
      <c r="J5" s="29"/>
      <c r="K5" s="29"/>
      <c r="L5" s="29"/>
    </row>
    <row r="6" spans="1:12" x14ac:dyDescent="0.25">
      <c r="A6" s="29"/>
      <c r="B6" s="29"/>
      <c r="C6" s="29"/>
      <c r="D6" s="29"/>
      <c r="E6" s="29"/>
      <c r="F6" s="29"/>
      <c r="G6" s="29"/>
      <c r="H6" s="29"/>
      <c r="I6" s="29"/>
      <c r="J6" s="29"/>
      <c r="K6" s="29"/>
      <c r="L6" s="29"/>
    </row>
    <row r="7" spans="1:12" x14ac:dyDescent="0.25">
      <c r="A7" s="29"/>
      <c r="B7" s="29"/>
      <c r="C7" s="29"/>
      <c r="D7" s="29"/>
      <c r="E7" s="29"/>
      <c r="F7" s="29"/>
      <c r="G7" s="29"/>
      <c r="H7" s="29"/>
      <c r="I7" s="29"/>
      <c r="J7" s="29"/>
      <c r="K7" s="29"/>
      <c r="L7" s="29"/>
    </row>
    <row r="8" spans="1:12" x14ac:dyDescent="0.25">
      <c r="A8" s="29"/>
      <c r="B8" s="39" t="s">
        <v>14</v>
      </c>
      <c r="C8" s="29"/>
      <c r="D8" s="29"/>
      <c r="E8" s="29"/>
      <c r="F8" s="29"/>
      <c r="G8" s="29"/>
      <c r="H8" s="29"/>
      <c r="I8" s="29"/>
      <c r="J8" s="29"/>
      <c r="K8" s="29"/>
      <c r="L8" s="29"/>
    </row>
    <row r="9" spans="1:12" ht="14.25" customHeight="1" x14ac:dyDescent="0.25">
      <c r="A9" s="29"/>
      <c r="B9" s="29"/>
      <c r="C9" s="29"/>
      <c r="D9" s="29"/>
      <c r="E9" s="29"/>
      <c r="F9" s="29"/>
      <c r="G9" s="29"/>
      <c r="H9" s="29"/>
      <c r="I9" s="29"/>
      <c r="J9" s="29"/>
      <c r="K9" s="29"/>
      <c r="L9" s="29"/>
    </row>
    <row r="10" spans="1:12" ht="9.75" customHeight="1" x14ac:dyDescent="0.25">
      <c r="A10" s="29"/>
      <c r="B10" s="36" t="s">
        <v>15</v>
      </c>
      <c r="G10" s="37" t="s">
        <v>17</v>
      </c>
      <c r="H10" s="36" t="s">
        <v>39</v>
      </c>
      <c r="I10" s="37" t="s">
        <v>40</v>
      </c>
      <c r="J10" s="37" t="s">
        <v>16</v>
      </c>
      <c r="K10" s="29"/>
      <c r="L10" s="29"/>
    </row>
    <row r="11" spans="1:12" ht="15" customHeight="1" x14ac:dyDescent="0.25">
      <c r="A11" s="29"/>
      <c r="B11" s="21" t="s">
        <v>2</v>
      </c>
      <c r="C11" s="21" t="s">
        <v>3</v>
      </c>
      <c r="D11" s="21" t="s">
        <v>4</v>
      </c>
      <c r="E11" s="21" t="s">
        <v>0</v>
      </c>
      <c r="F11" s="21" t="s">
        <v>5</v>
      </c>
      <c r="G11" s="21" t="s">
        <v>26</v>
      </c>
      <c r="H11" s="45" t="s">
        <v>25</v>
      </c>
      <c r="I11" s="44" t="s">
        <v>24</v>
      </c>
      <c r="J11" s="35" t="s">
        <v>6</v>
      </c>
      <c r="K11" s="29"/>
      <c r="L11" s="29"/>
    </row>
    <row r="12" spans="1:12" ht="231" customHeight="1" x14ac:dyDescent="0.25">
      <c r="A12" s="29"/>
      <c r="B12" s="31" t="str">
        <f t="shared" ref="B12:B17" si="0">IF( J12=0,"Nbre Mersenne","Réalisé = " &amp; J$1 &amp; "/12")</f>
        <v>Réalisé = 12/12</v>
      </c>
      <c r="C12" s="38" t="s">
        <v>8</v>
      </c>
      <c r="D12" s="34" t="s">
        <v>46</v>
      </c>
      <c r="E12" s="34">
        <v>12</v>
      </c>
      <c r="F12" s="32" t="str">
        <f>DEC2BIN(31)</f>
        <v>11111</v>
      </c>
      <c r="G12" s="33" t="str">
        <f>_xlfn.BASE(4095,2)</f>
        <v>111111111111</v>
      </c>
      <c r="H12" s="58" t="s">
        <v>168</v>
      </c>
      <c r="I12" s="46"/>
      <c r="J12" s="33">
        <f>LEN(Tableau2[[#This Row],[Texte Formule (sans =)]]&amp;Tableau2[[#This Row],[Texte VBA sans ligne début &amp; fin]])</f>
        <v>12</v>
      </c>
      <c r="K12" s="29"/>
      <c r="L12" s="29"/>
    </row>
    <row r="13" spans="1:12" ht="231" hidden="1" customHeight="1" x14ac:dyDescent="0.25">
      <c r="A13" s="29"/>
      <c r="B13" s="31" t="str">
        <f t="shared" si="0"/>
        <v>Réalisé = 12/12</v>
      </c>
      <c r="C13" s="32" t="s">
        <v>9</v>
      </c>
      <c r="D13" s="34" t="s">
        <v>62</v>
      </c>
      <c r="E13" s="30">
        <v>13</v>
      </c>
      <c r="F13" s="32">
        <v>268435455</v>
      </c>
      <c r="G13" s="33">
        <f>2^(7*4)-1</f>
        <v>268435455</v>
      </c>
      <c r="H13" s="57" t="s">
        <v>48</v>
      </c>
      <c r="I13" s="46"/>
      <c r="J13" s="33">
        <f>LEN(Tableau2[[#This Row],[Texte Formule (sans =)]]&amp;Tableau2[[#This Row],[Texte VBA sans ligne début &amp; fin]])</f>
        <v>9</v>
      </c>
      <c r="K13" s="29"/>
      <c r="L13" s="29"/>
    </row>
    <row r="14" spans="1:12" ht="231" hidden="1" customHeight="1" x14ac:dyDescent="0.25">
      <c r="A14" s="29"/>
      <c r="B14" s="31" t="str">
        <f t="shared" si="0"/>
        <v>Réalisé = 12/12</v>
      </c>
      <c r="C14" s="32" t="s">
        <v>10</v>
      </c>
      <c r="D14" s="34" t="s">
        <v>63</v>
      </c>
      <c r="E14" s="30">
        <v>14</v>
      </c>
      <c r="F14" s="32">
        <v>2097151</v>
      </c>
      <c r="G14" s="51">
        <f>2^(6*4-3)-1</f>
        <v>2097151</v>
      </c>
      <c r="H14" s="57" t="s">
        <v>49</v>
      </c>
      <c r="I14" s="46"/>
      <c r="J14" s="33">
        <f>LEN(Tableau2[[#This Row],[Texte Formule (sans =)]]&amp;Tableau2[[#This Row],[Texte VBA sans ligne début &amp; fin]])</f>
        <v>11</v>
      </c>
      <c r="K14" s="29"/>
      <c r="L14" s="29"/>
    </row>
    <row r="15" spans="1:12" ht="231" hidden="1" customHeight="1" x14ac:dyDescent="0.25">
      <c r="A15" s="29"/>
      <c r="B15" s="31" t="str">
        <f t="shared" si="0"/>
        <v>Réalisé = 12/12</v>
      </c>
      <c r="C15" s="32" t="s">
        <v>11</v>
      </c>
      <c r="D15" s="34" t="s">
        <v>64</v>
      </c>
      <c r="E15" s="30">
        <v>15</v>
      </c>
      <c r="F15" s="32">
        <v>262143</v>
      </c>
      <c r="G15" s="33">
        <f>2^(5*4-2)-1</f>
        <v>262143</v>
      </c>
      <c r="H15" s="57" t="s">
        <v>50</v>
      </c>
      <c r="I15" s="46"/>
      <c r="J15" s="33">
        <f>LEN(Tableau2[[#This Row],[Texte Formule (sans =)]]&amp;Tableau2[[#This Row],[Texte VBA sans ligne début &amp; fin]])</f>
        <v>11</v>
      </c>
      <c r="K15" s="29"/>
      <c r="L15" s="29"/>
    </row>
    <row r="16" spans="1:12" ht="231" hidden="1" customHeight="1" x14ac:dyDescent="0.25">
      <c r="A16" s="29"/>
      <c r="B16" s="31" t="str">
        <f t="shared" si="0"/>
        <v>Réalisé = 12/12</v>
      </c>
      <c r="C16" s="32" t="s">
        <v>12</v>
      </c>
      <c r="D16" s="34" t="s">
        <v>65</v>
      </c>
      <c r="E16" s="30">
        <v>16</v>
      </c>
      <c r="F16" s="32">
        <v>32767</v>
      </c>
      <c r="G16" s="33">
        <f>2^(4*4-1)-1</f>
        <v>32767</v>
      </c>
      <c r="H16" s="57" t="s">
        <v>51</v>
      </c>
      <c r="I16" s="46"/>
      <c r="J16" s="33">
        <f>LEN(Tableau2[[#This Row],[Texte Formule (sans =)]]&amp;Tableau2[[#This Row],[Texte VBA sans ligne début &amp; fin]])</f>
        <v>11</v>
      </c>
      <c r="K16" s="29"/>
      <c r="L16" s="29"/>
    </row>
    <row r="17" spans="1:12" ht="231" hidden="1" customHeight="1" x14ac:dyDescent="0.25">
      <c r="A17" s="29"/>
      <c r="B17" s="31" t="str">
        <f t="shared" si="0"/>
        <v>Réalisé = 12/12</v>
      </c>
      <c r="C17" s="32" t="s">
        <v>13</v>
      </c>
      <c r="D17" s="34" t="s">
        <v>52</v>
      </c>
      <c r="E17" s="30">
        <v>17</v>
      </c>
      <c r="F17" s="47" t="s">
        <v>32</v>
      </c>
      <c r="G17" s="33" t="b" cm="1">
        <f t="array" ref="G17">MG(35184372088831)</f>
        <v>1</v>
      </c>
      <c r="H17" s="46"/>
      <c r="I17" s="58" t="s">
        <v>169</v>
      </c>
      <c r="J17" s="33">
        <f>LEN(Tableau2[[#This Row],[Texte Formule (sans =)]]&amp;Tableau2[[#This Row],[Texte VBA sans ligne début &amp; fin]])</f>
        <v>23</v>
      </c>
      <c r="K17" s="29"/>
      <c r="L17" s="29"/>
    </row>
    <row r="18" spans="1:12" ht="231" hidden="1" customHeight="1" x14ac:dyDescent="0.25">
      <c r="A18" s="29"/>
      <c r="B18" s="31" t="str">
        <f t="shared" ref="B18:B23" si="1">IF(J18=0,"Nbre Premier","Réalisé = " &amp; J$1 &amp; "/12")</f>
        <v>Réalisé = 12/12</v>
      </c>
      <c r="C18" s="32" t="s">
        <v>29</v>
      </c>
      <c r="D18" s="34" t="s">
        <v>53</v>
      </c>
      <c r="E18" s="30">
        <v>18</v>
      </c>
      <c r="F18" s="33" t="s">
        <v>32</v>
      </c>
      <c r="G18" s="33" cm="1">
        <f t="array" ref="G18">PB(35184372088831)</f>
        <v>1</v>
      </c>
      <c r="H18" s="46"/>
      <c r="I18" s="58" t="s">
        <v>68</v>
      </c>
      <c r="J18" s="33">
        <f>LEN(Tableau2[[#This Row],[Texte Formule (sans =)]]&amp;Tableau2[[#This Row],[Texte VBA sans ligne début &amp; fin]])</f>
        <v>22</v>
      </c>
      <c r="K18" s="29"/>
      <c r="L18" s="29"/>
    </row>
    <row r="19" spans="1:12" ht="231" hidden="1" customHeight="1" x14ac:dyDescent="0.25">
      <c r="A19" s="29"/>
      <c r="B19" s="31" t="str">
        <f t="shared" si="1"/>
        <v>Réalisé = 12/12</v>
      </c>
      <c r="C19" s="32" t="s">
        <v>30</v>
      </c>
      <c r="D19" s="34" t="s">
        <v>54</v>
      </c>
      <c r="E19" s="30">
        <v>19</v>
      </c>
      <c r="F19" s="33" t="s">
        <v>32</v>
      </c>
      <c r="G19" s="33" cm="1">
        <f t="array" ref="G19">PE(35184372088831)</f>
        <v>1</v>
      </c>
      <c r="H19" s="46"/>
      <c r="I19" s="58" t="s">
        <v>69</v>
      </c>
      <c r="J19" s="33">
        <f>LEN(Tableau2[[#This Row],[Texte Formule (sans =)]]&amp;Tableau2[[#This Row],[Texte VBA sans ligne début &amp; fin]])</f>
        <v>22</v>
      </c>
      <c r="K19" s="29"/>
      <c r="L19" s="29"/>
    </row>
    <row r="20" spans="1:12" ht="231" hidden="1" customHeight="1" x14ac:dyDescent="0.25">
      <c r="A20" s="29"/>
      <c r="B20" s="31" t="str">
        <f t="shared" si="1"/>
        <v>Réalisé = 12/12</v>
      </c>
      <c r="C20" s="32" t="s">
        <v>31</v>
      </c>
      <c r="D20" s="34" t="s">
        <v>66</v>
      </c>
      <c r="E20" s="30">
        <v>20</v>
      </c>
      <c r="F20" s="33" t="s">
        <v>32</v>
      </c>
      <c r="G20" s="33" t="b" cm="1">
        <f t="array" ref="G20">PC(35184372088836)</f>
        <v>1</v>
      </c>
      <c r="H20" s="46"/>
      <c r="I20" s="58" t="s">
        <v>167</v>
      </c>
      <c r="J20" s="33">
        <f>LEN(Tableau2[[#This Row],[Texte Formule (sans =)]]&amp;Tableau2[[#This Row],[Texte VBA sans ligne début &amp; fin]])</f>
        <v>23</v>
      </c>
      <c r="K20" s="29"/>
      <c r="L20" s="29"/>
    </row>
    <row r="21" spans="1:12" ht="231" hidden="1" customHeight="1" x14ac:dyDescent="0.25">
      <c r="A21" s="29"/>
      <c r="B21" s="31" t="str">
        <f t="shared" si="1"/>
        <v>Réalisé = 12/12</v>
      </c>
      <c r="C21" s="49" t="s">
        <v>33</v>
      </c>
      <c r="D21" s="34" t="s">
        <v>57</v>
      </c>
      <c r="E21" s="30">
        <v>21</v>
      </c>
      <c r="F21" s="33"/>
      <c r="G21" s="46" t="s">
        <v>171</v>
      </c>
      <c r="H21" s="46"/>
      <c r="I21" s="54" t="s">
        <v>165</v>
      </c>
      <c r="J21" s="33">
        <f>LEN(Tableau2[[#This Row],[Texte Formule (sans =)]]&amp;Tableau2[[#This Row],[Texte VBA sans ligne début &amp; fin]])</f>
        <v>154</v>
      </c>
      <c r="K21" s="29"/>
      <c r="L21" s="29"/>
    </row>
    <row r="22" spans="1:12" ht="265.5" hidden="1" customHeight="1" x14ac:dyDescent="0.25">
      <c r="A22" s="29"/>
      <c r="B22" s="31" t="str">
        <f t="shared" si="1"/>
        <v>Réalisé = 12/12</v>
      </c>
      <c r="C22" s="49" t="s">
        <v>28</v>
      </c>
      <c r="D22" s="34" t="s">
        <v>58</v>
      </c>
      <c r="E22" s="30">
        <v>22</v>
      </c>
      <c r="F22" s="33"/>
      <c r="G22" s="51" t="s">
        <v>170</v>
      </c>
      <c r="H22" s="46"/>
      <c r="I22" s="53" t="s">
        <v>164</v>
      </c>
      <c r="J22" s="33">
        <f>LEN(Tableau2[[#This Row],[Texte Formule (sans =)]]&amp;Tableau2[[#This Row],[Texte VBA sans ligne début &amp; fin]])</f>
        <v>395</v>
      </c>
      <c r="K22" s="29"/>
      <c r="L22" s="29"/>
    </row>
    <row r="23" spans="1:12" ht="231" hidden="1" customHeight="1" x14ac:dyDescent="0.25">
      <c r="A23" s="29"/>
      <c r="B23" s="31" t="str">
        <f t="shared" si="1"/>
        <v>Réalisé = 12/12</v>
      </c>
      <c r="C23" s="49" t="s">
        <v>34</v>
      </c>
      <c r="D23" s="34" t="s">
        <v>38</v>
      </c>
      <c r="E23" s="30">
        <v>23</v>
      </c>
      <c r="F23" s="33"/>
      <c r="G23" s="46"/>
      <c r="H23" s="58" t="s">
        <v>166</v>
      </c>
      <c r="I23" s="46"/>
      <c r="J23" s="33">
        <f>LEN(Tableau2[[#This Row],[Texte Formule (sans =)]]&amp;Tableau2[[#This Row],[Texte VBA sans ligne début &amp; fin]])</f>
        <v>5</v>
      </c>
      <c r="K23" s="29"/>
      <c r="L23" s="29"/>
    </row>
    <row r="24" spans="1:12" x14ac:dyDescent="0.25">
      <c r="A24" s="29"/>
      <c r="B24" s="31" t="s">
        <v>1</v>
      </c>
      <c r="C24" s="32"/>
      <c r="D24" s="48" t="s">
        <v>36</v>
      </c>
      <c r="E24" s="30">
        <f>SUBTOTAL(109,Tableau2[Ligne])</f>
        <v>12</v>
      </c>
      <c r="J24" s="33">
        <f>SUBTOTAL(109,Tableau2[Nbre de caractères])</f>
        <v>12</v>
      </c>
    </row>
    <row r="25" spans="1:12" ht="164.25" customHeight="1" x14ac:dyDescent="0.25">
      <c r="A25" s="29"/>
      <c r="B25" s="29"/>
      <c r="C25" s="29"/>
      <c r="D25" s="29"/>
      <c r="E25" s="29"/>
      <c r="F25" s="29"/>
      <c r="G25" s="29"/>
      <c r="H25" s="29"/>
      <c r="I25" s="29"/>
      <c r="J25" s="29"/>
      <c r="K25" s="29"/>
      <c r="L25" s="29"/>
    </row>
    <row r="26" spans="1:12" ht="182.25" customHeight="1" x14ac:dyDescent="0.25">
      <c r="A26" s="29"/>
      <c r="B26" s="29"/>
      <c r="C26" s="29"/>
      <c r="D26" s="29"/>
      <c r="E26" s="29"/>
      <c r="F26" s="29"/>
      <c r="G26" s="29"/>
      <c r="H26" s="29"/>
      <c r="I26" s="29"/>
      <c r="J26" s="29"/>
      <c r="K26" s="29"/>
      <c r="L26" s="29"/>
    </row>
  </sheetData>
  <pageMargins left="0.7" right="0.7" top="0.75" bottom="0.75" header="0.3" footer="0.3"/>
  <pageSetup paperSize="9" orientation="portrait" horizontalDpi="4294967293"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AB24A-1D26-4D7D-A33B-CCCB5A0CD423}">
  <sheetPr codeName="Feuil4"/>
  <dimension ref="A1:L669"/>
  <sheetViews>
    <sheetView zoomScaleNormal="100" workbookViewId="0">
      <selection activeCell="H1" sqref="H1"/>
    </sheetView>
  </sheetViews>
  <sheetFormatPr baseColWidth="10" defaultRowHeight="15" x14ac:dyDescent="0.25"/>
  <cols>
    <col min="2" max="2" width="9.7109375" customWidth="1"/>
    <col min="3" max="3" width="4.28515625" customWidth="1"/>
    <col min="4" max="4" width="5.42578125" style="9" customWidth="1"/>
    <col min="5" max="5" width="14.42578125" customWidth="1"/>
    <col min="6" max="6" width="2.85546875" customWidth="1"/>
    <col min="7" max="7" width="25.7109375" customWidth="1"/>
    <col min="8" max="8" width="19.7109375" bestFit="1" customWidth="1"/>
    <col min="9" max="9" width="16.7109375" bestFit="1" customWidth="1"/>
    <col min="10" max="10" width="24.7109375" customWidth="1"/>
    <col min="11" max="11" width="35.140625" bestFit="1" customWidth="1"/>
    <col min="12" max="12" width="12.28515625" customWidth="1"/>
  </cols>
  <sheetData>
    <row r="1" spans="1:12" x14ac:dyDescent="0.25">
      <c r="A1">
        <v>2</v>
      </c>
      <c r="C1" s="67" t="s">
        <v>174</v>
      </c>
      <c r="D1" s="66">
        <v>1</v>
      </c>
      <c r="E1" s="29" t="s">
        <v>18</v>
      </c>
      <c r="G1" s="5" t="s">
        <v>41</v>
      </c>
    </row>
    <row r="2" spans="1:12" x14ac:dyDescent="0.25">
      <c r="A2">
        <v>3</v>
      </c>
      <c r="C2">
        <v>1</v>
      </c>
      <c r="D2" s="56">
        <v>2</v>
      </c>
      <c r="E2" t="s">
        <v>19</v>
      </c>
      <c r="G2" s="5" t="s">
        <v>59</v>
      </c>
    </row>
    <row r="3" spans="1:12" x14ac:dyDescent="0.25">
      <c r="A3">
        <v>5</v>
      </c>
      <c r="C3">
        <v>1</v>
      </c>
      <c r="D3" s="9">
        <v>3</v>
      </c>
      <c r="E3" t="s">
        <v>20</v>
      </c>
      <c r="G3" s="5" t="s">
        <v>55</v>
      </c>
    </row>
    <row r="4" spans="1:12" ht="17.25" x14ac:dyDescent="0.25">
      <c r="A4">
        <v>7</v>
      </c>
      <c r="D4" s="9">
        <v>4</v>
      </c>
      <c r="E4" t="s">
        <v>127</v>
      </c>
      <c r="G4" s="5" t="s">
        <v>56</v>
      </c>
    </row>
    <row r="5" spans="1:12" x14ac:dyDescent="0.25">
      <c r="A5">
        <v>11</v>
      </c>
      <c r="C5">
        <v>1</v>
      </c>
      <c r="D5" s="9">
        <v>5</v>
      </c>
      <c r="E5" t="s">
        <v>21</v>
      </c>
    </row>
    <row r="6" spans="1:12" x14ac:dyDescent="0.25">
      <c r="A6">
        <v>13</v>
      </c>
      <c r="C6">
        <v>0.33333333333333331</v>
      </c>
      <c r="D6" s="9">
        <v>6</v>
      </c>
      <c r="E6" t="s">
        <v>22</v>
      </c>
      <c r="G6" s="5" t="s">
        <v>60</v>
      </c>
    </row>
    <row r="7" spans="1:12" x14ac:dyDescent="0.25">
      <c r="A7">
        <v>17</v>
      </c>
      <c r="C7">
        <v>1</v>
      </c>
      <c r="D7" s="9">
        <v>7</v>
      </c>
      <c r="E7" t="s">
        <v>23</v>
      </c>
      <c r="G7" s="5" t="s">
        <v>61</v>
      </c>
    </row>
    <row r="8" spans="1:12" ht="17.25" x14ac:dyDescent="0.25">
      <c r="A8">
        <v>19</v>
      </c>
      <c r="D8" s="9">
        <v>8</v>
      </c>
      <c r="E8" t="s">
        <v>126</v>
      </c>
      <c r="G8" s="5" t="s">
        <v>37</v>
      </c>
    </row>
    <row r="9" spans="1:12" ht="17.25" x14ac:dyDescent="0.25">
      <c r="A9">
        <v>23</v>
      </c>
      <c r="D9" s="9">
        <v>9</v>
      </c>
      <c r="E9" t="s">
        <v>125</v>
      </c>
    </row>
    <row r="10" spans="1:12" x14ac:dyDescent="0.25">
      <c r="A10">
        <v>29</v>
      </c>
      <c r="C10">
        <v>0.2</v>
      </c>
      <c r="D10" s="9">
        <v>10</v>
      </c>
      <c r="E10" t="s">
        <v>124</v>
      </c>
      <c r="G10" s="5" t="s">
        <v>47</v>
      </c>
    </row>
    <row r="11" spans="1:12" x14ac:dyDescent="0.25">
      <c r="A11">
        <v>31</v>
      </c>
      <c r="C11">
        <v>1</v>
      </c>
      <c r="D11" s="9">
        <v>11</v>
      </c>
      <c r="E11" t="s">
        <v>123</v>
      </c>
      <c r="G11" s="5" t="s">
        <v>42</v>
      </c>
    </row>
    <row r="12" spans="1:12" ht="17.25" x14ac:dyDescent="0.25">
      <c r="A12">
        <v>37</v>
      </c>
      <c r="C12">
        <v>0.25</v>
      </c>
      <c r="D12" s="9">
        <v>12</v>
      </c>
      <c r="E12" t="s">
        <v>163</v>
      </c>
      <c r="H12" s="27"/>
      <c r="I12" s="2"/>
      <c r="J12" s="2"/>
      <c r="K12" s="2"/>
    </row>
    <row r="13" spans="1:12" x14ac:dyDescent="0.25">
      <c r="A13">
        <v>41</v>
      </c>
      <c r="C13">
        <v>1</v>
      </c>
      <c r="D13" s="9">
        <v>13</v>
      </c>
      <c r="E13" t="s">
        <v>122</v>
      </c>
      <c r="G13" s="2">
        <v>35184372088831</v>
      </c>
      <c r="I13" s="1"/>
    </row>
    <row r="14" spans="1:12" x14ac:dyDescent="0.25">
      <c r="A14">
        <v>43</v>
      </c>
      <c r="C14">
        <v>0.14285714285714285</v>
      </c>
      <c r="D14" s="9">
        <v>14</v>
      </c>
      <c r="E14" t="s">
        <v>121</v>
      </c>
      <c r="G14" s="1"/>
      <c r="J14" s="2"/>
      <c r="L14" s="2"/>
    </row>
    <row r="15" spans="1:12" x14ac:dyDescent="0.25">
      <c r="A15">
        <v>47</v>
      </c>
      <c r="C15">
        <v>0.2</v>
      </c>
      <c r="D15" s="9">
        <v>15</v>
      </c>
      <c r="E15" t="s">
        <v>120</v>
      </c>
      <c r="G15" s="2">
        <v>140737488355327</v>
      </c>
      <c r="J15" s="2"/>
      <c r="L15" s="1"/>
    </row>
    <row r="16" spans="1:12" ht="17.25" x14ac:dyDescent="0.25">
      <c r="A16">
        <v>53</v>
      </c>
      <c r="D16" s="9">
        <v>16</v>
      </c>
      <c r="E16" t="s">
        <v>162</v>
      </c>
      <c r="G16" s="5" t="s">
        <v>43</v>
      </c>
      <c r="L16" s="1"/>
    </row>
    <row r="17" spans="1:12" x14ac:dyDescent="0.25">
      <c r="A17">
        <v>59</v>
      </c>
      <c r="C17">
        <v>1</v>
      </c>
      <c r="D17" s="9">
        <v>17</v>
      </c>
      <c r="E17" t="s">
        <v>119</v>
      </c>
    </row>
    <row r="18" spans="1:12" ht="17.25" x14ac:dyDescent="0.25">
      <c r="A18">
        <v>61</v>
      </c>
      <c r="C18">
        <v>0.1111111111111111</v>
      </c>
      <c r="D18" s="9">
        <v>18</v>
      </c>
      <c r="E18" t="s">
        <v>161</v>
      </c>
      <c r="G18" t="s">
        <v>44</v>
      </c>
    </row>
    <row r="19" spans="1:12" x14ac:dyDescent="0.25">
      <c r="A19">
        <v>67</v>
      </c>
      <c r="C19">
        <v>1</v>
      </c>
      <c r="D19" s="9">
        <v>19</v>
      </c>
      <c r="E19" t="s">
        <v>118</v>
      </c>
      <c r="G19" t="s">
        <v>45</v>
      </c>
    </row>
    <row r="20" spans="1:12" ht="17.25" x14ac:dyDescent="0.25">
      <c r="A20">
        <v>71</v>
      </c>
      <c r="C20">
        <v>0.25</v>
      </c>
      <c r="D20" s="9">
        <v>20</v>
      </c>
      <c r="E20" t="s">
        <v>160</v>
      </c>
    </row>
    <row r="21" spans="1:12" x14ac:dyDescent="0.25">
      <c r="A21">
        <v>73</v>
      </c>
      <c r="C21">
        <v>0.14285714285714285</v>
      </c>
      <c r="D21" s="9">
        <v>21</v>
      </c>
      <c r="E21" t="s">
        <v>117</v>
      </c>
    </row>
    <row r="22" spans="1:12" x14ac:dyDescent="0.25">
      <c r="A22">
        <v>79</v>
      </c>
      <c r="C22">
        <v>9.0909090909090912E-2</v>
      </c>
      <c r="D22" s="9">
        <v>22</v>
      </c>
      <c r="E22" t="s">
        <v>116</v>
      </c>
    </row>
    <row r="23" spans="1:12" x14ac:dyDescent="0.25">
      <c r="A23">
        <v>83</v>
      </c>
      <c r="C23">
        <v>1</v>
      </c>
      <c r="D23" s="9">
        <v>23</v>
      </c>
      <c r="E23" t="s">
        <v>115</v>
      </c>
      <c r="H23" s="55"/>
    </row>
    <row r="24" spans="1:12" ht="17.25" x14ac:dyDescent="0.25">
      <c r="A24">
        <v>89</v>
      </c>
      <c r="C24">
        <v>0.125</v>
      </c>
      <c r="D24" s="9">
        <v>24</v>
      </c>
      <c r="E24" t="s">
        <v>159</v>
      </c>
    </row>
    <row r="25" spans="1:12" ht="17.25" x14ac:dyDescent="0.25">
      <c r="A25">
        <v>97</v>
      </c>
      <c r="D25" s="9">
        <v>25</v>
      </c>
      <c r="E25" t="s">
        <v>158</v>
      </c>
    </row>
    <row r="26" spans="1:12" x14ac:dyDescent="0.25">
      <c r="A26">
        <v>101</v>
      </c>
      <c r="C26">
        <v>7.6923076923076927E-2</v>
      </c>
      <c r="D26" s="9">
        <v>26</v>
      </c>
      <c r="E26" t="s">
        <v>114</v>
      </c>
      <c r="H26" s="1"/>
      <c r="J26" s="25"/>
    </row>
    <row r="27" spans="1:12" ht="17.25" x14ac:dyDescent="0.25">
      <c r="A27">
        <v>103</v>
      </c>
      <c r="D27" s="9">
        <v>27</v>
      </c>
      <c r="E27" t="s">
        <v>157</v>
      </c>
      <c r="J27" s="25"/>
      <c r="L27" s="28"/>
    </row>
    <row r="28" spans="1:12" ht="17.25" x14ac:dyDescent="0.25">
      <c r="A28">
        <v>107</v>
      </c>
      <c r="C28">
        <v>0.25</v>
      </c>
      <c r="D28" s="9">
        <v>28</v>
      </c>
      <c r="E28" t="s">
        <v>156</v>
      </c>
      <c r="I28" s="26"/>
      <c r="J28" s="25"/>
    </row>
    <row r="29" spans="1:12" x14ac:dyDescent="0.25">
      <c r="A29">
        <v>109</v>
      </c>
      <c r="C29">
        <v>1</v>
      </c>
      <c r="D29" s="9">
        <v>29</v>
      </c>
      <c r="E29" t="s">
        <v>113</v>
      </c>
      <c r="J29" s="25"/>
    </row>
    <row r="30" spans="1:12" x14ac:dyDescent="0.25">
      <c r="A30">
        <v>113</v>
      </c>
      <c r="C30">
        <v>6.6666666666666666E-2</v>
      </c>
      <c r="D30" s="9">
        <v>30</v>
      </c>
      <c r="E30" t="s">
        <v>112</v>
      </c>
      <c r="J30" s="25"/>
    </row>
    <row r="31" spans="1:12" x14ac:dyDescent="0.25">
      <c r="A31">
        <v>127</v>
      </c>
      <c r="C31">
        <v>1</v>
      </c>
      <c r="D31" s="9">
        <v>31</v>
      </c>
      <c r="E31" t="s">
        <v>111</v>
      </c>
    </row>
    <row r="32" spans="1:12" ht="17.25" x14ac:dyDescent="0.25">
      <c r="A32">
        <v>131</v>
      </c>
      <c r="D32" s="9">
        <v>32</v>
      </c>
      <c r="E32" t="s">
        <v>155</v>
      </c>
    </row>
    <row r="33" spans="1:5" x14ac:dyDescent="0.25">
      <c r="A33">
        <v>137</v>
      </c>
      <c r="C33">
        <v>9.0909090909090912E-2</v>
      </c>
      <c r="D33" s="9">
        <v>33</v>
      </c>
      <c r="E33" t="s">
        <v>110</v>
      </c>
    </row>
    <row r="34" spans="1:5" x14ac:dyDescent="0.25">
      <c r="A34">
        <v>139</v>
      </c>
      <c r="C34">
        <v>5.8823529411764705E-2</v>
      </c>
      <c r="D34" s="9">
        <v>34</v>
      </c>
      <c r="E34" t="s">
        <v>109</v>
      </c>
    </row>
    <row r="35" spans="1:5" x14ac:dyDescent="0.25">
      <c r="A35">
        <v>149</v>
      </c>
      <c r="C35">
        <v>0.14285714285714285</v>
      </c>
      <c r="D35" s="9">
        <v>35</v>
      </c>
      <c r="E35" t="s">
        <v>108</v>
      </c>
    </row>
    <row r="36" spans="1:5" ht="17.25" x14ac:dyDescent="0.25">
      <c r="A36">
        <v>151</v>
      </c>
      <c r="D36" s="9">
        <v>36</v>
      </c>
      <c r="E36" t="s">
        <v>154</v>
      </c>
    </row>
    <row r="37" spans="1:5" x14ac:dyDescent="0.25">
      <c r="A37">
        <v>157</v>
      </c>
      <c r="C37">
        <v>1</v>
      </c>
      <c r="D37" s="9">
        <v>37</v>
      </c>
      <c r="E37" t="s">
        <v>107</v>
      </c>
    </row>
    <row r="38" spans="1:5" x14ac:dyDescent="0.25">
      <c r="A38">
        <v>163</v>
      </c>
      <c r="C38">
        <v>5.2631578947368418E-2</v>
      </c>
      <c r="D38" s="9">
        <v>38</v>
      </c>
      <c r="E38" t="s">
        <v>106</v>
      </c>
    </row>
    <row r="39" spans="1:5" x14ac:dyDescent="0.25">
      <c r="A39">
        <v>167</v>
      </c>
      <c r="C39">
        <v>7.6923076923076927E-2</v>
      </c>
      <c r="D39" s="9">
        <v>39</v>
      </c>
      <c r="E39" t="s">
        <v>105</v>
      </c>
    </row>
    <row r="40" spans="1:5" ht="17.25" x14ac:dyDescent="0.25">
      <c r="A40">
        <v>173</v>
      </c>
      <c r="C40">
        <v>0.125</v>
      </c>
      <c r="D40" s="9">
        <v>40</v>
      </c>
      <c r="E40" t="s">
        <v>153</v>
      </c>
    </row>
    <row r="41" spans="1:5" x14ac:dyDescent="0.25">
      <c r="A41">
        <v>179</v>
      </c>
      <c r="C41">
        <v>1</v>
      </c>
      <c r="D41" s="9">
        <v>41</v>
      </c>
      <c r="E41" t="s">
        <v>104</v>
      </c>
    </row>
    <row r="42" spans="1:5" x14ac:dyDescent="0.25">
      <c r="A42">
        <v>181</v>
      </c>
      <c r="C42">
        <v>4.7619047619047616E-2</v>
      </c>
      <c r="D42" s="9">
        <v>42</v>
      </c>
      <c r="E42" t="s">
        <v>103</v>
      </c>
    </row>
    <row r="43" spans="1:5" x14ac:dyDescent="0.25">
      <c r="A43">
        <v>191</v>
      </c>
      <c r="C43">
        <v>1</v>
      </c>
      <c r="D43" s="9">
        <v>43</v>
      </c>
      <c r="E43" t="s">
        <v>102</v>
      </c>
    </row>
    <row r="44" spans="1:5" ht="17.25" x14ac:dyDescent="0.25">
      <c r="A44">
        <v>193</v>
      </c>
      <c r="C44">
        <v>0.25</v>
      </c>
      <c r="D44" s="9">
        <v>44</v>
      </c>
      <c r="E44" t="s">
        <v>152</v>
      </c>
    </row>
    <row r="45" spans="1:5" ht="17.25" x14ac:dyDescent="0.25">
      <c r="A45">
        <v>197</v>
      </c>
      <c r="C45">
        <v>0.1111111111111111</v>
      </c>
      <c r="D45" s="9">
        <v>45</v>
      </c>
      <c r="E45" t="s">
        <v>151</v>
      </c>
    </row>
    <row r="46" spans="1:5" x14ac:dyDescent="0.25">
      <c r="A46">
        <v>199</v>
      </c>
      <c r="C46">
        <v>4.3478260869565216E-2</v>
      </c>
      <c r="D46" s="9">
        <v>46</v>
      </c>
      <c r="E46" t="s">
        <v>101</v>
      </c>
    </row>
    <row r="47" spans="1:5" x14ac:dyDescent="0.25">
      <c r="A47">
        <v>211</v>
      </c>
      <c r="C47">
        <v>1</v>
      </c>
      <c r="D47" s="9">
        <v>47</v>
      </c>
      <c r="E47" t="s">
        <v>100</v>
      </c>
    </row>
    <row r="48" spans="1:5" ht="17.25" x14ac:dyDescent="0.25">
      <c r="A48">
        <v>223</v>
      </c>
      <c r="C48">
        <v>6.25E-2</v>
      </c>
      <c r="D48" s="9">
        <v>48</v>
      </c>
      <c r="E48" t="s">
        <v>150</v>
      </c>
    </row>
    <row r="49" spans="1:5" ht="17.25" x14ac:dyDescent="0.25">
      <c r="A49">
        <v>227</v>
      </c>
      <c r="D49" s="9">
        <v>49</v>
      </c>
      <c r="E49" t="s">
        <v>149</v>
      </c>
    </row>
    <row r="50" spans="1:5" ht="17.25" x14ac:dyDescent="0.25">
      <c r="A50">
        <v>229</v>
      </c>
      <c r="C50">
        <v>0.04</v>
      </c>
      <c r="D50" s="9">
        <v>50</v>
      </c>
      <c r="E50" t="s">
        <v>148</v>
      </c>
    </row>
    <row r="51" spans="1:5" x14ac:dyDescent="0.25">
      <c r="A51">
        <v>233</v>
      </c>
      <c r="C51">
        <v>5.8823529411764705E-2</v>
      </c>
      <c r="D51" s="9">
        <v>51</v>
      </c>
      <c r="E51" t="s">
        <v>99</v>
      </c>
    </row>
    <row r="52" spans="1:5" ht="17.25" x14ac:dyDescent="0.25">
      <c r="A52">
        <v>239</v>
      </c>
      <c r="C52">
        <v>0.25</v>
      </c>
      <c r="D52" s="9">
        <v>52</v>
      </c>
      <c r="E52" t="s">
        <v>147</v>
      </c>
    </row>
    <row r="53" spans="1:5" x14ac:dyDescent="0.25">
      <c r="A53">
        <v>241</v>
      </c>
      <c r="C53">
        <v>1</v>
      </c>
      <c r="D53" s="9">
        <v>53</v>
      </c>
      <c r="E53" t="s">
        <v>98</v>
      </c>
    </row>
    <row r="54" spans="1:5" ht="17.25" x14ac:dyDescent="0.25">
      <c r="A54">
        <v>251</v>
      </c>
      <c r="C54">
        <v>3.7037037037037035E-2</v>
      </c>
      <c r="D54" s="9">
        <v>54</v>
      </c>
      <c r="E54" t="s">
        <v>146</v>
      </c>
    </row>
    <row r="55" spans="1:5" x14ac:dyDescent="0.25">
      <c r="A55">
        <v>257</v>
      </c>
      <c r="C55">
        <v>9.0909090909090912E-2</v>
      </c>
      <c r="D55" s="9">
        <v>55</v>
      </c>
      <c r="E55" t="s">
        <v>97</v>
      </c>
    </row>
    <row r="56" spans="1:5" ht="17.25" x14ac:dyDescent="0.25">
      <c r="A56">
        <v>263</v>
      </c>
      <c r="C56">
        <v>0.125</v>
      </c>
      <c r="D56" s="9">
        <v>56</v>
      </c>
      <c r="E56" t="s">
        <v>145</v>
      </c>
    </row>
    <row r="57" spans="1:5" x14ac:dyDescent="0.25">
      <c r="A57">
        <v>269</v>
      </c>
      <c r="C57">
        <v>5.2631578947368418E-2</v>
      </c>
      <c r="D57" s="9">
        <v>57</v>
      </c>
      <c r="E57" t="s">
        <v>96</v>
      </c>
    </row>
    <row r="58" spans="1:5" x14ac:dyDescent="0.25">
      <c r="A58">
        <v>271</v>
      </c>
      <c r="C58">
        <v>3.4482758620689655E-2</v>
      </c>
      <c r="D58" s="9">
        <v>58</v>
      </c>
      <c r="E58" t="s">
        <v>95</v>
      </c>
    </row>
    <row r="59" spans="1:5" x14ac:dyDescent="0.25">
      <c r="A59">
        <v>277</v>
      </c>
      <c r="C59">
        <v>1</v>
      </c>
      <c r="D59" s="9">
        <v>59</v>
      </c>
      <c r="E59" t="s">
        <v>94</v>
      </c>
    </row>
    <row r="60" spans="1:5" ht="17.25" x14ac:dyDescent="0.25">
      <c r="A60">
        <v>281</v>
      </c>
      <c r="C60">
        <v>0.05</v>
      </c>
      <c r="D60" s="9">
        <v>60</v>
      </c>
      <c r="E60" t="s">
        <v>144</v>
      </c>
    </row>
    <row r="61" spans="1:5" x14ac:dyDescent="0.25">
      <c r="A61">
        <v>283</v>
      </c>
      <c r="C61">
        <v>1</v>
      </c>
      <c r="D61" s="9">
        <v>61</v>
      </c>
      <c r="E61" t="s">
        <v>93</v>
      </c>
    </row>
    <row r="62" spans="1:5" x14ac:dyDescent="0.25">
      <c r="A62">
        <v>293</v>
      </c>
      <c r="C62">
        <v>3.2258064516129031E-2</v>
      </c>
      <c r="D62" s="9">
        <v>62</v>
      </c>
      <c r="E62" t="s">
        <v>92</v>
      </c>
    </row>
    <row r="63" spans="1:5" ht="17.25" x14ac:dyDescent="0.25">
      <c r="A63">
        <v>307</v>
      </c>
      <c r="C63">
        <v>0.1111111111111111</v>
      </c>
      <c r="D63" s="9">
        <v>63</v>
      </c>
      <c r="E63" t="s">
        <v>143</v>
      </c>
    </row>
    <row r="64" spans="1:5" ht="17.25" x14ac:dyDescent="0.25">
      <c r="A64">
        <v>311</v>
      </c>
      <c r="D64" s="9">
        <v>64</v>
      </c>
      <c r="E64" t="s">
        <v>142</v>
      </c>
    </row>
    <row r="65" spans="1:5" x14ac:dyDescent="0.25">
      <c r="A65">
        <v>313</v>
      </c>
      <c r="C65">
        <v>7.6923076923076927E-2</v>
      </c>
      <c r="D65" s="9">
        <v>65</v>
      </c>
      <c r="E65" t="s">
        <v>91</v>
      </c>
    </row>
    <row r="66" spans="1:5" x14ac:dyDescent="0.25">
      <c r="A66">
        <v>317</v>
      </c>
      <c r="C66">
        <v>3.0303030303030304E-2</v>
      </c>
      <c r="D66" s="9">
        <v>66</v>
      </c>
      <c r="E66" t="s">
        <v>90</v>
      </c>
    </row>
    <row r="67" spans="1:5" x14ac:dyDescent="0.25">
      <c r="A67">
        <v>331</v>
      </c>
      <c r="C67">
        <v>1</v>
      </c>
      <c r="D67" s="9">
        <v>67</v>
      </c>
      <c r="E67" t="s">
        <v>89</v>
      </c>
    </row>
    <row r="68" spans="1:5" ht="17.25" x14ac:dyDescent="0.25">
      <c r="A68">
        <v>337</v>
      </c>
      <c r="C68">
        <v>0.25</v>
      </c>
      <c r="D68" s="9">
        <v>68</v>
      </c>
      <c r="E68" t="s">
        <v>141</v>
      </c>
    </row>
    <row r="69" spans="1:5" x14ac:dyDescent="0.25">
      <c r="A69">
        <v>347</v>
      </c>
      <c r="C69">
        <v>4.3478260869565216E-2</v>
      </c>
      <c r="D69" s="9">
        <v>69</v>
      </c>
      <c r="E69" t="s">
        <v>88</v>
      </c>
    </row>
    <row r="70" spans="1:5" x14ac:dyDescent="0.25">
      <c r="A70">
        <v>349</v>
      </c>
      <c r="C70">
        <v>2.8571428571428571E-2</v>
      </c>
      <c r="D70" s="9">
        <v>70</v>
      </c>
      <c r="E70" t="s">
        <v>87</v>
      </c>
    </row>
    <row r="71" spans="1:5" x14ac:dyDescent="0.25">
      <c r="A71">
        <v>353</v>
      </c>
      <c r="C71">
        <v>1</v>
      </c>
      <c r="D71" s="9">
        <v>71</v>
      </c>
      <c r="E71" t="s">
        <v>86</v>
      </c>
    </row>
    <row r="72" spans="1:5" ht="17.25" x14ac:dyDescent="0.25">
      <c r="A72">
        <v>359</v>
      </c>
      <c r="D72" s="9">
        <v>72</v>
      </c>
      <c r="E72" t="s">
        <v>140</v>
      </c>
    </row>
    <row r="73" spans="1:5" x14ac:dyDescent="0.25">
      <c r="A73">
        <v>367</v>
      </c>
      <c r="C73">
        <v>1</v>
      </c>
      <c r="D73" s="9">
        <v>73</v>
      </c>
      <c r="E73" t="s">
        <v>85</v>
      </c>
    </row>
    <row r="74" spans="1:5" x14ac:dyDescent="0.25">
      <c r="A74">
        <v>373</v>
      </c>
      <c r="C74">
        <v>2.7027027027027029E-2</v>
      </c>
      <c r="D74" s="9">
        <v>74</v>
      </c>
      <c r="E74" t="s">
        <v>84</v>
      </c>
    </row>
    <row r="75" spans="1:5" ht="17.25" x14ac:dyDescent="0.25">
      <c r="A75">
        <v>379</v>
      </c>
      <c r="C75">
        <v>0.04</v>
      </c>
      <c r="D75" s="9">
        <v>75</v>
      </c>
      <c r="E75" t="s">
        <v>139</v>
      </c>
    </row>
    <row r="76" spans="1:5" ht="17.25" x14ac:dyDescent="0.25">
      <c r="A76">
        <v>383</v>
      </c>
      <c r="C76">
        <v>0.25</v>
      </c>
      <c r="D76" s="9">
        <v>76</v>
      </c>
      <c r="E76" t="s">
        <v>138</v>
      </c>
    </row>
    <row r="77" spans="1:5" x14ac:dyDescent="0.25">
      <c r="A77">
        <v>389</v>
      </c>
      <c r="C77">
        <v>9.0909090909090912E-2</v>
      </c>
      <c r="D77" s="9">
        <v>77</v>
      </c>
      <c r="E77" t="s">
        <v>83</v>
      </c>
    </row>
    <row r="78" spans="1:5" x14ac:dyDescent="0.25">
      <c r="A78">
        <v>397</v>
      </c>
      <c r="C78">
        <v>2.564102564102564E-2</v>
      </c>
      <c r="D78" s="9">
        <v>78</v>
      </c>
      <c r="E78" t="s">
        <v>82</v>
      </c>
    </row>
    <row r="79" spans="1:5" x14ac:dyDescent="0.25">
      <c r="A79">
        <v>401</v>
      </c>
      <c r="C79">
        <v>1</v>
      </c>
      <c r="D79" s="9">
        <v>79</v>
      </c>
      <c r="E79" t="s">
        <v>81</v>
      </c>
    </row>
    <row r="80" spans="1:5" ht="17.25" x14ac:dyDescent="0.25">
      <c r="A80">
        <v>409</v>
      </c>
      <c r="C80">
        <v>6.25E-2</v>
      </c>
      <c r="D80" s="9">
        <v>80</v>
      </c>
      <c r="E80" t="s">
        <v>137</v>
      </c>
    </row>
    <row r="81" spans="1:5" ht="17.25" x14ac:dyDescent="0.25">
      <c r="A81">
        <v>419</v>
      </c>
      <c r="D81" s="9">
        <v>81</v>
      </c>
      <c r="E81" t="s">
        <v>136</v>
      </c>
    </row>
    <row r="82" spans="1:5" x14ac:dyDescent="0.25">
      <c r="A82">
        <v>421</v>
      </c>
      <c r="C82">
        <v>2.4390243902439025E-2</v>
      </c>
      <c r="D82" s="9">
        <v>82</v>
      </c>
      <c r="E82" t="s">
        <v>80</v>
      </c>
    </row>
    <row r="83" spans="1:5" x14ac:dyDescent="0.25">
      <c r="A83">
        <v>431</v>
      </c>
      <c r="C83">
        <v>1</v>
      </c>
      <c r="D83" s="9">
        <v>83</v>
      </c>
      <c r="E83" t="s">
        <v>79</v>
      </c>
    </row>
    <row r="84" spans="1:5" ht="17.25" x14ac:dyDescent="0.25">
      <c r="A84">
        <v>433</v>
      </c>
      <c r="C84">
        <v>3.5714285714285712E-2</v>
      </c>
      <c r="D84" s="9">
        <v>84</v>
      </c>
      <c r="E84" t="s">
        <v>135</v>
      </c>
    </row>
    <row r="85" spans="1:5" x14ac:dyDescent="0.25">
      <c r="A85">
        <v>439</v>
      </c>
      <c r="C85">
        <v>5.8823529411764705E-2</v>
      </c>
      <c r="D85" s="9">
        <v>85</v>
      </c>
      <c r="E85" t="s">
        <v>78</v>
      </c>
    </row>
    <row r="86" spans="1:5" x14ac:dyDescent="0.25">
      <c r="A86">
        <v>443</v>
      </c>
      <c r="C86">
        <v>2.3255813953488372E-2</v>
      </c>
      <c r="D86" s="9">
        <v>86</v>
      </c>
      <c r="E86" t="s">
        <v>77</v>
      </c>
    </row>
    <row r="87" spans="1:5" x14ac:dyDescent="0.25">
      <c r="A87">
        <v>449</v>
      </c>
      <c r="C87">
        <v>3.4482758620689655E-2</v>
      </c>
      <c r="D87" s="9">
        <v>87</v>
      </c>
      <c r="E87" t="s">
        <v>76</v>
      </c>
    </row>
    <row r="88" spans="1:5" ht="17.25" x14ac:dyDescent="0.25">
      <c r="A88">
        <v>457</v>
      </c>
      <c r="C88">
        <v>0.125</v>
      </c>
      <c r="D88" s="9">
        <v>88</v>
      </c>
      <c r="E88" t="s">
        <v>134</v>
      </c>
    </row>
    <row r="89" spans="1:5" x14ac:dyDescent="0.25">
      <c r="A89">
        <v>461</v>
      </c>
      <c r="C89">
        <v>1</v>
      </c>
      <c r="D89" s="9">
        <v>89</v>
      </c>
      <c r="E89" t="s">
        <v>75</v>
      </c>
    </row>
    <row r="90" spans="1:5" ht="17.25" x14ac:dyDescent="0.25">
      <c r="A90">
        <v>463</v>
      </c>
      <c r="C90">
        <v>2.2222222222222223E-2</v>
      </c>
      <c r="D90" s="9">
        <v>90</v>
      </c>
      <c r="E90" t="s">
        <v>133</v>
      </c>
    </row>
    <row r="91" spans="1:5" x14ac:dyDescent="0.25">
      <c r="A91">
        <v>467</v>
      </c>
      <c r="C91">
        <v>7.6923076923076927E-2</v>
      </c>
      <c r="D91" s="9">
        <v>91</v>
      </c>
      <c r="E91" t="s">
        <v>74</v>
      </c>
    </row>
    <row r="92" spans="1:5" ht="17.25" x14ac:dyDescent="0.25">
      <c r="A92">
        <v>479</v>
      </c>
      <c r="C92">
        <v>0.25</v>
      </c>
      <c r="D92" s="9">
        <v>92</v>
      </c>
      <c r="E92" t="s">
        <v>132</v>
      </c>
    </row>
    <row r="93" spans="1:5" x14ac:dyDescent="0.25">
      <c r="A93">
        <v>487</v>
      </c>
      <c r="C93">
        <v>3.2258064516129031E-2</v>
      </c>
      <c r="D93" s="9">
        <v>93</v>
      </c>
      <c r="E93" t="s">
        <v>73</v>
      </c>
    </row>
    <row r="94" spans="1:5" x14ac:dyDescent="0.25">
      <c r="A94">
        <v>491</v>
      </c>
      <c r="C94">
        <v>2.1276595744680851E-2</v>
      </c>
      <c r="D94" s="9">
        <v>94</v>
      </c>
      <c r="E94" t="s">
        <v>72</v>
      </c>
    </row>
    <row r="95" spans="1:5" x14ac:dyDescent="0.25">
      <c r="A95">
        <v>499</v>
      </c>
      <c r="C95">
        <v>5.2631578947368418E-2</v>
      </c>
      <c r="D95" s="9">
        <v>95</v>
      </c>
      <c r="E95" t="s">
        <v>71</v>
      </c>
    </row>
    <row r="96" spans="1:5" ht="17.25" x14ac:dyDescent="0.25">
      <c r="A96">
        <v>503</v>
      </c>
      <c r="C96">
        <v>3.125E-2</v>
      </c>
      <c r="D96" s="9">
        <v>96</v>
      </c>
      <c r="E96" t="s">
        <v>131</v>
      </c>
    </row>
    <row r="97" spans="1:5" x14ac:dyDescent="0.25">
      <c r="A97">
        <v>509</v>
      </c>
      <c r="C97">
        <v>1</v>
      </c>
      <c r="D97" s="9">
        <v>97</v>
      </c>
      <c r="E97" t="s">
        <v>70</v>
      </c>
    </row>
    <row r="98" spans="1:5" ht="17.25" x14ac:dyDescent="0.25">
      <c r="A98">
        <v>521</v>
      </c>
      <c r="C98">
        <v>2.0408163265306121E-2</v>
      </c>
      <c r="D98" s="9">
        <v>98</v>
      </c>
      <c r="E98" t="s">
        <v>130</v>
      </c>
    </row>
    <row r="99" spans="1:5" ht="17.25" x14ac:dyDescent="0.25">
      <c r="A99">
        <v>523</v>
      </c>
      <c r="C99">
        <v>0.1111111111111111</v>
      </c>
      <c r="D99" s="9">
        <v>99</v>
      </c>
      <c r="E99" t="s">
        <v>129</v>
      </c>
    </row>
    <row r="100" spans="1:5" ht="17.25" x14ac:dyDescent="0.25">
      <c r="A100">
        <v>541</v>
      </c>
      <c r="D100" s="9">
        <v>100</v>
      </c>
      <c r="E100" t="s">
        <v>128</v>
      </c>
    </row>
    <row r="101" spans="1:5" x14ac:dyDescent="0.25">
      <c r="A101">
        <v>547</v>
      </c>
    </row>
    <row r="102" spans="1:5" x14ac:dyDescent="0.25">
      <c r="A102">
        <v>557</v>
      </c>
    </row>
    <row r="103" spans="1:5" x14ac:dyDescent="0.25">
      <c r="A103">
        <v>563</v>
      </c>
    </row>
    <row r="104" spans="1:5" x14ac:dyDescent="0.25">
      <c r="A104">
        <v>569</v>
      </c>
    </row>
    <row r="105" spans="1:5" x14ac:dyDescent="0.25">
      <c r="A105">
        <v>571</v>
      </c>
    </row>
    <row r="106" spans="1:5" x14ac:dyDescent="0.25">
      <c r="A106">
        <v>577</v>
      </c>
    </row>
    <row r="107" spans="1:5" x14ac:dyDescent="0.25">
      <c r="A107">
        <v>587</v>
      </c>
    </row>
    <row r="108" spans="1:5" x14ac:dyDescent="0.25">
      <c r="A108">
        <v>593</v>
      </c>
    </row>
    <row r="109" spans="1:5" x14ac:dyDescent="0.25">
      <c r="A109">
        <v>599</v>
      </c>
    </row>
    <row r="110" spans="1:5" x14ac:dyDescent="0.25">
      <c r="A110">
        <v>601</v>
      </c>
    </row>
    <row r="111" spans="1:5" x14ac:dyDescent="0.25">
      <c r="A111">
        <v>607</v>
      </c>
    </row>
    <row r="112" spans="1:5" x14ac:dyDescent="0.25">
      <c r="A112">
        <v>613</v>
      </c>
    </row>
    <row r="113" spans="1:1" x14ac:dyDescent="0.25">
      <c r="A113">
        <v>617</v>
      </c>
    </row>
    <row r="114" spans="1:1" x14ac:dyDescent="0.25">
      <c r="A114">
        <v>619</v>
      </c>
    </row>
    <row r="115" spans="1:1" x14ac:dyDescent="0.25">
      <c r="A115">
        <v>631</v>
      </c>
    </row>
    <row r="116" spans="1:1" x14ac:dyDescent="0.25">
      <c r="A116">
        <v>641</v>
      </c>
    </row>
    <row r="117" spans="1:1" x14ac:dyDescent="0.25">
      <c r="A117">
        <v>643</v>
      </c>
    </row>
    <row r="118" spans="1:1" x14ac:dyDescent="0.25">
      <c r="A118">
        <v>647</v>
      </c>
    </row>
    <row r="119" spans="1:1" x14ac:dyDescent="0.25">
      <c r="A119">
        <v>653</v>
      </c>
    </row>
    <row r="120" spans="1:1" x14ac:dyDescent="0.25">
      <c r="A120">
        <v>659</v>
      </c>
    </row>
    <row r="121" spans="1:1" x14ac:dyDescent="0.25">
      <c r="A121">
        <v>661</v>
      </c>
    </row>
    <row r="122" spans="1:1" x14ac:dyDescent="0.25">
      <c r="A122">
        <v>673</v>
      </c>
    </row>
    <row r="123" spans="1:1" x14ac:dyDescent="0.25">
      <c r="A123">
        <v>677</v>
      </c>
    </row>
    <row r="124" spans="1:1" x14ac:dyDescent="0.25">
      <c r="A124">
        <v>683</v>
      </c>
    </row>
    <row r="125" spans="1:1" x14ac:dyDescent="0.25">
      <c r="A125">
        <v>691</v>
      </c>
    </row>
    <row r="126" spans="1:1" x14ac:dyDescent="0.25">
      <c r="A126">
        <v>701</v>
      </c>
    </row>
    <row r="127" spans="1:1" x14ac:dyDescent="0.25">
      <c r="A127">
        <v>709</v>
      </c>
    </row>
    <row r="128" spans="1:1" x14ac:dyDescent="0.25">
      <c r="A128">
        <v>719</v>
      </c>
    </row>
    <row r="129" spans="1:1" x14ac:dyDescent="0.25">
      <c r="A129">
        <v>727</v>
      </c>
    </row>
    <row r="130" spans="1:1" x14ac:dyDescent="0.25">
      <c r="A130">
        <v>733</v>
      </c>
    </row>
    <row r="131" spans="1:1" x14ac:dyDescent="0.25">
      <c r="A131">
        <v>739</v>
      </c>
    </row>
    <row r="132" spans="1:1" x14ac:dyDescent="0.25">
      <c r="A132">
        <v>743</v>
      </c>
    </row>
    <row r="133" spans="1:1" x14ac:dyDescent="0.25">
      <c r="A133">
        <v>751</v>
      </c>
    </row>
    <row r="134" spans="1:1" x14ac:dyDescent="0.25">
      <c r="A134">
        <v>757</v>
      </c>
    </row>
    <row r="135" spans="1:1" x14ac:dyDescent="0.25">
      <c r="A135">
        <v>761</v>
      </c>
    </row>
    <row r="136" spans="1:1" x14ac:dyDescent="0.25">
      <c r="A136">
        <v>769</v>
      </c>
    </row>
    <row r="137" spans="1:1" x14ac:dyDescent="0.25">
      <c r="A137">
        <v>773</v>
      </c>
    </row>
    <row r="138" spans="1:1" x14ac:dyDescent="0.25">
      <c r="A138">
        <v>787</v>
      </c>
    </row>
    <row r="139" spans="1:1" x14ac:dyDescent="0.25">
      <c r="A139">
        <v>797</v>
      </c>
    </row>
    <row r="140" spans="1:1" x14ac:dyDescent="0.25">
      <c r="A140">
        <v>809</v>
      </c>
    </row>
    <row r="141" spans="1:1" x14ac:dyDescent="0.25">
      <c r="A141">
        <v>811</v>
      </c>
    </row>
    <row r="142" spans="1:1" x14ac:dyDescent="0.25">
      <c r="A142">
        <v>821</v>
      </c>
    </row>
    <row r="143" spans="1:1" x14ac:dyDescent="0.25">
      <c r="A143">
        <v>823</v>
      </c>
    </row>
    <row r="144" spans="1:1" x14ac:dyDescent="0.25">
      <c r="A144">
        <v>827</v>
      </c>
    </row>
    <row r="145" spans="1:1" x14ac:dyDescent="0.25">
      <c r="A145">
        <v>829</v>
      </c>
    </row>
    <row r="146" spans="1:1" x14ac:dyDescent="0.25">
      <c r="A146">
        <v>839</v>
      </c>
    </row>
    <row r="147" spans="1:1" x14ac:dyDescent="0.25">
      <c r="A147">
        <v>853</v>
      </c>
    </row>
    <row r="148" spans="1:1" x14ac:dyDescent="0.25">
      <c r="A148">
        <v>857</v>
      </c>
    </row>
    <row r="149" spans="1:1" x14ac:dyDescent="0.25">
      <c r="A149">
        <v>859</v>
      </c>
    </row>
    <row r="150" spans="1:1" x14ac:dyDescent="0.25">
      <c r="A150">
        <v>863</v>
      </c>
    </row>
    <row r="151" spans="1:1" x14ac:dyDescent="0.25">
      <c r="A151">
        <v>877</v>
      </c>
    </row>
    <row r="152" spans="1:1" x14ac:dyDescent="0.25">
      <c r="A152">
        <v>881</v>
      </c>
    </row>
    <row r="153" spans="1:1" x14ac:dyDescent="0.25">
      <c r="A153">
        <v>883</v>
      </c>
    </row>
    <row r="154" spans="1:1" x14ac:dyDescent="0.25">
      <c r="A154">
        <v>887</v>
      </c>
    </row>
    <row r="155" spans="1:1" x14ac:dyDescent="0.25">
      <c r="A155">
        <v>907</v>
      </c>
    </row>
    <row r="156" spans="1:1" x14ac:dyDescent="0.25">
      <c r="A156">
        <v>911</v>
      </c>
    </row>
    <row r="157" spans="1:1" x14ac:dyDescent="0.25">
      <c r="A157">
        <v>919</v>
      </c>
    </row>
    <row r="158" spans="1:1" x14ac:dyDescent="0.25">
      <c r="A158">
        <v>929</v>
      </c>
    </row>
    <row r="159" spans="1:1" x14ac:dyDescent="0.25">
      <c r="A159">
        <v>937</v>
      </c>
    </row>
    <row r="160" spans="1:1" x14ac:dyDescent="0.25">
      <c r="A160">
        <v>941</v>
      </c>
    </row>
    <row r="161" spans="1:1" x14ac:dyDescent="0.25">
      <c r="A161">
        <v>947</v>
      </c>
    </row>
    <row r="162" spans="1:1" x14ac:dyDescent="0.25">
      <c r="A162">
        <v>953</v>
      </c>
    </row>
    <row r="163" spans="1:1" x14ac:dyDescent="0.25">
      <c r="A163">
        <v>967</v>
      </c>
    </row>
    <row r="164" spans="1:1" x14ac:dyDescent="0.25">
      <c r="A164">
        <v>971</v>
      </c>
    </row>
    <row r="165" spans="1:1" x14ac:dyDescent="0.25">
      <c r="A165">
        <v>977</v>
      </c>
    </row>
    <row r="166" spans="1:1" x14ac:dyDescent="0.25">
      <c r="A166">
        <v>983</v>
      </c>
    </row>
    <row r="167" spans="1:1" x14ac:dyDescent="0.25">
      <c r="A167">
        <v>991</v>
      </c>
    </row>
    <row r="168" spans="1:1" x14ac:dyDescent="0.25">
      <c r="A168">
        <v>997</v>
      </c>
    </row>
    <row r="169" spans="1:1" x14ac:dyDescent="0.25">
      <c r="A169">
        <v>1009</v>
      </c>
    </row>
    <row r="170" spans="1:1" x14ac:dyDescent="0.25">
      <c r="A170">
        <v>1013</v>
      </c>
    </row>
    <row r="171" spans="1:1" x14ac:dyDescent="0.25">
      <c r="A171">
        <v>1019</v>
      </c>
    </row>
    <row r="172" spans="1:1" x14ac:dyDescent="0.25">
      <c r="A172">
        <v>1021</v>
      </c>
    </row>
    <row r="173" spans="1:1" x14ac:dyDescent="0.25">
      <c r="A173">
        <v>1031</v>
      </c>
    </row>
    <row r="174" spans="1:1" x14ac:dyDescent="0.25">
      <c r="A174">
        <v>1033</v>
      </c>
    </row>
    <row r="175" spans="1:1" x14ac:dyDescent="0.25">
      <c r="A175">
        <v>1039</v>
      </c>
    </row>
    <row r="176" spans="1:1" x14ac:dyDescent="0.25">
      <c r="A176">
        <v>1049</v>
      </c>
    </row>
    <row r="177" spans="1:1" x14ac:dyDescent="0.25">
      <c r="A177">
        <v>1051</v>
      </c>
    </row>
    <row r="178" spans="1:1" x14ac:dyDescent="0.25">
      <c r="A178">
        <v>1061</v>
      </c>
    </row>
    <row r="179" spans="1:1" x14ac:dyDescent="0.25">
      <c r="A179">
        <v>1063</v>
      </c>
    </row>
    <row r="180" spans="1:1" x14ac:dyDescent="0.25">
      <c r="A180">
        <v>1069</v>
      </c>
    </row>
    <row r="181" spans="1:1" x14ac:dyDescent="0.25">
      <c r="A181">
        <v>1087</v>
      </c>
    </row>
    <row r="182" spans="1:1" x14ac:dyDescent="0.25">
      <c r="A182">
        <v>1091</v>
      </c>
    </row>
    <row r="183" spans="1:1" x14ac:dyDescent="0.25">
      <c r="A183">
        <v>1093</v>
      </c>
    </row>
    <row r="184" spans="1:1" x14ac:dyDescent="0.25">
      <c r="A184">
        <v>1097</v>
      </c>
    </row>
    <row r="185" spans="1:1" x14ac:dyDescent="0.25">
      <c r="A185">
        <v>1103</v>
      </c>
    </row>
    <row r="186" spans="1:1" x14ac:dyDescent="0.25">
      <c r="A186">
        <v>1109</v>
      </c>
    </row>
    <row r="187" spans="1:1" x14ac:dyDescent="0.25">
      <c r="A187">
        <v>1117</v>
      </c>
    </row>
    <row r="188" spans="1:1" x14ac:dyDescent="0.25">
      <c r="A188">
        <v>1123</v>
      </c>
    </row>
    <row r="189" spans="1:1" x14ac:dyDescent="0.25">
      <c r="A189">
        <v>1129</v>
      </c>
    </row>
    <row r="190" spans="1:1" x14ac:dyDescent="0.25">
      <c r="A190">
        <v>1151</v>
      </c>
    </row>
    <row r="191" spans="1:1" x14ac:dyDescent="0.25">
      <c r="A191">
        <v>1153</v>
      </c>
    </row>
    <row r="192" spans="1:1" x14ac:dyDescent="0.25">
      <c r="A192">
        <v>1163</v>
      </c>
    </row>
    <row r="193" spans="1:1" x14ac:dyDescent="0.25">
      <c r="A193">
        <v>1171</v>
      </c>
    </row>
    <row r="194" spans="1:1" x14ac:dyDescent="0.25">
      <c r="A194">
        <v>1181</v>
      </c>
    </row>
    <row r="195" spans="1:1" x14ac:dyDescent="0.25">
      <c r="A195">
        <v>1187</v>
      </c>
    </row>
    <row r="196" spans="1:1" x14ac:dyDescent="0.25">
      <c r="A196">
        <v>1193</v>
      </c>
    </row>
    <row r="197" spans="1:1" x14ac:dyDescent="0.25">
      <c r="A197">
        <v>1201</v>
      </c>
    </row>
    <row r="198" spans="1:1" x14ac:dyDescent="0.25">
      <c r="A198">
        <v>1213</v>
      </c>
    </row>
    <row r="199" spans="1:1" x14ac:dyDescent="0.25">
      <c r="A199">
        <v>1217</v>
      </c>
    </row>
    <row r="200" spans="1:1" x14ac:dyDescent="0.25">
      <c r="A200">
        <v>1223</v>
      </c>
    </row>
    <row r="201" spans="1:1" x14ac:dyDescent="0.25">
      <c r="A201">
        <v>1229</v>
      </c>
    </row>
    <row r="202" spans="1:1" x14ac:dyDescent="0.25">
      <c r="A202">
        <v>1231</v>
      </c>
    </row>
    <row r="203" spans="1:1" x14ac:dyDescent="0.25">
      <c r="A203">
        <v>1237</v>
      </c>
    </row>
    <row r="204" spans="1:1" x14ac:dyDescent="0.25">
      <c r="A204">
        <v>1249</v>
      </c>
    </row>
    <row r="205" spans="1:1" x14ac:dyDescent="0.25">
      <c r="A205">
        <v>1259</v>
      </c>
    </row>
    <row r="206" spans="1:1" x14ac:dyDescent="0.25">
      <c r="A206">
        <v>1277</v>
      </c>
    </row>
    <row r="207" spans="1:1" x14ac:dyDescent="0.25">
      <c r="A207">
        <v>1279</v>
      </c>
    </row>
    <row r="208" spans="1:1" x14ac:dyDescent="0.25">
      <c r="A208">
        <v>1283</v>
      </c>
    </row>
    <row r="209" spans="1:1" x14ac:dyDescent="0.25">
      <c r="A209">
        <v>1289</v>
      </c>
    </row>
    <row r="210" spans="1:1" x14ac:dyDescent="0.25">
      <c r="A210">
        <v>1291</v>
      </c>
    </row>
    <row r="211" spans="1:1" x14ac:dyDescent="0.25">
      <c r="A211">
        <v>1297</v>
      </c>
    </row>
    <row r="212" spans="1:1" x14ac:dyDescent="0.25">
      <c r="A212">
        <v>1301</v>
      </c>
    </row>
    <row r="213" spans="1:1" x14ac:dyDescent="0.25">
      <c r="A213">
        <v>1303</v>
      </c>
    </row>
    <row r="214" spans="1:1" x14ac:dyDescent="0.25">
      <c r="A214">
        <v>1307</v>
      </c>
    </row>
    <row r="215" spans="1:1" x14ac:dyDescent="0.25">
      <c r="A215">
        <v>1319</v>
      </c>
    </row>
    <row r="216" spans="1:1" x14ac:dyDescent="0.25">
      <c r="A216">
        <v>1321</v>
      </c>
    </row>
    <row r="217" spans="1:1" x14ac:dyDescent="0.25">
      <c r="A217">
        <v>1327</v>
      </c>
    </row>
    <row r="218" spans="1:1" x14ac:dyDescent="0.25">
      <c r="A218">
        <v>1361</v>
      </c>
    </row>
    <row r="219" spans="1:1" x14ac:dyDescent="0.25">
      <c r="A219">
        <v>1367</v>
      </c>
    </row>
    <row r="220" spans="1:1" x14ac:dyDescent="0.25">
      <c r="A220">
        <v>1373</v>
      </c>
    </row>
    <row r="221" spans="1:1" x14ac:dyDescent="0.25">
      <c r="A221">
        <v>1381</v>
      </c>
    </row>
    <row r="222" spans="1:1" x14ac:dyDescent="0.25">
      <c r="A222">
        <v>1399</v>
      </c>
    </row>
    <row r="223" spans="1:1" x14ac:dyDescent="0.25">
      <c r="A223">
        <v>1409</v>
      </c>
    </row>
    <row r="224" spans="1:1" x14ac:dyDescent="0.25">
      <c r="A224">
        <v>1423</v>
      </c>
    </row>
    <row r="225" spans="1:1" x14ac:dyDescent="0.25">
      <c r="A225">
        <v>1427</v>
      </c>
    </row>
    <row r="226" spans="1:1" x14ac:dyDescent="0.25">
      <c r="A226">
        <v>1429</v>
      </c>
    </row>
    <row r="227" spans="1:1" x14ac:dyDescent="0.25">
      <c r="A227">
        <v>1433</v>
      </c>
    </row>
    <row r="228" spans="1:1" x14ac:dyDescent="0.25">
      <c r="A228">
        <v>1439</v>
      </c>
    </row>
    <row r="229" spans="1:1" x14ac:dyDescent="0.25">
      <c r="A229">
        <v>1447</v>
      </c>
    </row>
    <row r="230" spans="1:1" x14ac:dyDescent="0.25">
      <c r="A230">
        <v>1451</v>
      </c>
    </row>
    <row r="231" spans="1:1" x14ac:dyDescent="0.25">
      <c r="A231">
        <v>1453</v>
      </c>
    </row>
    <row r="232" spans="1:1" x14ac:dyDescent="0.25">
      <c r="A232">
        <v>1459</v>
      </c>
    </row>
    <row r="233" spans="1:1" x14ac:dyDescent="0.25">
      <c r="A233">
        <v>1471</v>
      </c>
    </row>
    <row r="234" spans="1:1" x14ac:dyDescent="0.25">
      <c r="A234">
        <v>1481</v>
      </c>
    </row>
    <row r="235" spans="1:1" x14ac:dyDescent="0.25">
      <c r="A235">
        <v>1483</v>
      </c>
    </row>
    <row r="236" spans="1:1" x14ac:dyDescent="0.25">
      <c r="A236">
        <v>1487</v>
      </c>
    </row>
    <row r="237" spans="1:1" x14ac:dyDescent="0.25">
      <c r="A237">
        <v>1489</v>
      </c>
    </row>
    <row r="238" spans="1:1" x14ac:dyDescent="0.25">
      <c r="A238">
        <v>1493</v>
      </c>
    </row>
    <row r="239" spans="1:1" x14ac:dyDescent="0.25">
      <c r="A239">
        <v>1499</v>
      </c>
    </row>
    <row r="240" spans="1:1" x14ac:dyDescent="0.25">
      <c r="A240">
        <v>1511</v>
      </c>
    </row>
    <row r="241" spans="1:1" x14ac:dyDescent="0.25">
      <c r="A241">
        <v>1523</v>
      </c>
    </row>
    <row r="242" spans="1:1" x14ac:dyDescent="0.25">
      <c r="A242">
        <v>1531</v>
      </c>
    </row>
    <row r="243" spans="1:1" x14ac:dyDescent="0.25">
      <c r="A243">
        <v>1543</v>
      </c>
    </row>
    <row r="244" spans="1:1" x14ac:dyDescent="0.25">
      <c r="A244">
        <v>1549</v>
      </c>
    </row>
    <row r="245" spans="1:1" x14ac:dyDescent="0.25">
      <c r="A245">
        <v>1553</v>
      </c>
    </row>
    <row r="246" spans="1:1" x14ac:dyDescent="0.25">
      <c r="A246">
        <v>1559</v>
      </c>
    </row>
    <row r="247" spans="1:1" x14ac:dyDescent="0.25">
      <c r="A247">
        <v>1567</v>
      </c>
    </row>
    <row r="248" spans="1:1" x14ac:dyDescent="0.25">
      <c r="A248">
        <v>1571</v>
      </c>
    </row>
    <row r="249" spans="1:1" x14ac:dyDescent="0.25">
      <c r="A249">
        <v>1579</v>
      </c>
    </row>
    <row r="250" spans="1:1" x14ac:dyDescent="0.25">
      <c r="A250">
        <v>1583</v>
      </c>
    </row>
    <row r="251" spans="1:1" x14ac:dyDescent="0.25">
      <c r="A251">
        <v>1597</v>
      </c>
    </row>
    <row r="252" spans="1:1" x14ac:dyDescent="0.25">
      <c r="A252">
        <v>1601</v>
      </c>
    </row>
    <row r="253" spans="1:1" x14ac:dyDescent="0.25">
      <c r="A253">
        <v>1607</v>
      </c>
    </row>
    <row r="254" spans="1:1" x14ac:dyDescent="0.25">
      <c r="A254">
        <v>1609</v>
      </c>
    </row>
    <row r="255" spans="1:1" x14ac:dyDescent="0.25">
      <c r="A255">
        <v>1613</v>
      </c>
    </row>
    <row r="256" spans="1:1" x14ac:dyDescent="0.25">
      <c r="A256">
        <v>1619</v>
      </c>
    </row>
    <row r="257" spans="1:1" x14ac:dyDescent="0.25">
      <c r="A257">
        <v>1621</v>
      </c>
    </row>
    <row r="258" spans="1:1" x14ac:dyDescent="0.25">
      <c r="A258">
        <v>1627</v>
      </c>
    </row>
    <row r="259" spans="1:1" x14ac:dyDescent="0.25">
      <c r="A259">
        <v>1637</v>
      </c>
    </row>
    <row r="260" spans="1:1" x14ac:dyDescent="0.25">
      <c r="A260">
        <v>1657</v>
      </c>
    </row>
    <row r="261" spans="1:1" x14ac:dyDescent="0.25">
      <c r="A261">
        <v>1663</v>
      </c>
    </row>
    <row r="262" spans="1:1" x14ac:dyDescent="0.25">
      <c r="A262">
        <v>1667</v>
      </c>
    </row>
    <row r="263" spans="1:1" x14ac:dyDescent="0.25">
      <c r="A263">
        <v>1669</v>
      </c>
    </row>
    <row r="264" spans="1:1" x14ac:dyDescent="0.25">
      <c r="A264">
        <v>1693</v>
      </c>
    </row>
    <row r="265" spans="1:1" x14ac:dyDescent="0.25">
      <c r="A265">
        <v>1697</v>
      </c>
    </row>
    <row r="266" spans="1:1" x14ac:dyDescent="0.25">
      <c r="A266">
        <v>1699</v>
      </c>
    </row>
    <row r="267" spans="1:1" x14ac:dyDescent="0.25">
      <c r="A267">
        <v>1709</v>
      </c>
    </row>
    <row r="268" spans="1:1" x14ac:dyDescent="0.25">
      <c r="A268">
        <v>1721</v>
      </c>
    </row>
    <row r="269" spans="1:1" x14ac:dyDescent="0.25">
      <c r="A269">
        <v>1723</v>
      </c>
    </row>
    <row r="270" spans="1:1" x14ac:dyDescent="0.25">
      <c r="A270">
        <v>1733</v>
      </c>
    </row>
    <row r="271" spans="1:1" x14ac:dyDescent="0.25">
      <c r="A271">
        <v>1741</v>
      </c>
    </row>
    <row r="272" spans="1:1" x14ac:dyDescent="0.25">
      <c r="A272">
        <v>1747</v>
      </c>
    </row>
    <row r="273" spans="1:1" x14ac:dyDescent="0.25">
      <c r="A273">
        <v>1753</v>
      </c>
    </row>
    <row r="274" spans="1:1" x14ac:dyDescent="0.25">
      <c r="A274">
        <v>1759</v>
      </c>
    </row>
    <row r="275" spans="1:1" x14ac:dyDescent="0.25">
      <c r="A275">
        <v>1777</v>
      </c>
    </row>
    <row r="276" spans="1:1" x14ac:dyDescent="0.25">
      <c r="A276">
        <v>1783</v>
      </c>
    </row>
    <row r="277" spans="1:1" x14ac:dyDescent="0.25">
      <c r="A277">
        <v>1787</v>
      </c>
    </row>
    <row r="278" spans="1:1" x14ac:dyDescent="0.25">
      <c r="A278">
        <v>1789</v>
      </c>
    </row>
    <row r="279" spans="1:1" x14ac:dyDescent="0.25">
      <c r="A279">
        <v>1801</v>
      </c>
    </row>
    <row r="280" spans="1:1" x14ac:dyDescent="0.25">
      <c r="A280">
        <v>1811</v>
      </c>
    </row>
    <row r="281" spans="1:1" x14ac:dyDescent="0.25">
      <c r="A281">
        <v>1823</v>
      </c>
    </row>
    <row r="282" spans="1:1" x14ac:dyDescent="0.25">
      <c r="A282">
        <v>1831</v>
      </c>
    </row>
    <row r="283" spans="1:1" x14ac:dyDescent="0.25">
      <c r="A283">
        <v>1847</v>
      </c>
    </row>
    <row r="284" spans="1:1" x14ac:dyDescent="0.25">
      <c r="A284">
        <v>1861</v>
      </c>
    </row>
    <row r="285" spans="1:1" x14ac:dyDescent="0.25">
      <c r="A285">
        <v>1867</v>
      </c>
    </row>
    <row r="286" spans="1:1" x14ac:dyDescent="0.25">
      <c r="A286">
        <v>1871</v>
      </c>
    </row>
    <row r="287" spans="1:1" x14ac:dyDescent="0.25">
      <c r="A287">
        <v>1873</v>
      </c>
    </row>
    <row r="288" spans="1:1" x14ac:dyDescent="0.25">
      <c r="A288">
        <v>1877</v>
      </c>
    </row>
    <row r="289" spans="1:1" x14ac:dyDescent="0.25">
      <c r="A289">
        <v>1879</v>
      </c>
    </row>
    <row r="290" spans="1:1" x14ac:dyDescent="0.25">
      <c r="A290">
        <v>1889</v>
      </c>
    </row>
    <row r="291" spans="1:1" x14ac:dyDescent="0.25">
      <c r="A291">
        <v>1901</v>
      </c>
    </row>
    <row r="292" spans="1:1" x14ac:dyDescent="0.25">
      <c r="A292">
        <v>1907</v>
      </c>
    </row>
    <row r="293" spans="1:1" x14ac:dyDescent="0.25">
      <c r="A293">
        <v>1913</v>
      </c>
    </row>
    <row r="294" spans="1:1" x14ac:dyDescent="0.25">
      <c r="A294">
        <v>1931</v>
      </c>
    </row>
    <row r="295" spans="1:1" x14ac:dyDescent="0.25">
      <c r="A295">
        <v>1933</v>
      </c>
    </row>
    <row r="296" spans="1:1" x14ac:dyDescent="0.25">
      <c r="A296">
        <v>1949</v>
      </c>
    </row>
    <row r="297" spans="1:1" x14ac:dyDescent="0.25">
      <c r="A297">
        <v>1951</v>
      </c>
    </row>
    <row r="298" spans="1:1" x14ac:dyDescent="0.25">
      <c r="A298">
        <v>1973</v>
      </c>
    </row>
    <row r="299" spans="1:1" x14ac:dyDescent="0.25">
      <c r="A299">
        <v>1979</v>
      </c>
    </row>
    <row r="300" spans="1:1" x14ac:dyDescent="0.25">
      <c r="A300">
        <v>1987</v>
      </c>
    </row>
    <row r="301" spans="1:1" x14ac:dyDescent="0.25">
      <c r="A301">
        <v>1993</v>
      </c>
    </row>
    <row r="302" spans="1:1" x14ac:dyDescent="0.25">
      <c r="A302">
        <v>1997</v>
      </c>
    </row>
    <row r="303" spans="1:1" x14ac:dyDescent="0.25">
      <c r="A303">
        <v>1999</v>
      </c>
    </row>
    <row r="304" spans="1:1" x14ac:dyDescent="0.25">
      <c r="A304">
        <v>2003</v>
      </c>
    </row>
    <row r="305" spans="1:1" x14ac:dyDescent="0.25">
      <c r="A305">
        <v>2011</v>
      </c>
    </row>
    <row r="306" spans="1:1" x14ac:dyDescent="0.25">
      <c r="A306">
        <v>2017</v>
      </c>
    </row>
    <row r="307" spans="1:1" x14ac:dyDescent="0.25">
      <c r="A307">
        <v>2027</v>
      </c>
    </row>
    <row r="308" spans="1:1" x14ac:dyDescent="0.25">
      <c r="A308">
        <v>2029</v>
      </c>
    </row>
    <row r="309" spans="1:1" x14ac:dyDescent="0.25">
      <c r="A309">
        <v>2039</v>
      </c>
    </row>
    <row r="310" spans="1:1" x14ac:dyDescent="0.25">
      <c r="A310">
        <v>2053</v>
      </c>
    </row>
    <row r="311" spans="1:1" x14ac:dyDescent="0.25">
      <c r="A311">
        <v>2063</v>
      </c>
    </row>
    <row r="312" spans="1:1" x14ac:dyDescent="0.25">
      <c r="A312">
        <v>2069</v>
      </c>
    </row>
    <row r="313" spans="1:1" x14ac:dyDescent="0.25">
      <c r="A313">
        <v>2081</v>
      </c>
    </row>
    <row r="314" spans="1:1" x14ac:dyDescent="0.25">
      <c r="A314">
        <v>2083</v>
      </c>
    </row>
    <row r="315" spans="1:1" x14ac:dyDescent="0.25">
      <c r="A315">
        <v>2087</v>
      </c>
    </row>
    <row r="316" spans="1:1" x14ac:dyDescent="0.25">
      <c r="A316">
        <v>2089</v>
      </c>
    </row>
    <row r="317" spans="1:1" x14ac:dyDescent="0.25">
      <c r="A317">
        <v>2099</v>
      </c>
    </row>
    <row r="318" spans="1:1" x14ac:dyDescent="0.25">
      <c r="A318">
        <v>2111</v>
      </c>
    </row>
    <row r="319" spans="1:1" x14ac:dyDescent="0.25">
      <c r="A319">
        <v>2113</v>
      </c>
    </row>
    <row r="320" spans="1:1" x14ac:dyDescent="0.25">
      <c r="A320">
        <v>2129</v>
      </c>
    </row>
    <row r="321" spans="1:1" x14ac:dyDescent="0.25">
      <c r="A321">
        <v>2131</v>
      </c>
    </row>
    <row r="322" spans="1:1" x14ac:dyDescent="0.25">
      <c r="A322">
        <v>2137</v>
      </c>
    </row>
    <row r="323" spans="1:1" x14ac:dyDescent="0.25">
      <c r="A323">
        <v>2141</v>
      </c>
    </row>
    <row r="324" spans="1:1" x14ac:dyDescent="0.25">
      <c r="A324">
        <v>2143</v>
      </c>
    </row>
    <row r="325" spans="1:1" x14ac:dyDescent="0.25">
      <c r="A325">
        <v>2153</v>
      </c>
    </row>
    <row r="326" spans="1:1" x14ac:dyDescent="0.25">
      <c r="A326">
        <v>2161</v>
      </c>
    </row>
    <row r="327" spans="1:1" x14ac:dyDescent="0.25">
      <c r="A327">
        <v>2179</v>
      </c>
    </row>
    <row r="328" spans="1:1" x14ac:dyDescent="0.25">
      <c r="A328">
        <v>2203</v>
      </c>
    </row>
    <row r="329" spans="1:1" x14ac:dyDescent="0.25">
      <c r="A329">
        <v>2207</v>
      </c>
    </row>
    <row r="330" spans="1:1" x14ac:dyDescent="0.25">
      <c r="A330">
        <v>2213</v>
      </c>
    </row>
    <row r="331" spans="1:1" x14ac:dyDescent="0.25">
      <c r="A331">
        <v>2221</v>
      </c>
    </row>
    <row r="332" spans="1:1" x14ac:dyDescent="0.25">
      <c r="A332">
        <v>2237</v>
      </c>
    </row>
    <row r="333" spans="1:1" x14ac:dyDescent="0.25">
      <c r="A333">
        <v>2239</v>
      </c>
    </row>
    <row r="334" spans="1:1" x14ac:dyDescent="0.25">
      <c r="A334">
        <v>2243</v>
      </c>
    </row>
    <row r="335" spans="1:1" x14ac:dyDescent="0.25">
      <c r="A335">
        <v>2251</v>
      </c>
    </row>
    <row r="336" spans="1:1" x14ac:dyDescent="0.25">
      <c r="A336">
        <v>2267</v>
      </c>
    </row>
    <row r="337" spans="1:1" x14ac:dyDescent="0.25">
      <c r="A337">
        <v>2269</v>
      </c>
    </row>
    <row r="338" spans="1:1" x14ac:dyDescent="0.25">
      <c r="A338">
        <v>2273</v>
      </c>
    </row>
    <row r="339" spans="1:1" x14ac:dyDescent="0.25">
      <c r="A339">
        <v>2281</v>
      </c>
    </row>
    <row r="340" spans="1:1" x14ac:dyDescent="0.25">
      <c r="A340">
        <v>2287</v>
      </c>
    </row>
    <row r="341" spans="1:1" x14ac:dyDescent="0.25">
      <c r="A341">
        <v>2293</v>
      </c>
    </row>
    <row r="342" spans="1:1" x14ac:dyDescent="0.25">
      <c r="A342">
        <v>2297</v>
      </c>
    </row>
    <row r="343" spans="1:1" x14ac:dyDescent="0.25">
      <c r="A343">
        <v>2309</v>
      </c>
    </row>
    <row r="344" spans="1:1" x14ac:dyDescent="0.25">
      <c r="A344">
        <v>2311</v>
      </c>
    </row>
    <row r="345" spans="1:1" x14ac:dyDescent="0.25">
      <c r="A345">
        <v>2333</v>
      </c>
    </row>
    <row r="346" spans="1:1" x14ac:dyDescent="0.25">
      <c r="A346">
        <v>2339</v>
      </c>
    </row>
    <row r="347" spans="1:1" x14ac:dyDescent="0.25">
      <c r="A347">
        <v>2341</v>
      </c>
    </row>
    <row r="348" spans="1:1" x14ac:dyDescent="0.25">
      <c r="A348">
        <v>2347</v>
      </c>
    </row>
    <row r="349" spans="1:1" x14ac:dyDescent="0.25">
      <c r="A349">
        <v>2351</v>
      </c>
    </row>
    <row r="350" spans="1:1" x14ac:dyDescent="0.25">
      <c r="A350">
        <v>2357</v>
      </c>
    </row>
    <row r="351" spans="1:1" x14ac:dyDescent="0.25">
      <c r="A351">
        <v>2371</v>
      </c>
    </row>
    <row r="352" spans="1:1" x14ac:dyDescent="0.25">
      <c r="A352">
        <v>2377</v>
      </c>
    </row>
    <row r="353" spans="1:1" x14ac:dyDescent="0.25">
      <c r="A353">
        <v>2381</v>
      </c>
    </row>
    <row r="354" spans="1:1" x14ac:dyDescent="0.25">
      <c r="A354">
        <v>2383</v>
      </c>
    </row>
    <row r="355" spans="1:1" x14ac:dyDescent="0.25">
      <c r="A355">
        <v>2389</v>
      </c>
    </row>
    <row r="356" spans="1:1" x14ac:dyDescent="0.25">
      <c r="A356">
        <v>2393</v>
      </c>
    </row>
    <row r="357" spans="1:1" x14ac:dyDescent="0.25">
      <c r="A357">
        <v>2399</v>
      </c>
    </row>
    <row r="358" spans="1:1" x14ac:dyDescent="0.25">
      <c r="A358">
        <v>2411</v>
      </c>
    </row>
    <row r="359" spans="1:1" x14ac:dyDescent="0.25">
      <c r="A359">
        <v>2417</v>
      </c>
    </row>
    <row r="360" spans="1:1" x14ac:dyDescent="0.25">
      <c r="A360">
        <v>2423</v>
      </c>
    </row>
    <row r="361" spans="1:1" x14ac:dyDescent="0.25">
      <c r="A361">
        <v>2437</v>
      </c>
    </row>
    <row r="362" spans="1:1" x14ac:dyDescent="0.25">
      <c r="A362">
        <v>2441</v>
      </c>
    </row>
    <row r="363" spans="1:1" x14ac:dyDescent="0.25">
      <c r="A363">
        <v>2447</v>
      </c>
    </row>
    <row r="364" spans="1:1" x14ac:dyDescent="0.25">
      <c r="A364">
        <v>2459</v>
      </c>
    </row>
    <row r="365" spans="1:1" x14ac:dyDescent="0.25">
      <c r="A365">
        <v>2467</v>
      </c>
    </row>
    <row r="366" spans="1:1" x14ac:dyDescent="0.25">
      <c r="A366">
        <v>2473</v>
      </c>
    </row>
    <row r="367" spans="1:1" x14ac:dyDescent="0.25">
      <c r="A367">
        <v>2477</v>
      </c>
    </row>
    <row r="368" spans="1:1" x14ac:dyDescent="0.25">
      <c r="A368">
        <v>2503</v>
      </c>
    </row>
    <row r="369" spans="1:1" x14ac:dyDescent="0.25">
      <c r="A369">
        <v>2521</v>
      </c>
    </row>
    <row r="370" spans="1:1" x14ac:dyDescent="0.25">
      <c r="A370">
        <v>2531</v>
      </c>
    </row>
    <row r="371" spans="1:1" x14ac:dyDescent="0.25">
      <c r="A371">
        <v>2539</v>
      </c>
    </row>
    <row r="372" spans="1:1" x14ac:dyDescent="0.25">
      <c r="A372">
        <v>2543</v>
      </c>
    </row>
    <row r="373" spans="1:1" x14ac:dyDescent="0.25">
      <c r="A373">
        <v>2549</v>
      </c>
    </row>
    <row r="374" spans="1:1" x14ac:dyDescent="0.25">
      <c r="A374">
        <v>2551</v>
      </c>
    </row>
    <row r="375" spans="1:1" x14ac:dyDescent="0.25">
      <c r="A375">
        <v>2557</v>
      </c>
    </row>
    <row r="376" spans="1:1" x14ac:dyDescent="0.25">
      <c r="A376">
        <v>2579</v>
      </c>
    </row>
    <row r="377" spans="1:1" x14ac:dyDescent="0.25">
      <c r="A377">
        <v>2591</v>
      </c>
    </row>
    <row r="378" spans="1:1" x14ac:dyDescent="0.25">
      <c r="A378">
        <v>2593</v>
      </c>
    </row>
    <row r="379" spans="1:1" x14ac:dyDescent="0.25">
      <c r="A379">
        <v>2609</v>
      </c>
    </row>
    <row r="380" spans="1:1" x14ac:dyDescent="0.25">
      <c r="A380">
        <v>2617</v>
      </c>
    </row>
    <row r="381" spans="1:1" x14ac:dyDescent="0.25">
      <c r="A381">
        <v>2621</v>
      </c>
    </row>
    <row r="382" spans="1:1" x14ac:dyDescent="0.25">
      <c r="A382">
        <v>2633</v>
      </c>
    </row>
    <row r="383" spans="1:1" x14ac:dyDescent="0.25">
      <c r="A383">
        <v>2647</v>
      </c>
    </row>
    <row r="384" spans="1:1" x14ac:dyDescent="0.25">
      <c r="A384">
        <v>2657</v>
      </c>
    </row>
    <row r="385" spans="1:1" x14ac:dyDescent="0.25">
      <c r="A385">
        <v>2659</v>
      </c>
    </row>
    <row r="386" spans="1:1" x14ac:dyDescent="0.25">
      <c r="A386">
        <v>2663</v>
      </c>
    </row>
    <row r="387" spans="1:1" x14ac:dyDescent="0.25">
      <c r="A387">
        <v>2671</v>
      </c>
    </row>
    <row r="388" spans="1:1" x14ac:dyDescent="0.25">
      <c r="A388">
        <v>2677</v>
      </c>
    </row>
    <row r="389" spans="1:1" x14ac:dyDescent="0.25">
      <c r="A389">
        <v>2683</v>
      </c>
    </row>
    <row r="390" spans="1:1" x14ac:dyDescent="0.25">
      <c r="A390">
        <v>2687</v>
      </c>
    </row>
    <row r="391" spans="1:1" x14ac:dyDescent="0.25">
      <c r="A391">
        <v>2689</v>
      </c>
    </row>
    <row r="392" spans="1:1" x14ac:dyDescent="0.25">
      <c r="A392">
        <v>2693</v>
      </c>
    </row>
    <row r="393" spans="1:1" x14ac:dyDescent="0.25">
      <c r="A393">
        <v>2699</v>
      </c>
    </row>
    <row r="394" spans="1:1" x14ac:dyDescent="0.25">
      <c r="A394">
        <v>2707</v>
      </c>
    </row>
    <row r="395" spans="1:1" x14ac:dyDescent="0.25">
      <c r="A395">
        <v>2711</v>
      </c>
    </row>
    <row r="396" spans="1:1" x14ac:dyDescent="0.25">
      <c r="A396">
        <v>2713</v>
      </c>
    </row>
    <row r="397" spans="1:1" x14ac:dyDescent="0.25">
      <c r="A397">
        <v>2719</v>
      </c>
    </row>
    <row r="398" spans="1:1" x14ac:dyDescent="0.25">
      <c r="A398">
        <v>2729</v>
      </c>
    </row>
    <row r="399" spans="1:1" x14ac:dyDescent="0.25">
      <c r="A399">
        <v>2731</v>
      </c>
    </row>
    <row r="400" spans="1:1" x14ac:dyDescent="0.25">
      <c r="A400">
        <v>2741</v>
      </c>
    </row>
    <row r="401" spans="1:1" x14ac:dyDescent="0.25">
      <c r="A401">
        <v>2749</v>
      </c>
    </row>
    <row r="402" spans="1:1" x14ac:dyDescent="0.25">
      <c r="A402">
        <v>2753</v>
      </c>
    </row>
    <row r="403" spans="1:1" x14ac:dyDescent="0.25">
      <c r="A403">
        <v>2767</v>
      </c>
    </row>
    <row r="404" spans="1:1" x14ac:dyDescent="0.25">
      <c r="A404">
        <v>2777</v>
      </c>
    </row>
    <row r="405" spans="1:1" x14ac:dyDescent="0.25">
      <c r="A405">
        <v>2789</v>
      </c>
    </row>
    <row r="406" spans="1:1" x14ac:dyDescent="0.25">
      <c r="A406">
        <v>2791</v>
      </c>
    </row>
    <row r="407" spans="1:1" x14ac:dyDescent="0.25">
      <c r="A407">
        <v>2797</v>
      </c>
    </row>
    <row r="408" spans="1:1" x14ac:dyDescent="0.25">
      <c r="A408">
        <v>2801</v>
      </c>
    </row>
    <row r="409" spans="1:1" x14ac:dyDescent="0.25">
      <c r="A409">
        <v>2803</v>
      </c>
    </row>
    <row r="410" spans="1:1" x14ac:dyDescent="0.25">
      <c r="A410">
        <v>2819</v>
      </c>
    </row>
    <row r="411" spans="1:1" x14ac:dyDescent="0.25">
      <c r="A411">
        <v>2833</v>
      </c>
    </row>
    <row r="412" spans="1:1" x14ac:dyDescent="0.25">
      <c r="A412">
        <v>2837</v>
      </c>
    </row>
    <row r="413" spans="1:1" x14ac:dyDescent="0.25">
      <c r="A413">
        <v>2843</v>
      </c>
    </row>
    <row r="414" spans="1:1" x14ac:dyDescent="0.25">
      <c r="A414">
        <v>2851</v>
      </c>
    </row>
    <row r="415" spans="1:1" x14ac:dyDescent="0.25">
      <c r="A415">
        <v>2857</v>
      </c>
    </row>
    <row r="416" spans="1:1" x14ac:dyDescent="0.25">
      <c r="A416">
        <v>2861</v>
      </c>
    </row>
    <row r="417" spans="1:1" x14ac:dyDescent="0.25">
      <c r="A417">
        <v>2879</v>
      </c>
    </row>
    <row r="418" spans="1:1" x14ac:dyDescent="0.25">
      <c r="A418">
        <v>2887</v>
      </c>
    </row>
    <row r="419" spans="1:1" x14ac:dyDescent="0.25">
      <c r="A419">
        <v>2897</v>
      </c>
    </row>
    <row r="420" spans="1:1" x14ac:dyDescent="0.25">
      <c r="A420">
        <v>2903</v>
      </c>
    </row>
    <row r="421" spans="1:1" x14ac:dyDescent="0.25">
      <c r="A421">
        <v>2909</v>
      </c>
    </row>
    <row r="422" spans="1:1" x14ac:dyDescent="0.25">
      <c r="A422">
        <v>2917</v>
      </c>
    </row>
    <row r="423" spans="1:1" x14ac:dyDescent="0.25">
      <c r="A423">
        <v>2927</v>
      </c>
    </row>
    <row r="424" spans="1:1" x14ac:dyDescent="0.25">
      <c r="A424">
        <v>2939</v>
      </c>
    </row>
    <row r="425" spans="1:1" x14ac:dyDescent="0.25">
      <c r="A425">
        <v>2953</v>
      </c>
    </row>
    <row r="426" spans="1:1" x14ac:dyDescent="0.25">
      <c r="A426">
        <v>2957</v>
      </c>
    </row>
    <row r="427" spans="1:1" x14ac:dyDescent="0.25">
      <c r="A427">
        <v>2963</v>
      </c>
    </row>
    <row r="428" spans="1:1" x14ac:dyDescent="0.25">
      <c r="A428">
        <v>2969</v>
      </c>
    </row>
    <row r="429" spans="1:1" x14ac:dyDescent="0.25">
      <c r="A429">
        <v>2971</v>
      </c>
    </row>
    <row r="430" spans="1:1" x14ac:dyDescent="0.25">
      <c r="A430">
        <v>2999</v>
      </c>
    </row>
    <row r="431" spans="1:1" x14ac:dyDescent="0.25">
      <c r="A431">
        <v>3001</v>
      </c>
    </row>
    <row r="432" spans="1:1" x14ac:dyDescent="0.25">
      <c r="A432">
        <v>3011</v>
      </c>
    </row>
    <row r="433" spans="1:1" x14ac:dyDescent="0.25">
      <c r="A433">
        <v>3019</v>
      </c>
    </row>
    <row r="434" spans="1:1" x14ac:dyDescent="0.25">
      <c r="A434">
        <v>3023</v>
      </c>
    </row>
    <row r="435" spans="1:1" x14ac:dyDescent="0.25">
      <c r="A435">
        <v>3037</v>
      </c>
    </row>
    <row r="436" spans="1:1" x14ac:dyDescent="0.25">
      <c r="A436">
        <v>3041</v>
      </c>
    </row>
    <row r="437" spans="1:1" x14ac:dyDescent="0.25">
      <c r="A437">
        <v>3049</v>
      </c>
    </row>
    <row r="438" spans="1:1" x14ac:dyDescent="0.25">
      <c r="A438">
        <v>3061</v>
      </c>
    </row>
    <row r="439" spans="1:1" x14ac:dyDescent="0.25">
      <c r="A439">
        <v>3067</v>
      </c>
    </row>
    <row r="440" spans="1:1" x14ac:dyDescent="0.25">
      <c r="A440">
        <v>3079</v>
      </c>
    </row>
    <row r="441" spans="1:1" x14ac:dyDescent="0.25">
      <c r="A441">
        <v>3083</v>
      </c>
    </row>
    <row r="442" spans="1:1" x14ac:dyDescent="0.25">
      <c r="A442">
        <v>3089</v>
      </c>
    </row>
    <row r="443" spans="1:1" x14ac:dyDescent="0.25">
      <c r="A443">
        <v>3109</v>
      </c>
    </row>
    <row r="444" spans="1:1" x14ac:dyDescent="0.25">
      <c r="A444">
        <v>3119</v>
      </c>
    </row>
    <row r="445" spans="1:1" x14ac:dyDescent="0.25">
      <c r="A445">
        <v>3121</v>
      </c>
    </row>
    <row r="446" spans="1:1" x14ac:dyDescent="0.25">
      <c r="A446">
        <v>3137</v>
      </c>
    </row>
    <row r="447" spans="1:1" x14ac:dyDescent="0.25">
      <c r="A447">
        <v>3163</v>
      </c>
    </row>
    <row r="448" spans="1:1" x14ac:dyDescent="0.25">
      <c r="A448">
        <v>3167</v>
      </c>
    </row>
    <row r="449" spans="1:1" x14ac:dyDescent="0.25">
      <c r="A449">
        <v>3169</v>
      </c>
    </row>
    <row r="450" spans="1:1" x14ac:dyDescent="0.25">
      <c r="A450">
        <v>3181</v>
      </c>
    </row>
    <row r="451" spans="1:1" x14ac:dyDescent="0.25">
      <c r="A451">
        <v>3187</v>
      </c>
    </row>
    <row r="452" spans="1:1" x14ac:dyDescent="0.25">
      <c r="A452">
        <v>3191</v>
      </c>
    </row>
    <row r="453" spans="1:1" x14ac:dyDescent="0.25">
      <c r="A453">
        <v>3203</v>
      </c>
    </row>
    <row r="454" spans="1:1" x14ac:dyDescent="0.25">
      <c r="A454">
        <v>3209</v>
      </c>
    </row>
    <row r="455" spans="1:1" x14ac:dyDescent="0.25">
      <c r="A455">
        <v>3217</v>
      </c>
    </row>
    <row r="456" spans="1:1" x14ac:dyDescent="0.25">
      <c r="A456">
        <v>3221</v>
      </c>
    </row>
    <row r="457" spans="1:1" x14ac:dyDescent="0.25">
      <c r="A457">
        <v>3229</v>
      </c>
    </row>
    <row r="458" spans="1:1" x14ac:dyDescent="0.25">
      <c r="A458">
        <v>3251</v>
      </c>
    </row>
    <row r="459" spans="1:1" x14ac:dyDescent="0.25">
      <c r="A459">
        <v>3253</v>
      </c>
    </row>
    <row r="460" spans="1:1" x14ac:dyDescent="0.25">
      <c r="A460">
        <v>3257</v>
      </c>
    </row>
    <row r="461" spans="1:1" x14ac:dyDescent="0.25">
      <c r="A461">
        <v>3259</v>
      </c>
    </row>
    <row r="462" spans="1:1" x14ac:dyDescent="0.25">
      <c r="A462">
        <v>3271</v>
      </c>
    </row>
    <row r="463" spans="1:1" x14ac:dyDescent="0.25">
      <c r="A463">
        <v>3299</v>
      </c>
    </row>
    <row r="464" spans="1:1" x14ac:dyDescent="0.25">
      <c r="A464">
        <v>3301</v>
      </c>
    </row>
    <row r="465" spans="1:1" x14ac:dyDescent="0.25">
      <c r="A465">
        <v>3307</v>
      </c>
    </row>
    <row r="466" spans="1:1" x14ac:dyDescent="0.25">
      <c r="A466">
        <v>3313</v>
      </c>
    </row>
    <row r="467" spans="1:1" x14ac:dyDescent="0.25">
      <c r="A467">
        <v>3319</v>
      </c>
    </row>
    <row r="468" spans="1:1" x14ac:dyDescent="0.25">
      <c r="A468">
        <v>3323</v>
      </c>
    </row>
    <row r="469" spans="1:1" x14ac:dyDescent="0.25">
      <c r="A469">
        <v>3329</v>
      </c>
    </row>
    <row r="470" spans="1:1" x14ac:dyDescent="0.25">
      <c r="A470">
        <v>3331</v>
      </c>
    </row>
    <row r="471" spans="1:1" x14ac:dyDescent="0.25">
      <c r="A471">
        <v>3343</v>
      </c>
    </row>
    <row r="472" spans="1:1" x14ac:dyDescent="0.25">
      <c r="A472">
        <v>3347</v>
      </c>
    </row>
    <row r="473" spans="1:1" x14ac:dyDescent="0.25">
      <c r="A473">
        <v>3359</v>
      </c>
    </row>
    <row r="474" spans="1:1" x14ac:dyDescent="0.25">
      <c r="A474">
        <v>3361</v>
      </c>
    </row>
    <row r="475" spans="1:1" x14ac:dyDescent="0.25">
      <c r="A475">
        <v>3371</v>
      </c>
    </row>
    <row r="476" spans="1:1" x14ac:dyDescent="0.25">
      <c r="A476">
        <v>3373</v>
      </c>
    </row>
    <row r="477" spans="1:1" x14ac:dyDescent="0.25">
      <c r="A477">
        <v>3389</v>
      </c>
    </row>
    <row r="478" spans="1:1" x14ac:dyDescent="0.25">
      <c r="A478">
        <v>3391</v>
      </c>
    </row>
    <row r="479" spans="1:1" x14ac:dyDescent="0.25">
      <c r="A479">
        <v>3407</v>
      </c>
    </row>
    <row r="480" spans="1:1" x14ac:dyDescent="0.25">
      <c r="A480">
        <v>3413</v>
      </c>
    </row>
    <row r="481" spans="1:1" x14ac:dyDescent="0.25">
      <c r="A481">
        <v>3433</v>
      </c>
    </row>
    <row r="482" spans="1:1" x14ac:dyDescent="0.25">
      <c r="A482">
        <v>3449</v>
      </c>
    </row>
    <row r="483" spans="1:1" x14ac:dyDescent="0.25">
      <c r="A483">
        <v>3457</v>
      </c>
    </row>
    <row r="484" spans="1:1" x14ac:dyDescent="0.25">
      <c r="A484">
        <v>3461</v>
      </c>
    </row>
    <row r="485" spans="1:1" x14ac:dyDescent="0.25">
      <c r="A485">
        <v>3463</v>
      </c>
    </row>
    <row r="486" spans="1:1" x14ac:dyDescent="0.25">
      <c r="A486">
        <v>3467</v>
      </c>
    </row>
    <row r="487" spans="1:1" x14ac:dyDescent="0.25">
      <c r="A487">
        <v>3469</v>
      </c>
    </row>
    <row r="488" spans="1:1" x14ac:dyDescent="0.25">
      <c r="A488">
        <v>3491</v>
      </c>
    </row>
    <row r="489" spans="1:1" x14ac:dyDescent="0.25">
      <c r="A489">
        <v>3499</v>
      </c>
    </row>
    <row r="490" spans="1:1" x14ac:dyDescent="0.25">
      <c r="A490">
        <v>3511</v>
      </c>
    </row>
    <row r="491" spans="1:1" x14ac:dyDescent="0.25">
      <c r="A491">
        <v>3517</v>
      </c>
    </row>
    <row r="492" spans="1:1" x14ac:dyDescent="0.25">
      <c r="A492">
        <v>3527</v>
      </c>
    </row>
    <row r="493" spans="1:1" x14ac:dyDescent="0.25">
      <c r="A493">
        <v>3529</v>
      </c>
    </row>
    <row r="494" spans="1:1" x14ac:dyDescent="0.25">
      <c r="A494">
        <v>3533</v>
      </c>
    </row>
    <row r="495" spans="1:1" x14ac:dyDescent="0.25">
      <c r="A495">
        <v>3539</v>
      </c>
    </row>
    <row r="496" spans="1:1" x14ac:dyDescent="0.25">
      <c r="A496">
        <v>3541</v>
      </c>
    </row>
    <row r="497" spans="1:1" x14ac:dyDescent="0.25">
      <c r="A497">
        <v>3547</v>
      </c>
    </row>
    <row r="498" spans="1:1" x14ac:dyDescent="0.25">
      <c r="A498">
        <v>3557</v>
      </c>
    </row>
    <row r="499" spans="1:1" x14ac:dyDescent="0.25">
      <c r="A499">
        <v>3559</v>
      </c>
    </row>
    <row r="500" spans="1:1" x14ac:dyDescent="0.25">
      <c r="A500">
        <v>3571</v>
      </c>
    </row>
    <row r="501" spans="1:1" x14ac:dyDescent="0.25">
      <c r="A501">
        <v>3581</v>
      </c>
    </row>
    <row r="502" spans="1:1" x14ac:dyDescent="0.25">
      <c r="A502">
        <v>3583</v>
      </c>
    </row>
    <row r="503" spans="1:1" x14ac:dyDescent="0.25">
      <c r="A503">
        <v>3593</v>
      </c>
    </row>
    <row r="504" spans="1:1" x14ac:dyDescent="0.25">
      <c r="A504">
        <v>3607</v>
      </c>
    </row>
    <row r="505" spans="1:1" x14ac:dyDescent="0.25">
      <c r="A505">
        <v>3613</v>
      </c>
    </row>
    <row r="506" spans="1:1" x14ac:dyDescent="0.25">
      <c r="A506">
        <v>3617</v>
      </c>
    </row>
    <row r="507" spans="1:1" x14ac:dyDescent="0.25">
      <c r="A507">
        <v>3623</v>
      </c>
    </row>
    <row r="508" spans="1:1" x14ac:dyDescent="0.25">
      <c r="A508">
        <v>3631</v>
      </c>
    </row>
    <row r="509" spans="1:1" x14ac:dyDescent="0.25">
      <c r="A509">
        <v>3637</v>
      </c>
    </row>
    <row r="510" spans="1:1" x14ac:dyDescent="0.25">
      <c r="A510">
        <v>3643</v>
      </c>
    </row>
    <row r="511" spans="1:1" x14ac:dyDescent="0.25">
      <c r="A511">
        <v>3659</v>
      </c>
    </row>
    <row r="512" spans="1:1" x14ac:dyDescent="0.25">
      <c r="A512">
        <v>3671</v>
      </c>
    </row>
    <row r="513" spans="1:1" x14ac:dyDescent="0.25">
      <c r="A513">
        <v>3673</v>
      </c>
    </row>
    <row r="514" spans="1:1" x14ac:dyDescent="0.25">
      <c r="A514">
        <v>3677</v>
      </c>
    </row>
    <row r="515" spans="1:1" x14ac:dyDescent="0.25">
      <c r="A515">
        <v>3691</v>
      </c>
    </row>
    <row r="516" spans="1:1" x14ac:dyDescent="0.25">
      <c r="A516">
        <v>3697</v>
      </c>
    </row>
    <row r="517" spans="1:1" x14ac:dyDescent="0.25">
      <c r="A517">
        <v>3701</v>
      </c>
    </row>
    <row r="518" spans="1:1" x14ac:dyDescent="0.25">
      <c r="A518">
        <v>3709</v>
      </c>
    </row>
    <row r="519" spans="1:1" x14ac:dyDescent="0.25">
      <c r="A519">
        <v>3719</v>
      </c>
    </row>
    <row r="520" spans="1:1" x14ac:dyDescent="0.25">
      <c r="A520">
        <v>3727</v>
      </c>
    </row>
    <row r="521" spans="1:1" x14ac:dyDescent="0.25">
      <c r="A521">
        <v>3733</v>
      </c>
    </row>
    <row r="522" spans="1:1" x14ac:dyDescent="0.25">
      <c r="A522">
        <v>3739</v>
      </c>
    </row>
    <row r="523" spans="1:1" x14ac:dyDescent="0.25">
      <c r="A523">
        <v>3761</v>
      </c>
    </row>
    <row r="524" spans="1:1" x14ac:dyDescent="0.25">
      <c r="A524">
        <v>3767</v>
      </c>
    </row>
    <row r="525" spans="1:1" x14ac:dyDescent="0.25">
      <c r="A525">
        <v>3769</v>
      </c>
    </row>
    <row r="526" spans="1:1" x14ac:dyDescent="0.25">
      <c r="A526">
        <v>3779</v>
      </c>
    </row>
    <row r="527" spans="1:1" x14ac:dyDescent="0.25">
      <c r="A527">
        <v>3793</v>
      </c>
    </row>
    <row r="528" spans="1:1" x14ac:dyDescent="0.25">
      <c r="A528">
        <v>3797</v>
      </c>
    </row>
    <row r="529" spans="1:1" x14ac:dyDescent="0.25">
      <c r="A529">
        <v>3803</v>
      </c>
    </row>
    <row r="530" spans="1:1" x14ac:dyDescent="0.25">
      <c r="A530">
        <v>3821</v>
      </c>
    </row>
    <row r="531" spans="1:1" x14ac:dyDescent="0.25">
      <c r="A531">
        <v>3823</v>
      </c>
    </row>
    <row r="532" spans="1:1" x14ac:dyDescent="0.25">
      <c r="A532">
        <v>3833</v>
      </c>
    </row>
    <row r="533" spans="1:1" x14ac:dyDescent="0.25">
      <c r="A533">
        <v>3847</v>
      </c>
    </row>
    <row r="534" spans="1:1" x14ac:dyDescent="0.25">
      <c r="A534">
        <v>3851</v>
      </c>
    </row>
    <row r="535" spans="1:1" x14ac:dyDescent="0.25">
      <c r="A535">
        <v>3853</v>
      </c>
    </row>
    <row r="536" spans="1:1" x14ac:dyDescent="0.25">
      <c r="A536">
        <v>3863</v>
      </c>
    </row>
    <row r="537" spans="1:1" x14ac:dyDescent="0.25">
      <c r="A537">
        <v>3877</v>
      </c>
    </row>
    <row r="538" spans="1:1" x14ac:dyDescent="0.25">
      <c r="A538">
        <v>3881</v>
      </c>
    </row>
    <row r="539" spans="1:1" x14ac:dyDescent="0.25">
      <c r="A539">
        <v>3889</v>
      </c>
    </row>
    <row r="540" spans="1:1" x14ac:dyDescent="0.25">
      <c r="A540">
        <v>3907</v>
      </c>
    </row>
    <row r="541" spans="1:1" x14ac:dyDescent="0.25">
      <c r="A541">
        <v>3911</v>
      </c>
    </row>
    <row r="542" spans="1:1" x14ac:dyDescent="0.25">
      <c r="A542">
        <v>3917</v>
      </c>
    </row>
    <row r="543" spans="1:1" x14ac:dyDescent="0.25">
      <c r="A543">
        <v>3919</v>
      </c>
    </row>
    <row r="544" spans="1:1" x14ac:dyDescent="0.25">
      <c r="A544">
        <v>3923</v>
      </c>
    </row>
    <row r="545" spans="1:1" x14ac:dyDescent="0.25">
      <c r="A545">
        <v>3929</v>
      </c>
    </row>
    <row r="546" spans="1:1" x14ac:dyDescent="0.25">
      <c r="A546">
        <v>3931</v>
      </c>
    </row>
    <row r="547" spans="1:1" x14ac:dyDescent="0.25">
      <c r="A547">
        <v>3943</v>
      </c>
    </row>
    <row r="548" spans="1:1" x14ac:dyDescent="0.25">
      <c r="A548">
        <v>3947</v>
      </c>
    </row>
    <row r="549" spans="1:1" x14ac:dyDescent="0.25">
      <c r="A549">
        <v>3967</v>
      </c>
    </row>
    <row r="550" spans="1:1" x14ac:dyDescent="0.25">
      <c r="A550">
        <v>3989</v>
      </c>
    </row>
    <row r="551" spans="1:1" x14ac:dyDescent="0.25">
      <c r="A551">
        <v>4001</v>
      </c>
    </row>
    <row r="552" spans="1:1" x14ac:dyDescent="0.25">
      <c r="A552">
        <v>4003</v>
      </c>
    </row>
    <row r="553" spans="1:1" x14ac:dyDescent="0.25">
      <c r="A553">
        <v>4007</v>
      </c>
    </row>
    <row r="554" spans="1:1" x14ac:dyDescent="0.25">
      <c r="A554">
        <v>4013</v>
      </c>
    </row>
    <row r="555" spans="1:1" x14ac:dyDescent="0.25">
      <c r="A555">
        <v>4019</v>
      </c>
    </row>
    <row r="556" spans="1:1" x14ac:dyDescent="0.25">
      <c r="A556">
        <v>4021</v>
      </c>
    </row>
    <row r="557" spans="1:1" x14ac:dyDescent="0.25">
      <c r="A557">
        <v>4027</v>
      </c>
    </row>
    <row r="558" spans="1:1" x14ac:dyDescent="0.25">
      <c r="A558">
        <v>4049</v>
      </c>
    </row>
    <row r="559" spans="1:1" x14ac:dyDescent="0.25">
      <c r="A559">
        <v>4051</v>
      </c>
    </row>
    <row r="560" spans="1:1" x14ac:dyDescent="0.25">
      <c r="A560">
        <v>4057</v>
      </c>
    </row>
    <row r="561" spans="1:1" x14ac:dyDescent="0.25">
      <c r="A561">
        <v>4073</v>
      </c>
    </row>
    <row r="562" spans="1:1" x14ac:dyDescent="0.25">
      <c r="A562">
        <v>4079</v>
      </c>
    </row>
    <row r="563" spans="1:1" x14ac:dyDescent="0.25">
      <c r="A563">
        <v>4091</v>
      </c>
    </row>
    <row r="564" spans="1:1" x14ac:dyDescent="0.25">
      <c r="A564">
        <v>4093</v>
      </c>
    </row>
    <row r="565" spans="1:1" x14ac:dyDescent="0.25">
      <c r="A565">
        <v>4099</v>
      </c>
    </row>
    <row r="566" spans="1:1" x14ac:dyDescent="0.25">
      <c r="A566">
        <v>4111</v>
      </c>
    </row>
    <row r="567" spans="1:1" x14ac:dyDescent="0.25">
      <c r="A567">
        <v>4127</v>
      </c>
    </row>
    <row r="568" spans="1:1" x14ac:dyDescent="0.25">
      <c r="A568">
        <v>4129</v>
      </c>
    </row>
    <row r="569" spans="1:1" x14ac:dyDescent="0.25">
      <c r="A569">
        <v>4133</v>
      </c>
    </row>
    <row r="570" spans="1:1" x14ac:dyDescent="0.25">
      <c r="A570">
        <v>4139</v>
      </c>
    </row>
    <row r="571" spans="1:1" x14ac:dyDescent="0.25">
      <c r="A571">
        <v>4153</v>
      </c>
    </row>
    <row r="572" spans="1:1" x14ac:dyDescent="0.25">
      <c r="A572">
        <v>4157</v>
      </c>
    </row>
    <row r="573" spans="1:1" x14ac:dyDescent="0.25">
      <c r="A573">
        <v>4159</v>
      </c>
    </row>
    <row r="574" spans="1:1" x14ac:dyDescent="0.25">
      <c r="A574">
        <v>4177</v>
      </c>
    </row>
    <row r="575" spans="1:1" x14ac:dyDescent="0.25">
      <c r="A575">
        <v>4201</v>
      </c>
    </row>
    <row r="576" spans="1:1" x14ac:dyDescent="0.25">
      <c r="A576">
        <v>4211</v>
      </c>
    </row>
    <row r="577" spans="1:1" x14ac:dyDescent="0.25">
      <c r="A577">
        <v>4217</v>
      </c>
    </row>
    <row r="578" spans="1:1" x14ac:dyDescent="0.25">
      <c r="A578">
        <v>4219</v>
      </c>
    </row>
    <row r="579" spans="1:1" x14ac:dyDescent="0.25">
      <c r="A579">
        <v>4229</v>
      </c>
    </row>
    <row r="580" spans="1:1" x14ac:dyDescent="0.25">
      <c r="A580">
        <v>4231</v>
      </c>
    </row>
    <row r="581" spans="1:1" x14ac:dyDescent="0.25">
      <c r="A581">
        <v>4241</v>
      </c>
    </row>
    <row r="582" spans="1:1" x14ac:dyDescent="0.25">
      <c r="A582">
        <v>4243</v>
      </c>
    </row>
    <row r="583" spans="1:1" x14ac:dyDescent="0.25">
      <c r="A583">
        <v>4253</v>
      </c>
    </row>
    <row r="584" spans="1:1" x14ac:dyDescent="0.25">
      <c r="A584">
        <v>4259</v>
      </c>
    </row>
    <row r="585" spans="1:1" x14ac:dyDescent="0.25">
      <c r="A585">
        <v>4261</v>
      </c>
    </row>
    <row r="586" spans="1:1" x14ac:dyDescent="0.25">
      <c r="A586">
        <v>4271</v>
      </c>
    </row>
    <row r="587" spans="1:1" x14ac:dyDescent="0.25">
      <c r="A587">
        <v>4273</v>
      </c>
    </row>
    <row r="588" spans="1:1" x14ac:dyDescent="0.25">
      <c r="A588">
        <v>4283</v>
      </c>
    </row>
    <row r="589" spans="1:1" x14ac:dyDescent="0.25">
      <c r="A589">
        <v>4289</v>
      </c>
    </row>
    <row r="590" spans="1:1" x14ac:dyDescent="0.25">
      <c r="A590">
        <v>4297</v>
      </c>
    </row>
    <row r="591" spans="1:1" x14ac:dyDescent="0.25">
      <c r="A591">
        <v>4327</v>
      </c>
    </row>
    <row r="592" spans="1:1" x14ac:dyDescent="0.25">
      <c r="A592">
        <v>4337</v>
      </c>
    </row>
    <row r="593" spans="1:1" x14ac:dyDescent="0.25">
      <c r="A593">
        <v>4339</v>
      </c>
    </row>
    <row r="594" spans="1:1" x14ac:dyDescent="0.25">
      <c r="A594">
        <v>4349</v>
      </c>
    </row>
    <row r="595" spans="1:1" x14ac:dyDescent="0.25">
      <c r="A595">
        <v>4357</v>
      </c>
    </row>
    <row r="596" spans="1:1" x14ac:dyDescent="0.25">
      <c r="A596">
        <v>4363</v>
      </c>
    </row>
    <row r="597" spans="1:1" x14ac:dyDescent="0.25">
      <c r="A597">
        <v>4373</v>
      </c>
    </row>
    <row r="598" spans="1:1" x14ac:dyDescent="0.25">
      <c r="A598">
        <v>4391</v>
      </c>
    </row>
    <row r="599" spans="1:1" x14ac:dyDescent="0.25">
      <c r="A599">
        <v>4397</v>
      </c>
    </row>
    <row r="600" spans="1:1" x14ac:dyDescent="0.25">
      <c r="A600">
        <v>4409</v>
      </c>
    </row>
    <row r="601" spans="1:1" x14ac:dyDescent="0.25">
      <c r="A601">
        <v>4421</v>
      </c>
    </row>
    <row r="602" spans="1:1" x14ac:dyDescent="0.25">
      <c r="A602">
        <v>4423</v>
      </c>
    </row>
    <row r="603" spans="1:1" x14ac:dyDescent="0.25">
      <c r="A603">
        <v>4441</v>
      </c>
    </row>
    <row r="604" spans="1:1" x14ac:dyDescent="0.25">
      <c r="A604">
        <v>4447</v>
      </c>
    </row>
    <row r="605" spans="1:1" x14ac:dyDescent="0.25">
      <c r="A605">
        <v>4451</v>
      </c>
    </row>
    <row r="606" spans="1:1" x14ac:dyDescent="0.25">
      <c r="A606">
        <v>4457</v>
      </c>
    </row>
    <row r="607" spans="1:1" x14ac:dyDescent="0.25">
      <c r="A607">
        <v>4463</v>
      </c>
    </row>
    <row r="608" spans="1:1" x14ac:dyDescent="0.25">
      <c r="A608">
        <v>4481</v>
      </c>
    </row>
    <row r="609" spans="1:1" x14ac:dyDescent="0.25">
      <c r="A609">
        <v>4483</v>
      </c>
    </row>
    <row r="610" spans="1:1" x14ac:dyDescent="0.25">
      <c r="A610">
        <v>4493</v>
      </c>
    </row>
    <row r="611" spans="1:1" x14ac:dyDescent="0.25">
      <c r="A611">
        <v>4507</v>
      </c>
    </row>
    <row r="612" spans="1:1" x14ac:dyDescent="0.25">
      <c r="A612">
        <v>4513</v>
      </c>
    </row>
    <row r="613" spans="1:1" x14ac:dyDescent="0.25">
      <c r="A613">
        <v>4517</v>
      </c>
    </row>
    <row r="614" spans="1:1" x14ac:dyDescent="0.25">
      <c r="A614">
        <v>4519</v>
      </c>
    </row>
    <row r="615" spans="1:1" x14ac:dyDescent="0.25">
      <c r="A615">
        <v>4523</v>
      </c>
    </row>
    <row r="616" spans="1:1" x14ac:dyDescent="0.25">
      <c r="A616">
        <v>4547</v>
      </c>
    </row>
    <row r="617" spans="1:1" x14ac:dyDescent="0.25">
      <c r="A617">
        <v>4549</v>
      </c>
    </row>
    <row r="618" spans="1:1" x14ac:dyDescent="0.25">
      <c r="A618">
        <v>4561</v>
      </c>
    </row>
    <row r="619" spans="1:1" x14ac:dyDescent="0.25">
      <c r="A619">
        <v>4567</v>
      </c>
    </row>
    <row r="620" spans="1:1" x14ac:dyDescent="0.25">
      <c r="A620">
        <v>4583</v>
      </c>
    </row>
    <row r="621" spans="1:1" x14ac:dyDescent="0.25">
      <c r="A621">
        <v>4591</v>
      </c>
    </row>
    <row r="622" spans="1:1" x14ac:dyDescent="0.25">
      <c r="A622">
        <v>4597</v>
      </c>
    </row>
    <row r="623" spans="1:1" x14ac:dyDescent="0.25">
      <c r="A623">
        <v>4603</v>
      </c>
    </row>
    <row r="624" spans="1:1" x14ac:dyDescent="0.25">
      <c r="A624">
        <v>4621</v>
      </c>
    </row>
    <row r="625" spans="1:1" x14ac:dyDescent="0.25">
      <c r="A625">
        <v>4637</v>
      </c>
    </row>
    <row r="626" spans="1:1" x14ac:dyDescent="0.25">
      <c r="A626">
        <v>4639</v>
      </c>
    </row>
    <row r="627" spans="1:1" x14ac:dyDescent="0.25">
      <c r="A627">
        <v>4643</v>
      </c>
    </row>
    <row r="628" spans="1:1" x14ac:dyDescent="0.25">
      <c r="A628">
        <v>4649</v>
      </c>
    </row>
    <row r="629" spans="1:1" x14ac:dyDescent="0.25">
      <c r="A629">
        <v>4651</v>
      </c>
    </row>
    <row r="630" spans="1:1" x14ac:dyDescent="0.25">
      <c r="A630">
        <v>4657</v>
      </c>
    </row>
    <row r="631" spans="1:1" x14ac:dyDescent="0.25">
      <c r="A631">
        <v>4663</v>
      </c>
    </row>
    <row r="632" spans="1:1" x14ac:dyDescent="0.25">
      <c r="A632">
        <v>4673</v>
      </c>
    </row>
    <row r="633" spans="1:1" x14ac:dyDescent="0.25">
      <c r="A633">
        <v>4679</v>
      </c>
    </row>
    <row r="634" spans="1:1" x14ac:dyDescent="0.25">
      <c r="A634">
        <v>4691</v>
      </c>
    </row>
    <row r="635" spans="1:1" x14ac:dyDescent="0.25">
      <c r="A635">
        <v>4703</v>
      </c>
    </row>
    <row r="636" spans="1:1" x14ac:dyDescent="0.25">
      <c r="A636">
        <v>4721</v>
      </c>
    </row>
    <row r="637" spans="1:1" x14ac:dyDescent="0.25">
      <c r="A637">
        <v>4723</v>
      </c>
    </row>
    <row r="638" spans="1:1" x14ac:dyDescent="0.25">
      <c r="A638">
        <v>4729</v>
      </c>
    </row>
    <row r="639" spans="1:1" x14ac:dyDescent="0.25">
      <c r="A639">
        <v>4733</v>
      </c>
    </row>
    <row r="640" spans="1:1" x14ac:dyDescent="0.25">
      <c r="A640">
        <v>4751</v>
      </c>
    </row>
    <row r="641" spans="1:1" x14ac:dyDescent="0.25">
      <c r="A641">
        <v>4759</v>
      </c>
    </row>
    <row r="642" spans="1:1" x14ac:dyDescent="0.25">
      <c r="A642">
        <v>4783</v>
      </c>
    </row>
    <row r="643" spans="1:1" x14ac:dyDescent="0.25">
      <c r="A643">
        <v>4787</v>
      </c>
    </row>
    <row r="644" spans="1:1" x14ac:dyDescent="0.25">
      <c r="A644">
        <v>4789</v>
      </c>
    </row>
    <row r="645" spans="1:1" x14ac:dyDescent="0.25">
      <c r="A645">
        <v>4793</v>
      </c>
    </row>
    <row r="646" spans="1:1" x14ac:dyDescent="0.25">
      <c r="A646">
        <v>4799</v>
      </c>
    </row>
    <row r="647" spans="1:1" x14ac:dyDescent="0.25">
      <c r="A647">
        <v>4801</v>
      </c>
    </row>
    <row r="648" spans="1:1" x14ac:dyDescent="0.25">
      <c r="A648">
        <v>4813</v>
      </c>
    </row>
    <row r="649" spans="1:1" x14ac:dyDescent="0.25">
      <c r="A649">
        <v>4817</v>
      </c>
    </row>
    <row r="650" spans="1:1" x14ac:dyDescent="0.25">
      <c r="A650">
        <v>4831</v>
      </c>
    </row>
    <row r="651" spans="1:1" x14ac:dyDescent="0.25">
      <c r="A651">
        <v>4861</v>
      </c>
    </row>
    <row r="652" spans="1:1" x14ac:dyDescent="0.25">
      <c r="A652">
        <v>4871</v>
      </c>
    </row>
    <row r="653" spans="1:1" x14ac:dyDescent="0.25">
      <c r="A653">
        <v>4877</v>
      </c>
    </row>
    <row r="654" spans="1:1" x14ac:dyDescent="0.25">
      <c r="A654">
        <v>4889</v>
      </c>
    </row>
    <row r="655" spans="1:1" x14ac:dyDescent="0.25">
      <c r="A655">
        <v>4903</v>
      </c>
    </row>
    <row r="656" spans="1:1" x14ac:dyDescent="0.25">
      <c r="A656">
        <v>4909</v>
      </c>
    </row>
    <row r="657" spans="1:1" x14ac:dyDescent="0.25">
      <c r="A657">
        <v>4919</v>
      </c>
    </row>
    <row r="658" spans="1:1" x14ac:dyDescent="0.25">
      <c r="A658">
        <v>4931</v>
      </c>
    </row>
    <row r="659" spans="1:1" x14ac:dyDescent="0.25">
      <c r="A659">
        <v>4933</v>
      </c>
    </row>
    <row r="660" spans="1:1" x14ac:dyDescent="0.25">
      <c r="A660">
        <v>4937</v>
      </c>
    </row>
    <row r="661" spans="1:1" x14ac:dyDescent="0.25">
      <c r="A661">
        <v>4943</v>
      </c>
    </row>
    <row r="662" spans="1:1" x14ac:dyDescent="0.25">
      <c r="A662">
        <v>4951</v>
      </c>
    </row>
    <row r="663" spans="1:1" x14ac:dyDescent="0.25">
      <c r="A663">
        <v>4957</v>
      </c>
    </row>
    <row r="664" spans="1:1" x14ac:dyDescent="0.25">
      <c r="A664">
        <v>4967</v>
      </c>
    </row>
    <row r="665" spans="1:1" x14ac:dyDescent="0.25">
      <c r="A665">
        <v>4969</v>
      </c>
    </row>
    <row r="666" spans="1:1" x14ac:dyDescent="0.25">
      <c r="A666">
        <v>4973</v>
      </c>
    </row>
    <row r="667" spans="1:1" x14ac:dyDescent="0.25">
      <c r="A667">
        <v>4987</v>
      </c>
    </row>
    <row r="668" spans="1:1" x14ac:dyDescent="0.25">
      <c r="A668">
        <v>4993</v>
      </c>
    </row>
    <row r="669" spans="1:1" x14ac:dyDescent="0.25">
      <c r="A669">
        <v>4999</v>
      </c>
    </row>
  </sheetData>
  <conditionalFormatting sqref="D2:E100">
    <cfRule type="expression" dxfId="1" priority="5">
      <formula>LEN($E2)&lt;0</formula>
    </cfRule>
  </conditionalFormatting>
  <conditionalFormatting sqref="D1:E100">
    <cfRule type="expression" dxfId="0" priority="2">
      <formula>$C1=1</formula>
    </cfRule>
  </conditionalFormatting>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Factorisat">
                <anchor moveWithCells="1" sizeWithCells="1">
                  <from>
                    <xdr:col>9</xdr:col>
                    <xdr:colOff>171450</xdr:colOff>
                    <xdr:row>17</xdr:row>
                    <xdr:rowOff>85725</xdr:rowOff>
                  </from>
                  <to>
                    <xdr:col>9</xdr:col>
                    <xdr:colOff>1257300</xdr:colOff>
                    <xdr:row>19</xdr:row>
                    <xdr:rowOff>104775</xdr:rowOff>
                  </to>
                </anchor>
              </controlPr>
            </control>
          </mc:Choice>
        </mc:AlternateContent>
        <mc:AlternateContent xmlns:mc="http://schemas.openxmlformats.org/markup-compatibility/2006">
          <mc:Choice Requires="x14">
            <control shapeId="4098" r:id="rId5" name="Button 2">
              <controlPr defaultSize="0" print="0" autoFill="0" autoPict="0" macro="[0]!Prime">
                <anchor moveWithCells="1" sizeWithCells="1">
                  <from>
                    <xdr:col>7</xdr:col>
                    <xdr:colOff>66675</xdr:colOff>
                    <xdr:row>17</xdr:row>
                    <xdr:rowOff>123825</xdr:rowOff>
                  </from>
                  <to>
                    <xdr:col>7</xdr:col>
                    <xdr:colOff>1152525</xdr:colOff>
                    <xdr:row>19</xdr:row>
                    <xdr:rowOff>142875</xdr:rowOff>
                  </to>
                </anchor>
              </controlPr>
            </control>
          </mc:Choice>
        </mc:AlternateContent>
        <mc:AlternateContent xmlns:mc="http://schemas.openxmlformats.org/markup-compatibility/2006">
          <mc:Choice Requires="x14">
            <control shapeId="4100" r:id="rId6" name="Button 4">
              <controlPr defaultSize="0" print="0" autoFill="0" autoPict="0" macro="[0]!Mod666.Premier">
                <anchor moveWithCells="1" sizeWithCells="1">
                  <from>
                    <xdr:col>7</xdr:col>
                    <xdr:colOff>66675</xdr:colOff>
                    <xdr:row>22</xdr:row>
                    <xdr:rowOff>123825</xdr:rowOff>
                  </from>
                  <to>
                    <xdr:col>7</xdr:col>
                    <xdr:colOff>1152525</xdr:colOff>
                    <xdr:row>24</xdr:row>
                    <xdr:rowOff>142875</xdr:rowOff>
                  </to>
                </anchor>
              </controlPr>
            </control>
          </mc:Choice>
        </mc:AlternateContent>
        <mc:AlternateContent xmlns:mc="http://schemas.openxmlformats.org/markup-compatibility/2006">
          <mc:Choice Requires="x14">
            <control shapeId="4102" r:id="rId7" name="Button 6">
              <controlPr defaultSize="0" print="0" autoFill="0" autoPict="0" macro="[0]!Factor">
                <anchor moveWithCells="1" sizeWithCells="1">
                  <from>
                    <xdr:col>9</xdr:col>
                    <xdr:colOff>171450</xdr:colOff>
                    <xdr:row>22</xdr:row>
                    <xdr:rowOff>85725</xdr:rowOff>
                  </from>
                  <to>
                    <xdr:col>9</xdr:col>
                    <xdr:colOff>1257300</xdr:colOff>
                    <xdr:row>24</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Tablo</vt:lpstr>
      <vt:lpstr>DouzeForm666</vt:lpstr>
      <vt:lpstr>DouzeForm698</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MERSENNE &amp; PREMIER</dc:title>
  <dc:creator>X CELLUS</dc:creator>
  <cp:keywords>Fonctions et macros Nbre Premier</cp:keywords>
  <cp:lastModifiedBy>X Cellus</cp:lastModifiedBy>
  <dcterms:created xsi:type="dcterms:W3CDTF">2021-08-11T13:19:34Z</dcterms:created>
  <dcterms:modified xsi:type="dcterms:W3CDTF">2021-09-03T18:32:15Z</dcterms:modified>
</cp:coreProperties>
</file>