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A90E9C92-8133-4318-B7A3-0945F8F4C54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Devis_client" sheetId="1" r:id="rId1"/>
    <sheet name="Devis_matèriaux" sheetId="2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2" l="1"/>
  <c r="E3" i="2"/>
  <c r="E2" i="1"/>
  <c r="E2" i="2" s="1"/>
  <c r="E5" i="2"/>
  <c r="D12" i="2"/>
  <c r="D11" i="2"/>
  <c r="D10" i="2"/>
  <c r="E36" i="2"/>
  <c r="E38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15" i="1"/>
  <c r="E36" i="1" s="1"/>
  <c r="B37" i="1" l="1"/>
  <c r="B38" i="1"/>
  <c r="E38" i="1"/>
  <c r="B3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Flore LETOURNELLE</author>
  </authors>
  <commentList>
    <comment ref="A5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Flore LETOURNELLE:</t>
        </r>
        <r>
          <rPr>
            <sz val="9"/>
            <color indexed="81"/>
            <rFont val="Tahoma"/>
            <family val="2"/>
          </rPr>
          <t xml:space="preserve">
Adresse</t>
        </r>
      </text>
    </comment>
    <comment ref="A6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Flore LETOURNELLE:</t>
        </r>
        <r>
          <rPr>
            <sz val="9"/>
            <color indexed="81"/>
            <rFont val="Tahoma"/>
            <family val="2"/>
          </rPr>
          <t xml:space="preserve">
CP et ville</t>
        </r>
      </text>
    </comment>
  </commentList>
</comments>
</file>

<file path=xl/sharedStrings.xml><?xml version="1.0" encoding="utf-8"?>
<sst xmlns="http://schemas.openxmlformats.org/spreadsheetml/2006/main" count="58" uniqueCount="38">
  <si>
    <t xml:space="preserve">Devis client : </t>
  </si>
  <si>
    <t xml:space="preserve">Date : </t>
  </si>
  <si>
    <t>Code Client :</t>
  </si>
  <si>
    <t xml:space="preserve">Délais de validité : </t>
  </si>
  <si>
    <t>Adresse Client</t>
  </si>
  <si>
    <t xml:space="preserve">23 Rue de la République </t>
  </si>
  <si>
    <t>83136 NEOULES</t>
  </si>
  <si>
    <t>@mail: sylvainammars@gmail.com</t>
  </si>
  <si>
    <t>Teléphone : 06 29 18 92 26</t>
  </si>
  <si>
    <t>Désignation</t>
  </si>
  <si>
    <t xml:space="preserve">Unité </t>
  </si>
  <si>
    <t>Quantité</t>
  </si>
  <si>
    <t>Prix unitaire</t>
  </si>
  <si>
    <t>Total HT</t>
  </si>
  <si>
    <t xml:space="preserve">Total HT : </t>
  </si>
  <si>
    <t xml:space="preserve">TVA : </t>
  </si>
  <si>
    <t xml:space="preserve">Total TTC : </t>
  </si>
  <si>
    <t>Condition de règlement</t>
  </si>
  <si>
    <t>Acompte de 20% à la commande</t>
  </si>
  <si>
    <t>Acompte de 30% aux démarrage des travaux</t>
  </si>
  <si>
    <t>Solde à la réception des travaux</t>
  </si>
  <si>
    <t>Merci de nous retourner un exemplaire papier du devis signé avec la mention "Bon pour accord et commande"</t>
  </si>
  <si>
    <t xml:space="preserve">Pour l'entreprise </t>
  </si>
  <si>
    <t>Pour le client</t>
  </si>
  <si>
    <t xml:space="preserve">A              </t>
  </si>
  <si>
    <t>Le</t>
  </si>
  <si>
    <t xml:space="preserve">Nom </t>
  </si>
  <si>
    <t>DEVIS MATERIAUX</t>
  </si>
  <si>
    <t>Adresse marchand de matériaux</t>
  </si>
  <si>
    <t>A régler au Fournisseur sur présentation de ce devis</t>
  </si>
  <si>
    <t>DEVIS</t>
  </si>
  <si>
    <t>2 mois</t>
  </si>
  <si>
    <t>Note: voir le code dans le workbook</t>
  </si>
  <si>
    <t>Les feuilles ont été renommées sans espace afin d'éviter une frappe incorrecte.</t>
  </si>
  <si>
    <t>Ce type de macro est plus adaptée à un début d'activité commerciale afin de ne pas</t>
  </si>
  <si>
    <t>présenter des codes clients trop petits signifiant que l'on est débutant.</t>
  </si>
  <si>
    <t>Le fait de pouvoir présenter un code client important est plus rassurant pour un client.</t>
  </si>
  <si>
    <t xml:space="preserve">Par contre lorsque la base cliente est étoffée, abandonner  l'alétoire et  préférer un incrémentiel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</si>
</sst>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sz val="7"/>
      <name val="Verdan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9"/>
      <color theme="4"/>
      <name val="Calibri"/>
      <family val="2"/>
      <scheme val="minor"/>
    </font>
    <font>
      <b/>
      <i/>
      <u/>
      <sz val="11"/>
      <color theme="4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4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4" fontId="0" fillId="0" borderId="3" xfId="0" applyNumberFormat="1" applyBorder="1"/>
    <xf numFmtId="0" fontId="0" fillId="0" borderId="0" xfId="0" quotePrefix="1"/>
    <xf numFmtId="164" fontId="0" fillId="0" borderId="0" xfId="0" applyNumberFormat="1"/>
    <xf numFmtId="164" fontId="5" fillId="0" borderId="6" xfId="0" applyNumberFormat="1" applyFont="1" applyBorder="1"/>
    <xf numFmtId="9" fontId="5" fillId="0" borderId="3" xfId="0" applyNumberFormat="1" applyFont="1" applyBorder="1"/>
    <xf numFmtId="164" fontId="5" fillId="0" borderId="3" xfId="0" applyNumberFormat="1" applyFont="1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right"/>
    </xf>
    <xf numFmtId="0" fontId="6" fillId="0" borderId="0" xfId="0" applyFont="1"/>
    <xf numFmtId="164" fontId="6" fillId="0" borderId="0" xfId="0" applyNumberFormat="1" applyFont="1"/>
    <xf numFmtId="0" fontId="7" fillId="0" borderId="0" xfId="0" applyFont="1"/>
    <xf numFmtId="0" fontId="0" fillId="0" borderId="7" xfId="0" applyBorder="1"/>
    <xf numFmtId="0" fontId="0" fillId="0" borderId="8" xfId="0" applyBorder="1"/>
    <xf numFmtId="0" fontId="8" fillId="0" borderId="9" xfId="0" applyFont="1" applyBorder="1" applyAlignment="1">
      <alignment horizontal="center"/>
    </xf>
    <xf numFmtId="0" fontId="1" fillId="0" borderId="0" xfId="0" applyFont="1"/>
    <xf numFmtId="2" fontId="0" fillId="0" borderId="6" xfId="0" applyNumberFormat="1" applyBorder="1"/>
    <xf numFmtId="43" fontId="4" fillId="0" borderId="5" xfId="1" applyFont="1" applyBorder="1"/>
    <xf numFmtId="0" fontId="6" fillId="0" borderId="0" xfId="0" applyFont="1" applyAlignment="1">
      <alignment wrapText="1"/>
    </xf>
    <xf numFmtId="43" fontId="0" fillId="0" borderId="5" xfId="0" applyNumberFormat="1" applyBorder="1"/>
    <xf numFmtId="0" fontId="0" fillId="0" borderId="6" xfId="0" applyFont="1" applyBorder="1"/>
    <xf numFmtId="14" fontId="0" fillId="0" borderId="3" xfId="0" applyNumberFormat="1" applyFont="1" applyBorder="1"/>
    <xf numFmtId="0" fontId="9" fillId="0" borderId="1" xfId="0" applyFont="1" applyBorder="1"/>
    <xf numFmtId="0" fontId="9" fillId="0" borderId="2" xfId="0" applyFont="1" applyBorder="1"/>
    <xf numFmtId="0" fontId="9" fillId="0" borderId="4" xfId="0" applyFont="1" applyBorder="1"/>
    <xf numFmtId="1" fontId="0" fillId="0" borderId="3" xfId="0" applyNumberFormat="1" applyFont="1" applyBorder="1"/>
    <xf numFmtId="0" fontId="8" fillId="0" borderId="1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14" fillId="0" borderId="0" xfId="0" applyFont="1"/>
  </cellXfs>
  <cellStyles count="2">
    <cellStyle name="Milliers" xfId="1" builtinId="3"/>
    <cellStyle name="Normal" xfId="0" builtinId="0"/>
  </cellStyles>
  <dxfs count="2">
    <dxf>
      <numFmt numFmtId="164" formatCode="#,##0.00\ &quot;€&quot;"/>
    </dxf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</xdr:row>
          <xdr:rowOff>85725</xdr:rowOff>
        </xdr:from>
        <xdr:to>
          <xdr:col>8</xdr:col>
          <xdr:colOff>9525</xdr:colOff>
          <xdr:row>3</xdr:row>
          <xdr:rowOff>47625</xdr:rowOff>
        </xdr:to>
        <xdr:sp macro="" textlink="">
          <xdr:nvSpPr>
            <xdr:cNvPr id="2071" name="Button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Facture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letournelle/Documents/Mod&#232;les%20Office%20personnalis&#233;s/Mod&#232;le%20devis%20mat&#232;riaux.xlt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5">
          <cell r="E15">
            <v>0</v>
          </cell>
        </row>
        <row r="16">
          <cell r="E16">
            <v>0</v>
          </cell>
        </row>
        <row r="17">
          <cell r="E17">
            <v>0</v>
          </cell>
        </row>
        <row r="18">
          <cell r="E18">
            <v>0</v>
          </cell>
        </row>
        <row r="19">
          <cell r="E19">
            <v>0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6">
          <cell r="E26">
            <v>0</v>
          </cell>
        </row>
        <row r="27">
          <cell r="E27">
            <v>0</v>
          </cell>
        </row>
        <row r="28">
          <cell r="E28">
            <v>0</v>
          </cell>
        </row>
        <row r="29">
          <cell r="E29">
            <v>0</v>
          </cell>
        </row>
        <row r="30">
          <cell r="E30">
            <v>0</v>
          </cell>
        </row>
        <row r="31">
          <cell r="E31">
            <v>0</v>
          </cell>
        </row>
        <row r="32">
          <cell r="E32">
            <v>0</v>
          </cell>
        </row>
        <row r="33">
          <cell r="E33">
            <v>0</v>
          </cell>
        </row>
        <row r="34">
          <cell r="E34">
            <v>0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4:E34" totalsRowShown="0">
  <autoFilter ref="A14:E34" xr:uid="{00000000-0009-0000-0100-000001000000}"/>
  <tableColumns count="5">
    <tableColumn id="1" xr3:uid="{00000000-0010-0000-0000-000001000000}" name="Désignation"/>
    <tableColumn id="2" xr3:uid="{00000000-0010-0000-0000-000002000000}" name="Unité "/>
    <tableColumn id="3" xr3:uid="{00000000-0010-0000-0000-000003000000}" name="Quantité"/>
    <tableColumn id="4" xr3:uid="{00000000-0010-0000-0000-000004000000}" name="Prix unitaire"/>
    <tableColumn id="5" xr3:uid="{00000000-0010-0000-0000-000005000000}" name="Total HT" dataDxfId="1">
      <calculatedColumnFormula>C15*D15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Tableau17" displayName="Tableau17" ref="A14:E34" totalsRowShown="0">
  <autoFilter ref="A14:E34" xr:uid="{00000000-0009-0000-0100-000006000000}"/>
  <tableColumns count="5">
    <tableColumn id="1" xr3:uid="{00000000-0010-0000-0100-000001000000}" name="Désignation"/>
    <tableColumn id="2" xr3:uid="{00000000-0010-0000-0100-000002000000}" name="Unité "/>
    <tableColumn id="3" xr3:uid="{00000000-0010-0000-0100-000003000000}" name="Quantité"/>
    <tableColumn id="4" xr3:uid="{00000000-0010-0000-0100-000004000000}" name="Prix unitaire"/>
    <tableColumn id="5" xr3:uid="{00000000-0010-0000-0100-000005000000}" name="Total HT" dataDxfId="0">
      <calculatedColumnFormula>C15*D15</calculatedColumnFormula>
    </tableColumn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49"/>
  <sheetViews>
    <sheetView tabSelected="1" zoomScaleNormal="100" workbookViewId="0">
      <selection activeCell="A2" sqref="A2"/>
    </sheetView>
  </sheetViews>
  <sheetFormatPr baseColWidth="10" defaultRowHeight="15" x14ac:dyDescent="0.25"/>
  <cols>
    <col min="1" max="1" width="30.28515625" bestFit="1" customWidth="1"/>
    <col min="4" max="4" width="16.42578125" bestFit="1" customWidth="1"/>
    <col min="5" max="5" width="13.140625" bestFit="1" customWidth="1"/>
    <col min="6" max="6" width="16.42578125" bestFit="1" customWidth="1"/>
  </cols>
  <sheetData>
    <row r="1" spans="1:7" ht="15.75" thickBot="1" x14ac:dyDescent="0.3"/>
    <row r="2" spans="1:7" x14ac:dyDescent="0.25">
      <c r="D2" s="27" t="s">
        <v>0</v>
      </c>
      <c r="E2" s="25" t="str">
        <f>"DEV"&amp;MONTH(E3)&amp;YEAR(E3)&amp;TEXT(E4,"0")</f>
        <v>DEV119000</v>
      </c>
    </row>
    <row r="3" spans="1:7" x14ac:dyDescent="0.25">
      <c r="D3" s="28" t="s">
        <v>1</v>
      </c>
      <c r="E3" s="26"/>
    </row>
    <row r="4" spans="1:7" x14ac:dyDescent="0.25">
      <c r="D4" s="28" t="s">
        <v>2</v>
      </c>
      <c r="E4" s="30"/>
    </row>
    <row r="5" spans="1:7" ht="15.75" thickBot="1" x14ac:dyDescent="0.3">
      <c r="A5" t="s">
        <v>5</v>
      </c>
      <c r="D5" s="29" t="s">
        <v>3</v>
      </c>
      <c r="E5" s="22" t="s">
        <v>31</v>
      </c>
      <c r="G5" s="20"/>
    </row>
    <row r="6" spans="1:7" x14ac:dyDescent="0.25">
      <c r="A6" t="s">
        <v>6</v>
      </c>
      <c r="G6" s="43" t="s">
        <v>32</v>
      </c>
    </row>
    <row r="7" spans="1:7" x14ac:dyDescent="0.25">
      <c r="A7" s="7" t="s">
        <v>7</v>
      </c>
      <c r="G7" s="43" t="s">
        <v>33</v>
      </c>
    </row>
    <row r="8" spans="1:7" ht="15.75" thickBot="1" x14ac:dyDescent="0.3">
      <c r="A8" t="s">
        <v>8</v>
      </c>
      <c r="G8" s="43" t="s">
        <v>34</v>
      </c>
    </row>
    <row r="9" spans="1:7" x14ac:dyDescent="0.25">
      <c r="D9" s="31" t="s">
        <v>4</v>
      </c>
      <c r="E9" s="32"/>
      <c r="G9" s="43" t="s">
        <v>35</v>
      </c>
    </row>
    <row r="10" spans="1:7" x14ac:dyDescent="0.25">
      <c r="D10" s="36"/>
      <c r="E10" s="37"/>
      <c r="G10" s="43" t="s">
        <v>36</v>
      </c>
    </row>
    <row r="11" spans="1:7" ht="21" x14ac:dyDescent="0.35">
      <c r="A11" s="34" t="s">
        <v>30</v>
      </c>
      <c r="B11" s="34"/>
      <c r="C11" s="35"/>
      <c r="D11" s="36"/>
      <c r="E11" s="37"/>
      <c r="G11" s="43" t="s">
        <v>37</v>
      </c>
    </row>
    <row r="12" spans="1:7" ht="15.75" thickBot="1" x14ac:dyDescent="0.3">
      <c r="D12" s="38"/>
      <c r="E12" s="39"/>
    </row>
    <row r="14" spans="1:7" x14ac:dyDescent="0.25">
      <c r="A14" t="s">
        <v>9</v>
      </c>
      <c r="B14" t="s">
        <v>10</v>
      </c>
      <c r="C14" t="s">
        <v>11</v>
      </c>
      <c r="D14" t="s">
        <v>12</v>
      </c>
      <c r="E14" t="s">
        <v>13</v>
      </c>
    </row>
    <row r="15" spans="1:7" x14ac:dyDescent="0.25">
      <c r="E15" s="8">
        <f>C15*D15</f>
        <v>0</v>
      </c>
    </row>
    <row r="16" spans="1:7" x14ac:dyDescent="0.25">
      <c r="E16" s="8">
        <f t="shared" ref="E16:E34" si="0">C16*D16</f>
        <v>0</v>
      </c>
    </row>
    <row r="17" spans="5:5" x14ac:dyDescent="0.25">
      <c r="E17" s="8">
        <f t="shared" si="0"/>
        <v>0</v>
      </c>
    </row>
    <row r="18" spans="5:5" x14ac:dyDescent="0.25">
      <c r="E18" s="8">
        <f t="shared" si="0"/>
        <v>0</v>
      </c>
    </row>
    <row r="19" spans="5:5" x14ac:dyDescent="0.25">
      <c r="E19" s="8">
        <f t="shared" si="0"/>
        <v>0</v>
      </c>
    </row>
    <row r="20" spans="5:5" x14ac:dyDescent="0.25">
      <c r="E20" s="8">
        <f t="shared" si="0"/>
        <v>0</v>
      </c>
    </row>
    <row r="21" spans="5:5" x14ac:dyDescent="0.25">
      <c r="E21" s="8">
        <f t="shared" si="0"/>
        <v>0</v>
      </c>
    </row>
    <row r="22" spans="5:5" x14ac:dyDescent="0.25">
      <c r="E22" s="8">
        <f t="shared" si="0"/>
        <v>0</v>
      </c>
    </row>
    <row r="23" spans="5:5" x14ac:dyDescent="0.25">
      <c r="E23" s="8">
        <f t="shared" si="0"/>
        <v>0</v>
      </c>
    </row>
    <row r="24" spans="5:5" x14ac:dyDescent="0.25">
      <c r="E24" s="8">
        <f t="shared" si="0"/>
        <v>0</v>
      </c>
    </row>
    <row r="25" spans="5:5" x14ac:dyDescent="0.25">
      <c r="E25" s="8">
        <f t="shared" si="0"/>
        <v>0</v>
      </c>
    </row>
    <row r="26" spans="5:5" x14ac:dyDescent="0.25">
      <c r="E26" s="8">
        <f t="shared" si="0"/>
        <v>0</v>
      </c>
    </row>
    <row r="27" spans="5:5" x14ac:dyDescent="0.25">
      <c r="E27" s="8">
        <f t="shared" si="0"/>
        <v>0</v>
      </c>
    </row>
    <row r="28" spans="5:5" x14ac:dyDescent="0.25">
      <c r="E28" s="8">
        <f t="shared" si="0"/>
        <v>0</v>
      </c>
    </row>
    <row r="29" spans="5:5" x14ac:dyDescent="0.25">
      <c r="E29" s="8">
        <f t="shared" si="0"/>
        <v>0</v>
      </c>
    </row>
    <row r="30" spans="5:5" x14ac:dyDescent="0.25">
      <c r="E30" s="8">
        <f t="shared" si="0"/>
        <v>0</v>
      </c>
    </row>
    <row r="31" spans="5:5" x14ac:dyDescent="0.25">
      <c r="E31" s="8">
        <f t="shared" si="0"/>
        <v>0</v>
      </c>
    </row>
    <row r="32" spans="5:5" x14ac:dyDescent="0.25">
      <c r="E32" s="8">
        <f t="shared" si="0"/>
        <v>0</v>
      </c>
    </row>
    <row r="33" spans="1:5" x14ac:dyDescent="0.25">
      <c r="E33" s="8">
        <f t="shared" si="0"/>
        <v>0</v>
      </c>
    </row>
    <row r="34" spans="1:5" x14ac:dyDescent="0.25">
      <c r="E34" s="8">
        <f t="shared" si="0"/>
        <v>0</v>
      </c>
    </row>
    <row r="35" spans="1:5" ht="15.75" thickBot="1" x14ac:dyDescent="0.3"/>
    <row r="36" spans="1:5" x14ac:dyDescent="0.25">
      <c r="A36" s="16" t="s">
        <v>17</v>
      </c>
      <c r="B36" s="14"/>
      <c r="D36" s="12" t="s">
        <v>14</v>
      </c>
      <c r="E36" s="9">
        <f>SUM(Devis_client!$E$15:$E$34)</f>
        <v>0</v>
      </c>
    </row>
    <row r="37" spans="1:5" x14ac:dyDescent="0.25">
      <c r="A37" s="14" t="s">
        <v>18</v>
      </c>
      <c r="B37" s="15">
        <f>E36*20%</f>
        <v>0</v>
      </c>
      <c r="D37" s="13" t="s">
        <v>15</v>
      </c>
      <c r="E37" s="10">
        <v>0</v>
      </c>
    </row>
    <row r="38" spans="1:5" x14ac:dyDescent="0.25">
      <c r="A38" s="14" t="s">
        <v>19</v>
      </c>
      <c r="B38" s="15">
        <f>E36*30%</f>
        <v>0</v>
      </c>
      <c r="D38" s="13" t="s">
        <v>16</v>
      </c>
      <c r="E38" s="11">
        <f>E36*1</f>
        <v>0</v>
      </c>
    </row>
    <row r="39" spans="1:5" ht="15.75" thickBot="1" x14ac:dyDescent="0.3">
      <c r="A39" s="14" t="s">
        <v>20</v>
      </c>
      <c r="B39" s="15">
        <f>E36-(B37+B38)</f>
        <v>0</v>
      </c>
      <c r="D39" s="4"/>
      <c r="E39" s="5"/>
    </row>
    <row r="41" spans="1:5" ht="27.6" customHeight="1" x14ac:dyDescent="0.25">
      <c r="A41" s="33" t="s">
        <v>21</v>
      </c>
      <c r="B41" s="33"/>
      <c r="C41" s="33"/>
      <c r="D41" s="33"/>
      <c r="E41" s="33"/>
    </row>
    <row r="42" spans="1:5" ht="15.75" thickBot="1" x14ac:dyDescent="0.3"/>
    <row r="43" spans="1:5" x14ac:dyDescent="0.25">
      <c r="A43" s="19" t="s">
        <v>22</v>
      </c>
      <c r="D43" s="31" t="s">
        <v>23</v>
      </c>
      <c r="E43" s="32"/>
    </row>
    <row r="44" spans="1:5" x14ac:dyDescent="0.25">
      <c r="A44" s="17"/>
      <c r="D44" s="2" t="s">
        <v>24</v>
      </c>
      <c r="E44" s="3" t="s">
        <v>25</v>
      </c>
    </row>
    <row r="45" spans="1:5" x14ac:dyDescent="0.25">
      <c r="A45" s="17"/>
      <c r="D45" s="2"/>
      <c r="E45" s="3"/>
    </row>
    <row r="46" spans="1:5" x14ac:dyDescent="0.25">
      <c r="A46" s="17"/>
      <c r="D46" s="2" t="s">
        <v>26</v>
      </c>
      <c r="E46" s="3"/>
    </row>
    <row r="47" spans="1:5" ht="15.75" thickBot="1" x14ac:dyDescent="0.3">
      <c r="A47" s="18"/>
      <c r="D47" s="2"/>
      <c r="E47" s="3"/>
    </row>
    <row r="48" spans="1:5" x14ac:dyDescent="0.25">
      <c r="D48" s="2"/>
      <c r="E48" s="3"/>
    </row>
    <row r="49" spans="4:5" ht="15.75" thickBot="1" x14ac:dyDescent="0.3">
      <c r="D49" s="4"/>
      <c r="E49" s="5"/>
    </row>
  </sheetData>
  <mergeCells count="7">
    <mergeCell ref="D9:E9"/>
    <mergeCell ref="D43:E43"/>
    <mergeCell ref="A41:E41"/>
    <mergeCell ref="A11:C11"/>
    <mergeCell ref="D10:E10"/>
    <mergeCell ref="D11:E11"/>
    <mergeCell ref="D12:E1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1" r:id="rId4" name="Button 23">
              <controlPr defaultSize="0" print="0" autoFill="0" autoPict="0" macro="[0]!Facture">
                <anchor moveWithCells="1" sizeWithCells="1">
                  <from>
                    <xdr:col>6</xdr:col>
                    <xdr:colOff>114300</xdr:colOff>
                    <xdr:row>1</xdr:row>
                    <xdr:rowOff>85725</xdr:rowOff>
                  </from>
                  <to>
                    <xdr:col>8</xdr:col>
                    <xdr:colOff>9525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47"/>
  <sheetViews>
    <sheetView workbookViewId="0">
      <selection activeCell="A6" sqref="A6"/>
    </sheetView>
  </sheetViews>
  <sheetFormatPr baseColWidth="10" defaultRowHeight="15" x14ac:dyDescent="0.25"/>
  <cols>
    <col min="1" max="1" width="31.42578125" customWidth="1"/>
    <col min="2" max="2" width="16.5703125" customWidth="1"/>
    <col min="3" max="3" width="14.85546875" customWidth="1"/>
    <col min="4" max="4" width="15.42578125" customWidth="1"/>
    <col min="5" max="5" width="13" customWidth="1"/>
  </cols>
  <sheetData>
    <row r="1" spans="1:5" ht="19.5" thickBot="1" x14ac:dyDescent="0.35">
      <c r="A1" s="40" t="s">
        <v>27</v>
      </c>
      <c r="B1" s="40"/>
      <c r="C1" s="40"/>
      <c r="D1" s="40"/>
      <c r="E1" s="40"/>
    </row>
    <row r="2" spans="1:5" x14ac:dyDescent="0.25">
      <c r="D2" s="1" t="s">
        <v>0</v>
      </c>
      <c r="E2" s="21" t="str">
        <f>Devis_client!E2</f>
        <v>DEV119000</v>
      </c>
    </row>
    <row r="3" spans="1:5" x14ac:dyDescent="0.25">
      <c r="D3" s="2" t="s">
        <v>1</v>
      </c>
      <c r="E3" s="6">
        <f>Devis_client!E3</f>
        <v>0</v>
      </c>
    </row>
    <row r="4" spans="1:5" x14ac:dyDescent="0.25">
      <c r="A4" t="s">
        <v>28</v>
      </c>
      <c r="D4" s="2" t="s">
        <v>2</v>
      </c>
      <c r="E4" s="3">
        <f>Devis_client!E4</f>
        <v>0</v>
      </c>
    </row>
    <row r="5" spans="1:5" ht="15.75" thickBot="1" x14ac:dyDescent="0.3">
      <c r="D5" s="4" t="s">
        <v>3</v>
      </c>
      <c r="E5" s="24" t="str">
        <f>Devis_client!E5</f>
        <v>2 mois</v>
      </c>
    </row>
    <row r="6" spans="1:5" x14ac:dyDescent="0.25"/>
    <row r="7" spans="1:5" x14ac:dyDescent="0.25">
      <c r="A7" s="7"/>
    </row>
    <row r="8" spans="1:5" ht="15.75" thickBot="1" x14ac:dyDescent="0.3"/>
    <row r="9" spans="1:5" x14ac:dyDescent="0.25">
      <c r="D9" s="41" t="s">
        <v>4</v>
      </c>
      <c r="E9" s="42"/>
    </row>
    <row r="10" spans="1:5" x14ac:dyDescent="0.25">
      <c r="D10" s="2">
        <f>Devis_client!D10</f>
        <v>0</v>
      </c>
      <c r="E10" s="3"/>
    </row>
    <row r="11" spans="1:5" x14ac:dyDescent="0.25">
      <c r="D11" s="2">
        <f>Devis_client!D11</f>
        <v>0</v>
      </c>
      <c r="E11" s="3"/>
    </row>
    <row r="12" spans="1:5" ht="15.75" thickBot="1" x14ac:dyDescent="0.3">
      <c r="D12" s="4">
        <f>Devis_client!D12</f>
        <v>0</v>
      </c>
      <c r="E12" s="5"/>
    </row>
    <row r="14" spans="1:5" x14ac:dyDescent="0.25">
      <c r="A14" t="s">
        <v>9</v>
      </c>
      <c r="B14" t="s">
        <v>10</v>
      </c>
      <c r="C14" t="s">
        <v>11</v>
      </c>
      <c r="D14" t="s">
        <v>12</v>
      </c>
      <c r="E14" t="s">
        <v>13</v>
      </c>
    </row>
    <row r="15" spans="1:5" x14ac:dyDescent="0.25">
      <c r="E15" s="8">
        <f>C15*D15</f>
        <v>0</v>
      </c>
    </row>
    <row r="16" spans="1:5" x14ac:dyDescent="0.25">
      <c r="E16" s="8">
        <f t="shared" ref="E16:E34" si="0">C16*D16</f>
        <v>0</v>
      </c>
    </row>
    <row r="17" spans="5:5" x14ac:dyDescent="0.25">
      <c r="E17" s="8">
        <f t="shared" si="0"/>
        <v>0</v>
      </c>
    </row>
    <row r="18" spans="5:5" x14ac:dyDescent="0.25">
      <c r="E18" s="8">
        <f t="shared" si="0"/>
        <v>0</v>
      </c>
    </row>
    <row r="19" spans="5:5" x14ac:dyDescent="0.25">
      <c r="E19" s="8">
        <f t="shared" si="0"/>
        <v>0</v>
      </c>
    </row>
    <row r="20" spans="5:5" x14ac:dyDescent="0.25">
      <c r="E20" s="8">
        <f t="shared" si="0"/>
        <v>0</v>
      </c>
    </row>
    <row r="21" spans="5:5" x14ac:dyDescent="0.25">
      <c r="E21" s="8">
        <f t="shared" si="0"/>
        <v>0</v>
      </c>
    </row>
    <row r="22" spans="5:5" x14ac:dyDescent="0.25">
      <c r="E22" s="8">
        <f t="shared" si="0"/>
        <v>0</v>
      </c>
    </row>
    <row r="23" spans="5:5" x14ac:dyDescent="0.25">
      <c r="E23" s="8">
        <f t="shared" si="0"/>
        <v>0</v>
      </c>
    </row>
    <row r="24" spans="5:5" x14ac:dyDescent="0.25">
      <c r="E24" s="8">
        <f t="shared" si="0"/>
        <v>0</v>
      </c>
    </row>
    <row r="25" spans="5:5" x14ac:dyDescent="0.25">
      <c r="E25" s="8">
        <f t="shared" si="0"/>
        <v>0</v>
      </c>
    </row>
    <row r="26" spans="5:5" x14ac:dyDescent="0.25">
      <c r="E26" s="8">
        <f t="shared" si="0"/>
        <v>0</v>
      </c>
    </row>
    <row r="27" spans="5:5" x14ac:dyDescent="0.25">
      <c r="E27" s="8">
        <f t="shared" si="0"/>
        <v>0</v>
      </c>
    </row>
    <row r="28" spans="5:5" x14ac:dyDescent="0.25">
      <c r="E28" s="8">
        <f t="shared" si="0"/>
        <v>0</v>
      </c>
    </row>
    <row r="29" spans="5:5" x14ac:dyDescent="0.25">
      <c r="E29" s="8">
        <f t="shared" si="0"/>
        <v>0</v>
      </c>
    </row>
    <row r="30" spans="5:5" x14ac:dyDescent="0.25">
      <c r="E30" s="8">
        <f t="shared" si="0"/>
        <v>0</v>
      </c>
    </row>
    <row r="31" spans="5:5" x14ac:dyDescent="0.25">
      <c r="E31" s="8">
        <f t="shared" si="0"/>
        <v>0</v>
      </c>
    </row>
    <row r="32" spans="5:5" x14ac:dyDescent="0.25">
      <c r="E32" s="8">
        <f t="shared" si="0"/>
        <v>0</v>
      </c>
    </row>
    <row r="33" spans="1:5" x14ac:dyDescent="0.25">
      <c r="E33" s="8">
        <f t="shared" si="0"/>
        <v>0</v>
      </c>
    </row>
    <row r="34" spans="1:5" x14ac:dyDescent="0.25">
      <c r="E34" s="8">
        <f t="shared" si="0"/>
        <v>0</v>
      </c>
    </row>
    <row r="35" spans="1:5" ht="15.75" thickBot="1" x14ac:dyDescent="0.3"/>
    <row r="36" spans="1:5" x14ac:dyDescent="0.25">
      <c r="A36" s="16" t="s">
        <v>17</v>
      </c>
      <c r="B36" s="14"/>
      <c r="D36" s="12" t="s">
        <v>14</v>
      </c>
      <c r="E36" s="9">
        <f>SUM([1]Feuil1!$E$15:$E$34)</f>
        <v>0</v>
      </c>
    </row>
    <row r="37" spans="1:5" ht="23.25" x14ac:dyDescent="0.25">
      <c r="A37" s="23" t="s">
        <v>29</v>
      </c>
      <c r="B37" s="15"/>
      <c r="D37" s="13" t="s">
        <v>15</v>
      </c>
      <c r="E37" s="10">
        <v>0</v>
      </c>
    </row>
    <row r="38" spans="1:5" x14ac:dyDescent="0.25">
      <c r="A38" s="14"/>
      <c r="B38" s="15"/>
      <c r="D38" s="13" t="s">
        <v>16</v>
      </c>
      <c r="E38" s="11">
        <f>E36*E37</f>
        <v>0</v>
      </c>
    </row>
    <row r="39" spans="1:5" ht="15.75" thickBot="1" x14ac:dyDescent="0.3">
      <c r="A39" s="14"/>
      <c r="B39" s="14"/>
      <c r="D39" s="4"/>
      <c r="E39" s="5"/>
    </row>
    <row r="41" spans="1:5" x14ac:dyDescent="0.25">
      <c r="A41" s="33" t="s">
        <v>21</v>
      </c>
      <c r="B41" s="33"/>
      <c r="C41" s="33"/>
      <c r="D41" s="33"/>
      <c r="E41" s="33"/>
    </row>
    <row r="42" spans="1:5" ht="15.75" thickBot="1" x14ac:dyDescent="0.3"/>
    <row r="43" spans="1:5" x14ac:dyDescent="0.25">
      <c r="A43" s="19" t="s">
        <v>22</v>
      </c>
      <c r="D43" s="31" t="s">
        <v>23</v>
      </c>
      <c r="E43" s="32"/>
    </row>
    <row r="44" spans="1:5" x14ac:dyDescent="0.25">
      <c r="A44" s="17"/>
      <c r="D44" s="2" t="s">
        <v>24</v>
      </c>
      <c r="E44" s="3" t="s">
        <v>25</v>
      </c>
    </row>
    <row r="45" spans="1:5" x14ac:dyDescent="0.25">
      <c r="A45" s="17"/>
      <c r="D45" s="2"/>
      <c r="E45" s="3"/>
    </row>
    <row r="46" spans="1:5" x14ac:dyDescent="0.25">
      <c r="A46" s="17"/>
      <c r="D46" s="2" t="s">
        <v>26</v>
      </c>
      <c r="E46" s="3"/>
    </row>
    <row r="47" spans="1:5" ht="15.75" thickBot="1" x14ac:dyDescent="0.3">
      <c r="A47" s="18"/>
      <c r="D47" s="4"/>
      <c r="E47" s="5"/>
    </row>
  </sheetData>
  <mergeCells count="4">
    <mergeCell ref="A1:E1"/>
    <mergeCell ref="D9:E9"/>
    <mergeCell ref="A41:E41"/>
    <mergeCell ref="D43:E43"/>
  </mergeCells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Devis_client</vt:lpstr>
      <vt:lpstr>Devis_matèriaux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 LETOURNELLE</dc:creator>
  <cp:lastModifiedBy>X Cellus</cp:lastModifiedBy>
  <cp:lastPrinted>2020-11-11T17:46:54Z</cp:lastPrinted>
  <dcterms:created xsi:type="dcterms:W3CDTF">2020-11-10T20:46:58Z</dcterms:created>
  <dcterms:modified xsi:type="dcterms:W3CDTF">2020-11-12T17:56:03Z</dcterms:modified>
</cp:coreProperties>
</file>