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946F800-15F6-42CF-8887-7E1309A7DA78}" xr6:coauthVersionLast="45" xr6:coauthVersionMax="45" xr10:uidLastSave="{00000000-0000-0000-0000-000000000000}"/>
  <bookViews>
    <workbookView xWindow="120" yWindow="600" windowWidth="20370" windowHeight="10920" xr2:uid="{C557900F-38DC-4B5F-AA1D-2631895C08AE}"/>
  </bookViews>
  <sheets>
    <sheet name="Feuil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4" i="3" l="1"/>
  <c r="F44" i="3" s="1"/>
  <c r="E42" i="3"/>
  <c r="D42" i="3"/>
  <c r="C42" i="3"/>
  <c r="B42" i="3"/>
  <c r="G40" i="3"/>
  <c r="G39" i="3"/>
  <c r="G38" i="3"/>
  <c r="G37" i="3"/>
  <c r="G41" i="3" l="1"/>
  <c r="F42" i="3"/>
  <c r="G43" i="3" s="1"/>
  <c r="H40" i="3" a="1"/>
  <c r="H38" i="3" a="1"/>
  <c r="H37" i="3" a="1"/>
  <c r="H39" i="3" a="1"/>
  <c r="H39" i="3" l="1"/>
  <c r="H37" i="3"/>
  <c r="H38" i="3"/>
  <c r="H40" i="3"/>
  <c r="F43" i="3"/>
  <c r="H44" i="3" l="1"/>
  <c r="G44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<sst xmlns="http://schemas.openxmlformats.org/spreadsheetml/2006/main" count="27" uniqueCount="26">
  <si>
    <t>Demande</t>
  </si>
  <si>
    <t>Delta ligne</t>
  </si>
  <si>
    <t>Delta colonne</t>
  </si>
  <si>
    <t>Dem1</t>
  </si>
  <si>
    <t>Dem2</t>
  </si>
  <si>
    <t>Dem3</t>
  </si>
  <si>
    <t>Dem4</t>
  </si>
  <si>
    <t>Dép1</t>
  </si>
  <si>
    <t>Dép2</t>
  </si>
  <si>
    <t>Dép3</t>
  </si>
  <si>
    <t>Dép4</t>
  </si>
  <si>
    <t>Disponibilités</t>
  </si>
  <si>
    <t>colonne</t>
  </si>
  <si>
    <t>Min(c37:c40)</t>
  </si>
  <si>
    <t>ligne</t>
  </si>
  <si>
    <t>Je cherche la cellule (ligne et colonne) dans laquelle se trouve MIN(C30:C40), c'est-dire 14</t>
  </si>
  <si>
    <t>cellule grisée ?</t>
  </si>
  <si>
    <t>Transport à coût minimum (Méthode de Ballas-Hammer</t>
  </si>
  <si>
    <t>Doit être C39 mais doit se griser automatique et non avec format conditionnel</t>
  </si>
  <si>
    <t>N°ligne tablo</t>
  </si>
  <si>
    <t>Min</t>
  </si>
  <si>
    <t>Nbre Col cible</t>
  </si>
  <si>
    <t>FAUX: Matrice C37:C40 non-directe</t>
  </si>
  <si>
    <t>Colonne et ligne calculée directement</t>
  </si>
  <si>
    <t>Notes: En écriture orange les formules directes permettant le ciblage de la colonne et de la ligne</t>
  </si>
  <si>
    <t>sur laquelle s'appuie la MFC pour ressortir automatiquement la cellule (fond orange) selon le tableau actuel de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</si>
</sst>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4" tint="-0.249977111117893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i/>
      <sz val="10"/>
      <color theme="7"/>
      <name val="Arial"/>
      <family val="2"/>
    </font>
    <font>
      <b/>
      <i/>
      <sz val="10"/>
      <color theme="7"/>
      <name val="Arial"/>
      <family val="2"/>
    </font>
    <font>
      <sz val="8"/>
      <color theme="1"/>
      <name val="Arial"/>
      <family val="2"/>
    </font>
    <font>
      <sz val="10"/>
      <color theme="7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ck">
        <color auto="1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12" xfId="0" applyFont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13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" fillId="0" borderId="14" xfId="0" applyFont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3" fillId="2" borderId="16" xfId="0" applyFont="1" applyFill="1" applyBorder="1" applyAlignment="1">
      <alignment horizontal="left"/>
    </xf>
    <xf numFmtId="0" fontId="0" fillId="0" borderId="18" xfId="0" applyFill="1" applyBorder="1" applyAlignment="1">
      <alignment horizontal="left"/>
    </xf>
    <xf numFmtId="0" fontId="0" fillId="0" borderId="20" xfId="0" applyFill="1" applyBorder="1" applyAlignment="1">
      <alignment horizontal="left"/>
    </xf>
    <xf numFmtId="0" fontId="1" fillId="2" borderId="17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21" xfId="0" applyBorder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NumberFormat="1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8" fillId="0" borderId="0" xfId="0" applyFont="1" applyBorder="1" applyAlignment="1">
      <alignment horizontal="left"/>
    </xf>
    <xf numFmtId="0" fontId="9" fillId="0" borderId="0" xfId="0" applyFont="1"/>
    <xf numFmtId="0" fontId="2" fillId="0" borderId="0" xfId="0" applyFont="1"/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144780</xdr:colOff>
      <xdr:row>43</xdr:row>
      <xdr:rowOff>45720</xdr:rowOff>
    </xdr:from>
    <xdr:to>
      <xdr:col>3</xdr:col>
      <xdr:colOff>762000</xdr:colOff>
      <xdr:row>46</xdr:row>
      <xdr:rowOff>83820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D847DCDB-69AB-4C48-A8BF-935867019F41}"/>
            </a:ext>
          </a:extLst>
        </xdr:cNvPr>
        <xdr:cNvCxnSpPr/>
      </xdr:nvCxnSpPr>
      <xdr:spPr>
        <a:xfrm flipV="1">
          <a:off x="1813560" y="7360920"/>
          <a:ext cx="1409700" cy="5410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190500</xdr:colOff>
      <xdr:row>49</xdr:row>
      <xdr:rowOff>83820</xdr:rowOff>
    </xdr:from>
    <xdr:to>
      <xdr:col>1</xdr:col>
      <xdr:colOff>617220</xdr:colOff>
      <xdr:row>49</xdr:row>
      <xdr:rowOff>83820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94959BDA-2E1D-4ED0-A840-A9B077A6770A}"/>
            </a:ext>
          </a:extLst>
        </xdr:cNvPr>
        <xdr:cNvCxnSpPr/>
      </xdr:nvCxnSpPr>
      <xdr:spPr>
        <a:xfrm>
          <a:off x="1066800" y="8404860"/>
          <a:ext cx="426720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219076</xdr:colOff>
      <xdr:row>41</xdr:row>
      <xdr:rowOff>114300</xdr:rowOff>
    </xdr:from>
    <xdr:to>
      <xdr:col>5</xdr:col>
      <xdr:colOff>809626</xdr:colOff>
      <xdr:row>42</xdr:row>
      <xdr:rowOff>123825</xdr:rowOff>
    </xdr:to>
    <xdr:sp macro="" textlink="">
      <xdr:nvSpPr>
        <xdr:cNvPr id="9" name="Flèche : gauche 8">
          <a:extLst>
            <a:ext uri="{FF2B5EF4-FFF2-40B4-BE49-F238E27FC236}">
              <a16:creationId xmlns:a16="http://schemas.microsoft.com/office/drawing/2014/main" id="{10DFFB9A-082C-42B4-8295-D26555546763}"/>
            </a:ext>
          </a:extLst>
        </xdr:cNvPr>
        <xdr:cNvSpPr/>
      </xdr:nvSpPr>
      <xdr:spPr>
        <a:xfrm rot="20372419">
          <a:off x="4343401" y="6838950"/>
          <a:ext cx="590550" cy="219075"/>
        </a:xfrm>
        <a:prstGeom prst="leftArrow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421570</xdr:colOff>
      <xdr:row>41</xdr:row>
      <xdr:rowOff>178673</xdr:rowOff>
    </xdr:from>
    <xdr:to>
      <xdr:col>6</xdr:col>
      <xdr:colOff>638693</xdr:colOff>
      <xdr:row>43</xdr:row>
      <xdr:rowOff>105406</xdr:rowOff>
    </xdr:to>
    <xdr:sp macro="" textlink="">
      <xdr:nvSpPr>
        <xdr:cNvPr id="10" name="Flèche : gauche 9">
          <a:extLst>
            <a:ext uri="{FF2B5EF4-FFF2-40B4-BE49-F238E27FC236}">
              <a16:creationId xmlns:a16="http://schemas.microsoft.com/office/drawing/2014/main" id="{EEDAE0DC-BE6F-4179-9065-A312F081DD25}"/>
            </a:ext>
          </a:extLst>
        </xdr:cNvPr>
        <xdr:cNvSpPr/>
      </xdr:nvSpPr>
      <xdr:spPr>
        <a:xfrm rot="16595689">
          <a:off x="5353078" y="6943865"/>
          <a:ext cx="298208" cy="217123"/>
        </a:xfrm>
        <a:prstGeom prst="leftArrow">
          <a:avLst/>
        </a:prstGeom>
        <a:solidFill>
          <a:srgbClr val="FFC000">
            <a:lumMod val="40000"/>
            <a:lumOff val="60000"/>
          </a:srgbClr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27C2D-91C4-473A-890E-B32440A5F74E}">
  <dimension ref="A33:H53"/>
  <sheetViews>
    <sheetView tabSelected="1" topLeftCell="A31" workbookViewId="0">
      <selection activeCell="A57" sqref="A57"/>
    </sheetView>
  </sheetViews>
  <sheetFormatPr baseColWidth="10" defaultRowHeight="12.75" x14ac:dyDescent="0.2"/>
  <cols>
    <col min="1" max="1" width="12.7109375" customWidth="1"/>
    <col min="5" max="5" width="14.85546875" customWidth="1"/>
    <col min="6" max="6" width="12.7109375" bestFit="1" customWidth="1"/>
    <col min="8" max="8" width="5.140625" customWidth="1"/>
  </cols>
  <sheetData>
    <row r="33" spans="1:8" x14ac:dyDescent="0.2">
      <c r="A33" s="1"/>
      <c r="B33" s="1"/>
      <c r="C33" s="1"/>
      <c r="D33" s="1"/>
      <c r="E33" s="1"/>
      <c r="F33" s="1"/>
      <c r="G33" s="9"/>
      <c r="H33" s="9"/>
    </row>
    <row r="34" spans="1:8" x14ac:dyDescent="0.2">
      <c r="A34" s="4" t="s">
        <v>17</v>
      </c>
      <c r="B34" s="3"/>
      <c r="C34" s="1"/>
      <c r="D34" s="1"/>
      <c r="E34" s="1"/>
      <c r="F34" s="1"/>
      <c r="G34" s="9"/>
      <c r="H34" s="9"/>
    </row>
    <row r="35" spans="1:8" ht="13.5" thickBot="1" x14ac:dyDescent="0.25">
      <c r="A35" s="1"/>
      <c r="B35" s="1"/>
      <c r="C35" s="1"/>
      <c r="D35" s="1"/>
      <c r="E35" s="1"/>
      <c r="F35" s="1"/>
      <c r="G35" s="9"/>
      <c r="H35" s="9"/>
    </row>
    <row r="36" spans="1:8" ht="14.25" thickTop="1" thickBot="1" x14ac:dyDescent="0.25">
      <c r="A36" s="5"/>
      <c r="B36" s="6" t="s">
        <v>3</v>
      </c>
      <c r="C36" s="6" t="s">
        <v>4</v>
      </c>
      <c r="D36" s="6" t="s">
        <v>5</v>
      </c>
      <c r="E36" s="6" t="s">
        <v>6</v>
      </c>
      <c r="F36" s="7" t="s">
        <v>11</v>
      </c>
      <c r="G36" s="8" t="s">
        <v>1</v>
      </c>
      <c r="H36" s="35" t="s">
        <v>21</v>
      </c>
    </row>
    <row r="37" spans="1:8" x14ac:dyDescent="0.2">
      <c r="A37" s="10" t="s">
        <v>7</v>
      </c>
      <c r="B37" s="11">
        <v>10</v>
      </c>
      <c r="C37" s="12">
        <v>30</v>
      </c>
      <c r="D37" s="12">
        <v>35</v>
      </c>
      <c r="E37" s="13">
        <v>15</v>
      </c>
      <c r="F37" s="14">
        <v>14</v>
      </c>
      <c r="G37" s="2">
        <f>SMALL(B37:E37,2)-SMALL(B37:E37,1)</f>
        <v>5</v>
      </c>
      <c r="H37" s="33" cm="1">
        <f t="array" aca="1" ref="H37" ca="1">INDIRECT(G$43&amp;ROW())</f>
        <v>30</v>
      </c>
    </row>
    <row r="38" spans="1:8" x14ac:dyDescent="0.2">
      <c r="A38" s="10" t="s">
        <v>8</v>
      </c>
      <c r="B38" s="15">
        <v>20</v>
      </c>
      <c r="C38" s="16">
        <v>30</v>
      </c>
      <c r="D38" s="16">
        <v>20</v>
      </c>
      <c r="E38" s="17">
        <v>10</v>
      </c>
      <c r="F38" s="14">
        <v>10</v>
      </c>
      <c r="G38" s="2">
        <f t="shared" ref="G38:G40" si="0">SMALL(B38:E38,2)-SMALL(B38:E38,1)</f>
        <v>10</v>
      </c>
      <c r="H38" s="33" cm="1">
        <f t="array" aca="1" ref="H38" ca="1">INDIRECT(G$43&amp;ROW())</f>
        <v>30</v>
      </c>
    </row>
    <row r="39" spans="1:8" x14ac:dyDescent="0.2">
      <c r="A39" s="10" t="s">
        <v>9</v>
      </c>
      <c r="B39" s="15">
        <v>10</v>
      </c>
      <c r="C39" s="16">
        <v>14</v>
      </c>
      <c r="D39" s="16">
        <v>20</v>
      </c>
      <c r="E39" s="17">
        <v>20</v>
      </c>
      <c r="F39" s="14">
        <v>15</v>
      </c>
      <c r="G39" s="2">
        <f t="shared" si="0"/>
        <v>4</v>
      </c>
      <c r="H39" s="33" cm="1">
        <f t="array" aca="1" ref="H39" ca="1">INDIRECT(G$43&amp;ROW())</f>
        <v>14</v>
      </c>
    </row>
    <row r="40" spans="1:8" ht="13.5" thickBot="1" x14ac:dyDescent="0.25">
      <c r="A40" s="10" t="s">
        <v>10</v>
      </c>
      <c r="B40" s="18">
        <v>30</v>
      </c>
      <c r="C40" s="19">
        <v>39</v>
      </c>
      <c r="D40" s="19">
        <v>35</v>
      </c>
      <c r="E40" s="20">
        <v>45</v>
      </c>
      <c r="F40" s="21">
        <v>12</v>
      </c>
      <c r="G40" s="2">
        <f t="shared" si="0"/>
        <v>5</v>
      </c>
      <c r="H40" s="33" cm="1">
        <f t="array" aca="1" ref="H40" ca="1">INDIRECT(G$43&amp;ROW())</f>
        <v>39</v>
      </c>
    </row>
    <row r="41" spans="1:8" ht="16.5" thickBot="1" x14ac:dyDescent="0.3">
      <c r="A41" s="22" t="s">
        <v>0</v>
      </c>
      <c r="B41" s="23">
        <v>10</v>
      </c>
      <c r="C41" s="23">
        <v>14</v>
      </c>
      <c r="D41" s="23">
        <v>12</v>
      </c>
      <c r="E41" s="23">
        <v>15</v>
      </c>
      <c r="F41" s="26">
        <v>51</v>
      </c>
      <c r="G41" s="27">
        <f>MAX(G37:G40)</f>
        <v>10</v>
      </c>
      <c r="H41" s="9"/>
    </row>
    <row r="42" spans="1:8" ht="16.5" thickTop="1" x14ac:dyDescent="0.25">
      <c r="A42" s="24" t="s">
        <v>2</v>
      </c>
      <c r="B42" s="25">
        <f>SMALL(B37:B40,2)-SMALL(B37:B40,1)</f>
        <v>0</v>
      </c>
      <c r="C42" s="25">
        <f t="shared" ref="C42:E42" si="1">SMALL(C37:C40,2)-SMALL(C37:C40,1)</f>
        <v>16</v>
      </c>
      <c r="D42" s="25">
        <f t="shared" si="1"/>
        <v>0</v>
      </c>
      <c r="E42" s="25">
        <f t="shared" si="1"/>
        <v>5</v>
      </c>
      <c r="F42" s="27">
        <f>MAX(B42:E42)</f>
        <v>16</v>
      </c>
      <c r="G42" s="37" t="s">
        <v>23</v>
      </c>
      <c r="H42" s="9"/>
    </row>
    <row r="43" spans="1:8" x14ac:dyDescent="0.2">
      <c r="A43" s="1"/>
      <c r="B43" s="1"/>
      <c r="C43" s="1"/>
      <c r="D43" s="29"/>
      <c r="E43" s="37" t="s">
        <v>12</v>
      </c>
      <c r="F43" s="28">
        <f>MATCH(F42,B42:E42,0)+1</f>
        <v>3</v>
      </c>
      <c r="G43" s="32" t="str">
        <f>CHAR(64+MATCH(F42,B42:E42,0)+1)</f>
        <v>C</v>
      </c>
      <c r="H43" s="9"/>
    </row>
    <row r="44" spans="1:8" x14ac:dyDescent="0.2">
      <c r="A44" s="1" t="s">
        <v>13</v>
      </c>
      <c r="B44" s="28">
        <f>MIN(C37:C40)</f>
        <v>14</v>
      </c>
      <c r="D44" s="29"/>
      <c r="E44" s="1" t="s">
        <v>14</v>
      </c>
      <c r="F44" s="28">
        <f>MATCH(B44,C37:C40,0)+36</f>
        <v>39</v>
      </c>
      <c r="G44">
        <f ca="1">MATCH(H44,H37:H40,0)</f>
        <v>3</v>
      </c>
      <c r="H44" s="34">
        <f ca="1">MIN(H37:H40)</f>
        <v>14</v>
      </c>
    </row>
    <row r="45" spans="1:8" x14ac:dyDescent="0.2">
      <c r="A45" s="1"/>
      <c r="B45" s="36" t="s">
        <v>22</v>
      </c>
      <c r="C45" s="1"/>
      <c r="D45" s="1"/>
      <c r="E45" s="36" t="s">
        <v>22</v>
      </c>
      <c r="G45" s="37" t="s">
        <v>19</v>
      </c>
      <c r="H45" s="37" t="s">
        <v>20</v>
      </c>
    </row>
    <row r="46" spans="1:8" x14ac:dyDescent="0.2">
      <c r="A46" s="1"/>
      <c r="B46" s="2"/>
      <c r="C46" s="2"/>
      <c r="D46" s="2"/>
    </row>
    <row r="47" spans="1:8" x14ac:dyDescent="0.2">
      <c r="A47" s="1"/>
      <c r="B47" s="1"/>
      <c r="C47" s="1"/>
      <c r="D47" s="1"/>
      <c r="E47" s="1"/>
      <c r="F47" s="1"/>
      <c r="G47" s="9"/>
      <c r="H47" s="9"/>
    </row>
    <row r="48" spans="1:8" x14ac:dyDescent="0.2">
      <c r="A48" s="1" t="s">
        <v>15</v>
      </c>
      <c r="B48" s="1"/>
      <c r="C48" s="1"/>
      <c r="D48" s="1"/>
      <c r="E48" s="1"/>
      <c r="F48" s="1"/>
      <c r="G48" s="9"/>
      <c r="H48" s="9"/>
    </row>
    <row r="49" spans="1:8" x14ac:dyDescent="0.2">
      <c r="A49" s="1"/>
      <c r="B49" s="1"/>
      <c r="C49" s="1"/>
      <c r="D49" s="1"/>
      <c r="E49" s="1"/>
      <c r="F49" s="1"/>
      <c r="G49" s="9"/>
      <c r="H49" s="9"/>
    </row>
    <row r="50" spans="1:8" x14ac:dyDescent="0.2">
      <c r="A50" s="30" t="s">
        <v>16</v>
      </c>
      <c r="B50" s="30"/>
      <c r="C50" s="4" t="s">
        <v>18</v>
      </c>
      <c r="D50" s="31"/>
      <c r="E50" s="31"/>
      <c r="F50" s="30"/>
      <c r="G50" s="30"/>
    </row>
    <row r="51" spans="1:8" x14ac:dyDescent="0.2">
      <c r="A51" s="1"/>
      <c r="B51" s="1"/>
      <c r="C51" s="1"/>
      <c r="D51" s="1"/>
      <c r="E51" s="1"/>
      <c r="F51" s="1"/>
      <c r="G51" s="9"/>
      <c r="H51" s="9"/>
    </row>
    <row r="52" spans="1:8" x14ac:dyDescent="0.2">
      <c r="C52" s="38" t="s">
        <v>24</v>
      </c>
    </row>
    <row r="53" spans="1:8" x14ac:dyDescent="0.2">
      <c r="C53" s="38" t="s">
        <v>25</v>
      </c>
    </row>
  </sheetData>
  <conditionalFormatting sqref="B37:E40">
    <cfRule type="expression" dxfId="0" priority="1">
      <formula>AND(ROW()=36+$G$44,COLUMN()=$F$43)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X Cellus</cp:lastModifiedBy>
  <dcterms:created xsi:type="dcterms:W3CDTF">2020-07-08T09:06:12Z</dcterms:created>
  <dcterms:modified xsi:type="dcterms:W3CDTF">2020-07-15T19:24:35Z</dcterms:modified>
</cp:coreProperties>
</file>