
<file path=[Content_Types].xml><?xml version="1.0" encoding="utf-8"?>
<Types xmlns="http://schemas.openxmlformats.org/package/2006/content-types">
  <Default Extension="bin" ContentType="application/vnd.openxmlformats-officedocument.spreadsheetml.printerSettings"/>
  <Default Extension="png" ContentType="image/png"/>
  <Default Extension="svg" ContentType="image/svg+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120" yWindow="-120" windowWidth="29040" windowHeight="15840" activeTab="2"/>
  </bookViews>
  <sheets>
    <sheet name="Feuil1" sheetId="1" r:id="rId1"/>
    <sheet name="Feuil2" sheetId="2" r:id="rId2"/>
    <sheet name="Tableau de Bord" sheetId="4" r:id="rId3"/>
  </sheets>
  <definedNames>
    <definedName name="AGE">OFFSET(Feuil2!$A$1,1,1,COUNTA(Feuil2!$B$2:$B$40),1)</definedName>
    <definedName name="CATEGORIE">OFFSET(Feuil2!$A$1,1,0,COUNTA(Feuil2!$A$2:$A$40),1)</definedName>
    <definedName name="Difficulté">OFFSET(Feuil2!$A$1,1,3,COUNTA(Feuil2!$D$2:$D$40),1)</definedName>
    <definedName name="Durée">OFFSET(Feuil2!$A$1,1,2,COUNTA(Feuil2!$C$2:$C$40),1)</definedName>
    <definedName name="ListeJeu">OFFSET(Tableau1[[#Headers],[Nom du jeu]],1,0,COUNTA(Feuil1!$A$2:$A$499),1)</definedName>
  </definedNames>
  <calcPr calcId="191029"/>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10" i="4"/>
  <c r="D4"/>
  <c r="G11"/>
  <c r="F11" s="1"/>
  <c r="D6" l="1"/>
  <c r="D7" l="1"/>
  <c r="D8"/>
  <c r="D9"/>
  <c r="D5"/>
</calcChain>
</file>

<file path=xl/sharedStrings.xml><?xml version="1.0" encoding="utf-8"?>
<sst xmlns="http://schemas.openxmlformats.org/spreadsheetml/2006/main" count="97" uniqueCount="69">
  <si>
    <t>Nom du jeu</t>
  </si>
  <si>
    <t>Catégorie</t>
  </si>
  <si>
    <t>Age</t>
  </si>
  <si>
    <t>Durée partie</t>
  </si>
  <si>
    <t>Description</t>
  </si>
  <si>
    <t>Minimum de joueur</t>
  </si>
  <si>
    <t>Maximum de joueur</t>
  </si>
  <si>
    <t>Difficulté</t>
  </si>
  <si>
    <t>7 Wonders</t>
  </si>
  <si>
    <t>30 min</t>
  </si>
  <si>
    <t>Prix</t>
  </si>
  <si>
    <t>AMBIANCE</t>
  </si>
  <si>
    <t>STRATEGIE</t>
  </si>
  <si>
    <t>ENFANT</t>
  </si>
  <si>
    <t>CLASSIQUE</t>
  </si>
  <si>
    <t>COLLECTION</t>
  </si>
  <si>
    <t>1 an et +</t>
  </si>
  <si>
    <t>2 an et +</t>
  </si>
  <si>
    <t>3 an et +</t>
  </si>
  <si>
    <t>4 an et +</t>
  </si>
  <si>
    <t>5 an et +</t>
  </si>
  <si>
    <t>6 an et +</t>
  </si>
  <si>
    <t>7 an et +</t>
  </si>
  <si>
    <t>8 an et +</t>
  </si>
  <si>
    <t>9 an et +</t>
  </si>
  <si>
    <t>10 an et +</t>
  </si>
  <si>
    <t>11 an et +</t>
  </si>
  <si>
    <t>12 an et +</t>
  </si>
  <si>
    <t>13 an et +</t>
  </si>
  <si>
    <t>14 an et +</t>
  </si>
  <si>
    <t>15 an et +</t>
  </si>
  <si>
    <t>16 an et +</t>
  </si>
  <si>
    <t>17 an et +</t>
  </si>
  <si>
    <t>18 an et +</t>
  </si>
  <si>
    <t>Durée</t>
  </si>
  <si>
    <t>45 min</t>
  </si>
  <si>
    <t>5 min</t>
  </si>
  <si>
    <t>10 min</t>
  </si>
  <si>
    <t>15 min</t>
  </si>
  <si>
    <t>Facile</t>
  </si>
  <si>
    <t>Moyenne</t>
  </si>
  <si>
    <t>Difficle</t>
  </si>
  <si>
    <t>1 heure</t>
  </si>
  <si>
    <t>Développez votre cité, batissez des merveilles mais sachez qu'à chaque tour, les cartes en mains passent à votre voisin, vous pourrez même commercer et batailler avec eux.</t>
  </si>
  <si>
    <t>Dixit</t>
  </si>
  <si>
    <t>Astuce et imagination pour trouver à quelle carte correspond une phrase, un mot, une chanson inventée par un joueur.</t>
  </si>
  <si>
    <t>Tactique pour créer un réseau ferroviaire en Europe afin de relier les villes de ses cartes objectifs. Construisez des lignes, des tunnels, des ferrys, des gares et atteignez vos objectifs secrets.</t>
  </si>
  <si>
    <t>Carcassonne</t>
  </si>
  <si>
    <t>Tactique pour s'approprier les plus grandes constructions en positionnant des pions partisans dans des villes, des monastères, des champs ou sur des routes, représentés sur des tuiles paysages placées au fur et à mesure.</t>
  </si>
  <si>
    <t>Pandemic</t>
  </si>
  <si>
    <t>Coopération entre joueurs et stratégie pour jouer des cartes permettant de déployer une équipe de spécialistes sur la carte du monde afin de jouer des cartes permettant d'éradiquer des maladies et sauver le monde !</t>
  </si>
  <si>
    <t>Acheté</t>
  </si>
  <si>
    <t>Aventuriers du Rail - Europe</t>
  </si>
  <si>
    <t>RECHERCHE:</t>
  </si>
  <si>
    <t>Acheté :</t>
  </si>
  <si>
    <t>Catane</t>
  </si>
  <si>
    <t>Stratégie, négociation pour développer le plus vite son implantation sur une île, en construisant des routes, des colonies avec des ressources produites ou échangées</t>
  </si>
  <si>
    <t>Catégorie :</t>
  </si>
  <si>
    <t>Age :</t>
  </si>
  <si>
    <t>Nbre de joueur(s) :</t>
  </si>
  <si>
    <t>Durée partie :</t>
  </si>
  <si>
    <t>Difficulté :</t>
  </si>
  <si>
    <t>Description :</t>
  </si>
  <si>
    <t>1h</t>
  </si>
  <si>
    <t>1h30</t>
  </si>
  <si>
    <t>1h15</t>
  </si>
  <si>
    <t>1h45</t>
  </si>
  <si>
    <t>2h</t>
  </si>
  <si>
    <t>3h</t>
  </si>
</sst>
</file>

<file path=xl/styles.xml><?xml version="1.0" encoding="utf-8"?>
<styleSheet xmlns="http://schemas.openxmlformats.org/spreadsheetml/2006/main">
  <numFmts count="1">
    <numFmt numFmtId="44" formatCode="_-* #,##0.00\ &quot;€&quot;_-;\-* #,##0.00\ &quot;€&quot;_-;_-* &quot;-&quot;??\ &quot;€&quot;_-;_-@_-"/>
  </numFmts>
  <fonts count="11">
    <font>
      <sz val="11"/>
      <color theme="1"/>
      <name val="Calibri"/>
      <family val="2"/>
      <scheme val="minor"/>
    </font>
    <font>
      <sz val="8"/>
      <name val="Calibri"/>
      <family val="2"/>
      <scheme val="minor"/>
    </font>
    <font>
      <sz val="11"/>
      <color theme="1"/>
      <name val="Calibri"/>
      <family val="2"/>
      <scheme val="minor"/>
    </font>
    <font>
      <b/>
      <sz val="12"/>
      <color theme="1"/>
      <name val="Calibri"/>
      <family val="2"/>
      <scheme val="minor"/>
    </font>
    <font>
      <b/>
      <sz val="14"/>
      <color theme="1"/>
      <name val="Calibri"/>
      <family val="2"/>
      <scheme val="minor"/>
    </font>
    <font>
      <b/>
      <sz val="11"/>
      <name val="Calibri"/>
      <family val="2"/>
      <scheme val="minor"/>
    </font>
    <font>
      <sz val="18"/>
      <color theme="1"/>
      <name val="Calibri"/>
      <family val="2"/>
      <scheme val="minor"/>
    </font>
    <font>
      <b/>
      <sz val="11"/>
      <color theme="1"/>
      <name val="Calibri"/>
      <family val="2"/>
      <scheme val="minor"/>
    </font>
    <font>
      <sz val="11"/>
      <color theme="0"/>
      <name val="Calibri"/>
      <family val="2"/>
      <scheme val="minor"/>
    </font>
    <font>
      <sz val="22"/>
      <color theme="1"/>
      <name val="Calibri"/>
      <family val="2"/>
      <scheme val="minor"/>
    </font>
    <font>
      <b/>
      <u/>
      <sz val="22"/>
      <color theme="1"/>
      <name val="Ink Free"/>
      <family val="4"/>
    </font>
  </fonts>
  <fills count="4">
    <fill>
      <patternFill patternType="none"/>
    </fill>
    <fill>
      <patternFill patternType="gray125"/>
    </fill>
    <fill>
      <patternFill patternType="solid">
        <fgColor theme="0"/>
        <bgColor indexed="64"/>
      </patternFill>
    </fill>
    <fill>
      <patternFill patternType="solid">
        <fgColor theme="2" tint="-9.9978637043366805E-2"/>
        <bgColor indexed="64"/>
      </patternFill>
    </fill>
  </fills>
  <borders count="19">
    <border>
      <left/>
      <right/>
      <top/>
      <bottom/>
      <diagonal/>
    </border>
    <border>
      <left style="thin">
        <color theme="0"/>
      </left>
      <right style="thin">
        <color theme="0"/>
      </right>
      <top style="thin">
        <color theme="0"/>
      </top>
      <bottom style="thin">
        <color theme="0"/>
      </bottom>
      <diagonal/>
    </border>
    <border>
      <left style="thin">
        <color indexed="64"/>
      </left>
      <right style="thin">
        <color theme="0"/>
      </right>
      <top style="thin">
        <color indexed="64"/>
      </top>
      <bottom style="thin">
        <color indexed="64"/>
      </bottom>
      <diagonal/>
    </border>
    <border>
      <left style="thin">
        <color theme="0"/>
      </left>
      <right style="thin">
        <color theme="0"/>
      </right>
      <top style="thin">
        <color indexed="64"/>
      </top>
      <bottom style="thin">
        <color indexed="64"/>
      </bottom>
      <diagonal/>
    </border>
    <border>
      <left style="thin">
        <color theme="0"/>
      </left>
      <right style="thin">
        <color indexed="64"/>
      </right>
      <top style="thin">
        <color indexed="64"/>
      </top>
      <bottom style="thin">
        <color indexed="64"/>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style="thin">
        <color theme="2" tint="-9.9948118533890809E-2"/>
      </left>
      <right/>
      <top style="thin">
        <color theme="2" tint="-9.9948118533890809E-2"/>
      </top>
      <bottom style="thin">
        <color theme="2" tint="-9.9948118533890809E-2"/>
      </bottom>
      <diagonal/>
    </border>
    <border>
      <left/>
      <right style="thin">
        <color theme="2" tint="-9.9948118533890809E-2"/>
      </right>
      <top style="thin">
        <color theme="2" tint="-9.9948118533890809E-2"/>
      </top>
      <bottom style="thin">
        <color theme="2" tint="-9.9948118533890809E-2"/>
      </bottom>
      <diagonal/>
    </border>
    <border>
      <left style="thin">
        <color theme="2" tint="-9.9948118533890809E-2"/>
      </left>
      <right style="thin">
        <color theme="2" tint="-9.9948118533890809E-2"/>
      </right>
      <top style="thin">
        <color theme="2" tint="-9.9948118533890809E-2"/>
      </top>
      <bottom/>
      <diagonal/>
    </border>
    <border>
      <left style="thin">
        <color theme="2" tint="-9.9948118533890809E-2"/>
      </left>
      <right style="thin">
        <color theme="2" tint="-9.9948118533890809E-2"/>
      </right>
      <top/>
      <bottom style="thin">
        <color theme="2" tint="-9.9948118533890809E-2"/>
      </bottom>
      <diagonal/>
    </border>
    <border>
      <left style="medium">
        <color indexed="64"/>
      </left>
      <right style="thin">
        <color theme="0"/>
      </right>
      <top style="medium">
        <color indexed="64"/>
      </top>
      <bottom style="thin">
        <color theme="0"/>
      </bottom>
      <diagonal/>
    </border>
    <border>
      <left style="thin">
        <color theme="0"/>
      </left>
      <right style="thin">
        <color theme="0"/>
      </right>
      <top style="medium">
        <color indexed="64"/>
      </top>
      <bottom style="thin">
        <color theme="0"/>
      </bottom>
      <diagonal/>
    </border>
    <border>
      <left style="thin">
        <color theme="0"/>
      </left>
      <right style="medium">
        <color indexed="64"/>
      </right>
      <top style="medium">
        <color indexed="64"/>
      </top>
      <bottom style="thin">
        <color theme="0"/>
      </bottom>
      <diagonal/>
    </border>
    <border>
      <left style="medium">
        <color indexed="64"/>
      </left>
      <right style="thin">
        <color theme="0"/>
      </right>
      <top style="thin">
        <color theme="0"/>
      </top>
      <bottom style="thin">
        <color theme="0"/>
      </bottom>
      <diagonal/>
    </border>
    <border>
      <left style="thin">
        <color theme="0"/>
      </left>
      <right style="medium">
        <color indexed="64"/>
      </right>
      <top style="thin">
        <color theme="0"/>
      </top>
      <bottom style="thin">
        <color theme="0"/>
      </bottom>
      <diagonal/>
    </border>
    <border>
      <left style="medium">
        <color indexed="64"/>
      </left>
      <right style="thin">
        <color theme="0"/>
      </right>
      <top style="thin">
        <color theme="0"/>
      </top>
      <bottom style="medium">
        <color indexed="64"/>
      </bottom>
      <diagonal/>
    </border>
    <border>
      <left style="thin">
        <color theme="0"/>
      </left>
      <right style="thin">
        <color theme="0"/>
      </right>
      <top style="thin">
        <color theme="0"/>
      </top>
      <bottom style="medium">
        <color indexed="64"/>
      </bottom>
      <diagonal/>
    </border>
    <border>
      <left style="thin">
        <color theme="0"/>
      </left>
      <right style="medium">
        <color indexed="64"/>
      </right>
      <top style="thin">
        <color theme="0"/>
      </top>
      <bottom style="medium">
        <color indexed="64"/>
      </bottom>
      <diagonal/>
    </border>
    <border>
      <left/>
      <right/>
      <top style="thin">
        <color theme="2" tint="-9.9948118533890809E-2"/>
      </top>
      <bottom style="thin">
        <color theme="2" tint="-9.9948118533890809E-2"/>
      </bottom>
      <diagonal/>
    </border>
  </borders>
  <cellStyleXfs count="2">
    <xf numFmtId="0" fontId="0" fillId="0" borderId="0"/>
    <xf numFmtId="44" fontId="2" fillId="0" borderId="0" applyFont="0" applyFill="0" applyBorder="0" applyAlignment="0" applyProtection="0"/>
  </cellStyleXfs>
  <cellXfs count="40">
    <xf numFmtId="0" fontId="0" fillId="0" borderId="0" xfId="0"/>
    <xf numFmtId="0" fontId="0" fillId="0" borderId="0" xfId="0" applyAlignment="1">
      <alignment horizontal="center" vertical="center" wrapText="1"/>
    </xf>
    <xf numFmtId="0" fontId="0" fillId="0" borderId="0" xfId="0" applyAlignment="1">
      <alignment horizontal="center" vertical="center"/>
    </xf>
    <xf numFmtId="44" fontId="0" fillId="0" borderId="0" xfId="1" applyFont="1" applyAlignment="1">
      <alignment horizontal="center" vertical="center" wrapText="1"/>
    </xf>
    <xf numFmtId="44" fontId="0" fillId="0" borderId="0" xfId="1" applyFont="1" applyAlignment="1">
      <alignment horizontal="center" vertical="center"/>
    </xf>
    <xf numFmtId="44" fontId="0" fillId="0" borderId="0" xfId="1" applyFont="1"/>
    <xf numFmtId="0" fontId="4" fillId="0" borderId="0" xfId="0" applyFont="1" applyAlignment="1">
      <alignment horizontal="center" vertical="center" wrapText="1"/>
    </xf>
    <xf numFmtId="0" fontId="4" fillId="0" borderId="0" xfId="0" applyFont="1" applyAlignment="1">
      <alignment horizontal="center" vertical="center"/>
    </xf>
    <xf numFmtId="0" fontId="3" fillId="2" borderId="1" xfId="0" applyFont="1" applyFill="1" applyBorder="1" applyAlignment="1" applyProtection="1">
      <alignment vertical="center" wrapText="1"/>
    </xf>
    <xf numFmtId="0" fontId="0" fillId="2" borderId="1" xfId="0" applyFill="1" applyBorder="1" applyProtection="1"/>
    <xf numFmtId="0" fontId="5" fillId="2" borderId="1" xfId="0" applyFont="1" applyFill="1" applyBorder="1" applyAlignment="1" applyProtection="1">
      <alignment horizontal="left" vertical="center" wrapText="1"/>
    </xf>
    <xf numFmtId="0" fontId="0" fillId="2" borderId="1" xfId="0" applyFill="1" applyBorder="1" applyAlignment="1" applyProtection="1">
      <alignment vertical="center"/>
    </xf>
    <xf numFmtId="0" fontId="5" fillId="2" borderId="1" xfId="0" applyFont="1" applyFill="1" applyBorder="1" applyAlignment="1" applyProtection="1">
      <alignment horizontal="right" vertical="center" wrapText="1"/>
    </xf>
    <xf numFmtId="0" fontId="7" fillId="2" borderId="1" xfId="0" applyFont="1" applyFill="1" applyBorder="1" applyAlignment="1" applyProtection="1">
      <alignment horizontal="center" vertical="center"/>
    </xf>
    <xf numFmtId="0" fontId="0" fillId="3" borderId="5" xfId="0" applyFill="1" applyBorder="1"/>
    <xf numFmtId="0" fontId="0" fillId="3" borderId="6" xfId="0" applyFill="1" applyBorder="1"/>
    <xf numFmtId="0" fontId="0" fillId="3" borderId="7" xfId="0" applyFill="1" applyBorder="1"/>
    <xf numFmtId="0" fontId="0" fillId="3" borderId="7" xfId="0" applyFill="1" applyBorder="1" applyAlignment="1">
      <alignment vertical="center"/>
    </xf>
    <xf numFmtId="0" fontId="0" fillId="3" borderId="7" xfId="0" applyFill="1" applyBorder="1" applyAlignment="1">
      <alignment vertical="center" wrapText="1"/>
    </xf>
    <xf numFmtId="44" fontId="6" fillId="3" borderId="7" xfId="1" applyFont="1" applyFill="1" applyBorder="1" applyAlignment="1">
      <alignment vertical="center"/>
    </xf>
    <xf numFmtId="0" fontId="0" fillId="3" borderId="8" xfId="0" applyFill="1" applyBorder="1"/>
    <xf numFmtId="0" fontId="0" fillId="3" borderId="9" xfId="0" applyFill="1" applyBorder="1"/>
    <xf numFmtId="0" fontId="0" fillId="2" borderId="10" xfId="0" applyFill="1" applyBorder="1" applyProtection="1"/>
    <xf numFmtId="0" fontId="0" fillId="2" borderId="11" xfId="0" applyFill="1" applyBorder="1" applyProtection="1"/>
    <xf numFmtId="0" fontId="0" fillId="2" borderId="12" xfId="0" applyFill="1" applyBorder="1" applyProtection="1"/>
    <xf numFmtId="0" fontId="0" fillId="2" borderId="13" xfId="0" applyFill="1" applyBorder="1" applyProtection="1"/>
    <xf numFmtId="0" fontId="0" fillId="2" borderId="14" xfId="0" applyFill="1" applyBorder="1" applyProtection="1"/>
    <xf numFmtId="0" fontId="8" fillId="2" borderId="14" xfId="0" applyFont="1" applyFill="1" applyBorder="1" applyProtection="1"/>
    <xf numFmtId="0" fontId="0" fillId="2" borderId="15" xfId="0" applyFill="1" applyBorder="1" applyProtection="1"/>
    <xf numFmtId="0" fontId="0" fillId="2" borderId="16" xfId="0" applyFill="1" applyBorder="1" applyProtection="1"/>
    <xf numFmtId="0" fontId="0" fillId="2" borderId="17" xfId="0" applyFill="1" applyBorder="1" applyProtection="1"/>
    <xf numFmtId="0" fontId="0" fillId="3" borderId="18" xfId="0" applyFill="1" applyBorder="1"/>
    <xf numFmtId="0" fontId="0" fillId="2" borderId="3" xfId="0" applyFill="1" applyBorder="1" applyAlignment="1">
      <alignment vertical="center"/>
    </xf>
    <xf numFmtId="0" fontId="0" fillId="2" borderId="4" xfId="0" applyFill="1" applyBorder="1"/>
    <xf numFmtId="0" fontId="3" fillId="2" borderId="2" xfId="0" applyFont="1" applyFill="1" applyBorder="1" applyAlignment="1">
      <alignment horizontal="center" vertical="center"/>
    </xf>
    <xf numFmtId="44" fontId="9" fillId="2" borderId="1" xfId="1" applyFont="1" applyFill="1" applyBorder="1" applyAlignment="1" applyProtection="1">
      <alignment horizontal="center" vertical="center"/>
    </xf>
    <xf numFmtId="0" fontId="7" fillId="2" borderId="3" xfId="0" applyFont="1" applyFill="1" applyBorder="1" applyAlignment="1" applyProtection="1">
      <alignment horizontal="center" vertical="center" wrapText="1"/>
      <protection locked="0"/>
    </xf>
    <xf numFmtId="0" fontId="10" fillId="2" borderId="11" xfId="0" applyFont="1" applyFill="1" applyBorder="1" applyAlignment="1" applyProtection="1">
      <alignment horizontal="left" vertical="center" wrapText="1"/>
    </xf>
    <xf numFmtId="0" fontId="10" fillId="2" borderId="1" xfId="0" applyFont="1" applyFill="1" applyBorder="1" applyAlignment="1" applyProtection="1">
      <alignment horizontal="left" vertical="center" wrapText="1"/>
    </xf>
    <xf numFmtId="0" fontId="0" fillId="2" borderId="1" xfId="0" applyFill="1" applyBorder="1" applyAlignment="1" applyProtection="1">
      <alignment horizontal="left" vertical="center" wrapText="1"/>
    </xf>
  </cellXfs>
  <cellStyles count="2">
    <cellStyle name="Monétaire" xfId="1" builtinId="4"/>
    <cellStyle name="Normal" xfId="0" builtinId="0"/>
  </cellStyles>
  <dxfs count="12">
    <dxf>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wrapText="1" indent="0" relativeIndent="255" justifyLastLine="0" shrinkToFit="0" readingOrder="0"/>
    </dxf>
    <dxf>
      <alignment horizontal="center" vertical="center" textRotation="0" indent="0" relativeIndent="255" justifyLastLine="0" shrinkToFit="0" readingOrder="0"/>
    </dxf>
    <dxf>
      <alignment horizontal="center" vertical="center" textRotation="0" wrapText="0" indent="0" relativeIndent="255" justifyLastLine="0" shrinkToFit="0" readingOrder="0"/>
    </dxf>
    <dxf>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indent="0" relativeIndent="255" justifyLastLine="0" shrinkToFit="0" readingOrder="0"/>
    </dxf>
    <dxf>
      <font>
        <b/>
        <strike val="0"/>
        <outline val="0"/>
        <shadow val="0"/>
        <u val="none"/>
        <vertAlign val="baseline"/>
        <sz val="14"/>
        <color theme="1"/>
        <name val="Calibri"/>
        <scheme val="minor"/>
      </font>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wrapText="1"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2.jpeg"/><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8</xdr:col>
      <xdr:colOff>38100</xdr:colOff>
      <xdr:row>2</xdr:row>
      <xdr:rowOff>304800</xdr:rowOff>
    </xdr:from>
    <xdr:to>
      <xdr:col>12</xdr:col>
      <xdr:colOff>133350</xdr:colOff>
      <xdr:row>3</xdr:row>
      <xdr:rowOff>371475</xdr:rowOff>
    </xdr:to>
    <xdr:sp macro="[0]!Ajouter" textlink="">
      <xdr:nvSpPr>
        <xdr:cNvPr id="3" name="Rectangle : coins arrondis 2">
          <a:extLst>
            <a:ext uri="{FF2B5EF4-FFF2-40B4-BE49-F238E27FC236}">
              <a16:creationId xmlns:a16="http://schemas.microsoft.com/office/drawing/2014/main" xmlns="" id="{1B2290E2-038A-4D30-B609-B78241D87A72}"/>
            </a:ext>
          </a:extLst>
        </xdr:cNvPr>
        <xdr:cNvSpPr/>
      </xdr:nvSpPr>
      <xdr:spPr>
        <a:xfrm>
          <a:off x="10039350" y="904875"/>
          <a:ext cx="2962275" cy="495300"/>
        </a:xfrm>
        <a:prstGeom prst="roundRect">
          <a:avLst/>
        </a:prstGeom>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100" b="0" cap="none" spc="0">
              <a:ln w="0"/>
              <a:solidFill>
                <a:schemeClr val="bg2">
                  <a:lumMod val="25000"/>
                </a:schemeClr>
              </a:solidFill>
              <a:effectLst>
                <a:outerShdw blurRad="38100" dist="19050" dir="2700000" algn="tl" rotWithShape="0">
                  <a:schemeClr val="dk1">
                    <a:alpha val="40000"/>
                  </a:schemeClr>
                </a:outerShdw>
              </a:effectLst>
            </a:rPr>
            <a:t>AJOUTER UN</a:t>
          </a:r>
          <a:r>
            <a:rPr lang="fr-FR" sz="1100" b="0" cap="none" spc="0" baseline="0">
              <a:ln w="0"/>
              <a:solidFill>
                <a:schemeClr val="bg2">
                  <a:lumMod val="25000"/>
                </a:schemeClr>
              </a:solidFill>
              <a:effectLst>
                <a:outerShdw blurRad="38100" dist="19050" dir="2700000" algn="tl" rotWithShape="0">
                  <a:schemeClr val="dk1">
                    <a:alpha val="40000"/>
                  </a:schemeClr>
                </a:outerShdw>
              </a:effectLst>
            </a:rPr>
            <a:t> JEU </a:t>
          </a:r>
          <a:endParaRPr lang="fr-FR" sz="1100" b="0" cap="none" spc="0">
            <a:ln w="0"/>
            <a:solidFill>
              <a:schemeClr val="bg2">
                <a:lumMod val="25000"/>
              </a:schemeClr>
            </a:solidFill>
            <a:effectLst>
              <a:outerShdw blurRad="38100" dist="19050" dir="2700000" algn="tl" rotWithShape="0">
                <a:schemeClr val="dk1">
                  <a:alpha val="40000"/>
                </a:schemeClr>
              </a:outerShdw>
            </a:effectLst>
          </a:endParaRPr>
        </a:p>
      </xdr:txBody>
    </xdr:sp>
    <xdr:clientData/>
  </xdr:twoCellAnchor>
  <xdr:twoCellAnchor editAs="oneCell">
    <xdr:from>
      <xdr:col>11</xdr:col>
      <xdr:colOff>123825</xdr:colOff>
      <xdr:row>1</xdr:row>
      <xdr:rowOff>57150</xdr:rowOff>
    </xdr:from>
    <xdr:to>
      <xdr:col>12</xdr:col>
      <xdr:colOff>95250</xdr:colOff>
      <xdr:row>1</xdr:row>
      <xdr:rowOff>352425</xdr:rowOff>
    </xdr:to>
    <xdr:pic macro="[0]!AfficheImage">
      <xdr:nvPicPr>
        <xdr:cNvPr id="90" name="Graphique 89" descr="Loupe">
          <a:extLst>
            <a:ext uri="{FF2B5EF4-FFF2-40B4-BE49-F238E27FC236}">
              <a16:creationId xmlns:a16="http://schemas.microsoft.com/office/drawing/2014/main" xmlns="" id="{CAAC9795-72E0-4BBE-9B2C-27FBAC35D1B9}"/>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 uri="{96DAC541-7B7A-43D3-8B79-37D633B846F1}">
              <asvg:svgBlip xmlns:asvg="http://schemas.microsoft.com/office/drawing/2016/SVG/main" xmlns="" r:embed="rId2"/>
            </a:ext>
          </a:extLst>
        </a:blip>
        <a:stretch>
          <a:fillRect/>
        </a:stretch>
      </xdr:blipFill>
      <xdr:spPr>
        <a:xfrm>
          <a:off x="12696825" y="257175"/>
          <a:ext cx="295275" cy="295275"/>
        </a:xfrm>
        <a:prstGeom prst="rect">
          <a:avLst/>
        </a:prstGeom>
      </xdr:spPr>
    </xdr:pic>
    <xdr:clientData fLocksWithSheet="0"/>
  </xdr:twoCellAnchor>
  <xdr:twoCellAnchor editAs="oneCell">
    <xdr:from>
      <xdr:col>4</xdr:col>
      <xdr:colOff>22225</xdr:colOff>
      <xdr:row>1</xdr:row>
      <xdr:rowOff>219075</xdr:rowOff>
    </xdr:from>
    <xdr:to>
      <xdr:col>5</xdr:col>
      <xdr:colOff>9525</xdr:colOff>
      <xdr:row>7</xdr:row>
      <xdr:rowOff>206375</xdr:rowOff>
    </xdr:to>
    <xdr:pic>
      <xdr:nvPicPr>
        <xdr:cNvPr id="30" name="Image 29">
          <a:extLst>
            <a:ext uri="{FF2B5EF4-FFF2-40B4-BE49-F238E27FC236}">
              <a16:creationId xmlns:a16="http://schemas.microsoft.com/office/drawing/2014/main" xmlns="" id="{A6A0A9D2-2A17-4041-9A8C-DF75A24528ED}"/>
            </a:ext>
          </a:extLst>
        </xdr:cNvPr>
        <xdr:cNvPicPr>
          <a:picLocks/>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5270500" y="419100"/>
          <a:ext cx="2540000" cy="2540000"/>
        </a:xfrm>
        <a:prstGeom prst="rect">
          <a:avLst/>
        </a:prstGeom>
      </xdr:spPr>
    </xdr:pic>
    <xdr:clientData/>
  </xdr:twoCellAnchor>
</xdr:wsDr>
</file>

<file path=xl/tables/table1.xml><?xml version="1.0" encoding="utf-8"?>
<table xmlns="http://schemas.openxmlformats.org/spreadsheetml/2006/main" id="1" name="Tableau1" displayName="Tableau1" ref="A1:J7" totalsRowShown="0" headerRowDxfId="11" dataDxfId="10">
  <autoFilter ref="A1:J7"/>
  <sortState ref="A2:J6">
    <sortCondition ref="A1:A6"/>
  </sortState>
  <tableColumns count="10">
    <tableColumn id="1" name="Nom du jeu" dataDxfId="9"/>
    <tableColumn id="2" name="Catégorie" dataDxfId="8"/>
    <tableColumn id="3" name="Age" dataDxfId="7"/>
    <tableColumn id="5" name="Minimum de joueur" dataDxfId="6"/>
    <tableColumn id="6" name="Maximum de joueur" dataDxfId="5"/>
    <tableColumn id="4" name="Durée partie" dataDxfId="4"/>
    <tableColumn id="7" name="Difficulté" dataDxfId="3"/>
    <tableColumn id="8" name="Description" dataDxfId="2"/>
    <tableColumn id="10" name="Prix" dataDxfId="1" dataCellStyle="Monétaire"/>
    <tableColumn id="9" name="Acheté"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J7"/>
  <sheetViews>
    <sheetView workbookViewId="0">
      <selection activeCell="A4" sqref="A4"/>
    </sheetView>
  </sheetViews>
  <sheetFormatPr baseColWidth="10" defaultRowHeight="18.75"/>
  <cols>
    <col min="1" max="1" width="40.7109375" style="7" customWidth="1"/>
    <col min="2" max="7" width="14.7109375" style="2" customWidth="1"/>
    <col min="8" max="8" width="57.28515625" style="1" customWidth="1"/>
    <col min="9" max="9" width="14.7109375" style="5" customWidth="1"/>
  </cols>
  <sheetData>
    <row r="1" spans="1:10" s="1" customFormat="1" ht="64.5" customHeight="1">
      <c r="A1" s="6" t="s">
        <v>0</v>
      </c>
      <c r="B1" s="1" t="s">
        <v>1</v>
      </c>
      <c r="C1" s="1" t="s">
        <v>2</v>
      </c>
      <c r="D1" s="1" t="s">
        <v>5</v>
      </c>
      <c r="E1" s="1" t="s">
        <v>6</v>
      </c>
      <c r="F1" s="1" t="s">
        <v>3</v>
      </c>
      <c r="G1" s="1" t="s">
        <v>7</v>
      </c>
      <c r="H1" s="1" t="s">
        <v>4</v>
      </c>
      <c r="I1" s="3" t="s">
        <v>10</v>
      </c>
      <c r="J1" s="1" t="s">
        <v>51</v>
      </c>
    </row>
    <row r="2" spans="1:10" ht="45">
      <c r="A2" s="7" t="s">
        <v>8</v>
      </c>
      <c r="B2" s="2" t="s">
        <v>15</v>
      </c>
      <c r="C2" s="2" t="s">
        <v>25</v>
      </c>
      <c r="D2" s="2">
        <v>2</v>
      </c>
      <c r="E2" s="2">
        <v>7</v>
      </c>
      <c r="F2" s="2" t="s">
        <v>9</v>
      </c>
      <c r="G2" s="2" t="s">
        <v>40</v>
      </c>
      <c r="H2" s="1" t="s">
        <v>43</v>
      </c>
      <c r="I2" s="4">
        <v>43</v>
      </c>
      <c r="J2" s="2" t="b">
        <v>0</v>
      </c>
    </row>
    <row r="3" spans="1:10" ht="60">
      <c r="A3" s="7" t="s">
        <v>52</v>
      </c>
      <c r="B3" s="2" t="s">
        <v>15</v>
      </c>
      <c r="C3" s="2" t="s">
        <v>23</v>
      </c>
      <c r="D3" s="2">
        <v>2</v>
      </c>
      <c r="E3" s="2">
        <v>5</v>
      </c>
      <c r="F3" s="2" t="s">
        <v>42</v>
      </c>
      <c r="G3" s="2" t="s">
        <v>40</v>
      </c>
      <c r="H3" s="1" t="s">
        <v>46</v>
      </c>
      <c r="I3" s="4">
        <v>45</v>
      </c>
      <c r="J3" s="2" t="b">
        <v>0</v>
      </c>
    </row>
    <row r="4" spans="1:10" ht="60">
      <c r="A4" s="7" t="s">
        <v>47</v>
      </c>
      <c r="B4" s="2" t="s">
        <v>15</v>
      </c>
      <c r="C4" s="2" t="s">
        <v>23</v>
      </c>
      <c r="D4" s="2">
        <v>2</v>
      </c>
      <c r="E4" s="2">
        <v>5</v>
      </c>
      <c r="F4" s="2" t="s">
        <v>9</v>
      </c>
      <c r="G4" s="2" t="s">
        <v>40</v>
      </c>
      <c r="H4" s="1" t="s">
        <v>48</v>
      </c>
      <c r="I4" s="4">
        <v>30</v>
      </c>
      <c r="J4" s="2" t="b">
        <v>0</v>
      </c>
    </row>
    <row r="5" spans="1:10" ht="30">
      <c r="A5" s="7" t="s">
        <v>44</v>
      </c>
      <c r="B5" s="2" t="s">
        <v>15</v>
      </c>
      <c r="C5" s="2" t="s">
        <v>23</v>
      </c>
      <c r="D5" s="2">
        <v>3</v>
      </c>
      <c r="E5" s="2">
        <v>6</v>
      </c>
      <c r="F5" s="2" t="s">
        <v>9</v>
      </c>
      <c r="G5" s="2" t="s">
        <v>39</v>
      </c>
      <c r="H5" s="1" t="s">
        <v>45</v>
      </c>
      <c r="I5" s="4">
        <v>30</v>
      </c>
      <c r="J5" s="2" t="b">
        <v>0</v>
      </c>
    </row>
    <row r="6" spans="1:10" ht="60">
      <c r="A6" s="7" t="s">
        <v>49</v>
      </c>
      <c r="B6" s="2" t="s">
        <v>15</v>
      </c>
      <c r="C6" s="2" t="s">
        <v>25</v>
      </c>
      <c r="D6" s="2">
        <v>2</v>
      </c>
      <c r="E6" s="2">
        <v>4</v>
      </c>
      <c r="F6" s="2" t="s">
        <v>42</v>
      </c>
      <c r="G6" s="2" t="s">
        <v>40</v>
      </c>
      <c r="H6" s="1" t="s">
        <v>50</v>
      </c>
      <c r="I6" s="4">
        <v>40</v>
      </c>
      <c r="J6" s="2" t="b">
        <v>0</v>
      </c>
    </row>
    <row r="7" spans="1:10" ht="45">
      <c r="A7" s="7" t="s">
        <v>55</v>
      </c>
      <c r="B7" s="2" t="s">
        <v>15</v>
      </c>
      <c r="C7" s="2" t="s">
        <v>25</v>
      </c>
      <c r="D7" s="2">
        <v>3</v>
      </c>
      <c r="E7" s="2">
        <v>4</v>
      </c>
      <c r="F7" s="2" t="s">
        <v>42</v>
      </c>
      <c r="G7" s="2" t="s">
        <v>40</v>
      </c>
      <c r="H7" s="1" t="s">
        <v>56</v>
      </c>
      <c r="I7" s="4">
        <v>40</v>
      </c>
      <c r="J7" s="2" t="b">
        <v>0</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sheetPr codeName="Feuil2"/>
  <dimension ref="A1:D19"/>
  <sheetViews>
    <sheetView workbookViewId="0">
      <selection activeCell="C13" sqref="C13"/>
    </sheetView>
  </sheetViews>
  <sheetFormatPr baseColWidth="10" defaultRowHeight="15"/>
  <sheetData>
    <row r="1" spans="1:4">
      <c r="A1" t="s">
        <v>1</v>
      </c>
      <c r="B1" t="s">
        <v>2</v>
      </c>
      <c r="C1" t="s">
        <v>34</v>
      </c>
      <c r="D1" t="s">
        <v>7</v>
      </c>
    </row>
    <row r="2" spans="1:4">
      <c r="A2" t="s">
        <v>11</v>
      </c>
      <c r="B2" t="s">
        <v>16</v>
      </c>
      <c r="C2" t="s">
        <v>36</v>
      </c>
      <c r="D2" t="s">
        <v>39</v>
      </c>
    </row>
    <row r="3" spans="1:4">
      <c r="A3" t="s">
        <v>12</v>
      </c>
      <c r="B3" t="s">
        <v>17</v>
      </c>
      <c r="C3" t="s">
        <v>37</v>
      </c>
      <c r="D3" t="s">
        <v>40</v>
      </c>
    </row>
    <row r="4" spans="1:4">
      <c r="A4" t="s">
        <v>13</v>
      </c>
      <c r="B4" t="s">
        <v>18</v>
      </c>
      <c r="C4" t="s">
        <v>38</v>
      </c>
      <c r="D4" t="s">
        <v>41</v>
      </c>
    </row>
    <row r="5" spans="1:4">
      <c r="A5" t="s">
        <v>14</v>
      </c>
      <c r="B5" t="s">
        <v>19</v>
      </c>
      <c r="C5" t="s">
        <v>9</v>
      </c>
    </row>
    <row r="6" spans="1:4">
      <c r="A6" t="s">
        <v>15</v>
      </c>
      <c r="B6" t="s">
        <v>20</v>
      </c>
      <c r="C6" t="s">
        <v>35</v>
      </c>
    </row>
    <row r="7" spans="1:4">
      <c r="B7" t="s">
        <v>21</v>
      </c>
      <c r="C7" t="s">
        <v>63</v>
      </c>
    </row>
    <row r="8" spans="1:4">
      <c r="B8" t="s">
        <v>22</v>
      </c>
      <c r="C8" t="s">
        <v>65</v>
      </c>
    </row>
    <row r="9" spans="1:4">
      <c r="B9" t="s">
        <v>23</v>
      </c>
      <c r="C9" t="s">
        <v>64</v>
      </c>
    </row>
    <row r="10" spans="1:4">
      <c r="B10" t="s">
        <v>24</v>
      </c>
      <c r="C10" t="s">
        <v>66</v>
      </c>
    </row>
    <row r="11" spans="1:4">
      <c r="B11" t="s">
        <v>25</v>
      </c>
      <c r="C11" t="s">
        <v>67</v>
      </c>
    </row>
    <row r="12" spans="1:4">
      <c r="B12" t="s">
        <v>26</v>
      </c>
      <c r="C12" t="s">
        <v>68</v>
      </c>
    </row>
    <row r="13" spans="1:4">
      <c r="B13" t="s">
        <v>27</v>
      </c>
    </row>
    <row r="14" spans="1:4">
      <c r="B14" t="s">
        <v>28</v>
      </c>
    </row>
    <row r="15" spans="1:4">
      <c r="B15" t="s">
        <v>29</v>
      </c>
    </row>
    <row r="16" spans="1:4">
      <c r="B16" t="s">
        <v>30</v>
      </c>
    </row>
    <row r="17" spans="2:2">
      <c r="B17" t="s">
        <v>31</v>
      </c>
    </row>
    <row r="18" spans="2:2">
      <c r="B18" t="s">
        <v>32</v>
      </c>
    </row>
    <row r="19" spans="2:2">
      <c r="B19" t="s">
        <v>33</v>
      </c>
    </row>
  </sheetData>
  <phoneticPr fontId="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N13"/>
  <sheetViews>
    <sheetView tabSelected="1" topLeftCell="F1" zoomScaleNormal="100" workbookViewId="0">
      <selection activeCell="I9" sqref="I9"/>
    </sheetView>
  </sheetViews>
  <sheetFormatPr baseColWidth="10" defaultRowHeight="15"/>
  <cols>
    <col min="1" max="1" width="4.28515625" style="14" customWidth="1"/>
    <col min="2" max="2" width="3.7109375" style="14" customWidth="1"/>
    <col min="3" max="3" width="33.7109375" style="14" customWidth="1"/>
    <col min="4" max="4" width="37" style="14" customWidth="1"/>
    <col min="5" max="5" width="38.28515625" style="14" customWidth="1"/>
    <col min="6" max="6" width="19.28515625" style="14" customWidth="1"/>
    <col min="7" max="7" width="3.7109375" style="14" customWidth="1"/>
    <col min="8" max="8" width="10.42578125" style="14" customWidth="1"/>
    <col min="9" max="9" width="15.28515625" style="14" customWidth="1"/>
    <col min="10" max="11" width="11.42578125" style="14"/>
    <col min="12" max="12" width="4.85546875" style="14" customWidth="1"/>
    <col min="13" max="13" width="2.140625" style="14" customWidth="1"/>
    <col min="14" max="16384" width="11.42578125" style="14"/>
  </cols>
  <sheetData>
    <row r="1" spans="1:14" ht="15.75" thickBot="1">
      <c r="B1" s="20"/>
      <c r="C1" s="20"/>
      <c r="D1" s="20"/>
      <c r="E1" s="20"/>
      <c r="F1" s="20"/>
      <c r="G1" s="20"/>
      <c r="I1" s="20"/>
      <c r="J1" s="20"/>
      <c r="K1" s="20"/>
      <c r="L1" s="20"/>
      <c r="M1" s="20"/>
    </row>
    <row r="2" spans="1:14" ht="32.25" customHeight="1">
      <c r="A2" s="15"/>
      <c r="B2" s="22"/>
      <c r="C2" s="37" t="s">
        <v>47</v>
      </c>
      <c r="D2" s="37"/>
      <c r="E2" s="23"/>
      <c r="F2" s="23"/>
      <c r="G2" s="24"/>
      <c r="H2" s="31"/>
      <c r="I2" s="34" t="s">
        <v>53</v>
      </c>
      <c r="J2" s="36" t="s">
        <v>47</v>
      </c>
      <c r="K2" s="36"/>
      <c r="L2" s="32"/>
      <c r="M2" s="33"/>
      <c r="N2" s="16"/>
    </row>
    <row r="3" spans="1:14" ht="33.75" customHeight="1">
      <c r="A3" s="15"/>
      <c r="B3" s="25"/>
      <c r="C3" s="38"/>
      <c r="D3" s="38"/>
      <c r="E3" s="8"/>
      <c r="F3" s="9"/>
      <c r="G3" s="26"/>
      <c r="H3" s="16"/>
      <c r="I3" s="21"/>
      <c r="J3" s="21"/>
      <c r="K3" s="21"/>
      <c r="L3" s="21"/>
      <c r="M3" s="21"/>
    </row>
    <row r="4" spans="1:14" ht="33.75" customHeight="1">
      <c r="A4" s="15"/>
      <c r="B4" s="25"/>
      <c r="C4" s="10" t="s">
        <v>57</v>
      </c>
      <c r="D4" s="11" t="str">
        <f>VLOOKUP(C2,Tableau1[#All],2,0)</f>
        <v>COLLECTION</v>
      </c>
      <c r="E4" s="9"/>
      <c r="F4" s="9"/>
      <c r="G4" s="26"/>
      <c r="H4" s="16"/>
    </row>
    <row r="5" spans="1:14" ht="33.75" customHeight="1">
      <c r="A5" s="15"/>
      <c r="B5" s="25"/>
      <c r="C5" s="10" t="s">
        <v>58</v>
      </c>
      <c r="D5" s="11" t="str">
        <f>VLOOKUP(C2,Tableau1[#All],3,0)</f>
        <v>8 an et +</v>
      </c>
      <c r="E5" s="9"/>
      <c r="F5" s="9"/>
      <c r="G5" s="26"/>
      <c r="H5" s="17"/>
    </row>
    <row r="6" spans="1:14" ht="33.75" customHeight="1">
      <c r="A6" s="15"/>
      <c r="B6" s="25"/>
      <c r="C6" s="10" t="s">
        <v>59</v>
      </c>
      <c r="D6" s="11" t="str">
        <f>CONCATENATE("entre ",VLOOKUP(C2,Tableau1[#All],4,0)," et ",VLOOKUP(C2,Tableau1[#All],5,0)," joueur(s)")</f>
        <v>entre 2 et 5 joueur(s)</v>
      </c>
      <c r="E6" s="9"/>
      <c r="F6" s="9"/>
      <c r="G6" s="26"/>
      <c r="H6" s="17"/>
    </row>
    <row r="7" spans="1:14" ht="33.75" customHeight="1">
      <c r="A7" s="15"/>
      <c r="B7" s="25"/>
      <c r="C7" s="10" t="s">
        <v>60</v>
      </c>
      <c r="D7" s="11" t="str">
        <f>VLOOKUP(C2,Tableau1[#All],6,0)</f>
        <v>30 min</v>
      </c>
      <c r="E7" s="9"/>
      <c r="F7" s="9"/>
      <c r="G7" s="26"/>
      <c r="H7" s="17"/>
    </row>
    <row r="8" spans="1:14" ht="31.5" customHeight="1">
      <c r="A8" s="15"/>
      <c r="B8" s="25"/>
      <c r="C8" s="10" t="s">
        <v>61</v>
      </c>
      <c r="D8" s="11" t="str">
        <f>VLOOKUP(C2,Tableau1[#All],7,0)</f>
        <v>Moyenne</v>
      </c>
      <c r="E8" s="9"/>
      <c r="F8" s="9"/>
      <c r="G8" s="26"/>
      <c r="H8" s="17"/>
    </row>
    <row r="9" spans="1:14" ht="112.5" customHeight="1">
      <c r="A9" s="15"/>
      <c r="B9" s="25"/>
      <c r="C9" s="10" t="s">
        <v>62</v>
      </c>
      <c r="D9" s="39" t="str">
        <f>VLOOKUP(C2,Tableau1[#All],8,0)</f>
        <v>Tactique pour s'approprier les plus grandes constructions en positionnant des pions partisans dans des villes, des monastères, des champs ou sur des routes, représentés sur des tuiles paysages placées au fur et à mesure.</v>
      </c>
      <c r="E9" s="39"/>
      <c r="F9" s="39"/>
      <c r="G9" s="26"/>
      <c r="H9" s="17"/>
    </row>
    <row r="10" spans="1:14" ht="33.75" customHeight="1">
      <c r="A10" s="15"/>
      <c r="B10" s="25"/>
      <c r="C10" s="9"/>
      <c r="D10" s="9"/>
      <c r="E10" s="35">
        <f>VLOOKUP(C2,Tableau1[#All],9,0)</f>
        <v>30</v>
      </c>
      <c r="F10" s="35"/>
      <c r="G10" s="26"/>
      <c r="H10" s="18"/>
    </row>
    <row r="11" spans="1:14" ht="16.5" customHeight="1">
      <c r="A11" s="15"/>
      <c r="B11" s="25"/>
      <c r="C11" s="9"/>
      <c r="D11" s="9"/>
      <c r="E11" s="12" t="s">
        <v>54</v>
      </c>
      <c r="F11" s="13" t="str">
        <f>IF(G11="","",IF(G11="VRAI","Oui","Non"))</f>
        <v>Non</v>
      </c>
      <c r="G11" s="27" t="b">
        <f>VLOOKUP(C2,Tableau1[#All],10,0)</f>
        <v>0</v>
      </c>
      <c r="H11" s="19"/>
    </row>
    <row r="12" spans="1:14" ht="15.75" thickBot="1">
      <c r="A12" s="15"/>
      <c r="B12" s="28"/>
      <c r="C12" s="29"/>
      <c r="D12" s="29"/>
      <c r="E12" s="29"/>
      <c r="F12" s="29"/>
      <c r="G12" s="30"/>
      <c r="H12" s="16"/>
    </row>
    <row r="13" spans="1:14">
      <c r="B13" s="21"/>
      <c r="C13" s="21"/>
      <c r="D13" s="21"/>
      <c r="E13" s="21"/>
      <c r="F13" s="21"/>
      <c r="G13" s="21"/>
    </row>
  </sheetData>
  <sheetProtection selectLockedCells="1"/>
  <mergeCells count="4">
    <mergeCell ref="E10:F10"/>
    <mergeCell ref="J2:K2"/>
    <mergeCell ref="C2:D3"/>
    <mergeCell ref="D9:F9"/>
  </mergeCells>
  <dataValidations count="1">
    <dataValidation type="list" allowBlank="1" showInputMessage="1" showErrorMessage="1" sqref="J2">
      <formula1>ListeJeu</formula1>
    </dataValidation>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Tableau de Bord</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Frédéric Vercoutre</dc:creator>
  <cp:lastModifiedBy>Patrice</cp:lastModifiedBy>
  <dcterms:created xsi:type="dcterms:W3CDTF">2019-11-04T11:09:12Z</dcterms:created>
  <dcterms:modified xsi:type="dcterms:W3CDTF">2019-11-06T11:11:02Z</dcterms:modified>
</cp:coreProperties>
</file>