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5600" windowHeight="11760"/>
  </bookViews>
  <sheets>
    <sheet name="ETAT_1" sheetId="1" r:id="rId1"/>
  </sheets>
  <externalReferences>
    <externalReference r:id="rId2"/>
  </externalReferences>
  <definedNames>
    <definedName name="Convoc_Deb">[1]GRADE!$F$2</definedName>
    <definedName name="Convoc_Fin">[1]GRADE!$G$2</definedName>
    <definedName name="Date_Etat">ETAT_1!$T$6</definedName>
    <definedName name="Grade">[1]!T_Grade[Grade]</definedName>
    <definedName name="_xlnm.Print_Titles" localSheetId="0">ETAT_1!$1:$15</definedName>
    <definedName name="Statut">[1]!T_Statut[Statut]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3" i="1"/>
  <c r="G35" l="1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T7"/>
  <c r="E35" a="1"/>
  <c r="E34" a="1"/>
  <c r="U33" a="1"/>
  <c r="F33" a="1"/>
  <c r="D33" a="1"/>
  <c r="E32" a="1"/>
  <c r="U31" a="1"/>
  <c r="F31" a="1"/>
  <c r="D31" a="1"/>
  <c r="E30" a="1"/>
  <c r="U29" a="1"/>
  <c r="F29" a="1"/>
  <c r="D29" a="1"/>
  <c r="E28" a="1"/>
  <c r="U27" a="1"/>
  <c r="F27" a="1"/>
  <c r="D27" a="1"/>
  <c r="E26" a="1"/>
  <c r="U25" a="1"/>
  <c r="F25" a="1"/>
  <c r="D25" a="1"/>
  <c r="E24" a="1"/>
  <c r="U23" a="1"/>
  <c r="F23" a="1"/>
  <c r="D23" a="1"/>
  <c r="E22" a="1"/>
  <c r="U21" a="1"/>
  <c r="F21" a="1"/>
  <c r="D21" a="1"/>
  <c r="E20" a="1"/>
  <c r="U19" a="1"/>
  <c r="F19" a="1"/>
  <c r="D19" a="1"/>
  <c r="E18" a="1"/>
  <c r="U17" a="1"/>
  <c r="F17" a="1"/>
  <c r="D17" a="1"/>
  <c r="E16" a="1"/>
  <c r="U35" a="1"/>
  <c r="F35" a="1"/>
  <c r="D35" a="1"/>
  <c r="U34" a="1"/>
  <c r="F34" a="1"/>
  <c r="D34" a="1"/>
  <c r="E33" a="1"/>
  <c r="U32" a="1"/>
  <c r="F32" a="1"/>
  <c r="D32" a="1"/>
  <c r="E31" a="1"/>
  <c r="U30" a="1"/>
  <c r="F30" a="1"/>
  <c r="D30" a="1"/>
  <c r="E29" a="1"/>
  <c r="U28" a="1"/>
  <c r="F28" a="1"/>
  <c r="D28" a="1"/>
  <c r="E27" a="1"/>
  <c r="U26" a="1"/>
  <c r="F26" a="1"/>
  <c r="D26" a="1"/>
  <c r="E25" a="1"/>
  <c r="U24" a="1"/>
  <c r="F24" a="1"/>
  <c r="D24" a="1"/>
  <c r="E23" a="1"/>
  <c r="U22" a="1"/>
  <c r="F22" a="1"/>
  <c r="D22" a="1"/>
  <c r="E21" a="1"/>
  <c r="U20" a="1"/>
  <c r="F20" a="1"/>
  <c r="D20" a="1"/>
  <c r="E19" a="1"/>
  <c r="U18" a="1"/>
  <c r="F18" a="1"/>
  <c r="D18" a="1"/>
  <c r="E17" a="1"/>
  <c r="U16" a="1"/>
  <c r="F16" a="1"/>
  <c r="D16" a="1"/>
  <c r="D16" l="1"/>
  <c r="F16"/>
  <c r="U16"/>
  <c r="E17"/>
  <c r="D18"/>
  <c r="F18"/>
  <c r="U18"/>
  <c r="E19"/>
  <c r="D20"/>
  <c r="F20"/>
  <c r="U20"/>
  <c r="E21"/>
  <c r="D22"/>
  <c r="F22"/>
  <c r="U22"/>
  <c r="E23"/>
  <c r="D24"/>
  <c r="F24"/>
  <c r="U24"/>
  <c r="E25"/>
  <c r="D26"/>
  <c r="F26"/>
  <c r="U26"/>
  <c r="E27"/>
  <c r="D28"/>
  <c r="F28"/>
  <c r="U28"/>
  <c r="E29"/>
  <c r="D30"/>
  <c r="F30"/>
  <c r="U30"/>
  <c r="E31"/>
  <c r="D32"/>
  <c r="F32"/>
  <c r="U32"/>
  <c r="E33"/>
  <c r="D34"/>
  <c r="F34"/>
  <c r="U34"/>
  <c r="D35"/>
  <c r="F35"/>
  <c r="U35"/>
  <c r="E16"/>
  <c r="D17"/>
  <c r="F17"/>
  <c r="U17"/>
  <c r="E18"/>
  <c r="D19"/>
  <c r="F19"/>
  <c r="U19"/>
  <c r="E20"/>
  <c r="D21"/>
  <c r="F21"/>
  <c r="U21"/>
  <c r="E22"/>
  <c r="D23"/>
  <c r="F23"/>
  <c r="U23"/>
  <c r="E24"/>
  <c r="D25"/>
  <c r="F25"/>
  <c r="U25"/>
  <c r="E26"/>
  <c r="D27"/>
  <c r="F27"/>
  <c r="U27"/>
  <c r="E28"/>
  <c r="D29"/>
  <c r="F29"/>
  <c r="U29"/>
  <c r="E30"/>
  <c r="D31"/>
  <c r="F31"/>
  <c r="U31"/>
  <c r="E32"/>
  <c r="D33"/>
  <c r="F33"/>
  <c r="U33"/>
  <c r="E34"/>
  <c r="E35"/>
  <c r="J31" l="1"/>
  <c r="J27"/>
  <c r="J32"/>
  <c r="J30"/>
  <c r="J28"/>
  <c r="J25"/>
  <c r="J24"/>
  <c r="J22"/>
  <c r="J34"/>
  <c r="J33"/>
  <c r="J29"/>
  <c r="J21"/>
  <c r="J20"/>
  <c r="J19"/>
  <c r="J18"/>
  <c r="J17"/>
  <c r="J16"/>
  <c r="J35"/>
  <c r="J26"/>
  <c r="J2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<sst xmlns="http://schemas.openxmlformats.org/spreadsheetml/2006/main" count="65" uniqueCount="52">
  <si>
    <t>Etat nominatif des activités dans la réserve opérationnelle</t>
  </si>
  <si>
    <t>Formation d'emploi</t>
  </si>
  <si>
    <t>Code gest</t>
  </si>
  <si>
    <t xml:space="preserve">Mois de : </t>
  </si>
  <si>
    <t xml:space="preserve">Organisme de gestion </t>
  </si>
  <si>
    <t>Code adm</t>
  </si>
  <si>
    <t>Semaine n°</t>
  </si>
  <si>
    <t>Organisme d'admnistration</t>
  </si>
  <si>
    <t>Code CREDO (ou unité)</t>
  </si>
  <si>
    <t>ou GSBDD de rattachement</t>
  </si>
  <si>
    <t>Code autorité</t>
  </si>
  <si>
    <t>Identité</t>
  </si>
  <si>
    <t>Convocation</t>
  </si>
  <si>
    <t>Décompte jours</t>
  </si>
  <si>
    <t>Indemnités</t>
  </si>
  <si>
    <t>Embarquement</t>
  </si>
  <si>
    <t>Grade</t>
  </si>
  <si>
    <t>Nom</t>
  </si>
  <si>
    <t xml:space="preserve"> Prénom</t>
  </si>
  <si>
    <t xml:space="preserve">Identifiant
(NID, SAP, NNI)       </t>
  </si>
  <si>
    <t>du</t>
  </si>
  <si>
    <t>au</t>
  </si>
  <si>
    <t>Code
activité
(1)</t>
  </si>
  <si>
    <t>NPJA</t>
  </si>
  <si>
    <t>NB J avant activité</t>
  </si>
  <si>
    <t>NB J soldés</t>
  </si>
  <si>
    <t>NB J restants</t>
  </si>
  <si>
    <t>ISC
(2)</t>
  </si>
  <si>
    <t>ISA</t>
  </si>
  <si>
    <t>ENS</t>
  </si>
  <si>
    <t>JDC</t>
  </si>
  <si>
    <t>EMBQ</t>
  </si>
  <si>
    <t>MAJ</t>
  </si>
  <si>
    <t>PCH</t>
  </si>
  <si>
    <t>ISAPB</t>
  </si>
  <si>
    <t>Autres</t>
  </si>
  <si>
    <t>Commentaires éventuels</t>
  </si>
  <si>
    <t>CNE</t>
  </si>
  <si>
    <t>LTN</t>
  </si>
  <si>
    <t>ADC</t>
  </si>
  <si>
    <t>ADJ</t>
  </si>
  <si>
    <t>SCH</t>
  </si>
  <si>
    <t>SGT</t>
  </si>
  <si>
    <t>CPL</t>
  </si>
  <si>
    <t>Signature de l 'autorité habilitée</t>
  </si>
  <si>
    <t>valant attestation de service fait</t>
  </si>
  <si>
    <t>Nota :</t>
  </si>
  <si>
    <t>AT</t>
  </si>
  <si>
    <t>1/ Lorsqu'une activité est imputée sur un autre code autorité que celui de la formation d'emploi (FE), il est impératif de joindre au présent état la pièce justificative qui a autorisé l'activité en cause.</t>
  </si>
  <si>
    <r>
      <t xml:space="preserve">2/ Dans l'hypothèse où l'activité ouvre droit aux ISC, il convient alors de joindre au présent état un "compte rendu d'activité" (CRA) tel que défini dans la note de référence </t>
    </r>
    <r>
      <rPr>
        <i/>
        <sz val="7"/>
        <color indexed="8"/>
        <rFont val="Times New Roman"/>
        <family val="1"/>
      </rPr>
      <t>(NE n°881183/DEF/SD FCDI/RH-AT:BPIL-CI/CIC2 du 25 juillet 2013)</t>
    </r>
  </si>
  <si>
    <t>3) La maquette Excel du présent état peut être téléchargée sur le site de la DRHAT/Bureau réserve.</t>
  </si>
  <si>
    <t xml:space="preserve">A , le 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</si>
</sst>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9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11"/>
      <color theme="1"/>
      <name val="Times New Roman"/>
      <family val="1"/>
    </font>
    <font>
      <b/>
      <sz val="8"/>
      <color theme="1"/>
      <name val="Times New Roman"/>
      <family val="1"/>
    </font>
    <font>
      <sz val="8"/>
      <color theme="1"/>
      <name val="Times New Roman"/>
      <family val="1"/>
    </font>
    <font>
      <sz val="7"/>
      <color theme="1"/>
      <name val="Times New Roman"/>
      <family val="1"/>
    </font>
    <font>
      <i/>
      <sz val="7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theme="0"/>
      <name val="Times New Roman"/>
      <family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wrapText="1"/>
    </xf>
    <xf numFmtId="0" fontId="2" fillId="0" borderId="0" xfId="0" applyFont="1" applyAlignment="1">
      <alignment horizontal="centerContinuous" vertical="center"/>
    </xf>
    <xf numFmtId="0" fontId="1" fillId="0" borderId="0" xfId="0" applyFont="1" applyAlignment="1">
      <alignment horizontal="centerContinuous" vertical="center"/>
    </xf>
    <xf numFmtId="49" fontId="1" fillId="0" borderId="0" xfId="0" applyNumberFormat="1" applyFont="1" applyAlignment="1">
      <alignment horizontal="centerContinuous" vertical="center"/>
    </xf>
    <xf numFmtId="49" fontId="2" fillId="0" borderId="0" xfId="0" applyNumberFormat="1" applyFont="1" applyAlignment="1">
      <alignment horizontal="centerContinuous" vertical="center"/>
    </xf>
    <xf numFmtId="0" fontId="3" fillId="0" borderId="0" xfId="0" applyFont="1" applyAlignment="1">
      <alignment horizontal="centerContinuous" vertical="center"/>
    </xf>
    <xf numFmtId="49" fontId="1" fillId="0" borderId="1" xfId="0" applyNumberFormat="1" applyFont="1" applyBorder="1" applyAlignment="1">
      <alignment horizontal="left" indent="1"/>
    </xf>
    <xf numFmtId="0" fontId="1" fillId="0" borderId="2" xfId="0" applyFont="1" applyBorder="1"/>
    <xf numFmtId="0" fontId="1" fillId="0" borderId="3" xfId="0" applyFont="1" applyBorder="1"/>
    <xf numFmtId="0" fontId="1" fillId="0" borderId="1" xfId="0" applyFont="1" applyBorder="1"/>
    <xf numFmtId="0" fontId="1" fillId="0" borderId="3" xfId="0" applyFont="1" applyBorder="1" applyAlignment="1">
      <alignment horizontal="center"/>
    </xf>
    <xf numFmtId="17" fontId="1" fillId="0" borderId="3" xfId="0" applyNumberFormat="1" applyFont="1" applyBorder="1" applyAlignment="1" applyProtection="1">
      <alignment horizontal="center"/>
      <protection locked="0"/>
    </xf>
    <xf numFmtId="49" fontId="1" fillId="0" borderId="1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49" fontId="1" fillId="0" borderId="8" xfId="0" applyNumberFormat="1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49" fontId="1" fillId="0" borderId="11" xfId="0" applyNumberFormat="1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49" fontId="1" fillId="0" borderId="12" xfId="0" applyNumberFormat="1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4" fontId="4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4" fontId="1" fillId="0" borderId="0" xfId="0" applyNumberFormat="1" applyFont="1" applyAlignment="1">
      <alignment vertical="center"/>
    </xf>
    <xf numFmtId="0" fontId="1" fillId="0" borderId="0" xfId="0" quotePrefix="1" applyFont="1" applyAlignment="1">
      <alignment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right"/>
    </xf>
    <xf numFmtId="14" fontId="1" fillId="0" borderId="0" xfId="0" applyNumberFormat="1" applyFont="1"/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 wrapText="1"/>
    </xf>
    <xf numFmtId="0" fontId="1" fillId="0" borderId="9" xfId="0" applyFont="1" applyBorder="1" applyAlignment="1">
      <alignment horizontal="left" wrapText="1"/>
    </xf>
    <xf numFmtId="0" fontId="1" fillId="0" borderId="10" xfId="0" applyFont="1" applyBorder="1" applyAlignment="1">
      <alignment horizontal="left" wrapText="1"/>
    </xf>
    <xf numFmtId="0" fontId="7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AT_NOMINAT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FFECTIF CIE"/>
      <sheetName val="TCD"/>
      <sheetName val="ETAT_1"/>
      <sheetName val="ETAT_2"/>
      <sheetName val="ETAT_3"/>
      <sheetName val="ETAT_4"/>
      <sheetName val="ETAT_NE_1"/>
      <sheetName val="ETAT_NE_2"/>
      <sheetName val="ETAT_NE_3"/>
      <sheetName val="GRADE"/>
      <sheetName val="ETAT_NOMINATI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F2">
            <v>43869</v>
          </cell>
          <cell r="G2">
            <v>43870</v>
          </cell>
        </row>
      </sheetData>
      <sheetData sheetId="10" refreshError="1"/>
    </sheetDataSet>
  </externalBook>
</externalLink>
</file>

<file path=xl/tables/table1.xml><?xml version="1.0" encoding="utf-8"?>
<table xmlns="http://schemas.openxmlformats.org/spreadsheetml/2006/main" id="1" name="Etat_1" displayName="Etat_1" ref="A15:U35" totalsRowShown="0" headerRowDxfId="25" dataDxfId="23" headerRowBorderDxfId="24" tableBorderDxfId="22" totalsRowBorderDxfId="21">
  <autoFilter ref="A15:U3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name="Grade" dataDxfId="20"/>
    <tableColumn id="2" name="Nom" dataDxfId="19"/>
    <tableColumn id="3" name=" Prénom" dataDxfId="18"/>
    <tableColumn id="4" name="Identifiant_x000a_(NID, SAP, NNI)       " dataDxfId="17">
      <calculatedColumnFormula array="1">INDEX([1]!T_Personnel[#Data],MATCH(CONCATENATE(Etat_1[[#This Row],[Grade]],"_",Etat_1[[#This Row],[Nom]]&amp;"_"&amp;Etat_1[[#This Row],[ Prénom]]),[1]!T_Personnel[Grade_Nom],0),_xlfn.SINGLE(COLUMN([1]!T_Personnel[SAP])))</calculatedColumnFormula>
    </tableColumn>
    <tableColumn id="5" name="du" dataDxfId="16">
      <calculatedColumnFormula array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calculatedColumnFormula>
    </tableColumn>
    <tableColumn id="6" name="au" dataDxfId="15">
      <calculatedColumnFormula array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calculatedColumnFormula>
    </tableColumn>
    <tableColumn id="7" name="Code_x000a_activité_x000a_(1)" dataDxfId="14">
      <calculatedColumnFormula>IF(Etat_1[[#This Row],[Nom]]&lt;&gt;"",615,615)</calculatedColumnFormula>
    </tableColumn>
    <tableColumn id="8" name="NPJA" dataDxfId="13"/>
    <tableColumn id="9" name="NB J avant activité" dataDxfId="12"/>
    <tableColumn id="10" name="NB J soldés" dataDxfId="11">
      <calculatedColumnFormula>(Etat_1[[#This Row],[au]]-Etat_1[[#This Row],[du]])+1</calculatedColumnFormula>
    </tableColumn>
    <tableColumn id="11" name="NB J restants" dataDxfId="10">
      <calculatedColumnFormula>Etat_1[[#This Row],[NB J avant activité]]-Etat_1[[#This Row],[NB J soldés]]</calculatedColumnFormula>
    </tableColumn>
    <tableColumn id="12" name="ISC_x000a_(2)" dataDxfId="9"/>
    <tableColumn id="13" name="ISA" dataDxfId="8"/>
    <tableColumn id="14" name="ENS" dataDxfId="7"/>
    <tableColumn id="15" name="JDC" dataDxfId="6"/>
    <tableColumn id="16" name="EMBQ" dataDxfId="5"/>
    <tableColumn id="17" name="MAJ" dataDxfId="4"/>
    <tableColumn id="18" name="PCH" dataDxfId="3"/>
    <tableColumn id="19" name="ISAPB" dataDxfId="2"/>
    <tableColumn id="20" name="Autres" dataDxfId="1"/>
    <tableColumn id="21" name="Commentaires éventuels" dataDxfId="0">
      <calculatedColumnFormula array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4:X48"/>
  <sheetViews>
    <sheetView showGridLines="0" tabSelected="1" zoomScaleNormal="100" zoomScalePageLayoutView="55" workbookViewId="0">
      <selection activeCell="C40" sqref="C40"/>
    </sheetView>
  </sheetViews>
  <sheetFormatPr baseColWidth="10" defaultColWidth="11.42578125" defaultRowHeight="11.25"/>
  <cols>
    <col min="1" max="1" width="5.42578125" style="1" customWidth="1"/>
    <col min="2" max="2" width="14.7109375" style="1" customWidth="1"/>
    <col min="3" max="3" width="12.85546875" style="1" customWidth="1"/>
    <col min="4" max="4" width="11.28515625" style="2" customWidth="1"/>
    <col min="5" max="5" width="9.28515625" style="1" customWidth="1"/>
    <col min="6" max="6" width="9.7109375" style="1" customWidth="1"/>
    <col min="7" max="7" width="5.85546875" style="1" customWidth="1"/>
    <col min="8" max="8" width="5.140625" style="1" customWidth="1"/>
    <col min="9" max="9" width="5.7109375" style="1" customWidth="1"/>
    <col min="10" max="10" width="5.140625" style="3" customWidth="1"/>
    <col min="11" max="11" width="5.140625" style="1" customWidth="1"/>
    <col min="12" max="14" width="4.28515625" style="1" customWidth="1"/>
    <col min="15" max="15" width="3.42578125" style="1" customWidth="1"/>
    <col min="16" max="16" width="5.28515625" style="1" customWidth="1"/>
    <col min="17" max="19" width="4.7109375" style="1" customWidth="1"/>
    <col min="20" max="20" width="8.5703125" style="1" customWidth="1"/>
    <col min="21" max="21" width="19.28515625" style="4" customWidth="1"/>
    <col min="22" max="22" width="11.42578125" style="1"/>
    <col min="23" max="23" width="11.42578125" style="1" customWidth="1"/>
    <col min="24" max="16384" width="11.42578125" style="1"/>
  </cols>
  <sheetData>
    <row r="4" spans="1:24" ht="14.25">
      <c r="A4" s="5" t="s">
        <v>0</v>
      </c>
      <c r="B4" s="6"/>
      <c r="C4" s="6"/>
      <c r="D4" s="7"/>
      <c r="E4" s="6"/>
      <c r="F4" s="5"/>
      <c r="G4" s="5"/>
      <c r="H4" s="8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24" ht="15">
      <c r="U5"/>
    </row>
    <row r="6" spans="1:24" ht="15.75" customHeight="1">
      <c r="A6" s="61" t="s">
        <v>1</v>
      </c>
      <c r="B6" s="62"/>
      <c r="C6" s="63"/>
      <c r="D6" s="10"/>
      <c r="E6" s="11"/>
      <c r="F6" s="12"/>
      <c r="G6" s="13" t="s">
        <v>2</v>
      </c>
      <c r="H6" s="11"/>
      <c r="I6" s="11"/>
      <c r="J6" s="14"/>
      <c r="K6" s="13"/>
      <c r="L6" s="11"/>
      <c r="M6" s="12"/>
      <c r="N6"/>
      <c r="O6"/>
      <c r="P6"/>
      <c r="Q6"/>
      <c r="R6" s="64" t="s">
        <v>3</v>
      </c>
      <c r="S6" s="65"/>
      <c r="T6" s="15">
        <v>43869</v>
      </c>
      <c r="U6"/>
      <c r="W6"/>
    </row>
    <row r="7" spans="1:24" ht="15.75" customHeight="1">
      <c r="A7" s="61" t="s">
        <v>4</v>
      </c>
      <c r="B7" s="62"/>
      <c r="C7" s="63"/>
      <c r="D7" s="16"/>
      <c r="E7" s="11"/>
      <c r="F7" s="12"/>
      <c r="G7" s="13" t="s">
        <v>5</v>
      </c>
      <c r="H7" s="11"/>
      <c r="I7" s="11"/>
      <c r="J7" s="14"/>
      <c r="K7" s="13"/>
      <c r="L7" s="11"/>
      <c r="M7" s="12"/>
      <c r="N7"/>
      <c r="O7"/>
      <c r="P7"/>
      <c r="Q7"/>
      <c r="R7" s="17" t="s">
        <v>6</v>
      </c>
      <c r="S7" s="17"/>
      <c r="T7" s="18" t="e">
        <f ca="1">_xlfn.ISOWEEKNUM(Date_Etat)</f>
        <v>#NAME?</v>
      </c>
      <c r="U7"/>
    </row>
    <row r="8" spans="1:24" ht="15.75" customHeight="1">
      <c r="A8" s="66" t="s">
        <v>7</v>
      </c>
      <c r="B8" s="67"/>
      <c r="C8" s="68"/>
      <c r="D8" s="19"/>
      <c r="E8" s="20"/>
      <c r="F8" s="21"/>
      <c r="G8" s="13" t="s">
        <v>8</v>
      </c>
      <c r="H8" s="11"/>
      <c r="I8" s="11"/>
      <c r="J8" s="14"/>
      <c r="K8" s="13"/>
      <c r="L8" s="11"/>
      <c r="M8" s="12"/>
      <c r="N8"/>
      <c r="O8"/>
      <c r="P8"/>
      <c r="Q8"/>
      <c r="R8"/>
      <c r="S8"/>
      <c r="T8"/>
      <c r="U8"/>
    </row>
    <row r="9" spans="1:24" ht="15.75" customHeight="1">
      <c r="A9" s="69" t="s">
        <v>9</v>
      </c>
      <c r="B9" s="70"/>
      <c r="C9" s="71"/>
      <c r="D9" s="22"/>
      <c r="E9" s="23"/>
      <c r="F9" s="24"/>
      <c r="G9" s="13" t="s">
        <v>10</v>
      </c>
      <c r="H9" s="11"/>
      <c r="I9" s="11"/>
      <c r="J9" s="14"/>
      <c r="K9" s="13"/>
      <c r="L9" s="11"/>
      <c r="M9" s="12"/>
      <c r="N9"/>
      <c r="O9"/>
      <c r="P9"/>
      <c r="Q9"/>
      <c r="R9"/>
      <c r="S9"/>
      <c r="T9"/>
      <c r="U9"/>
    </row>
    <row r="10" spans="1:24" ht="15.95" customHeight="1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1:24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1:24" ht="15.95" customHeight="1">
      <c r="A12" s="58" t="s">
        <v>11</v>
      </c>
      <c r="B12" s="59"/>
      <c r="C12" s="59"/>
      <c r="D12" s="60"/>
      <c r="E12" s="58" t="s">
        <v>12</v>
      </c>
      <c r="F12" s="59"/>
      <c r="G12" s="60"/>
      <c r="H12" s="58" t="s">
        <v>13</v>
      </c>
      <c r="I12" s="59"/>
      <c r="J12" s="59"/>
      <c r="K12" s="60"/>
      <c r="L12" s="58" t="s">
        <v>14</v>
      </c>
      <c r="M12" s="59"/>
      <c r="N12" s="59"/>
      <c r="O12" s="59"/>
      <c r="P12" s="59"/>
      <c r="Q12" s="59"/>
      <c r="R12" s="59"/>
      <c r="S12" s="59"/>
      <c r="T12" s="60"/>
      <c r="U12" s="25"/>
    </row>
    <row r="13" spans="1:24">
      <c r="A13" s="26"/>
      <c r="B13" s="72">
        <f>COUNTA(B16:B35)</f>
        <v>17</v>
      </c>
      <c r="C13" s="26"/>
      <c r="D13" s="27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5"/>
    </row>
    <row r="14" spans="1:24" ht="15.75" customHeight="1">
      <c r="A14" s="28"/>
      <c r="B14" s="28"/>
      <c r="C14" s="28"/>
      <c r="D14" s="29"/>
      <c r="E14" s="28"/>
      <c r="F14" s="28"/>
      <c r="G14" s="30"/>
      <c r="H14" s="30"/>
      <c r="I14" s="30"/>
      <c r="J14" s="30"/>
      <c r="K14" s="30"/>
      <c r="L14" s="30"/>
      <c r="M14" s="28"/>
      <c r="N14" s="28"/>
      <c r="O14" s="31"/>
      <c r="P14" s="58" t="s">
        <v>15</v>
      </c>
      <c r="Q14" s="59"/>
      <c r="R14" s="59"/>
      <c r="S14" s="60"/>
      <c r="T14" s="28"/>
      <c r="U14" s="25"/>
    </row>
    <row r="15" spans="1:24" s="37" customFormat="1" ht="45" customHeight="1">
      <c r="A15" s="32" t="s">
        <v>16</v>
      </c>
      <c r="B15" s="33" t="s">
        <v>17</v>
      </c>
      <c r="C15" s="33" t="s">
        <v>18</v>
      </c>
      <c r="D15" s="34" t="s">
        <v>19</v>
      </c>
      <c r="E15" s="33" t="s">
        <v>20</v>
      </c>
      <c r="F15" s="33" t="s">
        <v>21</v>
      </c>
      <c r="G15" s="35" t="s">
        <v>22</v>
      </c>
      <c r="H15" s="35" t="s">
        <v>23</v>
      </c>
      <c r="I15" s="35" t="s">
        <v>24</v>
      </c>
      <c r="J15" s="35" t="s">
        <v>25</v>
      </c>
      <c r="K15" s="35" t="s">
        <v>26</v>
      </c>
      <c r="L15" s="35" t="s">
        <v>27</v>
      </c>
      <c r="M15" s="33" t="s">
        <v>28</v>
      </c>
      <c r="N15" s="33" t="s">
        <v>29</v>
      </c>
      <c r="O15" s="33" t="s">
        <v>30</v>
      </c>
      <c r="P15" s="26" t="s">
        <v>31</v>
      </c>
      <c r="Q15" s="26" t="s">
        <v>32</v>
      </c>
      <c r="R15" s="26" t="s">
        <v>33</v>
      </c>
      <c r="S15" s="26" t="s">
        <v>34</v>
      </c>
      <c r="T15" s="33" t="s">
        <v>35</v>
      </c>
      <c r="U15" s="36" t="s">
        <v>36</v>
      </c>
    </row>
    <row r="16" spans="1:24" s="37" customFormat="1" ht="12" customHeight="1">
      <c r="A16" s="38" t="s">
        <v>37</v>
      </c>
      <c r="B16" s="39">
        <v>1</v>
      </c>
      <c r="C16" s="26"/>
      <c r="D16" s="26" t="e" cm="1">
        <f t="array" aca="1" ref="D16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16" s="40" t="e" cm="1">
        <f t="array" aca="1" ref="E16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16" s="40" t="e" cm="1">
        <f t="array" aca="1" ref="F16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16" s="41">
        <f>IF(Etat_1[[#This Row],[Nom]]&lt;&gt;"",615,615)</f>
        <v>615</v>
      </c>
      <c r="H16" s="41"/>
      <c r="I16" s="41"/>
      <c r="J16" s="41" t="e">
        <f ca="1">(Etat_1[[#This Row],[au]]-Etat_1[[#This Row],[du]])+1</f>
        <v>#REF!</v>
      </c>
      <c r="K16" s="41"/>
      <c r="L16" s="26"/>
      <c r="M16" s="26"/>
      <c r="N16" s="26"/>
      <c r="O16" s="26"/>
      <c r="P16" s="26"/>
      <c r="Q16" s="26"/>
      <c r="R16" s="26"/>
      <c r="S16" s="26"/>
      <c r="T16" s="26"/>
      <c r="U16" s="36" t="e" cm="1">
        <f t="array" aca="1" ref="U16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  <c r="W16" s="42"/>
      <c r="X16" s="43"/>
    </row>
    <row r="17" spans="1:21" s="37" customFormat="1" ht="12" customHeight="1">
      <c r="A17" s="44" t="s">
        <v>38</v>
      </c>
      <c r="B17" s="45">
        <v>2</v>
      </c>
      <c r="C17" s="46"/>
      <c r="D17" s="46" t="e" cm="1">
        <f t="array" aca="1" ref="D17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17" s="40" t="e" cm="1">
        <f t="array" aca="1" ref="E17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17" s="40" t="e" cm="1">
        <f t="array" aca="1" ref="F17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17" s="41">
        <f>IF(Etat_1[[#This Row],[Nom]]&lt;&gt;"",615,615)</f>
        <v>615</v>
      </c>
      <c r="H17" s="47"/>
      <c r="I17" s="47"/>
      <c r="J17" s="47" t="e">
        <f ca="1">(Etat_1[[#This Row],[au]]-Etat_1[[#This Row],[du]])+1</f>
        <v>#REF!</v>
      </c>
      <c r="K17" s="41"/>
      <c r="L17" s="46"/>
      <c r="M17" s="46"/>
      <c r="N17" s="46"/>
      <c r="O17" s="46"/>
      <c r="P17" s="46"/>
      <c r="Q17" s="46"/>
      <c r="R17" s="46"/>
      <c r="S17" s="46"/>
      <c r="T17" s="46"/>
      <c r="U17" s="36" t="e" cm="1">
        <f t="array" aca="1" ref="U17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18" spans="1:21" s="37" customFormat="1" ht="12" customHeight="1">
      <c r="A18" s="44" t="s">
        <v>39</v>
      </c>
      <c r="B18" s="45">
        <v>3</v>
      </c>
      <c r="C18" s="46"/>
      <c r="D18" s="46" t="e" cm="1">
        <f t="array" aca="1" ref="D18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18" s="40" t="e" cm="1">
        <f t="array" aca="1" ref="E18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18" s="40" t="e" cm="1">
        <f t="array" aca="1" ref="F18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18" s="41">
        <f>IF(Etat_1[[#This Row],[Nom]]&lt;&gt;"",615,615)</f>
        <v>615</v>
      </c>
      <c r="H18" s="47"/>
      <c r="I18" s="47"/>
      <c r="J18" s="47" t="e">
        <f ca="1">(Etat_1[[#This Row],[au]]-Etat_1[[#This Row],[du]])+1</f>
        <v>#REF!</v>
      </c>
      <c r="K18" s="41"/>
      <c r="L18" s="46"/>
      <c r="M18" s="46"/>
      <c r="N18" s="46"/>
      <c r="O18" s="46"/>
      <c r="P18" s="46"/>
      <c r="Q18" s="46"/>
      <c r="R18" s="46"/>
      <c r="S18" s="46"/>
      <c r="T18" s="46"/>
      <c r="U18" s="36" t="e" cm="1">
        <f t="array" aca="1" ref="U18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19" spans="1:21" s="37" customFormat="1" ht="12" customHeight="1">
      <c r="A19" s="44" t="s">
        <v>40</v>
      </c>
      <c r="B19" s="45">
        <v>4</v>
      </c>
      <c r="C19" s="46"/>
      <c r="D19" s="46" t="e" cm="1">
        <f t="array" aca="1" ref="D19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19" s="40" t="e" cm="1">
        <f t="array" aca="1" ref="E19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19" s="40" t="e" cm="1">
        <f t="array" aca="1" ref="F19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19" s="41">
        <f>IF(Etat_1[[#This Row],[Nom]]&lt;&gt;"",615,615)</f>
        <v>615</v>
      </c>
      <c r="H19" s="47"/>
      <c r="I19" s="47"/>
      <c r="J19" s="47" t="e">
        <f ca="1">(Etat_1[[#This Row],[au]]-Etat_1[[#This Row],[du]])+1</f>
        <v>#REF!</v>
      </c>
      <c r="K19" s="41"/>
      <c r="L19" s="46"/>
      <c r="M19" s="46"/>
      <c r="N19" s="46"/>
      <c r="O19" s="46"/>
      <c r="P19" s="46"/>
      <c r="Q19" s="46"/>
      <c r="R19" s="46"/>
      <c r="S19" s="46"/>
      <c r="T19" s="46"/>
      <c r="U19" s="36" t="e" cm="1">
        <f t="array" aca="1" ref="U19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0" spans="1:21" s="37" customFormat="1" ht="12" customHeight="1">
      <c r="A20" s="44" t="s">
        <v>40</v>
      </c>
      <c r="B20" s="45">
        <v>5</v>
      </c>
      <c r="C20" s="46"/>
      <c r="D20" s="46" t="e" cm="1">
        <f t="array" aca="1" ref="D20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0" s="40" t="e" cm="1">
        <f t="array" aca="1" ref="E20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0" s="40" t="e" cm="1">
        <f t="array" aca="1" ref="F20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0" s="41">
        <f>IF(Etat_1[[#This Row],[Nom]]&lt;&gt;"",615,615)</f>
        <v>615</v>
      </c>
      <c r="H20" s="47"/>
      <c r="I20" s="47"/>
      <c r="J20" s="47" t="e">
        <f ca="1">(Etat_1[[#This Row],[au]]-Etat_1[[#This Row],[du]])+1</f>
        <v>#REF!</v>
      </c>
      <c r="K20" s="41"/>
      <c r="L20" s="46"/>
      <c r="M20" s="46"/>
      <c r="N20" s="46"/>
      <c r="O20" s="46"/>
      <c r="P20" s="46"/>
      <c r="Q20" s="46"/>
      <c r="R20" s="46"/>
      <c r="S20" s="46"/>
      <c r="T20" s="46"/>
      <c r="U20" s="36" t="e" cm="1">
        <f t="array" aca="1" ref="U20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1" spans="1:21" s="37" customFormat="1" ht="12" customHeight="1">
      <c r="A21" s="44" t="s">
        <v>40</v>
      </c>
      <c r="B21" s="45">
        <v>6</v>
      </c>
      <c r="C21" s="46"/>
      <c r="D21" s="46" t="e" cm="1">
        <f t="array" aca="1" ref="D21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1" s="40" t="e" cm="1">
        <f t="array" aca="1" ref="E21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1" s="40" t="e" cm="1">
        <f t="array" aca="1" ref="F21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1" s="41">
        <f>IF(Etat_1[[#This Row],[Nom]]&lt;&gt;"",615,615)</f>
        <v>615</v>
      </c>
      <c r="H21" s="47"/>
      <c r="I21" s="47"/>
      <c r="J21" s="47" t="e">
        <f ca="1">(Etat_1[[#This Row],[au]]-Etat_1[[#This Row],[du]])+1</f>
        <v>#REF!</v>
      </c>
      <c r="K21" s="41"/>
      <c r="L21" s="46"/>
      <c r="M21" s="46"/>
      <c r="N21" s="46"/>
      <c r="O21" s="46"/>
      <c r="P21" s="46"/>
      <c r="Q21" s="46"/>
      <c r="R21" s="46"/>
      <c r="S21" s="46"/>
      <c r="T21" s="46"/>
      <c r="U21" s="36" t="e" cm="1">
        <f t="array" aca="1" ref="U21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2" spans="1:21" s="37" customFormat="1" ht="12" customHeight="1">
      <c r="A22" s="44" t="s">
        <v>41</v>
      </c>
      <c r="B22" s="45">
        <v>7</v>
      </c>
      <c r="C22" s="46"/>
      <c r="D22" s="46" t="e" cm="1">
        <f t="array" aca="1" ref="D22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2" s="40" t="e" cm="1">
        <f t="array" aca="1" ref="E22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2" s="40" t="e" cm="1">
        <f t="array" aca="1" ref="F22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2" s="41">
        <f>IF(Etat_1[[#This Row],[Nom]]&lt;&gt;"",615,615)</f>
        <v>615</v>
      </c>
      <c r="H22" s="47"/>
      <c r="I22" s="47"/>
      <c r="J22" s="47" t="e">
        <f ca="1">(Etat_1[[#This Row],[au]]-Etat_1[[#This Row],[du]])+1</f>
        <v>#REF!</v>
      </c>
      <c r="K22" s="41"/>
      <c r="L22" s="46"/>
      <c r="M22" s="46"/>
      <c r="N22" s="46"/>
      <c r="O22" s="46"/>
      <c r="P22" s="46"/>
      <c r="Q22" s="46"/>
      <c r="R22" s="46"/>
      <c r="S22" s="46"/>
      <c r="T22" s="46"/>
      <c r="U22" s="36" t="e" cm="1">
        <f t="array" aca="1" ref="U22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3" spans="1:21" s="37" customFormat="1" ht="12" customHeight="1">
      <c r="A23" s="44" t="s">
        <v>42</v>
      </c>
      <c r="B23" s="45">
        <v>8</v>
      </c>
      <c r="C23" s="46"/>
      <c r="D23" s="46" t="e" cm="1">
        <f t="array" aca="1" ref="D23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3" s="40" t="e" cm="1">
        <f t="array" aca="1" ref="E23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3" s="40" t="e" cm="1">
        <f t="array" aca="1" ref="F23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3" s="41">
        <f>IF(Etat_1[[#This Row],[Nom]]&lt;&gt;"",615,615)</f>
        <v>615</v>
      </c>
      <c r="H23" s="47"/>
      <c r="I23" s="47"/>
      <c r="J23" s="47" t="e">
        <f ca="1">(Etat_1[[#This Row],[au]]-Etat_1[[#This Row],[du]])+1</f>
        <v>#REF!</v>
      </c>
      <c r="K23" s="41"/>
      <c r="L23" s="46"/>
      <c r="M23" s="46"/>
      <c r="N23" s="46"/>
      <c r="O23" s="46"/>
      <c r="P23" s="46"/>
      <c r="Q23" s="46"/>
      <c r="R23" s="46"/>
      <c r="S23" s="46"/>
      <c r="T23" s="46"/>
      <c r="U23" s="36" t="e" cm="1">
        <f t="array" aca="1" ref="U23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4" spans="1:21" s="37" customFormat="1" ht="12" customHeight="1">
      <c r="A24" s="44" t="s">
        <v>42</v>
      </c>
      <c r="B24" s="45">
        <v>9</v>
      </c>
      <c r="C24" s="46"/>
      <c r="D24" s="46" t="e" cm="1">
        <f t="array" aca="1" ref="D24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4" s="40" t="e" cm="1">
        <f t="array" aca="1" ref="E24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4" s="40" t="e" cm="1">
        <f t="array" aca="1" ref="F24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4" s="41">
        <f>IF(Etat_1[[#This Row],[Nom]]&lt;&gt;"",615,615)</f>
        <v>615</v>
      </c>
      <c r="H24" s="47"/>
      <c r="I24" s="47"/>
      <c r="J24" s="47" t="e">
        <f ca="1">(Etat_1[[#This Row],[au]]-Etat_1[[#This Row],[du]])+1</f>
        <v>#REF!</v>
      </c>
      <c r="K24" s="41"/>
      <c r="L24" s="46"/>
      <c r="M24" s="46"/>
      <c r="N24" s="46"/>
      <c r="O24" s="46"/>
      <c r="P24" s="46"/>
      <c r="Q24" s="46"/>
      <c r="R24" s="46"/>
      <c r="S24" s="46"/>
      <c r="T24" s="46"/>
      <c r="U24" s="36" t="e" cm="1">
        <f t="array" aca="1" ref="U24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5" spans="1:21" s="37" customFormat="1" ht="12" customHeight="1">
      <c r="A25" s="44" t="s">
        <v>42</v>
      </c>
      <c r="B25" s="45">
        <v>10</v>
      </c>
      <c r="C25" s="46"/>
      <c r="D25" s="46" t="e" cm="1">
        <f t="array" aca="1" ref="D25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5" s="40" t="e" cm="1">
        <f t="array" aca="1" ref="E25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5" s="40" t="e" cm="1">
        <f t="array" aca="1" ref="F25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5" s="41">
        <f>IF(Etat_1[[#This Row],[Nom]]&lt;&gt;"",615,615)</f>
        <v>615</v>
      </c>
      <c r="H25" s="47"/>
      <c r="I25" s="47"/>
      <c r="J25" s="47" t="e">
        <f ca="1">(Etat_1[[#This Row],[au]]-Etat_1[[#This Row],[du]])+1</f>
        <v>#REF!</v>
      </c>
      <c r="K25" s="41"/>
      <c r="L25" s="46"/>
      <c r="M25" s="46"/>
      <c r="N25" s="46"/>
      <c r="O25" s="46"/>
      <c r="P25" s="46"/>
      <c r="Q25" s="46"/>
      <c r="R25" s="46"/>
      <c r="S25" s="46"/>
      <c r="T25" s="46"/>
      <c r="U25" s="36" t="e" cm="1">
        <f t="array" aca="1" ref="U25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6" spans="1:21" s="37" customFormat="1" ht="12" customHeight="1">
      <c r="A26" s="44" t="s">
        <v>42</v>
      </c>
      <c r="B26" s="45">
        <v>11</v>
      </c>
      <c r="C26" s="46"/>
      <c r="D26" s="46" t="e" cm="1">
        <f t="array" aca="1" ref="D26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6" s="40" t="e" cm="1">
        <f t="array" aca="1" ref="E26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6" s="40" t="e" cm="1">
        <f t="array" aca="1" ref="F26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6" s="41">
        <f>IF(Etat_1[[#This Row],[Nom]]&lt;&gt;"",615,615)</f>
        <v>615</v>
      </c>
      <c r="H26" s="47"/>
      <c r="I26" s="47"/>
      <c r="J26" s="47" t="e">
        <f ca="1">(Etat_1[[#This Row],[au]]-Etat_1[[#This Row],[du]])+1</f>
        <v>#REF!</v>
      </c>
      <c r="K26" s="41"/>
      <c r="L26" s="46"/>
      <c r="M26" s="46"/>
      <c r="N26" s="46"/>
      <c r="O26" s="46"/>
      <c r="P26" s="46"/>
      <c r="Q26" s="46"/>
      <c r="R26" s="46"/>
      <c r="S26" s="46"/>
      <c r="T26" s="46"/>
      <c r="U26" s="36" t="e" cm="1">
        <f t="array" aca="1" ref="U26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7" spans="1:21" s="37" customFormat="1" ht="12" customHeight="1">
      <c r="A27" s="44" t="s">
        <v>42</v>
      </c>
      <c r="B27" s="45">
        <v>12</v>
      </c>
      <c r="C27" s="26"/>
      <c r="D27" s="26" t="e" cm="1">
        <f t="array" aca="1" ref="D27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7" s="40" t="e" cm="1">
        <f t="array" aca="1" ref="E27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7" s="40" t="e" cm="1">
        <f t="array" aca="1" ref="F27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7" s="41">
        <f>IF(Etat_1[[#This Row],[Nom]]&lt;&gt;"",615,615)</f>
        <v>615</v>
      </c>
      <c r="H27" s="41"/>
      <c r="I27" s="41"/>
      <c r="J27" s="41" t="e">
        <f ca="1">(Etat_1[[#This Row],[au]]-Etat_1[[#This Row],[du]])+1</f>
        <v>#REF!</v>
      </c>
      <c r="K27" s="41"/>
      <c r="L27" s="26"/>
      <c r="M27" s="26"/>
      <c r="N27" s="26"/>
      <c r="O27" s="26"/>
      <c r="P27" s="26"/>
      <c r="Q27" s="26"/>
      <c r="R27" s="26"/>
      <c r="S27" s="26"/>
      <c r="T27" s="26"/>
      <c r="U27" s="36" t="e" cm="1">
        <f t="array" aca="1" ref="U27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8" spans="1:21" s="37" customFormat="1" ht="12" customHeight="1">
      <c r="A28" s="44" t="s">
        <v>42</v>
      </c>
      <c r="B28" s="45">
        <v>13</v>
      </c>
      <c r="C28" s="26"/>
      <c r="D28" s="26" t="e" cm="1">
        <f t="array" aca="1" ref="D28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8" s="40" t="e" cm="1">
        <f t="array" aca="1" ref="E28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8" s="40" t="e" cm="1">
        <f t="array" aca="1" ref="F28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8" s="41">
        <f>IF(Etat_1[[#This Row],[Nom]]&lt;&gt;"",615,615)</f>
        <v>615</v>
      </c>
      <c r="H28" s="41"/>
      <c r="I28" s="41"/>
      <c r="J28" s="41" t="e">
        <f ca="1">(Etat_1[[#This Row],[au]]-Etat_1[[#This Row],[du]])+1</f>
        <v>#REF!</v>
      </c>
      <c r="K28" s="41"/>
      <c r="L28" s="26"/>
      <c r="M28" s="26"/>
      <c r="N28" s="26"/>
      <c r="O28" s="26"/>
      <c r="P28" s="26"/>
      <c r="Q28" s="26"/>
      <c r="R28" s="26"/>
      <c r="S28" s="26"/>
      <c r="T28" s="26"/>
      <c r="U28" s="36" t="e" cm="1">
        <f t="array" aca="1" ref="U28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29" spans="1:21" s="37" customFormat="1" ht="12" customHeight="1">
      <c r="A29" s="44" t="s">
        <v>42</v>
      </c>
      <c r="B29" s="45">
        <v>14</v>
      </c>
      <c r="C29" s="26"/>
      <c r="D29" s="26" t="e" cm="1">
        <f t="array" aca="1" ref="D29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29" s="40" t="e" cm="1">
        <f t="array" aca="1" ref="E29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29" s="40" t="e" cm="1">
        <f t="array" aca="1" ref="F29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29" s="41">
        <f>IF(Etat_1[[#This Row],[Nom]]&lt;&gt;"",615,615)</f>
        <v>615</v>
      </c>
      <c r="H29" s="41"/>
      <c r="I29" s="41"/>
      <c r="J29" s="41" t="e">
        <f ca="1">(Etat_1[[#This Row],[au]]-Etat_1[[#This Row],[du]])+1</f>
        <v>#REF!</v>
      </c>
      <c r="K29" s="41"/>
      <c r="L29" s="26"/>
      <c r="M29" s="26"/>
      <c r="N29" s="26"/>
      <c r="O29" s="26"/>
      <c r="P29" s="26"/>
      <c r="Q29" s="26"/>
      <c r="R29" s="26"/>
      <c r="S29" s="26"/>
      <c r="T29" s="26"/>
      <c r="U29" s="36" t="e" cm="1">
        <f t="array" aca="1" ref="U29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30" spans="1:21" s="37" customFormat="1" ht="12" customHeight="1">
      <c r="A30" s="44" t="s">
        <v>43</v>
      </c>
      <c r="B30" s="45">
        <v>15</v>
      </c>
      <c r="C30" s="26"/>
      <c r="D30" s="26" t="e" cm="1">
        <f t="array" aca="1" ref="D30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30" s="40" t="e" cm="1">
        <f t="array" aca="1" ref="E30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30" s="40" t="e" cm="1">
        <f t="array" aca="1" ref="F30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30" s="41">
        <f>IF(Etat_1[[#This Row],[Nom]]&lt;&gt;"",615,615)</f>
        <v>615</v>
      </c>
      <c r="H30" s="41"/>
      <c r="I30" s="41"/>
      <c r="J30" s="41" t="e">
        <f ca="1">(Etat_1[[#This Row],[au]]-Etat_1[[#This Row],[du]])+1</f>
        <v>#REF!</v>
      </c>
      <c r="K30" s="41"/>
      <c r="L30" s="26"/>
      <c r="M30" s="26"/>
      <c r="N30" s="26"/>
      <c r="O30" s="26"/>
      <c r="P30" s="26"/>
      <c r="Q30" s="26"/>
      <c r="R30" s="26"/>
      <c r="S30" s="26"/>
      <c r="T30" s="26"/>
      <c r="U30" s="36" t="e" cm="1">
        <f t="array" aca="1" ref="U30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31" spans="1:21" s="37" customFormat="1" ht="12" customHeight="1">
      <c r="A31" s="38" t="s">
        <v>43</v>
      </c>
      <c r="B31" s="39">
        <v>16</v>
      </c>
      <c r="C31" s="26"/>
      <c r="D31" s="26" t="e" cm="1">
        <f t="array" aca="1" ref="D31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31" s="40" t="e" cm="1">
        <f t="array" aca="1" ref="E31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31" s="40" t="e" cm="1">
        <f t="array" aca="1" ref="F31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31" s="41">
        <f>IF(Etat_1[[#This Row],[Nom]]&lt;&gt;"",615,615)</f>
        <v>615</v>
      </c>
      <c r="H31" s="41"/>
      <c r="I31" s="41"/>
      <c r="J31" s="41" t="e">
        <f ca="1">(Etat_1[[#This Row],[au]]-Etat_1[[#This Row],[du]])+1</f>
        <v>#REF!</v>
      </c>
      <c r="K31" s="41"/>
      <c r="L31" s="26"/>
      <c r="M31" s="26"/>
      <c r="N31" s="26"/>
      <c r="O31" s="26"/>
      <c r="P31" s="26"/>
      <c r="Q31" s="26"/>
      <c r="R31" s="26"/>
      <c r="S31" s="26"/>
      <c r="T31" s="26"/>
      <c r="U31" s="36" t="e" cm="1">
        <f t="array" aca="1" ref="U31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32" spans="1:21" s="37" customFormat="1" ht="12" customHeight="1">
      <c r="A32" s="38" t="s">
        <v>43</v>
      </c>
      <c r="B32" s="39">
        <v>17</v>
      </c>
      <c r="C32" s="26"/>
      <c r="D32" s="26" t="e" cm="1">
        <f t="array" aca="1" ref="D32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32" s="40" t="e" cm="1">
        <f t="array" aca="1" ref="E32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32" s="40" t="e" cm="1">
        <f t="array" aca="1" ref="F32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32" s="41">
        <f>IF(Etat_1[[#This Row],[Nom]]&lt;&gt;"",615,615)</f>
        <v>615</v>
      </c>
      <c r="H32" s="41"/>
      <c r="I32" s="41"/>
      <c r="J32" s="41" t="e">
        <f ca="1">(Etat_1[[#This Row],[au]]-Etat_1[[#This Row],[du]])+1</f>
        <v>#REF!</v>
      </c>
      <c r="K32" s="41"/>
      <c r="L32" s="26"/>
      <c r="M32" s="26"/>
      <c r="N32" s="26"/>
      <c r="O32" s="26"/>
      <c r="P32" s="26"/>
      <c r="Q32" s="26"/>
      <c r="R32" s="26"/>
      <c r="S32" s="26"/>
      <c r="T32" s="26"/>
      <c r="U32" s="36" t="e" cm="1">
        <f t="array" aca="1" ref="U32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33" spans="1:22" s="37" customFormat="1" ht="12" customHeight="1">
      <c r="A33" s="38" t="s">
        <v>43</v>
      </c>
      <c r="B33" s="39"/>
      <c r="C33" s="26"/>
      <c r="D33" s="26" t="e" cm="1">
        <f t="array" aca="1" ref="D33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33" s="40" t="e" cm="1">
        <f t="array" aca="1" ref="E33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33" s="40" t="e" cm="1">
        <f t="array" aca="1" ref="F33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33" s="41">
        <f>IF(Etat_1[[#This Row],[Nom]]&lt;&gt;"",615,615)</f>
        <v>615</v>
      </c>
      <c r="H33" s="41"/>
      <c r="I33" s="41"/>
      <c r="J33" s="41" t="e">
        <f ca="1">(Etat_1[[#This Row],[au]]-Etat_1[[#This Row],[du]])+1</f>
        <v>#REF!</v>
      </c>
      <c r="K33" s="41"/>
      <c r="L33" s="26"/>
      <c r="M33" s="26"/>
      <c r="N33" s="26"/>
      <c r="O33" s="26"/>
      <c r="P33" s="26"/>
      <c r="Q33" s="26"/>
      <c r="R33" s="26"/>
      <c r="S33" s="26"/>
      <c r="T33" s="26"/>
      <c r="U33" s="36" t="e" cm="1">
        <f t="array" aca="1" ref="U33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34" spans="1:22" s="37" customFormat="1" ht="12" customHeight="1">
      <c r="A34" s="38" t="s">
        <v>43</v>
      </c>
      <c r="B34" s="39"/>
      <c r="C34" s="26"/>
      <c r="D34" s="26" t="e" cm="1">
        <f t="array" aca="1" ref="D34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34" s="40" t="e" cm="1">
        <f t="array" aca="1" ref="E34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34" s="40" t="e" cm="1">
        <f t="array" aca="1" ref="F34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34" s="41">
        <f>IF(Etat_1[[#This Row],[Nom]]&lt;&gt;"",615,615)</f>
        <v>615</v>
      </c>
      <c r="H34" s="41"/>
      <c r="I34" s="41"/>
      <c r="J34" s="41" t="e">
        <f ca="1">(Etat_1[[#This Row],[au]]-Etat_1[[#This Row],[du]])+1</f>
        <v>#REF!</v>
      </c>
      <c r="K34" s="41"/>
      <c r="L34" s="26"/>
      <c r="M34" s="26"/>
      <c r="N34" s="26"/>
      <c r="O34" s="26"/>
      <c r="P34" s="26"/>
      <c r="Q34" s="26"/>
      <c r="R34" s="26"/>
      <c r="S34" s="26"/>
      <c r="T34" s="26"/>
      <c r="U34" s="36" t="e" cm="1">
        <f t="array" aca="1" ref="U34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35" spans="1:22" s="37" customFormat="1" ht="12" customHeight="1">
      <c r="A35" s="48" t="s">
        <v>43</v>
      </c>
      <c r="B35" s="49"/>
      <c r="C35" s="31"/>
      <c r="D35" s="26" t="e" cm="1">
        <f t="array" aca="1" ref="D35" ca="1">INDEX([1]!T_Personnel[#Data],MATCH(CONCATENATE(Etat_1[[#This Row],[Grade]],"_",Etat_1[[#This Row],[Nom]]&amp;"_"&amp;Etat_1[[#This Row],[ Prénom]]),[1]!T_Personnel[Grade_Nom],0),_xlfn.SINGLE(COLUMN([1]!T_Personnel[SAP])))</f>
        <v>#REF!</v>
      </c>
      <c r="E35" s="40" t="e" cm="1">
        <f t="array" aca="1" ref="E35" ca="1">IF(INDEX([1]!T_Personnel[#Data],MATCH(CONCATENATE(Etat_1[[#This Row],[Grade]],"_",Etat_1[[#This Row],[Nom]]&amp;"_"&amp;Etat_1[[#This Row],[ Prénom]]),[1]!T_Personnel[Grade_Nom],0),_xlfn.SINGLE(COLUMN([1]!T_Personnel[Statut_MEC])))="PRECURSEUR",Convoc_Deb-1,
IF(INDEX([1]!T_Personnel[#Data],MATCH(CONCATENATE(Etat_1[[#This Row],[Grade]],"_",Etat_1[[#This Row],[Nom]]&amp;"_"&amp;Etat_1[[#This Row],[ Prénom]]),[1]!T_Personnel[Grade_Nom],0),_xlfn.SINGLE(COLUMN([1]!T_Personnel[Statut_MEC])))="PRE POST CURSEUR",Convoc_Deb-1,Convoc_Deb))</f>
        <v>#REF!</v>
      </c>
      <c r="F35" s="40" t="e" cm="1">
        <f t="array" aca="1" ref="F35" ca="1">IF(INDEX([1]!T_Personnel[#Data],MATCH(CONCATENATE(Etat_1[[#This Row],[Grade]],"_",Etat_1[[#This Row],[Nom]]&amp;"_"&amp;Etat_1[[#This Row],[ Prénom]]),[1]!T_Personnel[Grade_Nom],0),_xlfn.SINGLE(COLUMN([1]!T_Personnel[Statut_MEC])))="POSTCURSEUR",Convoc_Fin+1,
IF(INDEX([1]!T_Personnel[#Data],MATCH(CONCATENATE(Etat_1[[#This Row],[Grade]],"_",Etat_1[[#This Row],[Nom]]&amp;"_"&amp;Etat_1[[#This Row],[ Prénom]]),[1]!T_Personnel[Grade_Nom],0),_xlfn.SINGLE(COLUMN([1]!T_Personnel[Statut_MEC])))="PRE POST CURSEUR",Convoc_Deb+1,Convoc_Fin))</f>
        <v>#REF!</v>
      </c>
      <c r="G35" s="41">
        <f>IF(Etat_1[[#This Row],[Nom]]&lt;&gt;"",615,615)</f>
        <v>615</v>
      </c>
      <c r="H35" s="50"/>
      <c r="I35" s="50"/>
      <c r="J35" s="50" t="e">
        <f ca="1">(Etat_1[[#This Row],[au]]-Etat_1[[#This Row],[du]])+1</f>
        <v>#REF!</v>
      </c>
      <c r="K35" s="41"/>
      <c r="L35" s="31"/>
      <c r="M35" s="31"/>
      <c r="N35" s="31"/>
      <c r="O35" s="31"/>
      <c r="P35" s="31"/>
      <c r="Q35" s="31"/>
      <c r="R35" s="31"/>
      <c r="S35" s="31"/>
      <c r="T35" s="31"/>
      <c r="U35" s="51" t="e" cm="1">
        <f t="array" aca="1" ref="U35" ca="1">IF(INDEX([1]!T_Personnel[#Data],MATCH(CONCATENATE(Etat_1[[#This Row],[Grade]],"_",Etat_1[[#This Row],[Nom]]&amp;"_"&amp;Etat_1[[#This Row],[ Prénom]]),[1]!T_Personnel[Grade_Nom],0),_xlfn.SINGLE(COLUMN([1]!T_Personnel[Statut_MEC])))=0,"",
INDEX([1]!T_Personnel[#Data],MATCH(CONCATENATE(Etat_1[[#This Row],[Grade]],"_",Etat_1[[#This Row],[Nom]]&amp;"_"&amp;Etat_1[[#This Row],[ Prénom]]),[1]!T_Personnel[Grade_Nom],0),_xlfn.SINGLE(COLUMN([1]!T_Personnel[Statut_MEC]))))</f>
        <v>#REF!</v>
      </c>
    </row>
    <row r="36" spans="1:22">
      <c r="D36" s="1"/>
      <c r="J36" s="1"/>
      <c r="U36" s="1"/>
    </row>
    <row r="37" spans="1:22">
      <c r="D37" s="1"/>
      <c r="J37" s="1"/>
      <c r="U37" s="1"/>
    </row>
    <row r="38" spans="1:22">
      <c r="B38" s="73">
        <v>0</v>
      </c>
      <c r="D38" s="52" t="s">
        <v>51</v>
      </c>
      <c r="E38" s="53">
        <v>43871</v>
      </c>
      <c r="Q38" s="1" t="s">
        <v>44</v>
      </c>
    </row>
    <row r="39" spans="1:22">
      <c r="Q39" s="1" t="s">
        <v>45</v>
      </c>
    </row>
    <row r="45" spans="1:22">
      <c r="A45" s="54" t="s">
        <v>46</v>
      </c>
      <c r="B45" s="54"/>
      <c r="C45" s="54"/>
      <c r="D45" s="55"/>
      <c r="E45" s="54"/>
      <c r="F45" s="54"/>
      <c r="G45" s="54"/>
      <c r="H45" s="54"/>
      <c r="I45" s="54"/>
      <c r="J45" s="56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7"/>
    </row>
    <row r="46" spans="1:22" s="54" customFormat="1">
      <c r="A46" s="54" t="s">
        <v>47</v>
      </c>
      <c r="B46" s="54" t="s">
        <v>48</v>
      </c>
      <c r="D46" s="55"/>
      <c r="J46" s="56"/>
      <c r="U46" s="57"/>
      <c r="V46" s="1"/>
    </row>
    <row r="47" spans="1:22" s="54" customFormat="1" ht="11.25" customHeight="1">
      <c r="B47" s="54" t="s">
        <v>49</v>
      </c>
      <c r="V47" s="1"/>
    </row>
    <row r="48" spans="1:22">
      <c r="A48" s="54"/>
      <c r="B48" s="54" t="s">
        <v>50</v>
      </c>
      <c r="C48" s="54"/>
      <c r="D48" s="55"/>
      <c r="E48" s="54"/>
      <c r="F48" s="54"/>
      <c r="G48" s="54"/>
      <c r="H48" s="54"/>
      <c r="I48" s="54"/>
      <c r="J48" s="56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7"/>
    </row>
  </sheetData>
  <mergeCells count="10">
    <mergeCell ref="P14:S14"/>
    <mergeCell ref="A6:C6"/>
    <mergeCell ref="R6:S6"/>
    <mergeCell ref="A7:C7"/>
    <mergeCell ref="A8:C8"/>
    <mergeCell ref="A9:C9"/>
    <mergeCell ref="A12:D12"/>
    <mergeCell ref="E12:G12"/>
    <mergeCell ref="H12:K12"/>
    <mergeCell ref="L12:T12"/>
  </mergeCells>
  <dataValidations count="1">
    <dataValidation type="list" allowBlank="1" showInputMessage="1" showErrorMessage="1" sqref="A16:A35">
      <formula1>Grade</formula1>
    </dataValidation>
  </dataValidations>
  <pageMargins left="0.39370078740157483" right="0.19685039370078741" top="0.15748031496062992" bottom="0.31496062992125984" header="0.31496062992125984" footer="0.19685039370078741"/>
  <pageSetup paperSize="9" scale="85" orientation="landscape" blackAndWhite="1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ETAT_1</vt:lpstr>
      <vt:lpstr>Date_Etat</vt:lpstr>
      <vt:lpstr>ETAT_1!Impression_des_titres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Stanislas AUBIN</dc:creator>
  <cp:lastModifiedBy>Patrice</cp:lastModifiedBy>
  <cp:lastPrinted>2020-02-20T19:32:29Z</cp:lastPrinted>
  <dcterms:created xsi:type="dcterms:W3CDTF">2020-02-20T18:43:33Z</dcterms:created>
  <dcterms:modified xsi:type="dcterms:W3CDTF">2020-02-20T19:34:44Z</dcterms:modified>
</cp:coreProperties>
</file>