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7860"/>
  </bookViews>
  <sheets>
    <sheet name="SUIVI" sheetId="1" r:id="rId1"/>
    <sheet name="Lettre" sheetId="2" r:id="rId2"/>
  </sheets>
  <definedNames>
    <definedName name="Pays">T_Visas[Pays]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G9" l="1"/>
  <c r="I9" s="1"/>
  <c r="F8"/>
  <c r="G8" s="1"/>
  <c r="I8" s="1"/>
  <c r="G10"/>
  <c r="I10" s="1"/>
  <c r="F5"/>
  <c r="G5" s="1"/>
  <c r="I5" s="1"/>
  <c r="G6"/>
  <c r="I6" s="1"/>
  <c r="G7"/>
  <c r="I7" s="1"/>
  <c r="G11"/>
  <c r="I11" s="1"/>
  <c r="F12"/>
  <c r="G12" s="1"/>
  <c r="I12" s="1"/>
  <c r="F4"/>
  <c r="G4" s="1"/>
  <c r="I4" s="1"/>
</calcChain>
</file>

<file path=xl/sharedStrings.xml><?xml version="1.0" encoding="utf-8"?>
<sst xmlns="http://schemas.openxmlformats.org/spreadsheetml/2006/main" count="36" uniqueCount="29">
  <si>
    <t>NOM</t>
  </si>
  <si>
    <t>PASSEPORT UTILISE</t>
  </si>
  <si>
    <t>PAYS DU VISA</t>
  </si>
  <si>
    <t>VALABLE DU…</t>
  </si>
  <si>
    <t>AU…</t>
  </si>
  <si>
    <t>CAMEROUN</t>
  </si>
  <si>
    <t>TOGO</t>
  </si>
  <si>
    <t>CIV</t>
  </si>
  <si>
    <t>GHANA</t>
  </si>
  <si>
    <t>Pays</t>
  </si>
  <si>
    <t>temps minimum de renouvellement en jours</t>
  </si>
  <si>
    <t>duree validite en mois</t>
  </si>
  <si>
    <t>Légende</t>
  </si>
  <si>
    <t>DATE DE RENOUVELLEMENT</t>
  </si>
  <si>
    <t>SUIVI VALIDITE VISAS DAMMO</t>
  </si>
  <si>
    <t>LEGENDE POUR RENOUVELLEMENT</t>
  </si>
  <si>
    <t>Temps mini - 15 jours</t>
  </si>
  <si>
    <t>Temps + 30 jours</t>
  </si>
  <si>
    <t>Temps + 15 jous</t>
  </si>
  <si>
    <t xml:space="preserve">Temps mini dans moins de 15 jours </t>
  </si>
  <si>
    <t>Temps mini dans moins de 30 jours</t>
  </si>
  <si>
    <t>Temps Mini dans moins de 45 jours</t>
  </si>
  <si>
    <t>a</t>
  </si>
  <si>
    <t>z</t>
  </si>
  <si>
    <t>e</t>
  </si>
  <si>
    <t>r</t>
  </si>
  <si>
    <t>t</t>
  </si>
  <si>
    <t>y</t>
  </si>
  <si>
    <t>u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</si>
</sst>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vertAlign val="subscript"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2" borderId="1" xfId="0" applyNumberFormat="1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0" xfId="1"/>
    <xf numFmtId="0" fontId="0" fillId="3" borderId="0" xfId="0" applyFill="1"/>
    <xf numFmtId="0" fontId="0" fillId="2" borderId="0" xfId="0" applyFill="1"/>
    <xf numFmtId="0" fontId="0" fillId="4" borderId="0" xfId="0" applyFill="1"/>
    <xf numFmtId="0" fontId="3" fillId="0" borderId="0" xfId="1" applyFill="1"/>
    <xf numFmtId="0" fontId="0" fillId="0" borderId="5" xfId="0" applyBorder="1" applyAlignment="1">
      <alignment horizontal="center"/>
    </xf>
    <xf numFmtId="14" fontId="0" fillId="0" borderId="5" xfId="0" applyNumberFormat="1" applyBorder="1"/>
    <xf numFmtId="14" fontId="0" fillId="0" borderId="5" xfId="0" applyNumberFormat="1" applyBorder="1" applyAlignment="1">
      <alignment horizontal="center"/>
    </xf>
    <xf numFmtId="0" fontId="3" fillId="0" borderId="5" xfId="1" applyBorder="1" applyAlignment="1">
      <alignment horizontal="center"/>
    </xf>
    <xf numFmtId="0" fontId="4" fillId="0" borderId="0" xfId="1" applyFont="1" applyFill="1"/>
    <xf numFmtId="0" fontId="0" fillId="0" borderId="0" xfId="0" applyFill="1"/>
    <xf numFmtId="1" fontId="5" fillId="0" borderId="0" xfId="0" applyNumberFormat="1" applyFont="1" applyAlignment="1">
      <alignment horizontal="center"/>
    </xf>
    <xf numFmtId="0" fontId="2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alignment horizontal="general" vertical="bottom" textRotation="0" wrapText="1" indent="0" relativeIndent="255" justifyLastLine="0" shrinkToFit="0" readingOrder="0"/>
    </dxf>
    <dxf>
      <alignment horizontal="general" vertical="bottom" textRotation="0" wrapText="1" indent="0" relativeIndent="255" justifyLastLine="0" shrinkToFit="0" readingOrder="0"/>
    </dxf>
    <dxf>
      <alignment horizontal="general" vertical="bottom" textRotation="0" wrapText="1" indent="0" relativeIndent="255" justifyLastLine="0" shrinkToFit="0" readingOrder="0"/>
    </dxf>
    <dxf>
      <alignment horizontal="general" vertical="bottom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relativeIndent="255" justifyLastLine="0" shrinkToFit="0" readingOrder="0"/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onnees" displayName="Donnees" ref="B3:G12" totalsRowShown="0" headerRowDxfId="11">
  <autoFilter ref="B3:G12"/>
  <tableColumns count="6">
    <tableColumn id="1" name="NOM" dataDxfId="10"/>
    <tableColumn id="2" name="PASSEPORT UTILISE" dataDxfId="9"/>
    <tableColumn id="3" name="PAYS DU VISA" dataDxfId="8"/>
    <tableColumn id="4" name="VALABLE DU…" dataDxfId="7"/>
    <tableColumn id="5" name="AU…" dataDxfId="6">
      <calculatedColumnFormula>EDATE(Donnees[[#This Row],[VALABLE DU…]],VLOOKUP(Donnees[[#This Row],[PAYS DU VISA]],T_Visas[],2,0))</calculatedColumnFormula>
    </tableColumn>
    <tableColumn id="6" name="DATE DE RENOUVELLEMENT" dataDxfId="5">
      <calculatedColumnFormula>Donnees[[#This Row],[AU…]]-VLOOKUP(Donnees[[#This Row],[PAYS DU VISA]],T_Visas[],3,0)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sas" displayName="T_Visas" ref="M2:O6" totalsRowShown="0" headerRowDxfId="4" dataDxfId="3">
  <autoFilter ref="M2:O6"/>
  <tableColumns count="3">
    <tableColumn id="1" name="Pays" dataDxfId="2"/>
    <tableColumn id="2" name="duree validite en mois" dataDxfId="1"/>
    <tableColumn id="3" name="temps minimum de renouvellement en jou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18"/>
  <sheetViews>
    <sheetView showGridLines="0" tabSelected="1" workbookViewId="0">
      <selection activeCell="E17" sqref="E17"/>
    </sheetView>
  </sheetViews>
  <sheetFormatPr baseColWidth="10" defaultRowHeight="15"/>
  <cols>
    <col min="2" max="2" width="15" bestFit="1" customWidth="1"/>
    <col min="3" max="3" width="23" customWidth="1"/>
    <col min="4" max="4" width="42.85546875" customWidth="1"/>
    <col min="5" max="5" width="22.5703125" customWidth="1"/>
    <col min="6" max="6" width="17.85546875" customWidth="1"/>
    <col min="7" max="7" width="29" bestFit="1" customWidth="1"/>
    <col min="8" max="8" width="10.140625" customWidth="1"/>
    <col min="9" max="10" width="11.140625" customWidth="1"/>
    <col min="11" max="11" width="32.7109375" bestFit="1" customWidth="1"/>
    <col min="12" max="12" width="12.42578125" bestFit="1" customWidth="1"/>
    <col min="14" max="14" width="16" customWidth="1"/>
    <col min="15" max="15" width="18.5703125" customWidth="1"/>
  </cols>
  <sheetData>
    <row r="1" spans="2:15" ht="15.75" thickBot="1"/>
    <row r="2" spans="2:15" s="3" customFormat="1" ht="45.75" thickBot="1">
      <c r="B2" s="24" t="s">
        <v>14</v>
      </c>
      <c r="C2" s="25"/>
      <c r="D2" s="25"/>
      <c r="E2" s="25"/>
      <c r="F2" s="25"/>
      <c r="G2" s="26"/>
      <c r="K2" s="9" t="s">
        <v>12</v>
      </c>
      <c r="M2" s="4" t="s">
        <v>9</v>
      </c>
      <c r="N2" s="4" t="s">
        <v>11</v>
      </c>
      <c r="O2" s="4" t="s">
        <v>10</v>
      </c>
    </row>
    <row r="3" spans="2:1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13</v>
      </c>
      <c r="I3" s="1"/>
      <c r="J3" s="1"/>
      <c r="K3" s="6" t="s">
        <v>19</v>
      </c>
      <c r="M3" s="2" t="s">
        <v>7</v>
      </c>
      <c r="N3" s="2">
        <v>3</v>
      </c>
      <c r="O3" s="2">
        <v>15</v>
      </c>
    </row>
    <row r="4" spans="2:15">
      <c r="B4" s="10" t="s">
        <v>22</v>
      </c>
      <c r="C4" s="10">
        <v>1</v>
      </c>
      <c r="D4" s="10" t="s">
        <v>6</v>
      </c>
      <c r="E4" s="11">
        <v>43794</v>
      </c>
      <c r="F4" s="11">
        <f>EDATE(Donnees[[#This Row],[VALABLE DU…]],VLOOKUP(Donnees[[#This Row],[PAYS DU VISA]],T_Visas[],2,0))</f>
        <v>43886</v>
      </c>
      <c r="G4" s="11">
        <f>Donnees[[#This Row],[AU…]]-VLOOKUP(Donnees[[#This Row],[PAYS DU VISA]],T_Visas[],3,0)</f>
        <v>43871</v>
      </c>
      <c r="I4" s="23" t="str">
        <f ca="1">IF(TODAY()&gt;Donnees[[#This Row],[DATE DE RENOUVELLEMENT]]-15,"oui","non")</f>
        <v>oui</v>
      </c>
      <c r="K4" s="7" t="s">
        <v>20</v>
      </c>
      <c r="M4" s="2" t="s">
        <v>8</v>
      </c>
      <c r="N4" s="2">
        <v>12</v>
      </c>
      <c r="O4" s="2">
        <v>15</v>
      </c>
    </row>
    <row r="5" spans="2:15">
      <c r="B5" s="10" t="s">
        <v>23</v>
      </c>
      <c r="C5" s="10">
        <v>2</v>
      </c>
      <c r="D5" s="10" t="s">
        <v>5</v>
      </c>
      <c r="E5" s="11">
        <v>43535</v>
      </c>
      <c r="F5" s="11">
        <f>EDATE(Donnees[[#This Row],[VALABLE DU…]],VLOOKUP(Donnees[[#This Row],[PAYS DU VISA]],T_Visas[],2,0))</f>
        <v>43719</v>
      </c>
      <c r="G5" s="11">
        <f>Donnees[[#This Row],[AU…]]-VLOOKUP(Donnees[[#This Row],[PAYS DU VISA]],T_Visas[],3,0)</f>
        <v>43704</v>
      </c>
      <c r="I5" s="23" t="str">
        <f ca="1">IF(TODAY()&gt;Donnees[[#This Row],[DATE DE RENOUVELLEMENT]]-15,"oui","non")</f>
        <v>oui</v>
      </c>
      <c r="K5" s="8" t="s">
        <v>21</v>
      </c>
      <c r="M5" s="2" t="s">
        <v>6</v>
      </c>
      <c r="N5" s="2">
        <v>3</v>
      </c>
      <c r="O5" s="2">
        <v>15</v>
      </c>
    </row>
    <row r="6" spans="2:15">
      <c r="B6" s="10" t="s">
        <v>24</v>
      </c>
      <c r="C6" s="10">
        <v>3</v>
      </c>
      <c r="D6" s="10" t="s">
        <v>5</v>
      </c>
      <c r="E6" s="11">
        <v>43876</v>
      </c>
      <c r="F6" s="11">
        <v>44023</v>
      </c>
      <c r="G6" s="11">
        <f>Donnees[[#This Row],[AU…]]-VLOOKUP(Donnees[[#This Row],[PAYS DU VISA]],T_Visas[],3,0)</f>
        <v>44008</v>
      </c>
      <c r="I6" s="23" t="str">
        <f ca="1">IF(TODAY()&gt;Donnees[[#This Row],[DATE DE RENOUVELLEMENT]]-15,"oui","non")</f>
        <v>non</v>
      </c>
      <c r="K6" s="5"/>
      <c r="M6" s="2" t="s">
        <v>5</v>
      </c>
      <c r="N6" s="2">
        <v>6</v>
      </c>
      <c r="O6" s="2">
        <v>15</v>
      </c>
    </row>
    <row r="7" spans="2:15">
      <c r="B7" s="10" t="s">
        <v>25</v>
      </c>
      <c r="C7" s="10">
        <v>4</v>
      </c>
      <c r="D7" s="10" t="s">
        <v>6</v>
      </c>
      <c r="E7" s="11">
        <v>43952</v>
      </c>
      <c r="F7" s="11">
        <v>43877</v>
      </c>
      <c r="G7" s="11">
        <f>Donnees[[#This Row],[AU…]]-VLOOKUP(Donnees[[#This Row],[PAYS DU VISA]],T_Visas[],3,0)</f>
        <v>43862</v>
      </c>
      <c r="I7" s="23" t="str">
        <f ca="1">IF(TODAY()&gt;Donnees[[#This Row],[DATE DE RENOUVELLEMENT]]-15,"oui","non")</f>
        <v>oui</v>
      </c>
      <c r="K7" s="5"/>
    </row>
    <row r="8" spans="2:15">
      <c r="B8" s="10" t="s">
        <v>26</v>
      </c>
      <c r="C8" s="10">
        <v>5</v>
      </c>
      <c r="D8" s="10" t="s">
        <v>7</v>
      </c>
      <c r="E8" s="11">
        <v>43905</v>
      </c>
      <c r="F8" s="11">
        <f>EDATE(Donnees[[#This Row],[VALABLE DU…]],VLOOKUP(Donnees[[#This Row],[PAYS DU VISA]],T_Visas[],2,0))</f>
        <v>43997</v>
      </c>
      <c r="G8" s="11">
        <f>Donnees[[#This Row],[AU…]]-VLOOKUP(Donnees[[#This Row],[PAYS DU VISA]],T_Visas[],3,0)</f>
        <v>43982</v>
      </c>
      <c r="I8" s="23" t="str">
        <f ca="1">IF(TODAY()&gt;Donnees[[#This Row],[DATE DE RENOUVELLEMENT]]-15,"oui","non")</f>
        <v>non</v>
      </c>
    </row>
    <row r="9" spans="2:15">
      <c r="B9" s="10" t="s">
        <v>27</v>
      </c>
      <c r="C9" s="10">
        <v>6</v>
      </c>
      <c r="D9" s="10" t="s">
        <v>7</v>
      </c>
      <c r="E9" s="11">
        <v>43967</v>
      </c>
      <c r="F9" s="11">
        <v>43997</v>
      </c>
      <c r="G9" s="11">
        <f>Donnees[[#This Row],[AU…]]-VLOOKUP(Donnees[[#This Row],[PAYS DU VISA]],T_Visas[],3,0)</f>
        <v>43982</v>
      </c>
      <c r="I9" s="23" t="str">
        <f ca="1">IF(TODAY()&gt;Donnees[[#This Row],[DATE DE RENOUVELLEMENT]]-15,"oui","non")</f>
        <v>non</v>
      </c>
    </row>
    <row r="10" spans="2:15">
      <c r="B10" s="17" t="s">
        <v>28</v>
      </c>
      <c r="C10" s="10">
        <v>7</v>
      </c>
      <c r="D10" s="17" t="s">
        <v>5</v>
      </c>
      <c r="E10" s="11">
        <v>43737</v>
      </c>
      <c r="F10" s="11">
        <v>43919</v>
      </c>
      <c r="G10" s="19">
        <f>Donnees[[#This Row],[AU…]]-VLOOKUP(Donnees[[#This Row],[PAYS DU VISA]],T_Visas[],3,0)</f>
        <v>43904</v>
      </c>
      <c r="I10" s="23" t="str">
        <f ca="1">IF(TODAY()&gt;Donnees[[#This Row],[DATE DE RENOUVELLEMENT]]-15,"oui","non")</f>
        <v>oui</v>
      </c>
      <c r="K10" t="s">
        <v>15</v>
      </c>
    </row>
    <row r="11" spans="2:15">
      <c r="B11" s="20"/>
      <c r="C11" s="17"/>
      <c r="D11" s="17"/>
      <c r="E11" s="18"/>
      <c r="F11" s="18" t="e">
        <f>EDATE(Donnees[[#This Row],[VALABLE DU…]],VLOOKUP(Donnees[[#This Row],[PAYS DU VISA]],T_Visas[],2,0))</f>
        <v>#N/A</v>
      </c>
      <c r="G11" s="19" t="e">
        <f>Donnees[[#This Row],[AU…]]-VLOOKUP(Donnees[[#This Row],[PAYS DU VISA]],T_Visas[],3,0)</f>
        <v>#N/A</v>
      </c>
      <c r="I11" s="23" t="e">
        <f ca="1">IF(TODAY()&gt;Donnees[[#This Row],[DATE DE RENOUVELLEMENT]]-15,"oui","non")</f>
        <v>#N/A</v>
      </c>
      <c r="K11" s="14" t="s">
        <v>16</v>
      </c>
    </row>
    <row r="12" spans="2:15">
      <c r="B12" s="20"/>
      <c r="C12" s="17"/>
      <c r="D12" s="17"/>
      <c r="E12" s="18"/>
      <c r="F12" s="18" t="e">
        <f>EDATE(Donnees[[#This Row],[VALABLE DU…]],VLOOKUP(Donnees[[#This Row],[PAYS DU VISA]],T_Visas[],2,0))</f>
        <v>#N/A</v>
      </c>
      <c r="G12" s="19" t="e">
        <f>Donnees[[#This Row],[AU…]]-VLOOKUP(Donnees[[#This Row],[PAYS DU VISA]],T_Visas[],3,0)</f>
        <v>#N/A</v>
      </c>
      <c r="I12" s="23" t="e">
        <f ca="1">IF(TODAY()&gt;Donnees[[#This Row],[DATE DE RENOUVELLEMENT]]-15,"oui","non")</f>
        <v>#N/A</v>
      </c>
      <c r="K12" s="14"/>
    </row>
    <row r="13" spans="2:15">
      <c r="B13" s="12"/>
      <c r="K13" s="14"/>
    </row>
    <row r="14" spans="2:15">
      <c r="B14" s="21"/>
      <c r="D14" s="22"/>
      <c r="K14" s="13" t="s">
        <v>18</v>
      </c>
    </row>
    <row r="15" spans="2:15">
      <c r="B15" s="12"/>
      <c r="D15" s="16"/>
      <c r="K15" s="15" t="s">
        <v>17</v>
      </c>
    </row>
    <row r="16" spans="2:15">
      <c r="B16" s="12"/>
    </row>
    <row r="17" spans="2:2">
      <c r="B17" s="12"/>
    </row>
    <row r="18" spans="2:2">
      <c r="B18" s="12"/>
    </row>
  </sheetData>
  <mergeCells count="1">
    <mergeCell ref="B2:G2"/>
  </mergeCells>
  <conditionalFormatting sqref="G4:G12">
    <cfRule type="expression" dxfId="14" priority="2">
      <formula>TODAY()&gt;$G4-15</formula>
    </cfRule>
    <cfRule type="expression" dxfId="13" priority="3">
      <formula>TODAY()&gt;$G4-30</formula>
    </cfRule>
    <cfRule type="expression" dxfId="12" priority="4">
      <formula>TODAY()&gt;$G4-45</formula>
    </cfRule>
  </conditionalFormatting>
  <conditionalFormatting sqref="B14:B18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4:D12">
      <formula1>Pays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Lettre</vt:lpstr>
      <vt:lpstr>Pays</vt:lpstr>
    </vt:vector>
  </TitlesOfParts>
  <Manager>lea.cloix@edf.fr</Manager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Patrice</cp:lastModifiedBy>
  <dcterms:created xsi:type="dcterms:W3CDTF">2020-04-21T09:56:11Z</dcterms:created>
  <dcterms:modified xsi:type="dcterms:W3CDTF">2020-04-28T14:48:23Z</dcterms:modified>
</cp:coreProperties>
</file>