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ain\Desktop\"/>
    </mc:Choice>
  </mc:AlternateContent>
  <xr:revisionPtr revIDLastSave="0" documentId="8_{5C17F689-0A1F-4B95-B35B-6951D8F9889B}" xr6:coauthVersionLast="45" xr6:coauthVersionMax="45" xr10:uidLastSave="{00000000-0000-0000-0000-000000000000}"/>
  <bookViews>
    <workbookView xWindow="-108" yWindow="-108" windowWidth="23256" windowHeight="12576" xr2:uid="{9385FF04-55E3-462C-83A5-9A53528DF3F6}"/>
  </bookViews>
  <sheets>
    <sheet name="Caisses" sheetId="2" r:id="rId1"/>
    <sheet name="Feuil1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Q23" i="2" l="1"/>
  <c r="R23" i="2"/>
  <c r="S23" i="2"/>
  <c r="T23" i="2"/>
  <c r="U23" i="2"/>
  <c r="V23" i="2"/>
  <c r="W23" i="2"/>
  <c r="X23" i="2"/>
  <c r="Y23" i="2"/>
  <c r="Z23" i="2"/>
  <c r="AA23" i="2"/>
  <c r="AB23" i="2"/>
  <c r="AC23" i="2"/>
  <c r="AD23" i="2"/>
  <c r="AE23" i="2"/>
  <c r="AF23" i="2"/>
  <c r="AG23" i="2"/>
  <c r="AH23" i="2"/>
  <c r="AI23" i="2"/>
  <c r="AJ23" i="2"/>
  <c r="AK23" i="2"/>
  <c r="AL23" i="2"/>
  <c r="AM23" i="2"/>
  <c r="AN23" i="2"/>
  <c r="Q24" i="2"/>
  <c r="R24" i="2"/>
  <c r="S24" i="2"/>
  <c r="T24" i="2"/>
  <c r="U24" i="2"/>
  <c r="V24" i="2"/>
  <c r="W24" i="2"/>
  <c r="X24" i="2"/>
  <c r="Y24" i="2"/>
  <c r="Z24" i="2"/>
  <c r="AA24" i="2"/>
  <c r="AB24" i="2"/>
  <c r="AC24" i="2"/>
  <c r="AD24" i="2"/>
  <c r="AE24" i="2"/>
  <c r="AF24" i="2"/>
  <c r="AG24" i="2"/>
  <c r="AH24" i="2"/>
  <c r="AI24" i="2"/>
  <c r="AJ24" i="2"/>
  <c r="AK24" i="2"/>
  <c r="AL24" i="2"/>
  <c r="AM24" i="2"/>
  <c r="AN24" i="2"/>
  <c r="Q25" i="2"/>
  <c r="R25" i="2"/>
  <c r="S25" i="2"/>
  <c r="T25" i="2"/>
  <c r="U25" i="2"/>
  <c r="V25" i="2"/>
  <c r="W25" i="2"/>
  <c r="X25" i="2"/>
  <c r="Y25" i="2"/>
  <c r="Z25" i="2"/>
  <c r="AA25" i="2"/>
  <c r="AB25" i="2"/>
  <c r="AC25" i="2"/>
  <c r="AD25" i="2"/>
  <c r="AE25" i="2"/>
  <c r="AF25" i="2"/>
  <c r="AG25" i="2"/>
  <c r="AH25" i="2"/>
  <c r="AI25" i="2"/>
  <c r="AJ25" i="2"/>
  <c r="AK25" i="2"/>
  <c r="AL25" i="2"/>
  <c r="AM25" i="2"/>
  <c r="AN25" i="2"/>
  <c r="P25" i="2"/>
  <c r="P23" i="2"/>
  <c r="Q21" i="2"/>
  <c r="R21" i="2"/>
  <c r="S21" i="2"/>
  <c r="T21" i="2"/>
  <c r="U21" i="2"/>
  <c r="V21" i="2"/>
  <c r="W21" i="2"/>
  <c r="X21" i="2"/>
  <c r="Y21" i="2"/>
  <c r="Z21" i="2"/>
  <c r="AA21" i="2"/>
  <c r="AB21" i="2"/>
  <c r="AC21" i="2"/>
  <c r="AD21" i="2"/>
  <c r="AE21" i="2"/>
  <c r="AF21" i="2"/>
  <c r="AG21" i="2"/>
  <c r="AH21" i="2"/>
  <c r="AI21" i="2"/>
  <c r="AJ21" i="2"/>
  <c r="AK21" i="2"/>
  <c r="AL21" i="2"/>
  <c r="AM21" i="2"/>
  <c r="AN21" i="2"/>
  <c r="Q22" i="2"/>
  <c r="R22" i="2"/>
  <c r="S22" i="2"/>
  <c r="T22" i="2"/>
  <c r="U22" i="2"/>
  <c r="V22" i="2"/>
  <c r="W22" i="2"/>
  <c r="X22" i="2"/>
  <c r="Y22" i="2"/>
  <c r="Z22" i="2"/>
  <c r="AA22" i="2"/>
  <c r="AB22" i="2"/>
  <c r="AC22" i="2"/>
  <c r="AD22" i="2"/>
  <c r="AE22" i="2"/>
  <c r="AF22" i="2"/>
  <c r="AG22" i="2"/>
  <c r="AH22" i="2"/>
  <c r="AI22" i="2"/>
  <c r="AJ22" i="2"/>
  <c r="AK22" i="2"/>
  <c r="AL22" i="2"/>
  <c r="AM22" i="2"/>
  <c r="AN22" i="2"/>
  <c r="P21" i="2"/>
  <c r="P24" i="2" s="1"/>
  <c r="D21" i="2"/>
  <c r="E21" i="2"/>
  <c r="F21" i="2"/>
  <c r="G21" i="2"/>
  <c r="G22" i="2" s="1"/>
  <c r="G25" i="2" s="1"/>
  <c r="H21" i="2"/>
  <c r="I21" i="2"/>
  <c r="D22" i="2"/>
  <c r="E22" i="2"/>
  <c r="E25" i="2" s="1"/>
  <c r="F22" i="2"/>
  <c r="H22" i="2"/>
  <c r="I22" i="2"/>
  <c r="I25" i="2" s="1"/>
  <c r="D23" i="2"/>
  <c r="E23" i="2"/>
  <c r="F23" i="2"/>
  <c r="G23" i="2"/>
  <c r="G24" i="2" s="1"/>
  <c r="H23" i="2"/>
  <c r="I23" i="2"/>
  <c r="D24" i="2"/>
  <c r="E24" i="2"/>
  <c r="F24" i="2"/>
  <c r="H24" i="2"/>
  <c r="I24" i="2"/>
  <c r="D25" i="2"/>
  <c r="F25" i="2"/>
  <c r="H25" i="2"/>
  <c r="C25" i="2"/>
  <c r="AN19" i="2"/>
  <c r="AM19" i="2"/>
  <c r="AL19" i="2"/>
  <c r="AK19" i="2"/>
  <c r="AJ19" i="2"/>
  <c r="AI19" i="2"/>
  <c r="AH19" i="2"/>
  <c r="AG19" i="2"/>
  <c r="AF19" i="2"/>
  <c r="AE19" i="2"/>
  <c r="AD19" i="2"/>
  <c r="AC19" i="2"/>
  <c r="AB19" i="2"/>
  <c r="AA19" i="2"/>
  <c r="Z19" i="2"/>
  <c r="Y19" i="2"/>
  <c r="X19" i="2"/>
  <c r="W19" i="2"/>
  <c r="V19" i="2"/>
  <c r="U19" i="2"/>
  <c r="T19" i="2"/>
  <c r="S19" i="2"/>
  <c r="R19" i="2"/>
  <c r="Q19" i="2"/>
  <c r="P19" i="2"/>
  <c r="D19" i="2"/>
  <c r="E19" i="2"/>
  <c r="F19" i="2"/>
  <c r="G19" i="2"/>
  <c r="H19" i="2"/>
  <c r="I19" i="2"/>
  <c r="C19" i="2"/>
  <c r="Q20" i="2"/>
  <c r="R20" i="2"/>
  <c r="S20" i="2"/>
  <c r="T20" i="2"/>
  <c r="U20" i="2"/>
  <c r="V20" i="2"/>
  <c r="W20" i="2"/>
  <c r="X20" i="2"/>
  <c r="Y20" i="2"/>
  <c r="Z20" i="2"/>
  <c r="AA20" i="2"/>
  <c r="AB20" i="2"/>
  <c r="AC20" i="2"/>
  <c r="AD20" i="2"/>
  <c r="AE20" i="2"/>
  <c r="AF20" i="2"/>
  <c r="AG20" i="2"/>
  <c r="AH20" i="2"/>
  <c r="AI20" i="2"/>
  <c r="AJ20" i="2"/>
  <c r="AK20" i="2"/>
  <c r="AL20" i="2"/>
  <c r="AM20" i="2"/>
  <c r="AN20" i="2"/>
  <c r="P20" i="2"/>
  <c r="C20" i="2"/>
  <c r="D20" i="2"/>
  <c r="E20" i="2"/>
  <c r="F20" i="2"/>
  <c r="G20" i="2"/>
  <c r="H20" i="2"/>
  <c r="I20" i="2"/>
  <c r="P22" i="2" l="1"/>
  <c r="C21" i="2"/>
  <c r="C23" i="2" s="1"/>
  <c r="C24" i="2" s="1"/>
  <c r="AL18" i="2"/>
  <c r="V18" i="2"/>
  <c r="I18" i="2"/>
  <c r="H18" i="2"/>
  <c r="AH16" i="2" s="1"/>
  <c r="G18" i="2"/>
  <c r="F18" i="2"/>
  <c r="Z16" i="2" s="1"/>
  <c r="E18" i="2"/>
  <c r="D18" i="2"/>
  <c r="R16" i="2" s="1"/>
  <c r="C18" i="2"/>
  <c r="AL17" i="2"/>
  <c r="AK17" i="2"/>
  <c r="AG17" i="2"/>
  <c r="AD17" i="2"/>
  <c r="AC17" i="2"/>
  <c r="Y17" i="2"/>
  <c r="V17" i="2"/>
  <c r="U17" i="2"/>
  <c r="Q17" i="2"/>
  <c r="N17" i="2"/>
  <c r="M17" i="2"/>
  <c r="J17" i="2"/>
  <c r="AL16" i="2"/>
  <c r="AK16" i="2"/>
  <c r="AG16" i="2"/>
  <c r="AD16" i="2"/>
  <c r="AC16" i="2"/>
  <c r="V16" i="2"/>
  <c r="U16" i="2"/>
  <c r="Q16" i="2"/>
  <c r="N16" i="2"/>
  <c r="M16" i="2"/>
  <c r="J16" i="2"/>
  <c r="AL15" i="2"/>
  <c r="AK15" i="2"/>
  <c r="AH15" i="2"/>
  <c r="AG15" i="2"/>
  <c r="AD15" i="2"/>
  <c r="AC15" i="2"/>
  <c r="Y15" i="2"/>
  <c r="V15" i="2"/>
  <c r="U15" i="2"/>
  <c r="R15" i="2"/>
  <c r="Q15" i="2"/>
  <c r="N15" i="2"/>
  <c r="M15" i="2"/>
  <c r="J15" i="2"/>
  <c r="AL14" i="2"/>
  <c r="AK14" i="2"/>
  <c r="AG14" i="2"/>
  <c r="AD14" i="2"/>
  <c r="AC14" i="2"/>
  <c r="V14" i="2"/>
  <c r="U14" i="2"/>
  <c r="Q14" i="2"/>
  <c r="N14" i="2"/>
  <c r="M14" i="2"/>
  <c r="J14" i="2"/>
  <c r="AL13" i="2"/>
  <c r="AK13" i="2"/>
  <c r="AH13" i="2"/>
  <c r="AG13" i="2"/>
  <c r="AD13" i="2"/>
  <c r="AC13" i="2"/>
  <c r="Y13" i="2"/>
  <c r="V13" i="2"/>
  <c r="U13" i="2"/>
  <c r="R13" i="2"/>
  <c r="Q13" i="2"/>
  <c r="N13" i="2"/>
  <c r="M13" i="2"/>
  <c r="J13" i="2"/>
  <c r="AL12" i="2"/>
  <c r="AK12" i="2"/>
  <c r="AH12" i="2"/>
  <c r="AG12" i="2"/>
  <c r="AD12" i="2"/>
  <c r="AC12" i="2"/>
  <c r="V12" i="2"/>
  <c r="U12" i="2"/>
  <c r="R12" i="2"/>
  <c r="Q12" i="2"/>
  <c r="N12" i="2"/>
  <c r="M12" i="2"/>
  <c r="J12" i="2"/>
  <c r="AL11" i="2"/>
  <c r="AK11" i="2"/>
  <c r="AH11" i="2"/>
  <c r="AG11" i="2"/>
  <c r="AD11" i="2"/>
  <c r="AC11" i="2"/>
  <c r="Y11" i="2"/>
  <c r="V11" i="2"/>
  <c r="U11" i="2"/>
  <c r="R11" i="2"/>
  <c r="Q11" i="2"/>
  <c r="N11" i="2"/>
  <c r="M11" i="2"/>
  <c r="J11" i="2"/>
  <c r="AL10" i="2"/>
  <c r="AK10" i="2"/>
  <c r="AH10" i="2"/>
  <c r="AG10" i="2"/>
  <c r="AD10" i="2"/>
  <c r="AC10" i="2"/>
  <c r="V10" i="2"/>
  <c r="U10" i="2"/>
  <c r="R10" i="2"/>
  <c r="Q10" i="2"/>
  <c r="N10" i="2"/>
  <c r="M10" i="2"/>
  <c r="J10" i="2"/>
  <c r="AL9" i="2"/>
  <c r="AK9" i="2"/>
  <c r="AH9" i="2"/>
  <c r="AG9" i="2"/>
  <c r="AD9" i="2"/>
  <c r="AC9" i="2"/>
  <c r="Y9" i="2"/>
  <c r="V9" i="2"/>
  <c r="U9" i="2"/>
  <c r="R9" i="2"/>
  <c r="Q9" i="2"/>
  <c r="N9" i="2"/>
  <c r="M9" i="2"/>
  <c r="J9" i="2"/>
  <c r="AL8" i="2"/>
  <c r="AK8" i="2"/>
  <c r="AH8" i="2"/>
  <c r="AG8" i="2"/>
  <c r="AD8" i="2"/>
  <c r="AC8" i="2"/>
  <c r="V8" i="2"/>
  <c r="U8" i="2"/>
  <c r="R8" i="2"/>
  <c r="Q8" i="2"/>
  <c r="N8" i="2"/>
  <c r="M8" i="2"/>
  <c r="J8" i="2"/>
  <c r="AL7" i="2"/>
  <c r="AK7" i="2"/>
  <c r="AH7" i="2"/>
  <c r="AG7" i="2"/>
  <c r="AD7" i="2"/>
  <c r="AC7" i="2"/>
  <c r="Y7" i="2"/>
  <c r="V7" i="2"/>
  <c r="U7" i="2"/>
  <c r="R7" i="2"/>
  <c r="Q7" i="2"/>
  <c r="N7" i="2"/>
  <c r="M7" i="2"/>
  <c r="J7" i="2"/>
  <c r="AL6" i="2"/>
  <c r="AK6" i="2"/>
  <c r="AH6" i="2"/>
  <c r="AG6" i="2"/>
  <c r="AD6" i="2"/>
  <c r="AC6" i="2"/>
  <c r="V6" i="2"/>
  <c r="U6" i="2"/>
  <c r="R6" i="2"/>
  <c r="Q6" i="2"/>
  <c r="N6" i="2"/>
  <c r="M6" i="2"/>
  <c r="J6" i="2"/>
  <c r="AL5" i="2"/>
  <c r="AK5" i="2"/>
  <c r="AH5" i="2"/>
  <c r="AG5" i="2"/>
  <c r="AD5" i="2"/>
  <c r="AC5" i="2"/>
  <c r="Y5" i="2"/>
  <c r="V5" i="2"/>
  <c r="U5" i="2"/>
  <c r="R5" i="2"/>
  <c r="Q5" i="2"/>
  <c r="N5" i="2"/>
  <c r="M5" i="2"/>
  <c r="J5" i="2"/>
  <c r="AM4" i="2"/>
  <c r="AL4" i="2"/>
  <c r="AK4" i="2"/>
  <c r="AI4" i="2"/>
  <c r="AH4" i="2"/>
  <c r="AG4" i="2"/>
  <c r="AE4" i="2"/>
  <c r="AD4" i="2"/>
  <c r="AC4" i="2"/>
  <c r="Y4" i="2"/>
  <c r="W4" i="2"/>
  <c r="V4" i="2"/>
  <c r="U4" i="2"/>
  <c r="S4" i="2"/>
  <c r="R4" i="2"/>
  <c r="Q4" i="2"/>
  <c r="O4" i="2"/>
  <c r="N4" i="2"/>
  <c r="M4" i="2"/>
  <c r="J4" i="2"/>
  <c r="AM3" i="2"/>
  <c r="AL3" i="2"/>
  <c r="AK3" i="2"/>
  <c r="AI3" i="2"/>
  <c r="AJ3" i="2" s="1"/>
  <c r="AH3" i="2"/>
  <c r="AG3" i="2"/>
  <c r="AE3" i="2"/>
  <c r="AF3" i="2" s="1"/>
  <c r="AD3" i="2"/>
  <c r="AD18" i="2" s="1"/>
  <c r="AC3" i="2"/>
  <c r="Y3" i="2"/>
  <c r="W3" i="2"/>
  <c r="X3" i="2" s="1"/>
  <c r="V3" i="2"/>
  <c r="U3" i="2"/>
  <c r="S3" i="2"/>
  <c r="R3" i="2"/>
  <c r="Q3" i="2"/>
  <c r="Q18" i="2" s="1"/>
  <c r="O3" i="2"/>
  <c r="N3" i="2"/>
  <c r="N18" i="2" s="1"/>
  <c r="M3" i="2"/>
  <c r="J3" i="2"/>
  <c r="C22" i="2" l="1"/>
  <c r="J18" i="2"/>
  <c r="O5" i="2"/>
  <c r="P4" i="2"/>
  <c r="AM5" i="2"/>
  <c r="AN4" i="2"/>
  <c r="T3" i="2"/>
  <c r="AG18" i="2"/>
  <c r="W5" i="2"/>
  <c r="X4" i="2"/>
  <c r="AI5" i="2"/>
  <c r="AJ4" i="2"/>
  <c r="M18" i="2"/>
  <c r="AK18" i="2"/>
  <c r="P3" i="2"/>
  <c r="U18" i="2"/>
  <c r="AC18" i="2"/>
  <c r="AN3" i="2"/>
  <c r="S5" i="2"/>
  <c r="T4" i="2"/>
  <c r="AE5" i="2"/>
  <c r="AF4" i="2"/>
  <c r="Z3" i="2"/>
  <c r="Z5" i="2"/>
  <c r="Z7" i="2"/>
  <c r="Z9" i="2"/>
  <c r="Z11" i="2"/>
  <c r="Z13" i="2"/>
  <c r="Z15" i="2"/>
  <c r="R17" i="2"/>
  <c r="Z17" i="2"/>
  <c r="AH17" i="2"/>
  <c r="Y8" i="2"/>
  <c r="Y10" i="2"/>
  <c r="Y12" i="2"/>
  <c r="Y14" i="2"/>
  <c r="Y16" i="2"/>
  <c r="Y6" i="2"/>
  <c r="Y18" i="2" s="1"/>
  <c r="Z4" i="2"/>
  <c r="Z6" i="2"/>
  <c r="Z8" i="2"/>
  <c r="Z10" i="2"/>
  <c r="Z12" i="2"/>
  <c r="R14" i="2"/>
  <c r="R18" i="2" s="1"/>
  <c r="Z14" i="2"/>
  <c r="AH14" i="2"/>
  <c r="AH18" i="2" s="1"/>
  <c r="Z18" i="2" l="1"/>
  <c r="AA3" i="2"/>
  <c r="T5" i="2"/>
  <c r="S6" i="2"/>
  <c r="X5" i="2"/>
  <c r="W6" i="2"/>
  <c r="AN5" i="2"/>
  <c r="AM6" i="2"/>
  <c r="P5" i="2"/>
  <c r="O6" i="2"/>
  <c r="AF5" i="2"/>
  <c r="AE6" i="2"/>
  <c r="AJ5" i="2"/>
  <c r="AI6" i="2"/>
  <c r="AE7" i="2" l="1"/>
  <c r="AF6" i="2"/>
  <c r="O7" i="2"/>
  <c r="P6" i="2"/>
  <c r="AM7" i="2"/>
  <c r="AN6" i="2"/>
  <c r="S7" i="2"/>
  <c r="T6" i="2"/>
  <c r="AI7" i="2"/>
  <c r="AJ6" i="2"/>
  <c r="W7" i="2"/>
  <c r="X6" i="2"/>
  <c r="AB3" i="2"/>
  <c r="AA4" i="2"/>
  <c r="X7" i="2" l="1"/>
  <c r="W8" i="2"/>
  <c r="AJ7" i="2"/>
  <c r="AI8" i="2"/>
  <c r="AN7" i="2"/>
  <c r="AM8" i="2"/>
  <c r="AF7" i="2"/>
  <c r="AE8" i="2"/>
  <c r="AA5" i="2"/>
  <c r="AB4" i="2"/>
  <c r="AO4" i="2" s="1"/>
  <c r="AO3" i="2"/>
  <c r="T7" i="2"/>
  <c r="S8" i="2"/>
  <c r="P7" i="2"/>
  <c r="O8" i="2"/>
  <c r="O9" i="2" l="1"/>
  <c r="P8" i="2"/>
  <c r="AI9" i="2"/>
  <c r="AJ8" i="2"/>
  <c r="S9" i="2"/>
  <c r="T8" i="2"/>
  <c r="AB5" i="2"/>
  <c r="AA6" i="2"/>
  <c r="AM9" i="2"/>
  <c r="AN8" i="2"/>
  <c r="W9" i="2"/>
  <c r="X8" i="2"/>
  <c r="AE9" i="2"/>
  <c r="AF8" i="2"/>
  <c r="AJ9" i="2" l="1"/>
  <c r="AI10" i="2"/>
  <c r="AF9" i="2"/>
  <c r="AE10" i="2"/>
  <c r="AN9" i="2"/>
  <c r="AM10" i="2"/>
  <c r="T9" i="2"/>
  <c r="S10" i="2"/>
  <c r="AA7" i="2"/>
  <c r="AB6" i="2"/>
  <c r="AO6" i="2" s="1"/>
  <c r="X9" i="2"/>
  <c r="W10" i="2"/>
  <c r="AO5" i="2"/>
  <c r="P9" i="2"/>
  <c r="O10" i="2"/>
  <c r="AB7" i="2" l="1"/>
  <c r="AA8" i="2"/>
  <c r="AE11" i="2"/>
  <c r="AF10" i="2"/>
  <c r="O11" i="2"/>
  <c r="P10" i="2"/>
  <c r="W11" i="2"/>
  <c r="X10" i="2"/>
  <c r="S11" i="2"/>
  <c r="T10" i="2"/>
  <c r="AM11" i="2"/>
  <c r="AN10" i="2"/>
  <c r="AI11" i="2"/>
  <c r="AJ10" i="2"/>
  <c r="AJ11" i="2" l="1"/>
  <c r="AI12" i="2"/>
  <c r="AN11" i="2"/>
  <c r="AM12" i="2"/>
  <c r="X11" i="2"/>
  <c r="W12" i="2"/>
  <c r="AF11" i="2"/>
  <c r="AE12" i="2"/>
  <c r="AA9" i="2"/>
  <c r="AB8" i="2"/>
  <c r="AO8" i="2" s="1"/>
  <c r="T11" i="2"/>
  <c r="S12" i="2"/>
  <c r="P11" i="2"/>
  <c r="O12" i="2"/>
  <c r="AO7" i="2"/>
  <c r="AM13" i="2" l="1"/>
  <c r="AN12" i="2"/>
  <c r="O13" i="2"/>
  <c r="P12" i="2"/>
  <c r="AE13" i="2"/>
  <c r="AF12" i="2"/>
  <c r="AB9" i="2"/>
  <c r="AA10" i="2"/>
  <c r="W13" i="2"/>
  <c r="X12" i="2"/>
  <c r="AI13" i="2"/>
  <c r="AJ12" i="2"/>
  <c r="S13" i="2"/>
  <c r="T12" i="2"/>
  <c r="P13" i="2" l="1"/>
  <c r="O14" i="2"/>
  <c r="T13" i="2"/>
  <c r="S14" i="2"/>
  <c r="X13" i="2"/>
  <c r="W14" i="2"/>
  <c r="AA11" i="2"/>
  <c r="AB10" i="2"/>
  <c r="AO10" i="2" s="1"/>
  <c r="AJ13" i="2"/>
  <c r="AI14" i="2"/>
  <c r="AO9" i="2"/>
  <c r="AF13" i="2"/>
  <c r="AE14" i="2"/>
  <c r="AN13" i="2"/>
  <c r="AM14" i="2"/>
  <c r="AE15" i="2" l="1"/>
  <c r="AF14" i="2"/>
  <c r="AI15" i="2"/>
  <c r="AJ14" i="2"/>
  <c r="W15" i="2"/>
  <c r="X14" i="2"/>
  <c r="O15" i="2"/>
  <c r="P14" i="2"/>
  <c r="AB11" i="2"/>
  <c r="AA12" i="2"/>
  <c r="AM15" i="2"/>
  <c r="AN14" i="2"/>
  <c r="S15" i="2"/>
  <c r="T14" i="2"/>
  <c r="AN15" i="2" l="1"/>
  <c r="AM16" i="2"/>
  <c r="P15" i="2"/>
  <c r="O16" i="2"/>
  <c r="AJ15" i="2"/>
  <c r="AI16" i="2"/>
  <c r="AA13" i="2"/>
  <c r="AB12" i="2"/>
  <c r="AO12" i="2" s="1"/>
  <c r="T15" i="2"/>
  <c r="S16" i="2"/>
  <c r="AO11" i="2"/>
  <c r="X15" i="2"/>
  <c r="W16" i="2"/>
  <c r="AF15" i="2"/>
  <c r="AE16" i="2"/>
  <c r="AB13" i="2" l="1"/>
  <c r="AO13" i="2" s="1"/>
  <c r="AA14" i="2"/>
  <c r="S17" i="2"/>
  <c r="T17" i="2" s="1"/>
  <c r="T16" i="2"/>
  <c r="AI17" i="2"/>
  <c r="AJ17" i="2" s="1"/>
  <c r="AJ16" i="2"/>
  <c r="AM17" i="2"/>
  <c r="AN17" i="2" s="1"/>
  <c r="AN16" i="2"/>
  <c r="W17" i="2"/>
  <c r="X17" i="2" s="1"/>
  <c r="X16" i="2"/>
  <c r="AE17" i="2"/>
  <c r="AF17" i="2" s="1"/>
  <c r="AF18" i="2" s="1"/>
  <c r="AF16" i="2"/>
  <c r="O17" i="2"/>
  <c r="P17" i="2" s="1"/>
  <c r="P16" i="2"/>
  <c r="T18" i="2" l="1"/>
  <c r="P18" i="2"/>
  <c r="AA15" i="2"/>
  <c r="AB14" i="2"/>
  <c r="AO14" i="2" s="1"/>
  <c r="AN18" i="2"/>
  <c r="X18" i="2"/>
  <c r="AJ18" i="2"/>
  <c r="AB15" i="2" l="1"/>
  <c r="AO15" i="2" s="1"/>
  <c r="AA16" i="2"/>
  <c r="AA17" i="2" l="1"/>
  <c r="AB17" i="2" s="1"/>
  <c r="AB16" i="2"/>
  <c r="AO16" i="2" s="1"/>
  <c r="AB18" i="2" l="1"/>
  <c r="AO17" i="2"/>
  <c r="AO18" i="2" s="1"/>
</calcChain>
</file>

<file path=xl/sharedStrings.xml><?xml version="1.0" encoding="utf-8"?>
<sst xmlns="http://schemas.openxmlformats.org/spreadsheetml/2006/main" count="46" uniqueCount="26">
  <si>
    <t>TOTAL</t>
  </si>
  <si>
    <t>Caisse 1</t>
  </si>
  <si>
    <t>Caisse 2</t>
  </si>
  <si>
    <t>Caisse 3</t>
  </si>
  <si>
    <t>Caisse 4</t>
  </si>
  <si>
    <t>Caisse 5</t>
  </si>
  <si>
    <t>Caisse 6</t>
  </si>
  <si>
    <t>Caisse 7</t>
  </si>
  <si>
    <t>Caisse 8</t>
  </si>
  <si>
    <t>Caisse 9</t>
  </si>
  <si>
    <t>Caisse 10</t>
  </si>
  <si>
    <t>Caisse 11</t>
  </si>
  <si>
    <t>Caisse 12</t>
  </si>
  <si>
    <t>Caisse 13</t>
  </si>
  <si>
    <t>Caisse 14</t>
  </si>
  <si>
    <t>Caisse 15</t>
  </si>
  <si>
    <t>nb pièces</t>
  </si>
  <si>
    <t>nb billets</t>
  </si>
  <si>
    <t>nb caisses</t>
  </si>
  <si>
    <t>nb pièces/caisses</t>
  </si>
  <si>
    <t>pièces restantes</t>
  </si>
  <si>
    <t>Valeur par caisse</t>
  </si>
  <si>
    <t>Valeur totale</t>
  </si>
  <si>
    <t>Valeur restante</t>
  </si>
  <si>
    <t>nb billets/caisses</t>
  </si>
  <si>
    <t>Billets restantes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</si>
</sst>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[$€-40C]_-;\-* #,##0.00\ [$€-40C]_-;_-* &quot;-&quot;??\ [$€-40C]_-;_-@_-"/>
  </numFmts>
  <fonts count="7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i/>
      <sz val="12"/>
      <name val="Calibri"/>
      <family val="2"/>
      <scheme val="minor"/>
    </font>
    <font>
      <i/>
      <sz val="12"/>
      <color theme="0" tint="-0.499984740745262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8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5050"/>
        <bgColor indexed="64"/>
      </patternFill>
    </fill>
  </fills>
  <borders count="33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0" fontId="2" fillId="6" borderId="3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7" borderId="3" xfId="0" applyFont="1" applyFill="1" applyBorder="1" applyAlignment="1">
      <alignment horizontal="center" vertical="center"/>
    </xf>
    <xf numFmtId="0" fontId="3" fillId="8" borderId="0" xfId="0" applyFont="1" applyFill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4" fillId="10" borderId="7" xfId="0" applyFont="1" applyFill="1" applyBorder="1" applyAlignment="1">
      <alignment horizontal="center" vertical="center"/>
    </xf>
    <xf numFmtId="0" fontId="5" fillId="8" borderId="8" xfId="0" applyFont="1" applyFill="1" applyBorder="1" applyAlignment="1">
      <alignment horizontal="center" vertical="center"/>
    </xf>
    <xf numFmtId="0" fontId="5" fillId="8" borderId="7" xfId="0" applyFont="1" applyFill="1" applyBorder="1" applyAlignment="1">
      <alignment horizontal="center" vertical="center"/>
    </xf>
    <xf numFmtId="0" fontId="5" fillId="8" borderId="9" xfId="0" applyFont="1" applyFill="1" applyBorder="1" applyAlignment="1">
      <alignment horizontal="center" vertical="center"/>
    </xf>
    <xf numFmtId="0" fontId="5" fillId="8" borderId="10" xfId="0" applyFont="1" applyFill="1" applyBorder="1" applyAlignment="1">
      <alignment horizontal="center" vertical="center"/>
    </xf>
    <xf numFmtId="0" fontId="5" fillId="11" borderId="7" xfId="0" applyFont="1" applyFill="1" applyBorder="1" applyAlignment="1">
      <alignment horizontal="center" vertical="center"/>
    </xf>
    <xf numFmtId="0" fontId="5" fillId="8" borderId="11" xfId="0" applyFont="1" applyFill="1" applyBorder="1" applyAlignment="1">
      <alignment horizontal="center" vertical="center"/>
    </xf>
    <xf numFmtId="0" fontId="5" fillId="8" borderId="12" xfId="0" applyFont="1" applyFill="1" applyBorder="1" applyAlignment="1">
      <alignment horizontal="center" vertical="center"/>
    </xf>
    <xf numFmtId="0" fontId="5" fillId="8" borderId="13" xfId="0" applyFont="1" applyFill="1" applyBorder="1" applyAlignment="1">
      <alignment horizontal="center" vertical="center"/>
    </xf>
    <xf numFmtId="0" fontId="5" fillId="11" borderId="14" xfId="0" applyFont="1" applyFill="1" applyBorder="1" applyAlignment="1">
      <alignment horizontal="center" vertical="center"/>
    </xf>
    <xf numFmtId="0" fontId="4" fillId="10" borderId="15" xfId="0" applyFont="1" applyFill="1" applyBorder="1" applyAlignment="1">
      <alignment horizontal="center" vertical="center"/>
    </xf>
    <xf numFmtId="0" fontId="5" fillId="8" borderId="16" xfId="0" applyFont="1" applyFill="1" applyBorder="1" applyAlignment="1">
      <alignment horizontal="center" vertical="center"/>
    </xf>
    <xf numFmtId="0" fontId="5" fillId="8" borderId="15" xfId="0" applyFont="1" applyFill="1" applyBorder="1" applyAlignment="1">
      <alignment horizontal="center" vertical="center"/>
    </xf>
    <xf numFmtId="0" fontId="5" fillId="8" borderId="17" xfId="0" applyFont="1" applyFill="1" applyBorder="1" applyAlignment="1">
      <alignment horizontal="center" vertical="center"/>
    </xf>
    <xf numFmtId="0" fontId="5" fillId="8" borderId="18" xfId="0" applyFont="1" applyFill="1" applyBorder="1" applyAlignment="1">
      <alignment horizontal="center" vertical="center"/>
    </xf>
    <xf numFmtId="0" fontId="5" fillId="11" borderId="15" xfId="0" applyFont="1" applyFill="1" applyBorder="1" applyAlignment="1">
      <alignment horizontal="center" vertical="center"/>
    </xf>
    <xf numFmtId="0" fontId="5" fillId="8" borderId="19" xfId="0" applyFont="1" applyFill="1" applyBorder="1" applyAlignment="1">
      <alignment horizontal="center" vertical="center"/>
    </xf>
    <xf numFmtId="0" fontId="5" fillId="8" borderId="20" xfId="0" applyFont="1" applyFill="1" applyBorder="1" applyAlignment="1">
      <alignment horizontal="center" vertical="center"/>
    </xf>
    <xf numFmtId="0" fontId="5" fillId="8" borderId="21" xfId="0" applyFont="1" applyFill="1" applyBorder="1" applyAlignment="1">
      <alignment horizontal="center" vertical="center"/>
    </xf>
    <xf numFmtId="0" fontId="5" fillId="8" borderId="22" xfId="0" applyFont="1" applyFill="1" applyBorder="1" applyAlignment="1">
      <alignment horizontal="center" vertical="center"/>
    </xf>
    <xf numFmtId="0" fontId="5" fillId="8" borderId="23" xfId="0" applyFont="1" applyFill="1" applyBorder="1" applyAlignment="1">
      <alignment horizontal="center" vertical="center"/>
    </xf>
    <xf numFmtId="0" fontId="5" fillId="8" borderId="0" xfId="0" applyFont="1" applyFill="1" applyAlignment="1">
      <alignment horizontal="center" vertical="center"/>
    </xf>
    <xf numFmtId="0" fontId="5" fillId="8" borderId="24" xfId="0" applyFont="1" applyFill="1" applyBorder="1" applyAlignment="1">
      <alignment horizontal="center" vertical="center"/>
    </xf>
    <xf numFmtId="0" fontId="5" fillId="11" borderId="25" xfId="0" applyFont="1" applyFill="1" applyBorder="1" applyAlignment="1">
      <alignment horizontal="center" vertical="center"/>
    </xf>
    <xf numFmtId="0" fontId="5" fillId="11" borderId="26" xfId="0" applyFont="1" applyFill="1" applyBorder="1" applyAlignment="1">
      <alignment horizontal="center" vertical="center"/>
    </xf>
    <xf numFmtId="0" fontId="4" fillId="10" borderId="27" xfId="0" applyFont="1" applyFill="1" applyBorder="1" applyAlignment="1">
      <alignment horizontal="center" vertical="center"/>
    </xf>
    <xf numFmtId="0" fontId="5" fillId="8" borderId="27" xfId="0" applyFont="1" applyFill="1" applyBorder="1" applyAlignment="1">
      <alignment horizontal="center" vertical="center"/>
    </xf>
    <xf numFmtId="0" fontId="5" fillId="8" borderId="28" xfId="0" applyFont="1" applyFill="1" applyBorder="1" applyAlignment="1">
      <alignment horizontal="center" vertical="center"/>
    </xf>
    <xf numFmtId="0" fontId="5" fillId="8" borderId="29" xfId="0" applyFont="1" applyFill="1" applyBorder="1" applyAlignment="1">
      <alignment horizontal="center" vertical="center"/>
    </xf>
    <xf numFmtId="0" fontId="5" fillId="8" borderId="4" xfId="0" applyFont="1" applyFill="1" applyBorder="1" applyAlignment="1">
      <alignment horizontal="center" vertical="center"/>
    </xf>
    <xf numFmtId="0" fontId="5" fillId="8" borderId="30" xfId="0" applyFont="1" applyFill="1" applyBorder="1" applyAlignment="1">
      <alignment horizontal="center" vertical="center"/>
    </xf>
    <xf numFmtId="0" fontId="5" fillId="8" borderId="1" xfId="0" applyFont="1" applyFill="1" applyBorder="1" applyAlignment="1">
      <alignment horizontal="center" vertical="center"/>
    </xf>
    <xf numFmtId="0" fontId="5" fillId="8" borderId="31" xfId="0" applyFont="1" applyFill="1" applyBorder="1" applyAlignment="1">
      <alignment horizontal="center" vertical="center"/>
    </xf>
    <xf numFmtId="0" fontId="5" fillId="8" borderId="32" xfId="0" applyFont="1" applyFill="1" applyBorder="1" applyAlignment="1">
      <alignment horizontal="center" vertical="center"/>
    </xf>
    <xf numFmtId="0" fontId="5" fillId="11" borderId="27" xfId="0" applyFont="1" applyFill="1" applyBorder="1" applyAlignment="1">
      <alignment horizontal="center" vertical="center"/>
    </xf>
    <xf numFmtId="0" fontId="4" fillId="11" borderId="2" xfId="0" applyFont="1" applyFill="1" applyBorder="1" applyAlignment="1">
      <alignment horizontal="center" vertical="center"/>
    </xf>
    <xf numFmtId="0" fontId="5" fillId="11" borderId="3" xfId="0" applyFont="1" applyFill="1" applyBorder="1" applyAlignment="1">
      <alignment horizontal="center" vertical="center"/>
    </xf>
    <xf numFmtId="0" fontId="5" fillId="11" borderId="5" xfId="0" applyFont="1" applyFill="1" applyBorder="1" applyAlignment="1">
      <alignment horizontal="center" vertical="center"/>
    </xf>
    <xf numFmtId="0" fontId="5" fillId="11" borderId="6" xfId="0" applyFont="1" applyFill="1" applyBorder="1" applyAlignment="1">
      <alignment horizontal="center" vertical="center"/>
    </xf>
    <xf numFmtId="0" fontId="5" fillId="12" borderId="3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4" fillId="10" borderId="25" xfId="0" applyFont="1" applyFill="1" applyBorder="1" applyAlignment="1">
      <alignment horizontal="center" vertical="center"/>
    </xf>
    <xf numFmtId="0" fontId="4" fillId="10" borderId="26" xfId="0" applyFont="1" applyFill="1" applyBorder="1" applyAlignment="1">
      <alignment horizontal="center" vertical="center"/>
    </xf>
    <xf numFmtId="164" fontId="3" fillId="8" borderId="0" xfId="0" applyNumberFormat="1" applyFont="1" applyFill="1" applyAlignment="1">
      <alignment horizontal="center" vertical="center"/>
    </xf>
    <xf numFmtId="1" fontId="2" fillId="2" borderId="2" xfId="0" applyNumberFormat="1" applyFont="1" applyFill="1" applyBorder="1" applyAlignment="1">
      <alignment horizontal="center" vertical="center"/>
    </xf>
    <xf numFmtId="1" fontId="2" fillId="2" borderId="5" xfId="0" applyNumberFormat="1" applyFont="1" applyFill="1" applyBorder="1" applyAlignment="1">
      <alignment horizontal="center" vertical="center"/>
    </xf>
    <xf numFmtId="1" fontId="2" fillId="2" borderId="6" xfId="0" applyNumberFormat="1" applyFont="1" applyFill="1" applyBorder="1" applyAlignment="1">
      <alignment horizontal="center" vertical="center"/>
    </xf>
    <xf numFmtId="1" fontId="2" fillId="3" borderId="2" xfId="0" applyNumberFormat="1" applyFont="1" applyFill="1" applyBorder="1" applyAlignment="1">
      <alignment horizontal="center" vertical="center"/>
    </xf>
    <xf numFmtId="1" fontId="2" fillId="3" borderId="5" xfId="0" applyNumberFormat="1" applyFont="1" applyFill="1" applyBorder="1" applyAlignment="1">
      <alignment horizontal="center" vertical="center"/>
    </xf>
    <xf numFmtId="1" fontId="2" fillId="3" borderId="6" xfId="0" applyNumberFormat="1" applyFont="1" applyFill="1" applyBorder="1" applyAlignment="1">
      <alignment horizontal="center" vertical="center"/>
    </xf>
    <xf numFmtId="1" fontId="2" fillId="9" borderId="2" xfId="0" applyNumberFormat="1" applyFont="1" applyFill="1" applyBorder="1" applyAlignment="1">
      <alignment horizontal="center" vertical="center"/>
    </xf>
    <xf numFmtId="1" fontId="2" fillId="9" borderId="5" xfId="0" applyNumberFormat="1" applyFont="1" applyFill="1" applyBorder="1" applyAlignment="1">
      <alignment horizontal="center" vertical="center"/>
    </xf>
    <xf numFmtId="1" fontId="2" fillId="9" borderId="6" xfId="0" applyNumberFormat="1" applyFont="1" applyFill="1" applyBorder="1" applyAlignment="1">
      <alignment horizontal="center" vertical="center"/>
    </xf>
    <xf numFmtId="1" fontId="2" fillId="5" borderId="2" xfId="0" applyNumberFormat="1" applyFont="1" applyFill="1" applyBorder="1" applyAlignment="1">
      <alignment horizontal="center" vertical="center"/>
    </xf>
    <xf numFmtId="1" fontId="2" fillId="5" borderId="5" xfId="0" applyNumberFormat="1" applyFont="1" applyFill="1" applyBorder="1" applyAlignment="1">
      <alignment horizontal="center" vertical="center"/>
    </xf>
    <xf numFmtId="1" fontId="2" fillId="5" borderId="6" xfId="0" applyNumberFormat="1" applyFont="1" applyFill="1" applyBorder="1" applyAlignment="1">
      <alignment horizontal="center" vertical="center"/>
    </xf>
    <xf numFmtId="1" fontId="2" fillId="6" borderId="2" xfId="0" applyNumberFormat="1" applyFont="1" applyFill="1" applyBorder="1" applyAlignment="1">
      <alignment horizontal="center" vertical="center"/>
    </xf>
    <xf numFmtId="1" fontId="2" fillId="6" borderId="5" xfId="0" applyNumberFormat="1" applyFont="1" applyFill="1" applyBorder="1" applyAlignment="1">
      <alignment horizontal="center" vertical="center"/>
    </xf>
    <xf numFmtId="1" fontId="2" fillId="6" borderId="6" xfId="0" applyNumberFormat="1" applyFont="1" applyFill="1" applyBorder="1" applyAlignment="1">
      <alignment horizontal="center" vertical="center"/>
    </xf>
    <xf numFmtId="1" fontId="2" fillId="7" borderId="2" xfId="0" applyNumberFormat="1" applyFont="1" applyFill="1" applyBorder="1" applyAlignment="1">
      <alignment horizontal="center" vertical="center"/>
    </xf>
    <xf numFmtId="1" fontId="2" fillId="7" borderId="5" xfId="0" applyNumberFormat="1" applyFont="1" applyFill="1" applyBorder="1" applyAlignment="1">
      <alignment horizontal="center" vertical="center"/>
    </xf>
    <xf numFmtId="1" fontId="2" fillId="7" borderId="6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60">
    <dxf>
      <fill>
        <patternFill>
          <bgColor rgb="FF99FF66"/>
        </patternFill>
      </fill>
    </dxf>
    <dxf>
      <fill>
        <patternFill>
          <bgColor rgb="FFFF5050"/>
        </patternFill>
      </fill>
    </dxf>
    <dxf>
      <fill>
        <patternFill>
          <bgColor rgb="FF9933FF"/>
        </patternFill>
      </fill>
    </dxf>
    <dxf>
      <fill>
        <patternFill>
          <bgColor theme="6"/>
        </patternFill>
      </fill>
    </dxf>
    <dxf>
      <fill>
        <patternFill>
          <bgColor rgb="FF99FF66"/>
        </patternFill>
      </fill>
    </dxf>
    <dxf>
      <fill>
        <patternFill>
          <bgColor rgb="FFFF5050"/>
        </patternFill>
      </fill>
    </dxf>
    <dxf>
      <fill>
        <patternFill>
          <bgColor rgb="FF9933FF"/>
        </patternFill>
      </fill>
    </dxf>
    <dxf>
      <fill>
        <patternFill>
          <bgColor theme="6"/>
        </patternFill>
      </fill>
    </dxf>
    <dxf>
      <fill>
        <patternFill>
          <bgColor rgb="FF99FF66"/>
        </patternFill>
      </fill>
    </dxf>
    <dxf>
      <fill>
        <patternFill>
          <bgColor rgb="FFFF5050"/>
        </patternFill>
      </fill>
    </dxf>
    <dxf>
      <fill>
        <patternFill>
          <bgColor rgb="FF9933FF"/>
        </patternFill>
      </fill>
    </dxf>
    <dxf>
      <fill>
        <patternFill>
          <bgColor theme="6"/>
        </patternFill>
      </fill>
    </dxf>
    <dxf>
      <fill>
        <patternFill>
          <bgColor rgb="FF99FF66"/>
        </patternFill>
      </fill>
    </dxf>
    <dxf>
      <fill>
        <patternFill>
          <bgColor rgb="FFFF5050"/>
        </patternFill>
      </fill>
    </dxf>
    <dxf>
      <fill>
        <patternFill>
          <bgColor rgb="FF9933FF"/>
        </patternFill>
      </fill>
    </dxf>
    <dxf>
      <fill>
        <patternFill>
          <bgColor theme="6"/>
        </patternFill>
      </fill>
    </dxf>
    <dxf>
      <fill>
        <patternFill>
          <bgColor rgb="FF99FF66"/>
        </patternFill>
      </fill>
    </dxf>
    <dxf>
      <fill>
        <patternFill>
          <bgColor rgb="FFFF5050"/>
        </patternFill>
      </fill>
    </dxf>
    <dxf>
      <fill>
        <patternFill>
          <bgColor rgb="FF9933FF"/>
        </patternFill>
      </fill>
    </dxf>
    <dxf>
      <fill>
        <patternFill>
          <bgColor theme="6"/>
        </patternFill>
      </fill>
    </dxf>
    <dxf>
      <fill>
        <patternFill>
          <bgColor rgb="FF99FF66"/>
        </patternFill>
      </fill>
    </dxf>
    <dxf>
      <fill>
        <patternFill>
          <bgColor rgb="FFFF5050"/>
        </patternFill>
      </fill>
    </dxf>
    <dxf>
      <fill>
        <patternFill>
          <bgColor rgb="FF9933FF"/>
        </patternFill>
      </fill>
    </dxf>
    <dxf>
      <fill>
        <patternFill>
          <bgColor theme="6"/>
        </patternFill>
      </fill>
    </dxf>
    <dxf>
      <fill>
        <patternFill>
          <bgColor rgb="FF99FF66"/>
        </patternFill>
      </fill>
    </dxf>
    <dxf>
      <fill>
        <patternFill>
          <bgColor rgb="FFFF5050"/>
        </patternFill>
      </fill>
    </dxf>
    <dxf>
      <fill>
        <patternFill>
          <bgColor rgb="FF9933FF"/>
        </patternFill>
      </fill>
    </dxf>
    <dxf>
      <fill>
        <patternFill>
          <bgColor theme="6"/>
        </patternFill>
      </fill>
    </dxf>
    <dxf>
      <fill>
        <patternFill>
          <bgColor rgb="FF99FF66"/>
        </patternFill>
      </fill>
    </dxf>
    <dxf>
      <fill>
        <patternFill>
          <bgColor rgb="FFFF5050"/>
        </patternFill>
      </fill>
    </dxf>
    <dxf>
      <fill>
        <patternFill>
          <bgColor rgb="FF9933FF"/>
        </patternFill>
      </fill>
    </dxf>
    <dxf>
      <fill>
        <patternFill>
          <bgColor theme="6"/>
        </patternFill>
      </fill>
    </dxf>
    <dxf>
      <fill>
        <patternFill>
          <bgColor rgb="FF99FF66"/>
        </patternFill>
      </fill>
    </dxf>
    <dxf>
      <fill>
        <patternFill>
          <bgColor rgb="FFFF5050"/>
        </patternFill>
      </fill>
    </dxf>
    <dxf>
      <fill>
        <patternFill>
          <bgColor rgb="FF9933FF"/>
        </patternFill>
      </fill>
    </dxf>
    <dxf>
      <fill>
        <patternFill>
          <bgColor theme="6"/>
        </patternFill>
      </fill>
    </dxf>
    <dxf>
      <fill>
        <patternFill>
          <bgColor rgb="FF99FF66"/>
        </patternFill>
      </fill>
    </dxf>
    <dxf>
      <fill>
        <patternFill>
          <bgColor rgb="FFFF5050"/>
        </patternFill>
      </fill>
    </dxf>
    <dxf>
      <fill>
        <patternFill>
          <bgColor rgb="FF9933FF"/>
        </patternFill>
      </fill>
    </dxf>
    <dxf>
      <fill>
        <patternFill>
          <bgColor theme="6"/>
        </patternFill>
      </fill>
    </dxf>
    <dxf>
      <fill>
        <patternFill>
          <bgColor rgb="FF99FF66"/>
        </patternFill>
      </fill>
    </dxf>
    <dxf>
      <fill>
        <patternFill>
          <bgColor rgb="FFFF5050"/>
        </patternFill>
      </fill>
    </dxf>
    <dxf>
      <fill>
        <patternFill>
          <bgColor rgb="FF9933FF"/>
        </patternFill>
      </fill>
    </dxf>
    <dxf>
      <fill>
        <patternFill>
          <bgColor theme="6"/>
        </patternFill>
      </fill>
    </dxf>
    <dxf>
      <fill>
        <patternFill>
          <bgColor rgb="FF99FF66"/>
        </patternFill>
      </fill>
    </dxf>
    <dxf>
      <fill>
        <patternFill>
          <bgColor rgb="FFFF5050"/>
        </patternFill>
      </fill>
    </dxf>
    <dxf>
      <fill>
        <patternFill>
          <bgColor rgb="FF9933FF"/>
        </patternFill>
      </fill>
    </dxf>
    <dxf>
      <fill>
        <patternFill>
          <bgColor theme="6"/>
        </patternFill>
      </fill>
    </dxf>
    <dxf>
      <fill>
        <patternFill>
          <bgColor rgb="FF99FF66"/>
        </patternFill>
      </fill>
    </dxf>
    <dxf>
      <fill>
        <patternFill>
          <bgColor rgb="FFFF5050"/>
        </patternFill>
      </fill>
    </dxf>
    <dxf>
      <fill>
        <patternFill>
          <bgColor rgb="FF9933FF"/>
        </patternFill>
      </fill>
    </dxf>
    <dxf>
      <fill>
        <patternFill>
          <bgColor theme="6"/>
        </patternFill>
      </fill>
    </dxf>
    <dxf>
      <fill>
        <patternFill>
          <bgColor rgb="FF99FF66"/>
        </patternFill>
      </fill>
    </dxf>
    <dxf>
      <fill>
        <patternFill>
          <bgColor rgb="FFFF5050"/>
        </patternFill>
      </fill>
    </dxf>
    <dxf>
      <fill>
        <patternFill>
          <bgColor rgb="FF9933FF"/>
        </patternFill>
      </fill>
    </dxf>
    <dxf>
      <fill>
        <patternFill>
          <bgColor theme="6"/>
        </patternFill>
      </fill>
    </dxf>
    <dxf>
      <fill>
        <patternFill>
          <bgColor rgb="FF99FF66"/>
        </patternFill>
      </fill>
    </dxf>
    <dxf>
      <fill>
        <patternFill>
          <bgColor rgb="FFFF5050"/>
        </patternFill>
      </fill>
    </dxf>
    <dxf>
      <fill>
        <patternFill>
          <bgColor rgb="FF9933FF"/>
        </patternFill>
      </fill>
    </dxf>
    <dxf>
      <fill>
        <patternFill>
          <bgColor theme="6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582688-2EA5-456E-812C-0E8867479C88}">
  <sheetPr>
    <pageSetUpPr fitToPage="1"/>
  </sheetPr>
  <dimension ref="B1:AP26"/>
  <sheetViews>
    <sheetView showGridLines="0" tabSelected="1" topLeftCell="F1" zoomScale="70" zoomScaleNormal="70" workbookViewId="0">
      <selection activeCell="K31" sqref="K31"/>
    </sheetView>
  </sheetViews>
  <sheetFormatPr baseColWidth="10" defaultColWidth="11.44140625" defaultRowHeight="14.4" x14ac:dyDescent="0.3"/>
  <cols>
    <col min="1" max="1" width="3.109375" style="1" customWidth="1"/>
    <col min="2" max="2" width="32.88671875" style="1" customWidth="1"/>
    <col min="3" max="10" width="18.88671875" style="1" customWidth="1"/>
    <col min="11" max="11" width="7.109375" style="1" customWidth="1"/>
    <col min="12" max="12" width="30.44140625" style="1" customWidth="1"/>
    <col min="13" max="15" width="18.88671875" style="1" hidden="1" customWidth="1"/>
    <col min="16" max="16" width="18.88671875" style="1" customWidth="1"/>
    <col min="17" max="19" width="18.88671875" style="1" hidden="1" customWidth="1"/>
    <col min="20" max="20" width="18.88671875" style="1" customWidth="1"/>
    <col min="21" max="23" width="18.88671875" style="1" hidden="1" customWidth="1"/>
    <col min="24" max="24" width="18.88671875" style="1" customWidth="1"/>
    <col min="25" max="27" width="18.88671875" style="1" hidden="1" customWidth="1"/>
    <col min="28" max="28" width="18.88671875" style="1" customWidth="1"/>
    <col min="29" max="31" width="18.88671875" style="1" hidden="1" customWidth="1"/>
    <col min="32" max="32" width="18.88671875" style="1" customWidth="1"/>
    <col min="33" max="35" width="18.88671875" style="1" hidden="1" customWidth="1"/>
    <col min="36" max="36" width="18.88671875" style="1" customWidth="1"/>
    <col min="37" max="39" width="18.88671875" style="1" hidden="1" customWidth="1"/>
    <col min="40" max="41" width="18.88671875" style="1" customWidth="1"/>
    <col min="42" max="16384" width="11.44140625" style="1"/>
  </cols>
  <sheetData>
    <row r="1" spans="2:42" ht="15" thickBot="1" x14ac:dyDescent="0.35"/>
    <row r="2" spans="2:42" ht="54" customHeight="1" thickBot="1" x14ac:dyDescent="0.35">
      <c r="B2" s="2"/>
      <c r="C2" s="3">
        <v>0.01</v>
      </c>
      <c r="D2" s="4">
        <v>0.02</v>
      </c>
      <c r="E2" s="5">
        <v>0.05</v>
      </c>
      <c r="F2" s="6">
        <v>0.1</v>
      </c>
      <c r="G2" s="7">
        <v>0.2</v>
      </c>
      <c r="H2" s="8">
        <v>0.5</v>
      </c>
      <c r="I2" s="9">
        <v>1</v>
      </c>
      <c r="J2" s="10">
        <v>15</v>
      </c>
      <c r="K2" s="10"/>
      <c r="L2" s="11"/>
      <c r="M2" s="57">
        <v>1</v>
      </c>
      <c r="N2" s="58"/>
      <c r="O2" s="58"/>
      <c r="P2" s="59"/>
      <c r="Q2" s="60">
        <v>2</v>
      </c>
      <c r="R2" s="61"/>
      <c r="S2" s="61"/>
      <c r="T2" s="62"/>
      <c r="U2" s="63">
        <v>5</v>
      </c>
      <c r="V2" s="64"/>
      <c r="W2" s="64"/>
      <c r="X2" s="65"/>
      <c r="Y2" s="66">
        <v>10</v>
      </c>
      <c r="Z2" s="67"/>
      <c r="AA2" s="67"/>
      <c r="AB2" s="68"/>
      <c r="AC2" s="69">
        <v>20</v>
      </c>
      <c r="AD2" s="70"/>
      <c r="AE2" s="70"/>
      <c r="AF2" s="71"/>
      <c r="AG2" s="57">
        <v>50</v>
      </c>
      <c r="AH2" s="58"/>
      <c r="AI2" s="58"/>
      <c r="AJ2" s="59"/>
      <c r="AK2" s="72">
        <v>100</v>
      </c>
      <c r="AL2" s="73"/>
      <c r="AM2" s="73"/>
      <c r="AN2" s="74"/>
      <c r="AO2" s="10"/>
      <c r="AP2" s="12"/>
    </row>
    <row r="3" spans="2:42" ht="16.2" customHeight="1" x14ac:dyDescent="0.3">
      <c r="B3" s="13" t="s">
        <v>1</v>
      </c>
      <c r="C3" s="14">
        <v>15</v>
      </c>
      <c r="D3" s="15">
        <v>200</v>
      </c>
      <c r="E3" s="16">
        <v>5</v>
      </c>
      <c r="F3" s="16">
        <v>12</v>
      </c>
      <c r="G3" s="15">
        <v>4</v>
      </c>
      <c r="H3" s="17">
        <v>2</v>
      </c>
      <c r="I3" s="14">
        <v>2</v>
      </c>
      <c r="J3" s="18">
        <f>(C3*C2)+(D3*D2)+(E3*E2)+(F3*F2)+(G3*G2)+(H3*H2)+(I3*I2)</f>
        <v>9.4</v>
      </c>
      <c r="K3" s="10"/>
      <c r="L3" s="13" t="s">
        <v>1</v>
      </c>
      <c r="M3" s="14">
        <f>QUOTIENT($C$18,$J$2)</f>
        <v>9</v>
      </c>
      <c r="N3" s="14">
        <f>MOD($C$18,$J$2)</f>
        <v>8</v>
      </c>
      <c r="O3" s="14">
        <f>N3</f>
        <v>8</v>
      </c>
      <c r="P3" s="17">
        <f>IF(O3&gt;0,M3+1,M3)</f>
        <v>10</v>
      </c>
      <c r="Q3" s="14">
        <f>QUOTIENT($D$18,$J$2)</f>
        <v>21</v>
      </c>
      <c r="R3" s="14">
        <f>MOD($D$18,$J$2)</f>
        <v>10</v>
      </c>
      <c r="S3" s="14">
        <f>R3</f>
        <v>10</v>
      </c>
      <c r="T3" s="14">
        <f>IF(S3&gt;0,Q3+1,Q3)</f>
        <v>22</v>
      </c>
      <c r="U3" s="16">
        <f>QUOTIENT($E$18,$J$2)</f>
        <v>14</v>
      </c>
      <c r="V3" s="19">
        <f>MOD($E$18,$J$2)</f>
        <v>4</v>
      </c>
      <c r="W3" s="19">
        <f>V3</f>
        <v>4</v>
      </c>
      <c r="X3" s="15">
        <f>IF(W3&gt;0,U3+1,U3)</f>
        <v>15</v>
      </c>
      <c r="Y3" s="14">
        <f>QUOTIENT($F$18,$J$2)</f>
        <v>13</v>
      </c>
      <c r="Z3" s="14">
        <f>MOD($F$18,$J$2)</f>
        <v>4</v>
      </c>
      <c r="AA3" s="14">
        <f>Z3</f>
        <v>4</v>
      </c>
      <c r="AB3" s="14">
        <f>IF(AA3&gt;0,Y3+1,Y3)</f>
        <v>14</v>
      </c>
      <c r="AC3" s="16">
        <f>QUOTIENT($G$18,$J$2)</f>
        <v>5</v>
      </c>
      <c r="AD3" s="19">
        <f>MOD($G$18,$J$2)</f>
        <v>14</v>
      </c>
      <c r="AE3" s="19">
        <f>AD3</f>
        <v>14</v>
      </c>
      <c r="AF3" s="15">
        <f>IF(AE3&gt;0,AC3+1,AC3)</f>
        <v>6</v>
      </c>
      <c r="AG3" s="16">
        <f>QUOTIENT($H$18,$J$2)</f>
        <v>1</v>
      </c>
      <c r="AH3" s="20">
        <f>MOD($H$18,$J$2)</f>
        <v>5</v>
      </c>
      <c r="AI3" s="19">
        <f>AH3</f>
        <v>5</v>
      </c>
      <c r="AJ3" s="17">
        <f>IF(AI3&gt;0,AG3+1,AG3)</f>
        <v>2</v>
      </c>
      <c r="AK3" s="21">
        <f>QUOTIENT($I$18,$J$2)</f>
        <v>0</v>
      </c>
      <c r="AL3" s="19">
        <f>MOD($I$18,$J$2)</f>
        <v>14</v>
      </c>
      <c r="AM3" s="19">
        <f>AL3</f>
        <v>14</v>
      </c>
      <c r="AN3" s="17">
        <f>IF(AM3&gt;0,AK3+1,AK3)</f>
        <v>1</v>
      </c>
      <c r="AO3" s="22">
        <f>P3*$M$2+T3*$Q$2+X3*$U$2+AB3*$Y$2+AF3*$AC$2+AJ3*$AG$2+AN3*$AK$2</f>
        <v>589</v>
      </c>
      <c r="AP3" s="12"/>
    </row>
    <row r="4" spans="2:42" ht="16.2" customHeight="1" x14ac:dyDescent="0.3">
      <c r="B4" s="23" t="s">
        <v>2</v>
      </c>
      <c r="C4" s="24">
        <v>26</v>
      </c>
      <c r="D4" s="25">
        <v>14</v>
      </c>
      <c r="E4" s="26">
        <v>11</v>
      </c>
      <c r="F4" s="26">
        <v>10</v>
      </c>
      <c r="G4" s="25">
        <v>7</v>
      </c>
      <c r="H4" s="27">
        <v>1</v>
      </c>
      <c r="I4" s="24">
        <v>0</v>
      </c>
      <c r="J4" s="28">
        <f>(C4*C2)+(D4*D2)+(E4*E2)+(F4*F2)+(G4*G2)+(H4*H2)+(I4*I2)</f>
        <v>3.99</v>
      </c>
      <c r="K4" s="10"/>
      <c r="L4" s="54" t="s">
        <v>2</v>
      </c>
      <c r="M4" s="14">
        <f t="shared" ref="M4:M17" si="0">QUOTIENT($C$18,$J$2)</f>
        <v>9</v>
      </c>
      <c r="N4" s="14">
        <f t="shared" ref="N4:N17" si="1">MOD($C$18,$J$2)</f>
        <v>8</v>
      </c>
      <c r="O4" s="14">
        <f>O3-1</f>
        <v>7</v>
      </c>
      <c r="P4" s="29">
        <f t="shared" ref="P4:P17" si="2">IF(O4&gt;0,M4+1,M4)</f>
        <v>10</v>
      </c>
      <c r="Q4" s="14">
        <f t="shared" ref="Q4:Q17" si="3">QUOTIENT($D$18,$J$2)</f>
        <v>21</v>
      </c>
      <c r="R4" s="14">
        <f t="shared" ref="R4:R17" si="4">MOD($D$18,$J$2)</f>
        <v>10</v>
      </c>
      <c r="S4" s="14">
        <f>S3-1</f>
        <v>9</v>
      </c>
      <c r="T4" s="14">
        <f t="shared" ref="T4:T17" si="5">IF(S4&gt;0,Q4+1,Q4)</f>
        <v>22</v>
      </c>
      <c r="U4" s="30">
        <f t="shared" ref="U4:U17" si="6">QUOTIENT($E$18,$J$2)</f>
        <v>14</v>
      </c>
      <c r="V4" s="14">
        <f t="shared" ref="V4:V17" si="7">MOD($E$18,$J$2)</f>
        <v>4</v>
      </c>
      <c r="W4" s="14">
        <f>W3-1</f>
        <v>3</v>
      </c>
      <c r="X4" s="31">
        <f t="shared" ref="X4:X10" si="8">IF(W4&gt;0,U4+1,U4)</f>
        <v>15</v>
      </c>
      <c r="Y4" s="14">
        <f t="shared" ref="Y4:Y17" si="9">QUOTIENT($F$18,$J$2)</f>
        <v>13</v>
      </c>
      <c r="Z4" s="14">
        <f t="shared" ref="Z4:Z17" si="10">MOD($F$18,$J$2)</f>
        <v>4</v>
      </c>
      <c r="AA4" s="14">
        <f>AA3-1</f>
        <v>3</v>
      </c>
      <c r="AB4" s="14">
        <f t="shared" ref="AB4:AB10" si="11">IF(AA4&gt;0,Y4+1,Y4)</f>
        <v>14</v>
      </c>
      <c r="AC4" s="30">
        <f t="shared" ref="AC4:AC17" si="12">QUOTIENT($G$18,$J$2)</f>
        <v>5</v>
      </c>
      <c r="AD4" s="14">
        <f t="shared" ref="AD4:AD17" si="13">MOD($G$18,$J$2)</f>
        <v>14</v>
      </c>
      <c r="AE4" s="14">
        <f>AE3-1</f>
        <v>13</v>
      </c>
      <c r="AF4" s="31">
        <f t="shared" ref="AF4:AF10" si="14">IF(AE4&gt;0,AC4+1,AC4)</f>
        <v>6</v>
      </c>
      <c r="AG4" s="32">
        <f t="shared" ref="AG4:AG17" si="15">QUOTIENT($H$18,$J$2)</f>
        <v>1</v>
      </c>
      <c r="AH4" s="33">
        <f t="shared" ref="AH4:AH17" si="16">MOD($H$18,$J$2)</f>
        <v>5</v>
      </c>
      <c r="AI4" s="14">
        <f>AI3-1</f>
        <v>4</v>
      </c>
      <c r="AJ4" s="29">
        <f t="shared" ref="AJ4:AJ9" si="17">IF(AI4&gt;0,AG4+1,AG4)</f>
        <v>2</v>
      </c>
      <c r="AK4" s="26">
        <f t="shared" ref="AK4:AK17" si="18">QUOTIENT($I$18,$J$2)</f>
        <v>0</v>
      </c>
      <c r="AL4" s="34">
        <f t="shared" ref="AL4:AL17" si="19">MOD($I$18,$J$2)</f>
        <v>14</v>
      </c>
      <c r="AM4" s="14">
        <f>AM3-1</f>
        <v>13</v>
      </c>
      <c r="AN4" s="29">
        <f t="shared" ref="AN4:AN10" si="20">IF(AM4&gt;0,AK4+1,AK4)</f>
        <v>1</v>
      </c>
      <c r="AO4" s="28">
        <f t="shared" ref="AO4:AO17" si="21">P4*$M$2+T4*$Q$2+X4*$U$2+AB4*$Y$2+AF4*$AC$2+AJ4*$AG$2+AN4*$AK$2</f>
        <v>589</v>
      </c>
      <c r="AP4" s="12"/>
    </row>
    <row r="5" spans="2:42" ht="16.2" customHeight="1" x14ac:dyDescent="0.3">
      <c r="B5" s="54" t="s">
        <v>3</v>
      </c>
      <c r="C5" s="24">
        <v>10</v>
      </c>
      <c r="D5" s="25">
        <v>8</v>
      </c>
      <c r="E5" s="26">
        <v>20</v>
      </c>
      <c r="F5" s="26">
        <v>14</v>
      </c>
      <c r="G5" s="25">
        <v>5</v>
      </c>
      <c r="H5" s="27">
        <v>0</v>
      </c>
      <c r="I5" s="24">
        <v>0</v>
      </c>
      <c r="J5" s="28">
        <f>(C5*C2)+(D5*D2)+(E5*E2)+(F5*F2)+(G5*G2)+(H5*H2)+(I5*I2)</f>
        <v>3.66</v>
      </c>
      <c r="K5" s="10"/>
      <c r="L5" s="55" t="s">
        <v>3</v>
      </c>
      <c r="M5" s="14">
        <f t="shared" si="0"/>
        <v>9</v>
      </c>
      <c r="N5" s="14">
        <f t="shared" si="1"/>
        <v>8</v>
      </c>
      <c r="O5" s="14">
        <f t="shared" ref="O5:O17" si="22">O4-1</f>
        <v>6</v>
      </c>
      <c r="P5" s="29">
        <f t="shared" si="2"/>
        <v>10</v>
      </c>
      <c r="Q5" s="14">
        <f t="shared" si="3"/>
        <v>21</v>
      </c>
      <c r="R5" s="14">
        <f t="shared" si="4"/>
        <v>10</v>
      </c>
      <c r="S5" s="14">
        <f t="shared" ref="S5:S17" si="23">S4-1</f>
        <v>8</v>
      </c>
      <c r="T5" s="14">
        <f t="shared" si="5"/>
        <v>22</v>
      </c>
      <c r="U5" s="30">
        <f t="shared" si="6"/>
        <v>14</v>
      </c>
      <c r="V5" s="14">
        <f t="shared" si="7"/>
        <v>4</v>
      </c>
      <c r="W5" s="14">
        <f t="shared" ref="W5:W17" si="24">W4-1</f>
        <v>2</v>
      </c>
      <c r="X5" s="31">
        <f t="shared" si="8"/>
        <v>15</v>
      </c>
      <c r="Y5" s="14">
        <f t="shared" si="9"/>
        <v>13</v>
      </c>
      <c r="Z5" s="14">
        <f t="shared" si="10"/>
        <v>4</v>
      </c>
      <c r="AA5" s="14">
        <f t="shared" ref="AA5:AA17" si="25">AA4-1</f>
        <v>2</v>
      </c>
      <c r="AB5" s="14">
        <f t="shared" si="11"/>
        <v>14</v>
      </c>
      <c r="AC5" s="30">
        <f t="shared" si="12"/>
        <v>5</v>
      </c>
      <c r="AD5" s="14">
        <f t="shared" si="13"/>
        <v>14</v>
      </c>
      <c r="AE5" s="14">
        <f t="shared" ref="AE5:AE17" si="26">AE4-1</f>
        <v>12</v>
      </c>
      <c r="AF5" s="31">
        <f t="shared" si="14"/>
        <v>6</v>
      </c>
      <c r="AG5" s="35">
        <f t="shared" si="15"/>
        <v>1</v>
      </c>
      <c r="AH5" s="24">
        <f t="shared" si="16"/>
        <v>5</v>
      </c>
      <c r="AI5" s="14">
        <f t="shared" ref="AI5:AI17" si="27">AI4-1</f>
        <v>3</v>
      </c>
      <c r="AJ5" s="29">
        <f t="shared" si="17"/>
        <v>2</v>
      </c>
      <c r="AK5" s="32">
        <f t="shared" si="18"/>
        <v>0</v>
      </c>
      <c r="AL5" s="24">
        <f t="shared" si="19"/>
        <v>14</v>
      </c>
      <c r="AM5" s="14">
        <f t="shared" ref="AM5:AM17" si="28">AM4-1</f>
        <v>12</v>
      </c>
      <c r="AN5" s="29">
        <f>IF(AM5&gt;0,AK5+1,AK5)</f>
        <v>1</v>
      </c>
      <c r="AO5" s="36">
        <f t="shared" si="21"/>
        <v>589</v>
      </c>
      <c r="AP5" s="12"/>
    </row>
    <row r="6" spans="2:42" ht="16.2" customHeight="1" x14ac:dyDescent="0.3">
      <c r="B6" s="55" t="s">
        <v>4</v>
      </c>
      <c r="C6" s="24">
        <v>20</v>
      </c>
      <c r="D6" s="25">
        <v>2</v>
      </c>
      <c r="E6" s="26">
        <v>25</v>
      </c>
      <c r="F6" s="26">
        <v>26</v>
      </c>
      <c r="G6" s="25">
        <v>6</v>
      </c>
      <c r="H6" s="27">
        <v>3</v>
      </c>
      <c r="I6" s="24">
        <v>0</v>
      </c>
      <c r="J6" s="28">
        <f>(C6*C2)+(D6*D2)+(E6*E2)+(F6*F2)+(G6*G2)+(H6*H2)+(I6*I2)</f>
        <v>6.79</v>
      </c>
      <c r="K6" s="10"/>
      <c r="L6" s="55" t="s">
        <v>4</v>
      </c>
      <c r="M6" s="14">
        <f t="shared" si="0"/>
        <v>9</v>
      </c>
      <c r="N6" s="14">
        <f t="shared" si="1"/>
        <v>8</v>
      </c>
      <c r="O6" s="14">
        <f t="shared" si="22"/>
        <v>5</v>
      </c>
      <c r="P6" s="29">
        <f t="shared" si="2"/>
        <v>10</v>
      </c>
      <c r="Q6" s="14">
        <f t="shared" si="3"/>
        <v>21</v>
      </c>
      <c r="R6" s="14">
        <f t="shared" si="4"/>
        <v>10</v>
      </c>
      <c r="S6" s="14">
        <f t="shared" si="23"/>
        <v>7</v>
      </c>
      <c r="T6" s="14">
        <f t="shared" si="5"/>
        <v>22</v>
      </c>
      <c r="U6" s="30">
        <f t="shared" si="6"/>
        <v>14</v>
      </c>
      <c r="V6" s="14">
        <f t="shared" si="7"/>
        <v>4</v>
      </c>
      <c r="W6" s="14">
        <f t="shared" si="24"/>
        <v>1</v>
      </c>
      <c r="X6" s="31">
        <f t="shared" si="8"/>
        <v>15</v>
      </c>
      <c r="Y6" s="14">
        <f t="shared" si="9"/>
        <v>13</v>
      </c>
      <c r="Z6" s="14">
        <f t="shared" si="10"/>
        <v>4</v>
      </c>
      <c r="AA6" s="14">
        <f t="shared" si="25"/>
        <v>1</v>
      </c>
      <c r="AB6" s="14">
        <f t="shared" si="11"/>
        <v>14</v>
      </c>
      <c r="AC6" s="30">
        <f t="shared" si="12"/>
        <v>5</v>
      </c>
      <c r="AD6" s="14">
        <f t="shared" si="13"/>
        <v>14</v>
      </c>
      <c r="AE6" s="14">
        <f t="shared" si="26"/>
        <v>11</v>
      </c>
      <c r="AF6" s="31">
        <f t="shared" si="14"/>
        <v>6</v>
      </c>
      <c r="AG6" s="35">
        <f t="shared" si="15"/>
        <v>1</v>
      </c>
      <c r="AH6" s="34">
        <f t="shared" si="16"/>
        <v>5</v>
      </c>
      <c r="AI6" s="14">
        <f t="shared" si="27"/>
        <v>2</v>
      </c>
      <c r="AJ6" s="29">
        <f t="shared" si="17"/>
        <v>2</v>
      </c>
      <c r="AK6" s="35">
        <f t="shared" si="18"/>
        <v>0</v>
      </c>
      <c r="AL6" s="24">
        <f t="shared" si="19"/>
        <v>14</v>
      </c>
      <c r="AM6" s="14">
        <f t="shared" si="28"/>
        <v>11</v>
      </c>
      <c r="AN6" s="29">
        <f t="shared" si="20"/>
        <v>1</v>
      </c>
      <c r="AO6" s="28">
        <f t="shared" si="21"/>
        <v>589</v>
      </c>
      <c r="AP6" s="12"/>
    </row>
    <row r="7" spans="2:42" ht="16.2" customHeight="1" x14ac:dyDescent="0.3">
      <c r="B7" s="55" t="s">
        <v>5</v>
      </c>
      <c r="C7" s="24">
        <v>0</v>
      </c>
      <c r="D7" s="25">
        <v>0</v>
      </c>
      <c r="E7" s="26">
        <v>33</v>
      </c>
      <c r="F7" s="26">
        <v>25</v>
      </c>
      <c r="G7" s="25">
        <v>0</v>
      </c>
      <c r="H7" s="27">
        <v>0</v>
      </c>
      <c r="I7" s="24">
        <v>2</v>
      </c>
      <c r="J7" s="28">
        <f>(C7*C2)+(D7*D2)+(E7*E2)+(F7*F2)+(G7*G2)+(H7*H2)+(I7*I2)</f>
        <v>6.15</v>
      </c>
      <c r="K7" s="10"/>
      <c r="L7" s="23" t="s">
        <v>5</v>
      </c>
      <c r="M7" s="14">
        <f t="shared" si="0"/>
        <v>9</v>
      </c>
      <c r="N7" s="14">
        <f t="shared" si="1"/>
        <v>8</v>
      </c>
      <c r="O7" s="14">
        <f t="shared" si="22"/>
        <v>4</v>
      </c>
      <c r="P7" s="29">
        <f t="shared" si="2"/>
        <v>10</v>
      </c>
      <c r="Q7" s="14">
        <f t="shared" si="3"/>
        <v>21</v>
      </c>
      <c r="R7" s="14">
        <f t="shared" si="4"/>
        <v>10</v>
      </c>
      <c r="S7" s="14">
        <f t="shared" si="23"/>
        <v>6</v>
      </c>
      <c r="T7" s="14">
        <f t="shared" si="5"/>
        <v>22</v>
      </c>
      <c r="U7" s="30">
        <f t="shared" si="6"/>
        <v>14</v>
      </c>
      <c r="V7" s="14">
        <f t="shared" si="7"/>
        <v>4</v>
      </c>
      <c r="W7" s="14">
        <f t="shared" si="24"/>
        <v>0</v>
      </c>
      <c r="X7" s="31">
        <f t="shared" si="8"/>
        <v>14</v>
      </c>
      <c r="Y7" s="14">
        <f>QUOTIENT($F$18,$J$2)</f>
        <v>13</v>
      </c>
      <c r="Z7" s="14">
        <f t="shared" si="10"/>
        <v>4</v>
      </c>
      <c r="AA7" s="14">
        <f t="shared" si="25"/>
        <v>0</v>
      </c>
      <c r="AB7" s="14">
        <f t="shared" si="11"/>
        <v>13</v>
      </c>
      <c r="AC7" s="30">
        <f t="shared" si="12"/>
        <v>5</v>
      </c>
      <c r="AD7" s="14">
        <f t="shared" si="13"/>
        <v>14</v>
      </c>
      <c r="AE7" s="14">
        <f t="shared" si="26"/>
        <v>10</v>
      </c>
      <c r="AF7" s="31">
        <f t="shared" si="14"/>
        <v>6</v>
      </c>
      <c r="AG7" s="35">
        <f t="shared" si="15"/>
        <v>1</v>
      </c>
      <c r="AH7" s="24">
        <f t="shared" si="16"/>
        <v>5</v>
      </c>
      <c r="AI7" s="14">
        <f t="shared" si="27"/>
        <v>1</v>
      </c>
      <c r="AJ7" s="29">
        <f t="shared" si="17"/>
        <v>2</v>
      </c>
      <c r="AK7" s="26">
        <f t="shared" si="18"/>
        <v>0</v>
      </c>
      <c r="AL7" s="24">
        <f t="shared" si="19"/>
        <v>14</v>
      </c>
      <c r="AM7" s="14">
        <f t="shared" si="28"/>
        <v>10</v>
      </c>
      <c r="AN7" s="29">
        <f t="shared" si="20"/>
        <v>1</v>
      </c>
      <c r="AO7" s="36">
        <f t="shared" si="21"/>
        <v>574</v>
      </c>
      <c r="AP7" s="12"/>
    </row>
    <row r="8" spans="2:42" ht="16.2" customHeight="1" x14ac:dyDescent="0.3">
      <c r="B8" s="23" t="s">
        <v>6</v>
      </c>
      <c r="C8" s="24">
        <v>14</v>
      </c>
      <c r="D8" s="25">
        <v>10</v>
      </c>
      <c r="E8" s="26">
        <v>17</v>
      </c>
      <c r="F8" s="26">
        <v>19</v>
      </c>
      <c r="G8" s="25">
        <v>15</v>
      </c>
      <c r="H8" s="27">
        <v>1</v>
      </c>
      <c r="I8" s="24">
        <v>0</v>
      </c>
      <c r="J8" s="28">
        <f>(C8*C2)+(D8*D2)+(E8*E2)+(F8*F2)+(G8*G2)+(H8*H2)+(I8*I2)</f>
        <v>6.59</v>
      </c>
      <c r="K8" s="10"/>
      <c r="L8" s="54" t="s">
        <v>6</v>
      </c>
      <c r="M8" s="14">
        <f t="shared" si="0"/>
        <v>9</v>
      </c>
      <c r="N8" s="14">
        <f t="shared" si="1"/>
        <v>8</v>
      </c>
      <c r="O8" s="14">
        <f t="shared" si="22"/>
        <v>3</v>
      </c>
      <c r="P8" s="29">
        <f t="shared" si="2"/>
        <v>10</v>
      </c>
      <c r="Q8" s="14">
        <f t="shared" si="3"/>
        <v>21</v>
      </c>
      <c r="R8" s="14">
        <f t="shared" si="4"/>
        <v>10</v>
      </c>
      <c r="S8" s="14">
        <f t="shared" si="23"/>
        <v>5</v>
      </c>
      <c r="T8" s="14">
        <f t="shared" si="5"/>
        <v>22</v>
      </c>
      <c r="U8" s="30">
        <f t="shared" si="6"/>
        <v>14</v>
      </c>
      <c r="V8" s="14">
        <f t="shared" si="7"/>
        <v>4</v>
      </c>
      <c r="W8" s="14">
        <f t="shared" si="24"/>
        <v>-1</v>
      </c>
      <c r="X8" s="31">
        <f t="shared" si="8"/>
        <v>14</v>
      </c>
      <c r="Y8" s="14">
        <f t="shared" si="9"/>
        <v>13</v>
      </c>
      <c r="Z8" s="14">
        <f t="shared" si="10"/>
        <v>4</v>
      </c>
      <c r="AA8" s="14">
        <f t="shared" si="25"/>
        <v>-1</v>
      </c>
      <c r="AB8" s="14">
        <f t="shared" si="11"/>
        <v>13</v>
      </c>
      <c r="AC8" s="30">
        <f t="shared" si="12"/>
        <v>5</v>
      </c>
      <c r="AD8" s="14">
        <f t="shared" si="13"/>
        <v>14</v>
      </c>
      <c r="AE8" s="14">
        <f t="shared" si="26"/>
        <v>9</v>
      </c>
      <c r="AF8" s="31">
        <f t="shared" si="14"/>
        <v>6</v>
      </c>
      <c r="AG8" s="26">
        <f t="shared" si="15"/>
        <v>1</v>
      </c>
      <c r="AH8" s="34">
        <f t="shared" si="16"/>
        <v>5</v>
      </c>
      <c r="AI8" s="14">
        <f t="shared" si="27"/>
        <v>0</v>
      </c>
      <c r="AJ8" s="29">
        <f t="shared" si="17"/>
        <v>1</v>
      </c>
      <c r="AK8" s="32">
        <f t="shared" si="18"/>
        <v>0</v>
      </c>
      <c r="AL8" s="34">
        <f t="shared" si="19"/>
        <v>14</v>
      </c>
      <c r="AM8" s="14">
        <f t="shared" si="28"/>
        <v>9</v>
      </c>
      <c r="AN8" s="29">
        <f t="shared" si="20"/>
        <v>1</v>
      </c>
      <c r="AO8" s="37">
        <f t="shared" si="21"/>
        <v>524</v>
      </c>
      <c r="AP8" s="12"/>
    </row>
    <row r="9" spans="2:42" ht="16.2" customHeight="1" x14ac:dyDescent="0.3">
      <c r="B9" s="54" t="s">
        <v>7</v>
      </c>
      <c r="C9" s="24">
        <v>0</v>
      </c>
      <c r="D9" s="25">
        <v>10</v>
      </c>
      <c r="E9" s="26">
        <v>26</v>
      </c>
      <c r="F9" s="26">
        <v>13</v>
      </c>
      <c r="G9" s="25">
        <v>9</v>
      </c>
      <c r="H9" s="27">
        <v>0</v>
      </c>
      <c r="I9" s="24">
        <v>3</v>
      </c>
      <c r="J9" s="28">
        <f>(C9*C2)+(D9*D2)+(E9*E2)+(F9*F2)+(G9*G2)+(H9*H2)+(I9*I2)</f>
        <v>7.6</v>
      </c>
      <c r="K9" s="10"/>
      <c r="L9" s="55" t="s">
        <v>7</v>
      </c>
      <c r="M9" s="14">
        <f t="shared" si="0"/>
        <v>9</v>
      </c>
      <c r="N9" s="14">
        <f t="shared" si="1"/>
        <v>8</v>
      </c>
      <c r="O9" s="14">
        <f t="shared" si="22"/>
        <v>2</v>
      </c>
      <c r="P9" s="29">
        <f t="shared" si="2"/>
        <v>10</v>
      </c>
      <c r="Q9" s="14">
        <f t="shared" si="3"/>
        <v>21</v>
      </c>
      <c r="R9" s="14">
        <f t="shared" si="4"/>
        <v>10</v>
      </c>
      <c r="S9" s="14">
        <f t="shared" si="23"/>
        <v>4</v>
      </c>
      <c r="T9" s="14">
        <f t="shared" si="5"/>
        <v>22</v>
      </c>
      <c r="U9" s="30">
        <f t="shared" si="6"/>
        <v>14</v>
      </c>
      <c r="V9" s="14">
        <f t="shared" si="7"/>
        <v>4</v>
      </c>
      <c r="W9" s="14">
        <f>W8-1</f>
        <v>-2</v>
      </c>
      <c r="X9" s="31">
        <f t="shared" si="8"/>
        <v>14</v>
      </c>
      <c r="Y9" s="14">
        <f t="shared" si="9"/>
        <v>13</v>
      </c>
      <c r="Z9" s="14">
        <f t="shared" si="10"/>
        <v>4</v>
      </c>
      <c r="AA9" s="14">
        <f t="shared" si="25"/>
        <v>-2</v>
      </c>
      <c r="AB9" s="14">
        <f t="shared" si="11"/>
        <v>13</v>
      </c>
      <c r="AC9" s="30">
        <f t="shared" si="12"/>
        <v>5</v>
      </c>
      <c r="AD9" s="14">
        <f t="shared" si="13"/>
        <v>14</v>
      </c>
      <c r="AE9" s="14">
        <f t="shared" si="26"/>
        <v>8</v>
      </c>
      <c r="AF9" s="31">
        <f t="shared" si="14"/>
        <v>6</v>
      </c>
      <c r="AG9" s="32">
        <f t="shared" si="15"/>
        <v>1</v>
      </c>
      <c r="AH9" s="33">
        <f t="shared" si="16"/>
        <v>5</v>
      </c>
      <c r="AI9" s="14">
        <f t="shared" si="27"/>
        <v>-1</v>
      </c>
      <c r="AJ9" s="29">
        <f t="shared" si="17"/>
        <v>1</v>
      </c>
      <c r="AK9" s="26">
        <f t="shared" si="18"/>
        <v>0</v>
      </c>
      <c r="AL9" s="33">
        <f t="shared" si="19"/>
        <v>14</v>
      </c>
      <c r="AM9" s="14">
        <f t="shared" si="28"/>
        <v>8</v>
      </c>
      <c r="AN9" s="29">
        <f t="shared" si="20"/>
        <v>1</v>
      </c>
      <c r="AO9" s="37">
        <f t="shared" si="21"/>
        <v>524</v>
      </c>
      <c r="AP9" s="12"/>
    </row>
    <row r="10" spans="2:42" ht="16.2" customHeight="1" x14ac:dyDescent="0.3">
      <c r="B10" s="55" t="s">
        <v>8</v>
      </c>
      <c r="C10" s="24">
        <v>0</v>
      </c>
      <c r="D10" s="25">
        <v>5</v>
      </c>
      <c r="E10" s="26">
        <v>19</v>
      </c>
      <c r="F10" s="26">
        <v>23</v>
      </c>
      <c r="G10" s="25">
        <v>2</v>
      </c>
      <c r="H10" s="27">
        <v>2</v>
      </c>
      <c r="I10" s="24">
        <v>0</v>
      </c>
      <c r="J10" s="28">
        <f>(C10*C2)+(D10*D2)+(E10*E2)+(F10*F2)+(G10*G2)+(H10*H2)+(I10*I2)</f>
        <v>4.75</v>
      </c>
      <c r="K10" s="10"/>
      <c r="L10" s="23" t="s">
        <v>8</v>
      </c>
      <c r="M10" s="14">
        <f t="shared" si="0"/>
        <v>9</v>
      </c>
      <c r="N10" s="14">
        <f t="shared" si="1"/>
        <v>8</v>
      </c>
      <c r="O10" s="14">
        <f t="shared" si="22"/>
        <v>1</v>
      </c>
      <c r="P10" s="29">
        <f t="shared" si="2"/>
        <v>10</v>
      </c>
      <c r="Q10" s="14">
        <f t="shared" si="3"/>
        <v>21</v>
      </c>
      <c r="R10" s="14">
        <f t="shared" si="4"/>
        <v>10</v>
      </c>
      <c r="S10" s="14">
        <f t="shared" si="23"/>
        <v>3</v>
      </c>
      <c r="T10" s="14">
        <f t="shared" si="5"/>
        <v>22</v>
      </c>
      <c r="U10" s="30">
        <f t="shared" si="6"/>
        <v>14</v>
      </c>
      <c r="V10" s="14">
        <f t="shared" si="7"/>
        <v>4</v>
      </c>
      <c r="W10" s="14">
        <f t="shared" si="24"/>
        <v>-3</v>
      </c>
      <c r="X10" s="31">
        <f t="shared" si="8"/>
        <v>14</v>
      </c>
      <c r="Y10" s="14">
        <f t="shared" si="9"/>
        <v>13</v>
      </c>
      <c r="Z10" s="14">
        <f t="shared" si="10"/>
        <v>4</v>
      </c>
      <c r="AA10" s="14">
        <f t="shared" si="25"/>
        <v>-3</v>
      </c>
      <c r="AB10" s="14">
        <f t="shared" si="11"/>
        <v>13</v>
      </c>
      <c r="AC10" s="30">
        <f t="shared" si="12"/>
        <v>5</v>
      </c>
      <c r="AD10" s="14">
        <f t="shared" si="13"/>
        <v>14</v>
      </c>
      <c r="AE10" s="14">
        <f t="shared" si="26"/>
        <v>7</v>
      </c>
      <c r="AF10" s="31">
        <f t="shared" si="14"/>
        <v>6</v>
      </c>
      <c r="AG10" s="35">
        <f t="shared" si="15"/>
        <v>1</v>
      </c>
      <c r="AH10" s="24">
        <f t="shared" si="16"/>
        <v>5</v>
      </c>
      <c r="AI10" s="14">
        <f t="shared" si="27"/>
        <v>-2</v>
      </c>
      <c r="AJ10" s="29">
        <f>IF(AI10&gt;0,AG10+1,AG10)</f>
        <v>1</v>
      </c>
      <c r="AK10" s="32">
        <f t="shared" si="18"/>
        <v>0</v>
      </c>
      <c r="AL10" s="33">
        <f t="shared" si="19"/>
        <v>14</v>
      </c>
      <c r="AM10" s="14">
        <f t="shared" si="28"/>
        <v>7</v>
      </c>
      <c r="AN10" s="29">
        <f t="shared" si="20"/>
        <v>1</v>
      </c>
      <c r="AO10" s="37">
        <f t="shared" si="21"/>
        <v>524</v>
      </c>
      <c r="AP10" s="12"/>
    </row>
    <row r="11" spans="2:42" ht="16.2" customHeight="1" x14ac:dyDescent="0.3">
      <c r="B11" s="55" t="s">
        <v>9</v>
      </c>
      <c r="C11" s="24">
        <v>13</v>
      </c>
      <c r="D11" s="25">
        <v>10</v>
      </c>
      <c r="E11" s="26">
        <v>15</v>
      </c>
      <c r="F11" s="26">
        <v>12</v>
      </c>
      <c r="G11" s="25">
        <v>20</v>
      </c>
      <c r="H11" s="27">
        <v>0</v>
      </c>
      <c r="I11" s="24">
        <v>0</v>
      </c>
      <c r="J11" s="28">
        <f>(C11*C2)+(D11*D2)+(E11*E2)+(F11*F2)+(G11*G2)+(H11*H2)+(I11*I2)</f>
        <v>6.28</v>
      </c>
      <c r="K11" s="10"/>
      <c r="L11" s="54" t="s">
        <v>9</v>
      </c>
      <c r="M11" s="14">
        <f t="shared" si="0"/>
        <v>9</v>
      </c>
      <c r="N11" s="14">
        <f t="shared" si="1"/>
        <v>8</v>
      </c>
      <c r="O11" s="14">
        <f t="shared" si="22"/>
        <v>0</v>
      </c>
      <c r="P11" s="29">
        <f>IF(O11&gt;0,M11+1,M11)</f>
        <v>9</v>
      </c>
      <c r="Q11" s="14">
        <f t="shared" si="3"/>
        <v>21</v>
      </c>
      <c r="R11" s="14">
        <f t="shared" si="4"/>
        <v>10</v>
      </c>
      <c r="S11" s="14">
        <f t="shared" si="23"/>
        <v>2</v>
      </c>
      <c r="T11" s="14">
        <f>IF(S11&gt;0,Q11+1,Q11)</f>
        <v>22</v>
      </c>
      <c r="U11" s="30">
        <f t="shared" si="6"/>
        <v>14</v>
      </c>
      <c r="V11" s="14">
        <f t="shared" si="7"/>
        <v>4</v>
      </c>
      <c r="W11" s="14">
        <f t="shared" si="24"/>
        <v>-4</v>
      </c>
      <c r="X11" s="31">
        <f>IF(W11&gt;0,U11+1,U11)</f>
        <v>14</v>
      </c>
      <c r="Y11" s="14">
        <f t="shared" si="9"/>
        <v>13</v>
      </c>
      <c r="Z11" s="14">
        <f t="shared" si="10"/>
        <v>4</v>
      </c>
      <c r="AA11" s="14">
        <f t="shared" si="25"/>
        <v>-4</v>
      </c>
      <c r="AB11" s="14">
        <f>IF(AA11&gt;0,Y11+1,Y11)</f>
        <v>13</v>
      </c>
      <c r="AC11" s="30">
        <f t="shared" si="12"/>
        <v>5</v>
      </c>
      <c r="AD11" s="14">
        <f t="shared" si="13"/>
        <v>14</v>
      </c>
      <c r="AE11" s="14">
        <f t="shared" si="26"/>
        <v>6</v>
      </c>
      <c r="AF11" s="31">
        <f>IF(AE11&gt;0,AC11+1,AC11)</f>
        <v>6</v>
      </c>
      <c r="AG11" s="26">
        <f t="shared" si="15"/>
        <v>1</v>
      </c>
      <c r="AH11" s="34">
        <f t="shared" si="16"/>
        <v>5</v>
      </c>
      <c r="AI11" s="14">
        <f t="shared" si="27"/>
        <v>-3</v>
      </c>
      <c r="AJ11" s="29">
        <f>IF(AI11&gt;0,AG11+1,AG11)</f>
        <v>1</v>
      </c>
      <c r="AK11" s="26">
        <f t="shared" si="18"/>
        <v>0</v>
      </c>
      <c r="AL11" s="24">
        <f t="shared" si="19"/>
        <v>14</v>
      </c>
      <c r="AM11" s="14">
        <f t="shared" si="28"/>
        <v>6</v>
      </c>
      <c r="AN11" s="29">
        <f>IF(AM11&gt;0,AK11+1,AK11)</f>
        <v>1</v>
      </c>
      <c r="AO11" s="37">
        <f t="shared" si="21"/>
        <v>523</v>
      </c>
      <c r="AP11" s="12"/>
    </row>
    <row r="12" spans="2:42" ht="16.2" customHeight="1" x14ac:dyDescent="0.3">
      <c r="B12" s="23" t="s">
        <v>10</v>
      </c>
      <c r="C12" s="24">
        <v>5</v>
      </c>
      <c r="D12" s="25">
        <v>6</v>
      </c>
      <c r="E12" s="26">
        <v>10</v>
      </c>
      <c r="F12" s="26">
        <v>20</v>
      </c>
      <c r="G12" s="25">
        <v>2</v>
      </c>
      <c r="H12" s="27">
        <v>3</v>
      </c>
      <c r="I12" s="24">
        <v>1</v>
      </c>
      <c r="J12" s="28">
        <f>(C12*C2)+(D12*D2)+(E12*E2)+(F12*F2)+(G12*G2)+(H12*H2)+(I12*I2)</f>
        <v>5.57</v>
      </c>
      <c r="K12" s="10"/>
      <c r="L12" s="23" t="s">
        <v>10</v>
      </c>
      <c r="M12" s="14">
        <f t="shared" si="0"/>
        <v>9</v>
      </c>
      <c r="N12" s="14">
        <f t="shared" si="1"/>
        <v>8</v>
      </c>
      <c r="O12" s="14">
        <f t="shared" si="22"/>
        <v>-1</v>
      </c>
      <c r="P12" s="29">
        <f t="shared" si="2"/>
        <v>9</v>
      </c>
      <c r="Q12" s="14">
        <f t="shared" si="3"/>
        <v>21</v>
      </c>
      <c r="R12" s="14">
        <f t="shared" si="4"/>
        <v>10</v>
      </c>
      <c r="S12" s="14">
        <f t="shared" si="23"/>
        <v>1</v>
      </c>
      <c r="T12" s="14">
        <f t="shared" si="5"/>
        <v>22</v>
      </c>
      <c r="U12" s="30">
        <f t="shared" si="6"/>
        <v>14</v>
      </c>
      <c r="V12" s="14">
        <f t="shared" si="7"/>
        <v>4</v>
      </c>
      <c r="W12" s="14">
        <f t="shared" si="24"/>
        <v>-5</v>
      </c>
      <c r="X12" s="31">
        <f t="shared" ref="X12:X17" si="29">IF(W12&gt;0,U12+1,U12)</f>
        <v>14</v>
      </c>
      <c r="Y12" s="14">
        <f t="shared" si="9"/>
        <v>13</v>
      </c>
      <c r="Z12" s="14">
        <f t="shared" si="10"/>
        <v>4</v>
      </c>
      <c r="AA12" s="14">
        <f t="shared" si="25"/>
        <v>-5</v>
      </c>
      <c r="AB12" s="14">
        <f t="shared" ref="AB12:AB17" si="30">IF(AA12&gt;0,Y12+1,Y12)</f>
        <v>13</v>
      </c>
      <c r="AC12" s="30">
        <f t="shared" si="12"/>
        <v>5</v>
      </c>
      <c r="AD12" s="14">
        <f t="shared" si="13"/>
        <v>14</v>
      </c>
      <c r="AE12" s="14">
        <f t="shared" si="26"/>
        <v>5</v>
      </c>
      <c r="AF12" s="31">
        <f t="shared" ref="AF12:AF17" si="31">IF(AE12&gt;0,AC12+1,AC12)</f>
        <v>6</v>
      </c>
      <c r="AG12" s="32">
        <f t="shared" si="15"/>
        <v>1</v>
      </c>
      <c r="AH12" s="24">
        <f t="shared" si="16"/>
        <v>5</v>
      </c>
      <c r="AI12" s="14">
        <f t="shared" si="27"/>
        <v>-4</v>
      </c>
      <c r="AJ12" s="29">
        <f t="shared" ref="AJ12:AJ17" si="32">IF(AI12&gt;0,AG12+1,AG12)</f>
        <v>1</v>
      </c>
      <c r="AK12" s="26">
        <f t="shared" si="18"/>
        <v>0</v>
      </c>
      <c r="AL12" s="24">
        <f t="shared" si="19"/>
        <v>14</v>
      </c>
      <c r="AM12" s="14">
        <f t="shared" si="28"/>
        <v>5</v>
      </c>
      <c r="AN12" s="29">
        <f t="shared" ref="AN12:AN17" si="33">IF(AM12&gt;0,AK12+1,AK12)</f>
        <v>1</v>
      </c>
      <c r="AO12" s="37">
        <f t="shared" si="21"/>
        <v>523</v>
      </c>
      <c r="AP12" s="12"/>
    </row>
    <row r="13" spans="2:42" ht="16.2" customHeight="1" x14ac:dyDescent="0.3">
      <c r="B13" s="54" t="s">
        <v>11</v>
      </c>
      <c r="C13" s="24">
        <v>12</v>
      </c>
      <c r="D13" s="25">
        <v>19</v>
      </c>
      <c r="E13" s="26">
        <v>23</v>
      </c>
      <c r="F13" s="26">
        <v>16</v>
      </c>
      <c r="G13" s="25">
        <v>9</v>
      </c>
      <c r="H13" s="27">
        <v>1</v>
      </c>
      <c r="I13" s="24">
        <v>0</v>
      </c>
      <c r="J13" s="28">
        <f>(C13*C2)+(D13*D2)+(E13*E2)+(F13*F2)+(G13*G2)+(H13*H2)+(I13*I2)</f>
        <v>5.55</v>
      </c>
      <c r="K13" s="10"/>
      <c r="L13" s="54" t="s">
        <v>11</v>
      </c>
      <c r="M13" s="14">
        <f t="shared" si="0"/>
        <v>9</v>
      </c>
      <c r="N13" s="14">
        <f t="shared" si="1"/>
        <v>8</v>
      </c>
      <c r="O13" s="14">
        <f t="shared" si="22"/>
        <v>-2</v>
      </c>
      <c r="P13" s="29">
        <f t="shared" si="2"/>
        <v>9</v>
      </c>
      <c r="Q13" s="14">
        <f t="shared" si="3"/>
        <v>21</v>
      </c>
      <c r="R13" s="14">
        <f t="shared" si="4"/>
        <v>10</v>
      </c>
      <c r="S13" s="14">
        <f t="shared" si="23"/>
        <v>0</v>
      </c>
      <c r="T13" s="14">
        <f t="shared" si="5"/>
        <v>21</v>
      </c>
      <c r="U13" s="30">
        <f t="shared" si="6"/>
        <v>14</v>
      </c>
      <c r="V13" s="14">
        <f t="shared" si="7"/>
        <v>4</v>
      </c>
      <c r="W13" s="14">
        <f t="shared" si="24"/>
        <v>-6</v>
      </c>
      <c r="X13" s="31">
        <f t="shared" si="29"/>
        <v>14</v>
      </c>
      <c r="Y13" s="14">
        <f t="shared" si="9"/>
        <v>13</v>
      </c>
      <c r="Z13" s="14">
        <f t="shared" si="10"/>
        <v>4</v>
      </c>
      <c r="AA13" s="14">
        <f t="shared" si="25"/>
        <v>-6</v>
      </c>
      <c r="AB13" s="14">
        <f t="shared" si="30"/>
        <v>13</v>
      </c>
      <c r="AC13" s="30">
        <f t="shared" si="12"/>
        <v>5</v>
      </c>
      <c r="AD13" s="14">
        <f t="shared" si="13"/>
        <v>14</v>
      </c>
      <c r="AE13" s="14">
        <f t="shared" si="26"/>
        <v>4</v>
      </c>
      <c r="AF13" s="31">
        <f t="shared" si="31"/>
        <v>6</v>
      </c>
      <c r="AG13" s="35">
        <f t="shared" si="15"/>
        <v>1</v>
      </c>
      <c r="AH13" s="24">
        <f t="shared" si="16"/>
        <v>5</v>
      </c>
      <c r="AI13" s="14">
        <f t="shared" si="27"/>
        <v>-5</v>
      </c>
      <c r="AJ13" s="29">
        <f t="shared" si="32"/>
        <v>1</v>
      </c>
      <c r="AK13" s="32">
        <f t="shared" si="18"/>
        <v>0</v>
      </c>
      <c r="AL13" s="24">
        <f t="shared" si="19"/>
        <v>14</v>
      </c>
      <c r="AM13" s="14">
        <f t="shared" si="28"/>
        <v>4</v>
      </c>
      <c r="AN13" s="29">
        <f t="shared" si="33"/>
        <v>1</v>
      </c>
      <c r="AO13" s="28">
        <f t="shared" si="21"/>
        <v>521</v>
      </c>
      <c r="AP13" s="12"/>
    </row>
    <row r="14" spans="2:42" ht="16.2" customHeight="1" x14ac:dyDescent="0.3">
      <c r="B14" s="23" t="s">
        <v>12</v>
      </c>
      <c r="C14" s="24">
        <v>0</v>
      </c>
      <c r="D14" s="25">
        <v>0</v>
      </c>
      <c r="E14" s="26">
        <v>0</v>
      </c>
      <c r="F14" s="26">
        <v>0</v>
      </c>
      <c r="G14" s="25">
        <v>0</v>
      </c>
      <c r="H14" s="27">
        <v>0</v>
      </c>
      <c r="I14" s="24">
        <v>0</v>
      </c>
      <c r="J14" s="28">
        <f>(C14*C2)+(D14*D2)+(E14*E2)+(F14*F2)+(G14*G2)+(H14*H2)+(I14*I2)</f>
        <v>0</v>
      </c>
      <c r="K14" s="10"/>
      <c r="L14" s="55" t="s">
        <v>12</v>
      </c>
      <c r="M14" s="14">
        <f t="shared" si="0"/>
        <v>9</v>
      </c>
      <c r="N14" s="14">
        <f t="shared" si="1"/>
        <v>8</v>
      </c>
      <c r="O14" s="14">
        <f t="shared" si="22"/>
        <v>-3</v>
      </c>
      <c r="P14" s="29">
        <f t="shared" si="2"/>
        <v>9</v>
      </c>
      <c r="Q14" s="14">
        <f t="shared" si="3"/>
        <v>21</v>
      </c>
      <c r="R14" s="14">
        <f t="shared" si="4"/>
        <v>10</v>
      </c>
      <c r="S14" s="14">
        <f t="shared" si="23"/>
        <v>-1</v>
      </c>
      <c r="T14" s="14">
        <f t="shared" si="5"/>
        <v>21</v>
      </c>
      <c r="U14" s="30">
        <f t="shared" si="6"/>
        <v>14</v>
      </c>
      <c r="V14" s="14">
        <f t="shared" si="7"/>
        <v>4</v>
      </c>
      <c r="W14" s="14">
        <f t="shared" si="24"/>
        <v>-7</v>
      </c>
      <c r="X14" s="31">
        <f t="shared" si="29"/>
        <v>14</v>
      </c>
      <c r="Y14" s="14">
        <f t="shared" si="9"/>
        <v>13</v>
      </c>
      <c r="Z14" s="14">
        <f t="shared" si="10"/>
        <v>4</v>
      </c>
      <c r="AA14" s="14">
        <f t="shared" si="25"/>
        <v>-7</v>
      </c>
      <c r="AB14" s="14">
        <f t="shared" si="30"/>
        <v>13</v>
      </c>
      <c r="AC14" s="30">
        <f t="shared" si="12"/>
        <v>5</v>
      </c>
      <c r="AD14" s="14">
        <f t="shared" si="13"/>
        <v>14</v>
      </c>
      <c r="AE14" s="14">
        <f t="shared" si="26"/>
        <v>3</v>
      </c>
      <c r="AF14" s="31">
        <f t="shared" si="31"/>
        <v>6</v>
      </c>
      <c r="AG14" s="35">
        <f t="shared" si="15"/>
        <v>1</v>
      </c>
      <c r="AH14" s="34">
        <f t="shared" si="16"/>
        <v>5</v>
      </c>
      <c r="AI14" s="14">
        <f t="shared" si="27"/>
        <v>-6</v>
      </c>
      <c r="AJ14" s="29">
        <f t="shared" si="32"/>
        <v>1</v>
      </c>
      <c r="AK14" s="35">
        <f t="shared" si="18"/>
        <v>0</v>
      </c>
      <c r="AL14" s="24">
        <f t="shared" si="19"/>
        <v>14</v>
      </c>
      <c r="AM14" s="14">
        <f t="shared" si="28"/>
        <v>3</v>
      </c>
      <c r="AN14" s="29">
        <f t="shared" si="33"/>
        <v>1</v>
      </c>
      <c r="AO14" s="36">
        <f t="shared" si="21"/>
        <v>521</v>
      </c>
      <c r="AP14" s="12"/>
    </row>
    <row r="15" spans="2:42" ht="16.2" customHeight="1" x14ac:dyDescent="0.3">
      <c r="B15" s="54" t="s">
        <v>13</v>
      </c>
      <c r="C15" s="24">
        <v>26</v>
      </c>
      <c r="D15" s="25">
        <v>26</v>
      </c>
      <c r="E15" s="26">
        <v>0</v>
      </c>
      <c r="F15" s="26">
        <v>0</v>
      </c>
      <c r="G15" s="25">
        <v>5</v>
      </c>
      <c r="H15" s="27">
        <v>3</v>
      </c>
      <c r="I15" s="24">
        <v>0</v>
      </c>
      <c r="J15" s="28">
        <f>(C15*C2)+(D15*D2)+(E15*E2)+(F15*F2)+(G15*G2)+(H15*H2)+(I15*I2)</f>
        <v>3.2800000000000002</v>
      </c>
      <c r="K15" s="10"/>
      <c r="L15" s="55" t="s">
        <v>13</v>
      </c>
      <c r="M15" s="14">
        <f t="shared" si="0"/>
        <v>9</v>
      </c>
      <c r="N15" s="14">
        <f t="shared" si="1"/>
        <v>8</v>
      </c>
      <c r="O15" s="14">
        <f t="shared" si="22"/>
        <v>-4</v>
      </c>
      <c r="P15" s="29">
        <f t="shared" si="2"/>
        <v>9</v>
      </c>
      <c r="Q15" s="14">
        <f t="shared" si="3"/>
        <v>21</v>
      </c>
      <c r="R15" s="14">
        <f t="shared" si="4"/>
        <v>10</v>
      </c>
      <c r="S15" s="14">
        <f t="shared" si="23"/>
        <v>-2</v>
      </c>
      <c r="T15" s="14">
        <f t="shared" si="5"/>
        <v>21</v>
      </c>
      <c r="U15" s="30">
        <f t="shared" si="6"/>
        <v>14</v>
      </c>
      <c r="V15" s="14">
        <f t="shared" si="7"/>
        <v>4</v>
      </c>
      <c r="W15" s="14">
        <f t="shared" si="24"/>
        <v>-8</v>
      </c>
      <c r="X15" s="31">
        <f t="shared" si="29"/>
        <v>14</v>
      </c>
      <c r="Y15" s="14">
        <f t="shared" si="9"/>
        <v>13</v>
      </c>
      <c r="Z15" s="14">
        <f t="shared" si="10"/>
        <v>4</v>
      </c>
      <c r="AA15" s="14">
        <f t="shared" si="25"/>
        <v>-8</v>
      </c>
      <c r="AB15" s="14">
        <f t="shared" si="30"/>
        <v>13</v>
      </c>
      <c r="AC15" s="30">
        <f t="shared" si="12"/>
        <v>5</v>
      </c>
      <c r="AD15" s="14">
        <f t="shared" si="13"/>
        <v>14</v>
      </c>
      <c r="AE15" s="14">
        <f t="shared" si="26"/>
        <v>2</v>
      </c>
      <c r="AF15" s="31">
        <f t="shared" si="31"/>
        <v>6</v>
      </c>
      <c r="AG15" s="35">
        <f t="shared" si="15"/>
        <v>1</v>
      </c>
      <c r="AH15" s="33">
        <f t="shared" si="16"/>
        <v>5</v>
      </c>
      <c r="AI15" s="14">
        <f t="shared" si="27"/>
        <v>-7</v>
      </c>
      <c r="AJ15" s="29">
        <f t="shared" si="32"/>
        <v>1</v>
      </c>
      <c r="AK15" s="26">
        <f t="shared" si="18"/>
        <v>0</v>
      </c>
      <c r="AL15" s="24">
        <f t="shared" si="19"/>
        <v>14</v>
      </c>
      <c r="AM15" s="14">
        <f t="shared" si="28"/>
        <v>2</v>
      </c>
      <c r="AN15" s="29">
        <f t="shared" si="33"/>
        <v>1</v>
      </c>
      <c r="AO15" s="37">
        <f t="shared" si="21"/>
        <v>521</v>
      </c>
      <c r="AP15" s="12"/>
    </row>
    <row r="16" spans="2:42" ht="16.2" customHeight="1" x14ac:dyDescent="0.3">
      <c r="B16" s="55" t="s">
        <v>14</v>
      </c>
      <c r="C16" s="24">
        <v>0</v>
      </c>
      <c r="D16" s="25">
        <v>0</v>
      </c>
      <c r="E16" s="26">
        <v>0</v>
      </c>
      <c r="F16" s="26">
        <v>0</v>
      </c>
      <c r="G16" s="25">
        <v>0</v>
      </c>
      <c r="H16" s="27">
        <v>0</v>
      </c>
      <c r="I16" s="24">
        <v>5</v>
      </c>
      <c r="J16" s="28">
        <f>(C16*C2)+(D16*D2)+(E16*E2)+(F16*F2)+(G16*G2)+(H16*H2)+(I16*I2)</f>
        <v>5</v>
      </c>
      <c r="K16" s="10"/>
      <c r="L16" s="55" t="s">
        <v>14</v>
      </c>
      <c r="M16" s="14">
        <f t="shared" si="0"/>
        <v>9</v>
      </c>
      <c r="N16" s="14">
        <f t="shared" si="1"/>
        <v>8</v>
      </c>
      <c r="O16" s="14">
        <f t="shared" si="22"/>
        <v>-5</v>
      </c>
      <c r="P16" s="29">
        <f t="shared" si="2"/>
        <v>9</v>
      </c>
      <c r="Q16" s="14">
        <f t="shared" si="3"/>
        <v>21</v>
      </c>
      <c r="R16" s="14">
        <f t="shared" si="4"/>
        <v>10</v>
      </c>
      <c r="S16" s="14">
        <f t="shared" si="23"/>
        <v>-3</v>
      </c>
      <c r="T16" s="14">
        <f t="shared" si="5"/>
        <v>21</v>
      </c>
      <c r="U16" s="30">
        <f t="shared" si="6"/>
        <v>14</v>
      </c>
      <c r="V16" s="14">
        <f t="shared" si="7"/>
        <v>4</v>
      </c>
      <c r="W16" s="14">
        <f t="shared" si="24"/>
        <v>-9</v>
      </c>
      <c r="X16" s="31">
        <f t="shared" si="29"/>
        <v>14</v>
      </c>
      <c r="Y16" s="14">
        <f t="shared" si="9"/>
        <v>13</v>
      </c>
      <c r="Z16" s="14">
        <f t="shared" si="10"/>
        <v>4</v>
      </c>
      <c r="AA16" s="14">
        <f t="shared" si="25"/>
        <v>-9</v>
      </c>
      <c r="AB16" s="14">
        <f t="shared" si="30"/>
        <v>13</v>
      </c>
      <c r="AC16" s="30">
        <f t="shared" si="12"/>
        <v>5</v>
      </c>
      <c r="AD16" s="14">
        <f t="shared" si="13"/>
        <v>14</v>
      </c>
      <c r="AE16" s="14">
        <f t="shared" si="26"/>
        <v>1</v>
      </c>
      <c r="AF16" s="31">
        <f t="shared" si="31"/>
        <v>6</v>
      </c>
      <c r="AG16" s="26">
        <f t="shared" si="15"/>
        <v>1</v>
      </c>
      <c r="AH16" s="33">
        <f t="shared" si="16"/>
        <v>5</v>
      </c>
      <c r="AI16" s="14">
        <f t="shared" si="27"/>
        <v>-8</v>
      </c>
      <c r="AJ16" s="29">
        <f t="shared" si="32"/>
        <v>1</v>
      </c>
      <c r="AK16" s="32">
        <f t="shared" si="18"/>
        <v>0</v>
      </c>
      <c r="AL16" s="24">
        <f t="shared" si="19"/>
        <v>14</v>
      </c>
      <c r="AM16" s="14">
        <f t="shared" si="28"/>
        <v>1</v>
      </c>
      <c r="AN16" s="29">
        <f t="shared" si="33"/>
        <v>1</v>
      </c>
      <c r="AO16" s="37">
        <f t="shared" si="21"/>
        <v>521</v>
      </c>
      <c r="AP16" s="12"/>
    </row>
    <row r="17" spans="2:42" ht="16.2" customHeight="1" thickBot="1" x14ac:dyDescent="0.35">
      <c r="B17" s="38" t="s">
        <v>15</v>
      </c>
      <c r="C17" s="33">
        <v>2</v>
      </c>
      <c r="D17" s="39">
        <v>15</v>
      </c>
      <c r="E17" s="40">
        <v>10</v>
      </c>
      <c r="F17" s="40">
        <v>9</v>
      </c>
      <c r="G17" s="39">
        <v>5</v>
      </c>
      <c r="H17" s="41">
        <v>4</v>
      </c>
      <c r="I17" s="33">
        <v>1</v>
      </c>
      <c r="J17" s="37">
        <f>(C17*C2)+(D17*D2)+(E17*E2)+(F17*F2)+(G17*G2)+(H17*H2)+(I17*I2)</f>
        <v>5.7200000000000006</v>
      </c>
      <c r="K17" s="10"/>
      <c r="L17" s="38" t="s">
        <v>15</v>
      </c>
      <c r="M17" s="14">
        <f t="shared" si="0"/>
        <v>9</v>
      </c>
      <c r="N17" s="14">
        <f t="shared" si="1"/>
        <v>8</v>
      </c>
      <c r="O17" s="14">
        <f t="shared" si="22"/>
        <v>-6</v>
      </c>
      <c r="P17" s="42">
        <f t="shared" si="2"/>
        <v>9</v>
      </c>
      <c r="Q17" s="14">
        <f t="shared" si="3"/>
        <v>21</v>
      </c>
      <c r="R17" s="14">
        <f t="shared" si="4"/>
        <v>10</v>
      </c>
      <c r="S17" s="14">
        <f t="shared" si="23"/>
        <v>-4</v>
      </c>
      <c r="T17" s="14">
        <f t="shared" si="5"/>
        <v>21</v>
      </c>
      <c r="U17" s="43">
        <f t="shared" si="6"/>
        <v>14</v>
      </c>
      <c r="V17" s="44">
        <f t="shared" si="7"/>
        <v>4</v>
      </c>
      <c r="W17" s="44">
        <f t="shared" si="24"/>
        <v>-10</v>
      </c>
      <c r="X17" s="45">
        <f t="shared" si="29"/>
        <v>14</v>
      </c>
      <c r="Y17" s="14">
        <f t="shared" si="9"/>
        <v>13</v>
      </c>
      <c r="Z17" s="14">
        <f t="shared" si="10"/>
        <v>4</v>
      </c>
      <c r="AA17" s="14">
        <f t="shared" si="25"/>
        <v>-10</v>
      </c>
      <c r="AB17" s="14">
        <f t="shared" si="30"/>
        <v>13</v>
      </c>
      <c r="AC17" s="43">
        <f t="shared" si="12"/>
        <v>5</v>
      </c>
      <c r="AD17" s="44">
        <f t="shared" si="13"/>
        <v>14</v>
      </c>
      <c r="AE17" s="44">
        <f t="shared" si="26"/>
        <v>0</v>
      </c>
      <c r="AF17" s="45">
        <f t="shared" si="31"/>
        <v>5</v>
      </c>
      <c r="AG17" s="30">
        <f t="shared" si="15"/>
        <v>1</v>
      </c>
      <c r="AH17" s="46">
        <f t="shared" si="16"/>
        <v>5</v>
      </c>
      <c r="AI17" s="44">
        <f t="shared" si="27"/>
        <v>-9</v>
      </c>
      <c r="AJ17" s="42">
        <f t="shared" si="32"/>
        <v>1</v>
      </c>
      <c r="AK17" s="40">
        <f t="shared" si="18"/>
        <v>0</v>
      </c>
      <c r="AL17" s="34">
        <f t="shared" si="19"/>
        <v>14</v>
      </c>
      <c r="AM17" s="44">
        <f t="shared" si="28"/>
        <v>0</v>
      </c>
      <c r="AN17" s="42">
        <f t="shared" si="33"/>
        <v>0</v>
      </c>
      <c r="AO17" s="47">
        <f t="shared" si="21"/>
        <v>401</v>
      </c>
      <c r="AP17" s="12"/>
    </row>
    <row r="18" spans="2:42" ht="16.2" thickBot="1" x14ac:dyDescent="0.35">
      <c r="B18" s="48" t="s">
        <v>0</v>
      </c>
      <c r="C18" s="49">
        <f>SUM(C3:C17)</f>
        <v>143</v>
      </c>
      <c r="D18" s="49">
        <f t="shared" ref="D18:J18" si="34">SUM(D3:D17)</f>
        <v>325</v>
      </c>
      <c r="E18" s="50">
        <f t="shared" si="34"/>
        <v>214</v>
      </c>
      <c r="F18" s="49">
        <f t="shared" si="34"/>
        <v>199</v>
      </c>
      <c r="G18" s="49">
        <f t="shared" si="34"/>
        <v>89</v>
      </c>
      <c r="H18" s="51">
        <f t="shared" si="34"/>
        <v>20</v>
      </c>
      <c r="I18" s="50">
        <f t="shared" si="34"/>
        <v>14</v>
      </c>
      <c r="J18" s="52">
        <f t="shared" si="34"/>
        <v>80.33</v>
      </c>
      <c r="K18" s="10"/>
      <c r="L18" s="48" t="s">
        <v>0</v>
      </c>
      <c r="M18" s="49">
        <f>SUM(M3:M17)</f>
        <v>135</v>
      </c>
      <c r="N18" s="49">
        <f>SUM(N3:N17)</f>
        <v>120</v>
      </c>
      <c r="O18" s="49"/>
      <c r="P18" s="49">
        <f>SUM(P3:P17)</f>
        <v>143</v>
      </c>
      <c r="Q18" s="49">
        <f t="shared" ref="Q18:AO18" si="35">SUM(Q3:Q17)</f>
        <v>315</v>
      </c>
      <c r="R18" s="49">
        <f t="shared" si="35"/>
        <v>150</v>
      </c>
      <c r="S18" s="49"/>
      <c r="T18" s="49">
        <f t="shared" si="35"/>
        <v>325</v>
      </c>
      <c r="U18" s="49">
        <f t="shared" si="35"/>
        <v>210</v>
      </c>
      <c r="V18" s="49">
        <f t="shared" si="35"/>
        <v>60</v>
      </c>
      <c r="W18" s="49"/>
      <c r="X18" s="49">
        <f t="shared" ref="X18:Z18" si="36">SUM(X3:X17)</f>
        <v>214</v>
      </c>
      <c r="Y18" s="49">
        <f t="shared" si="36"/>
        <v>195</v>
      </c>
      <c r="Z18" s="49">
        <f t="shared" si="36"/>
        <v>60</v>
      </c>
      <c r="AA18" s="49"/>
      <c r="AB18" s="49">
        <f t="shared" ref="AB18:AD18" si="37">SUM(AB3:AB17)</f>
        <v>199</v>
      </c>
      <c r="AC18" s="49">
        <f t="shared" si="37"/>
        <v>75</v>
      </c>
      <c r="AD18" s="49">
        <f t="shared" si="37"/>
        <v>210</v>
      </c>
      <c r="AE18" s="49"/>
      <c r="AF18" s="49">
        <f t="shared" ref="AF18:AH18" si="38">SUM(AF3:AF17)</f>
        <v>89</v>
      </c>
      <c r="AG18" s="49">
        <f t="shared" si="38"/>
        <v>15</v>
      </c>
      <c r="AH18" s="49">
        <f t="shared" si="38"/>
        <v>75</v>
      </c>
      <c r="AI18" s="49"/>
      <c r="AJ18" s="49">
        <f t="shared" ref="AJ18:AL18" si="39">SUM(AJ3:AJ17)</f>
        <v>20</v>
      </c>
      <c r="AK18" s="49">
        <f t="shared" si="39"/>
        <v>0</v>
      </c>
      <c r="AL18" s="49">
        <f t="shared" si="39"/>
        <v>210</v>
      </c>
      <c r="AM18" s="49"/>
      <c r="AN18" s="49">
        <f t="shared" ref="AN18" si="40">SUM(AN3:AN17)</f>
        <v>14</v>
      </c>
      <c r="AO18" s="52">
        <f t="shared" si="35"/>
        <v>8033</v>
      </c>
      <c r="AP18" s="12"/>
    </row>
    <row r="19" spans="2:42" ht="24.75" customHeight="1" x14ac:dyDescent="0.3">
      <c r="B19" s="53" t="s">
        <v>16</v>
      </c>
      <c r="C19" s="10">
        <f>C18</f>
        <v>143</v>
      </c>
      <c r="D19" s="10">
        <f t="shared" ref="D19:I19" si="41">D18</f>
        <v>325</v>
      </c>
      <c r="E19" s="10">
        <f t="shared" si="41"/>
        <v>214</v>
      </c>
      <c r="F19" s="10">
        <f t="shared" si="41"/>
        <v>199</v>
      </c>
      <c r="G19" s="10">
        <f t="shared" si="41"/>
        <v>89</v>
      </c>
      <c r="H19" s="10">
        <f t="shared" si="41"/>
        <v>20</v>
      </c>
      <c r="I19" s="10">
        <f t="shared" si="41"/>
        <v>14</v>
      </c>
      <c r="J19" s="10"/>
      <c r="K19" s="10"/>
      <c r="L19" s="10" t="s">
        <v>17</v>
      </c>
      <c r="M19" s="10"/>
      <c r="N19" s="10"/>
      <c r="O19" s="10"/>
      <c r="P19" s="10">
        <f t="shared" ref="P19" si="42">P18</f>
        <v>143</v>
      </c>
      <c r="Q19" s="10">
        <f t="shared" ref="Q19" si="43">Q18</f>
        <v>315</v>
      </c>
      <c r="R19" s="10">
        <f t="shared" ref="R19" si="44">R18</f>
        <v>150</v>
      </c>
      <c r="S19" s="10">
        <f t="shared" ref="S19" si="45">S18</f>
        <v>0</v>
      </c>
      <c r="T19" s="10">
        <f t="shared" ref="T19" si="46">T18</f>
        <v>325</v>
      </c>
      <c r="U19" s="10">
        <f t="shared" ref="U19" si="47">U18</f>
        <v>210</v>
      </c>
      <c r="V19" s="10">
        <f t="shared" ref="V19" si="48">V18</f>
        <v>60</v>
      </c>
      <c r="W19" s="10">
        <f t="shared" ref="W19" si="49">W18</f>
        <v>0</v>
      </c>
      <c r="X19" s="10">
        <f t="shared" ref="X19" si="50">X18</f>
        <v>214</v>
      </c>
      <c r="Y19" s="10">
        <f t="shared" ref="Y19" si="51">Y18</f>
        <v>195</v>
      </c>
      <c r="Z19" s="10">
        <f t="shared" ref="Z19" si="52">Z18</f>
        <v>60</v>
      </c>
      <c r="AA19" s="10">
        <f t="shared" ref="AA19" si="53">AA18</f>
        <v>0</v>
      </c>
      <c r="AB19" s="10">
        <f t="shared" ref="AB19" si="54">AB18</f>
        <v>199</v>
      </c>
      <c r="AC19" s="10">
        <f t="shared" ref="AC19" si="55">AC18</f>
        <v>75</v>
      </c>
      <c r="AD19" s="10">
        <f t="shared" ref="AD19" si="56">AD18</f>
        <v>210</v>
      </c>
      <c r="AE19" s="10">
        <f t="shared" ref="AE19" si="57">AE18</f>
        <v>0</v>
      </c>
      <c r="AF19" s="10">
        <f t="shared" ref="AF19" si="58">AF18</f>
        <v>89</v>
      </c>
      <c r="AG19" s="10">
        <f t="shared" ref="AG19" si="59">AG18</f>
        <v>15</v>
      </c>
      <c r="AH19" s="10">
        <f t="shared" ref="AH19" si="60">AH18</f>
        <v>75</v>
      </c>
      <c r="AI19" s="10">
        <f t="shared" ref="AI19" si="61">AI18</f>
        <v>0</v>
      </c>
      <c r="AJ19" s="10">
        <f t="shared" ref="AJ19" si="62">AJ18</f>
        <v>20</v>
      </c>
      <c r="AK19" s="10">
        <f t="shared" ref="AK19" si="63">AK18</f>
        <v>0</v>
      </c>
      <c r="AL19" s="10">
        <f t="shared" ref="AL19" si="64">AL18</f>
        <v>210</v>
      </c>
      <c r="AM19" s="10">
        <f t="shared" ref="AM19" si="65">AM18</f>
        <v>0</v>
      </c>
      <c r="AN19" s="10">
        <f t="shared" ref="AN19" si="66">AN18</f>
        <v>14</v>
      </c>
      <c r="AO19" s="12"/>
      <c r="AP19" s="12"/>
    </row>
    <row r="20" spans="2:42" ht="27" customHeight="1" x14ac:dyDescent="0.3">
      <c r="B20" s="53" t="s">
        <v>18</v>
      </c>
      <c r="C20" s="53">
        <f t="shared" ref="C20:I20" si="67">COUNTA($B3:$B17)</f>
        <v>15</v>
      </c>
      <c r="D20" s="53">
        <f t="shared" si="67"/>
        <v>15</v>
      </c>
      <c r="E20" s="53">
        <f t="shared" si="67"/>
        <v>15</v>
      </c>
      <c r="F20" s="53">
        <f t="shared" si="67"/>
        <v>15</v>
      </c>
      <c r="G20" s="53">
        <f t="shared" si="67"/>
        <v>15</v>
      </c>
      <c r="H20" s="53">
        <f t="shared" si="67"/>
        <v>15</v>
      </c>
      <c r="I20" s="53">
        <f t="shared" si="67"/>
        <v>15</v>
      </c>
      <c r="J20" s="10"/>
      <c r="K20" s="10"/>
      <c r="L20" s="10" t="s">
        <v>18</v>
      </c>
      <c r="M20" s="10"/>
      <c r="N20" s="10"/>
      <c r="O20" s="10"/>
      <c r="P20" s="53">
        <f t="shared" ref="P20:AN20" si="68">COUNTA($B3:$B17)</f>
        <v>15</v>
      </c>
      <c r="Q20" s="53">
        <f t="shared" si="68"/>
        <v>15</v>
      </c>
      <c r="R20" s="53">
        <f t="shared" si="68"/>
        <v>15</v>
      </c>
      <c r="S20" s="53">
        <f t="shared" si="68"/>
        <v>15</v>
      </c>
      <c r="T20" s="53">
        <f t="shared" si="68"/>
        <v>15</v>
      </c>
      <c r="U20" s="53">
        <f t="shared" si="68"/>
        <v>15</v>
      </c>
      <c r="V20" s="53">
        <f t="shared" si="68"/>
        <v>15</v>
      </c>
      <c r="W20" s="53">
        <f t="shared" si="68"/>
        <v>15</v>
      </c>
      <c r="X20" s="53">
        <f t="shared" si="68"/>
        <v>15</v>
      </c>
      <c r="Y20" s="53">
        <f t="shared" si="68"/>
        <v>15</v>
      </c>
      <c r="Z20" s="53">
        <f t="shared" si="68"/>
        <v>15</v>
      </c>
      <c r="AA20" s="53">
        <f t="shared" si="68"/>
        <v>15</v>
      </c>
      <c r="AB20" s="53">
        <f t="shared" si="68"/>
        <v>15</v>
      </c>
      <c r="AC20" s="53">
        <f t="shared" si="68"/>
        <v>15</v>
      </c>
      <c r="AD20" s="53">
        <f t="shared" si="68"/>
        <v>15</v>
      </c>
      <c r="AE20" s="53">
        <f t="shared" si="68"/>
        <v>15</v>
      </c>
      <c r="AF20" s="53">
        <f t="shared" si="68"/>
        <v>15</v>
      </c>
      <c r="AG20" s="53">
        <f t="shared" si="68"/>
        <v>15</v>
      </c>
      <c r="AH20" s="53">
        <f t="shared" si="68"/>
        <v>15</v>
      </c>
      <c r="AI20" s="53">
        <f t="shared" si="68"/>
        <v>15</v>
      </c>
      <c r="AJ20" s="53">
        <f t="shared" si="68"/>
        <v>15</v>
      </c>
      <c r="AK20" s="53">
        <f t="shared" si="68"/>
        <v>15</v>
      </c>
      <c r="AL20" s="53">
        <f t="shared" si="68"/>
        <v>15</v>
      </c>
      <c r="AM20" s="53">
        <f t="shared" si="68"/>
        <v>15</v>
      </c>
      <c r="AN20" s="53">
        <f t="shared" si="68"/>
        <v>15</v>
      </c>
      <c r="AO20" s="12"/>
      <c r="AP20" s="12"/>
    </row>
    <row r="21" spans="2:42" ht="15.6" x14ac:dyDescent="0.3">
      <c r="B21" s="1" t="s">
        <v>19</v>
      </c>
      <c r="C21" s="10">
        <f>ROUNDDOWN(C19/C20,0)</f>
        <v>9</v>
      </c>
      <c r="D21" s="10">
        <f t="shared" ref="D21:I21" si="69">ROUNDDOWN(D19/D20,0)</f>
        <v>21</v>
      </c>
      <c r="E21" s="10">
        <f t="shared" si="69"/>
        <v>14</v>
      </c>
      <c r="F21" s="10">
        <f t="shared" si="69"/>
        <v>13</v>
      </c>
      <c r="G21" s="10">
        <f t="shared" si="69"/>
        <v>5</v>
      </c>
      <c r="H21" s="10">
        <f t="shared" si="69"/>
        <v>1</v>
      </c>
      <c r="I21" s="10">
        <f t="shared" si="69"/>
        <v>0</v>
      </c>
      <c r="J21" s="10"/>
      <c r="K21" s="10"/>
      <c r="L21" s="1" t="s">
        <v>24</v>
      </c>
      <c r="M21" s="10"/>
      <c r="N21" s="10"/>
      <c r="O21" s="10"/>
      <c r="P21" s="10">
        <f t="shared" ref="P21" si="70">ROUNDDOWN(P19/P20,0)</f>
        <v>9</v>
      </c>
      <c r="Q21" s="10">
        <f t="shared" ref="Q21" si="71">ROUNDDOWN(Q19/Q20,0)</f>
        <v>21</v>
      </c>
      <c r="R21" s="10">
        <f t="shared" ref="R21" si="72">ROUNDDOWN(R19/R20,0)</f>
        <v>10</v>
      </c>
      <c r="S21" s="10">
        <f t="shared" ref="S21" si="73">ROUNDDOWN(S19/S20,0)</f>
        <v>0</v>
      </c>
      <c r="T21" s="10">
        <f t="shared" ref="T21" si="74">ROUNDDOWN(T19/T20,0)</f>
        <v>21</v>
      </c>
      <c r="U21" s="10">
        <f t="shared" ref="U21" si="75">ROUNDDOWN(U19/U20,0)</f>
        <v>14</v>
      </c>
      <c r="V21" s="10">
        <f t="shared" ref="V21" si="76">ROUNDDOWN(V19/V20,0)</f>
        <v>4</v>
      </c>
      <c r="W21" s="10">
        <f t="shared" ref="W21" si="77">ROUNDDOWN(W19/W20,0)</f>
        <v>0</v>
      </c>
      <c r="X21" s="10">
        <f t="shared" ref="X21" si="78">ROUNDDOWN(X19/X20,0)</f>
        <v>14</v>
      </c>
      <c r="Y21" s="10">
        <f t="shared" ref="Y21" si="79">ROUNDDOWN(Y19/Y20,0)</f>
        <v>13</v>
      </c>
      <c r="Z21" s="10">
        <f t="shared" ref="Z21" si="80">ROUNDDOWN(Z19/Z20,0)</f>
        <v>4</v>
      </c>
      <c r="AA21" s="10">
        <f t="shared" ref="AA21" si="81">ROUNDDOWN(AA19/AA20,0)</f>
        <v>0</v>
      </c>
      <c r="AB21" s="10">
        <f t="shared" ref="AB21" si="82">ROUNDDOWN(AB19/AB20,0)</f>
        <v>13</v>
      </c>
      <c r="AC21" s="10">
        <f t="shared" ref="AC21" si="83">ROUNDDOWN(AC19/AC20,0)</f>
        <v>5</v>
      </c>
      <c r="AD21" s="10">
        <f t="shared" ref="AD21" si="84">ROUNDDOWN(AD19/AD20,0)</f>
        <v>14</v>
      </c>
      <c r="AE21" s="10">
        <f t="shared" ref="AE21" si="85">ROUNDDOWN(AE19/AE20,0)</f>
        <v>0</v>
      </c>
      <c r="AF21" s="10">
        <f t="shared" ref="AF21" si="86">ROUNDDOWN(AF19/AF20,0)</f>
        <v>5</v>
      </c>
      <c r="AG21" s="10">
        <f t="shared" ref="AG21" si="87">ROUNDDOWN(AG19/AG20,0)</f>
        <v>1</v>
      </c>
      <c r="AH21" s="10">
        <f t="shared" ref="AH21" si="88">ROUNDDOWN(AH19/AH20,0)</f>
        <v>5</v>
      </c>
      <c r="AI21" s="10">
        <f t="shared" ref="AI21" si="89">ROUNDDOWN(AI19/AI20,0)</f>
        <v>0</v>
      </c>
      <c r="AJ21" s="10">
        <f t="shared" ref="AJ21" si="90">ROUNDDOWN(AJ19/AJ20,0)</f>
        <v>1</v>
      </c>
      <c r="AK21" s="10">
        <f t="shared" ref="AK21" si="91">ROUNDDOWN(AK19/AK20,0)</f>
        <v>0</v>
      </c>
      <c r="AL21" s="10">
        <f t="shared" ref="AL21" si="92">ROUNDDOWN(AL19/AL20,0)</f>
        <v>14</v>
      </c>
      <c r="AM21" s="10">
        <f t="shared" ref="AM21" si="93">ROUNDDOWN(AM19/AM20,0)</f>
        <v>0</v>
      </c>
      <c r="AN21" s="10">
        <f t="shared" ref="AN21" si="94">ROUNDDOWN(AN19/AN20,0)</f>
        <v>0</v>
      </c>
      <c r="AO21" s="12"/>
      <c r="AP21" s="12"/>
    </row>
    <row r="22" spans="2:42" ht="15.6" x14ac:dyDescent="0.3">
      <c r="B22" s="1" t="s">
        <v>20</v>
      </c>
      <c r="C22" s="10">
        <f>C19-(C20*C21)</f>
        <v>8</v>
      </c>
      <c r="D22" s="10">
        <f t="shared" ref="D22:I22" si="95">D19-(D20*D21)</f>
        <v>10</v>
      </c>
      <c r="E22" s="10">
        <f t="shared" si="95"/>
        <v>4</v>
      </c>
      <c r="F22" s="10">
        <f t="shared" si="95"/>
        <v>4</v>
      </c>
      <c r="G22" s="10">
        <f t="shared" si="95"/>
        <v>14</v>
      </c>
      <c r="H22" s="10">
        <f t="shared" si="95"/>
        <v>5</v>
      </c>
      <c r="I22" s="10">
        <f t="shared" si="95"/>
        <v>14</v>
      </c>
      <c r="J22" s="10"/>
      <c r="K22" s="10"/>
      <c r="L22" s="1" t="s">
        <v>25</v>
      </c>
      <c r="M22" s="10"/>
      <c r="N22" s="10"/>
      <c r="O22" s="10"/>
      <c r="P22" s="10">
        <f t="shared" ref="P22" si="96">P19-(P20*P21)</f>
        <v>8</v>
      </c>
      <c r="Q22" s="10">
        <f t="shared" ref="Q22" si="97">Q19-(Q20*Q21)</f>
        <v>0</v>
      </c>
      <c r="R22" s="10">
        <f t="shared" ref="R22" si="98">R19-(R20*R21)</f>
        <v>0</v>
      </c>
      <c r="S22" s="10">
        <f t="shared" ref="S22" si="99">S19-(S20*S21)</f>
        <v>0</v>
      </c>
      <c r="T22" s="10">
        <f t="shared" ref="T22" si="100">T19-(T20*T21)</f>
        <v>10</v>
      </c>
      <c r="U22" s="10">
        <f t="shared" ref="U22" si="101">U19-(U20*U21)</f>
        <v>0</v>
      </c>
      <c r="V22" s="10">
        <f t="shared" ref="V22" si="102">V19-(V20*V21)</f>
        <v>0</v>
      </c>
      <c r="W22" s="10">
        <f t="shared" ref="W22" si="103">W19-(W20*W21)</f>
        <v>0</v>
      </c>
      <c r="X22" s="10">
        <f t="shared" ref="X22" si="104">X19-(X20*X21)</f>
        <v>4</v>
      </c>
      <c r="Y22" s="10">
        <f t="shared" ref="Y22" si="105">Y19-(Y20*Y21)</f>
        <v>0</v>
      </c>
      <c r="Z22" s="10">
        <f t="shared" ref="Z22" si="106">Z19-(Z20*Z21)</f>
        <v>0</v>
      </c>
      <c r="AA22" s="10">
        <f t="shared" ref="AA22" si="107">AA19-(AA20*AA21)</f>
        <v>0</v>
      </c>
      <c r="AB22" s="10">
        <f t="shared" ref="AB22" si="108">AB19-(AB20*AB21)</f>
        <v>4</v>
      </c>
      <c r="AC22" s="10">
        <f t="shared" ref="AC22" si="109">AC19-(AC20*AC21)</f>
        <v>0</v>
      </c>
      <c r="AD22" s="10">
        <f t="shared" ref="AD22" si="110">AD19-(AD20*AD21)</f>
        <v>0</v>
      </c>
      <c r="AE22" s="10">
        <f t="shared" ref="AE22" si="111">AE19-(AE20*AE21)</f>
        <v>0</v>
      </c>
      <c r="AF22" s="10">
        <f t="shared" ref="AF22" si="112">AF19-(AF20*AF21)</f>
        <v>14</v>
      </c>
      <c r="AG22" s="10">
        <f t="shared" ref="AG22" si="113">AG19-(AG20*AG21)</f>
        <v>0</v>
      </c>
      <c r="AH22" s="10">
        <f t="shared" ref="AH22" si="114">AH19-(AH20*AH21)</f>
        <v>0</v>
      </c>
      <c r="AI22" s="10">
        <f t="shared" ref="AI22" si="115">AI19-(AI20*AI21)</f>
        <v>0</v>
      </c>
      <c r="AJ22" s="10">
        <f t="shared" ref="AJ22" si="116">AJ19-(AJ20*AJ21)</f>
        <v>5</v>
      </c>
      <c r="AK22" s="10">
        <f t="shared" ref="AK22" si="117">AK19-(AK20*AK21)</f>
        <v>0</v>
      </c>
      <c r="AL22" s="10">
        <f t="shared" ref="AL22" si="118">AL19-(AL20*AL21)</f>
        <v>0</v>
      </c>
      <c r="AM22" s="10">
        <f t="shared" ref="AM22" si="119">AM19-(AM20*AM21)</f>
        <v>0</v>
      </c>
      <c r="AN22" s="10">
        <f t="shared" ref="AN22" si="120">AN19-(AN20*AN21)</f>
        <v>14</v>
      </c>
      <c r="AO22" s="12"/>
      <c r="AP22" s="12"/>
    </row>
    <row r="23" spans="2:42" ht="15.6" x14ac:dyDescent="0.3">
      <c r="B23" s="1" t="s">
        <v>21</v>
      </c>
      <c r="C23" s="56">
        <f>C21*C2</f>
        <v>0.09</v>
      </c>
      <c r="D23" s="56">
        <f t="shared" ref="D23:I23" si="121">D21*D2</f>
        <v>0.42</v>
      </c>
      <c r="E23" s="56">
        <f t="shared" si="121"/>
        <v>0.70000000000000007</v>
      </c>
      <c r="F23" s="56">
        <f t="shared" si="121"/>
        <v>1.3</v>
      </c>
      <c r="G23" s="56">
        <f t="shared" si="121"/>
        <v>1</v>
      </c>
      <c r="H23" s="56">
        <f t="shared" si="121"/>
        <v>0.5</v>
      </c>
      <c r="I23" s="56">
        <f t="shared" si="121"/>
        <v>0</v>
      </c>
      <c r="J23" s="10"/>
      <c r="K23" s="10"/>
      <c r="L23" s="1" t="s">
        <v>21</v>
      </c>
      <c r="M23" s="10"/>
      <c r="N23" s="10"/>
      <c r="O23" s="10"/>
      <c r="P23" s="56">
        <f>P21*M2</f>
        <v>9</v>
      </c>
      <c r="Q23" s="56">
        <f t="shared" ref="Q23:AN23" si="122">Q21*N2</f>
        <v>0</v>
      </c>
      <c r="R23" s="56">
        <f t="shared" si="122"/>
        <v>0</v>
      </c>
      <c r="S23" s="56">
        <f t="shared" si="122"/>
        <v>0</v>
      </c>
      <c r="T23" s="56">
        <f t="shared" si="122"/>
        <v>42</v>
      </c>
      <c r="U23" s="56">
        <f t="shared" si="122"/>
        <v>0</v>
      </c>
      <c r="V23" s="56">
        <f t="shared" si="122"/>
        <v>0</v>
      </c>
      <c r="W23" s="56">
        <f t="shared" si="122"/>
        <v>0</v>
      </c>
      <c r="X23" s="56">
        <f t="shared" si="122"/>
        <v>70</v>
      </c>
      <c r="Y23" s="56">
        <f t="shared" si="122"/>
        <v>0</v>
      </c>
      <c r="Z23" s="56">
        <f t="shared" si="122"/>
        <v>0</v>
      </c>
      <c r="AA23" s="56">
        <f t="shared" si="122"/>
        <v>0</v>
      </c>
      <c r="AB23" s="56">
        <f t="shared" si="122"/>
        <v>130</v>
      </c>
      <c r="AC23" s="56">
        <f t="shared" si="122"/>
        <v>0</v>
      </c>
      <c r="AD23" s="56">
        <f t="shared" si="122"/>
        <v>0</v>
      </c>
      <c r="AE23" s="56">
        <f t="shared" si="122"/>
        <v>0</v>
      </c>
      <c r="AF23" s="56">
        <f t="shared" si="122"/>
        <v>100</v>
      </c>
      <c r="AG23" s="56">
        <f t="shared" si="122"/>
        <v>0</v>
      </c>
      <c r="AH23" s="56">
        <f t="shared" si="122"/>
        <v>0</v>
      </c>
      <c r="AI23" s="56">
        <f t="shared" si="122"/>
        <v>0</v>
      </c>
      <c r="AJ23" s="56">
        <f t="shared" si="122"/>
        <v>50</v>
      </c>
      <c r="AK23" s="56">
        <f t="shared" si="122"/>
        <v>0</v>
      </c>
      <c r="AL23" s="56">
        <f t="shared" si="122"/>
        <v>0</v>
      </c>
      <c r="AM23" s="56">
        <f t="shared" si="122"/>
        <v>0</v>
      </c>
      <c r="AN23" s="56">
        <f t="shared" si="122"/>
        <v>0</v>
      </c>
      <c r="AO23" s="12"/>
      <c r="AP23" s="12"/>
    </row>
    <row r="24" spans="2:42" ht="15.6" x14ac:dyDescent="0.3">
      <c r="B24" s="1" t="s">
        <v>22</v>
      </c>
      <c r="C24" s="56">
        <f>C23*C20</f>
        <v>1.3499999999999999</v>
      </c>
      <c r="D24" s="56">
        <f t="shared" ref="D24:I24" si="123">D23*D20</f>
        <v>6.3</v>
      </c>
      <c r="E24" s="56">
        <f t="shared" si="123"/>
        <v>10.500000000000002</v>
      </c>
      <c r="F24" s="56">
        <f t="shared" si="123"/>
        <v>19.5</v>
      </c>
      <c r="G24" s="56">
        <f t="shared" si="123"/>
        <v>15</v>
      </c>
      <c r="H24" s="56">
        <f t="shared" si="123"/>
        <v>7.5</v>
      </c>
      <c r="I24" s="56">
        <f t="shared" si="123"/>
        <v>0</v>
      </c>
      <c r="J24" s="10"/>
      <c r="K24" s="10"/>
      <c r="L24" s="1" t="s">
        <v>22</v>
      </c>
      <c r="M24" s="10"/>
      <c r="N24" s="10"/>
      <c r="O24" s="10"/>
      <c r="P24" s="56">
        <f t="shared" ref="P24" si="124">P23*P20</f>
        <v>135</v>
      </c>
      <c r="Q24" s="56">
        <f t="shared" ref="Q24" si="125">Q23*Q20</f>
        <v>0</v>
      </c>
      <c r="R24" s="56">
        <f t="shared" ref="R24" si="126">R23*R20</f>
        <v>0</v>
      </c>
      <c r="S24" s="56">
        <f t="shared" ref="S24" si="127">S23*S20</f>
        <v>0</v>
      </c>
      <c r="T24" s="56">
        <f t="shared" ref="T24" si="128">T23*T20</f>
        <v>630</v>
      </c>
      <c r="U24" s="56">
        <f t="shared" ref="U24" si="129">U23*U20</f>
        <v>0</v>
      </c>
      <c r="V24" s="56">
        <f t="shared" ref="V24" si="130">V23*V20</f>
        <v>0</v>
      </c>
      <c r="W24" s="56">
        <f t="shared" ref="W24" si="131">W23*W20</f>
        <v>0</v>
      </c>
      <c r="X24" s="56">
        <f t="shared" ref="X24" si="132">X23*X20</f>
        <v>1050</v>
      </c>
      <c r="Y24" s="56">
        <f t="shared" ref="Y24" si="133">Y23*Y20</f>
        <v>0</v>
      </c>
      <c r="Z24" s="56">
        <f t="shared" ref="Z24" si="134">Z23*Z20</f>
        <v>0</v>
      </c>
      <c r="AA24" s="56">
        <f t="shared" ref="AA24" si="135">AA23*AA20</f>
        <v>0</v>
      </c>
      <c r="AB24" s="56">
        <f t="shared" ref="AB24" si="136">AB23*AB20</f>
        <v>1950</v>
      </c>
      <c r="AC24" s="56">
        <f t="shared" ref="AC24" si="137">AC23*AC20</f>
        <v>0</v>
      </c>
      <c r="AD24" s="56">
        <f t="shared" ref="AD24" si="138">AD23*AD20</f>
        <v>0</v>
      </c>
      <c r="AE24" s="56">
        <f t="shared" ref="AE24" si="139">AE23*AE20</f>
        <v>0</v>
      </c>
      <c r="AF24" s="56">
        <f t="shared" ref="AF24" si="140">AF23*AF20</f>
        <v>1500</v>
      </c>
      <c r="AG24" s="56">
        <f t="shared" ref="AG24" si="141">AG23*AG20</f>
        <v>0</v>
      </c>
      <c r="AH24" s="56">
        <f t="shared" ref="AH24" si="142">AH23*AH20</f>
        <v>0</v>
      </c>
      <c r="AI24" s="56">
        <f t="shared" ref="AI24" si="143">AI23*AI20</f>
        <v>0</v>
      </c>
      <c r="AJ24" s="56">
        <f t="shared" ref="AJ24" si="144">AJ23*AJ20</f>
        <v>750</v>
      </c>
      <c r="AK24" s="56">
        <f t="shared" ref="AK24" si="145">AK23*AK20</f>
        <v>0</v>
      </c>
      <c r="AL24" s="56">
        <f t="shared" ref="AL24" si="146">AL23*AL20</f>
        <v>0</v>
      </c>
      <c r="AM24" s="56">
        <f t="shared" ref="AM24" si="147">AM23*AM20</f>
        <v>0</v>
      </c>
      <c r="AN24" s="56">
        <f t="shared" ref="AN24" si="148">AN23*AN20</f>
        <v>0</v>
      </c>
      <c r="AO24" s="12"/>
      <c r="AP24" s="12"/>
    </row>
    <row r="25" spans="2:42" ht="15.6" x14ac:dyDescent="0.3">
      <c r="B25" s="1" t="s">
        <v>23</v>
      </c>
      <c r="C25" s="56">
        <f>C22*C2</f>
        <v>0.08</v>
      </c>
      <c r="D25" s="56">
        <f t="shared" ref="D25:I25" si="149">D22*D2</f>
        <v>0.2</v>
      </c>
      <c r="E25" s="56">
        <f t="shared" si="149"/>
        <v>0.2</v>
      </c>
      <c r="F25" s="56">
        <f t="shared" si="149"/>
        <v>0.4</v>
      </c>
      <c r="G25" s="56">
        <f t="shared" si="149"/>
        <v>2.8000000000000003</v>
      </c>
      <c r="H25" s="56">
        <f t="shared" si="149"/>
        <v>2.5</v>
      </c>
      <c r="I25" s="56">
        <f t="shared" si="149"/>
        <v>14</v>
      </c>
      <c r="J25" s="10"/>
      <c r="K25" s="10"/>
      <c r="L25" s="1" t="s">
        <v>23</v>
      </c>
      <c r="M25" s="10"/>
      <c r="N25" s="10"/>
      <c r="O25" s="10"/>
      <c r="P25" s="56">
        <f>P22*M2</f>
        <v>8</v>
      </c>
      <c r="Q25" s="56">
        <f t="shared" ref="Q25:AN25" si="150">Q22*N2</f>
        <v>0</v>
      </c>
      <c r="R25" s="56">
        <f t="shared" si="150"/>
        <v>0</v>
      </c>
      <c r="S25" s="56">
        <f t="shared" si="150"/>
        <v>0</v>
      </c>
      <c r="T25" s="56">
        <f t="shared" si="150"/>
        <v>20</v>
      </c>
      <c r="U25" s="56">
        <f t="shared" si="150"/>
        <v>0</v>
      </c>
      <c r="V25" s="56">
        <f t="shared" si="150"/>
        <v>0</v>
      </c>
      <c r="W25" s="56">
        <f t="shared" si="150"/>
        <v>0</v>
      </c>
      <c r="X25" s="56">
        <f t="shared" si="150"/>
        <v>20</v>
      </c>
      <c r="Y25" s="56">
        <f t="shared" si="150"/>
        <v>0</v>
      </c>
      <c r="Z25" s="56">
        <f t="shared" si="150"/>
        <v>0</v>
      </c>
      <c r="AA25" s="56">
        <f t="shared" si="150"/>
        <v>0</v>
      </c>
      <c r="AB25" s="56">
        <f t="shared" si="150"/>
        <v>40</v>
      </c>
      <c r="AC25" s="56">
        <f t="shared" si="150"/>
        <v>0</v>
      </c>
      <c r="AD25" s="56">
        <f t="shared" si="150"/>
        <v>0</v>
      </c>
      <c r="AE25" s="56">
        <f t="shared" si="150"/>
        <v>0</v>
      </c>
      <c r="AF25" s="56">
        <f t="shared" si="150"/>
        <v>280</v>
      </c>
      <c r="AG25" s="56">
        <f t="shared" si="150"/>
        <v>0</v>
      </c>
      <c r="AH25" s="56">
        <f t="shared" si="150"/>
        <v>0</v>
      </c>
      <c r="AI25" s="56">
        <f t="shared" si="150"/>
        <v>0</v>
      </c>
      <c r="AJ25" s="56">
        <f t="shared" si="150"/>
        <v>250</v>
      </c>
      <c r="AK25" s="56">
        <f t="shared" si="150"/>
        <v>0</v>
      </c>
      <c r="AL25" s="56">
        <f t="shared" si="150"/>
        <v>0</v>
      </c>
      <c r="AM25" s="56">
        <f t="shared" si="150"/>
        <v>0</v>
      </c>
      <c r="AN25" s="56">
        <f t="shared" si="150"/>
        <v>1400</v>
      </c>
      <c r="AO25" s="12"/>
      <c r="AP25" s="12"/>
    </row>
    <row r="26" spans="2:42" x14ac:dyDescent="0.3">
      <c r="C26" s="12"/>
      <c r="D26" s="12"/>
      <c r="E26" s="12"/>
      <c r="F26" s="12"/>
      <c r="G26" s="12"/>
      <c r="H26" s="12"/>
      <c r="I26" s="12"/>
      <c r="J26" s="12"/>
      <c r="K26" s="12"/>
      <c r="L26" s="12"/>
      <c r="M26" s="12"/>
      <c r="N26" s="12"/>
      <c r="O26" s="12"/>
      <c r="P26" s="12"/>
      <c r="Q26" s="12"/>
      <c r="R26" s="12"/>
      <c r="S26" s="12"/>
      <c r="T26" s="12"/>
      <c r="U26" s="12"/>
      <c r="V26" s="12"/>
      <c r="W26" s="12"/>
      <c r="X26" s="12"/>
      <c r="Y26" s="12"/>
      <c r="Z26" s="12"/>
      <c r="AA26" s="12"/>
      <c r="AB26" s="12"/>
      <c r="AC26" s="12"/>
      <c r="AD26" s="12"/>
      <c r="AE26" s="12"/>
      <c r="AF26" s="12"/>
      <c r="AG26" s="12"/>
      <c r="AH26" s="12"/>
      <c r="AI26" s="12"/>
      <c r="AJ26" s="12"/>
      <c r="AK26" s="12"/>
      <c r="AL26" s="12"/>
      <c r="AM26" s="12"/>
      <c r="AN26" s="12"/>
      <c r="AO26" s="12"/>
      <c r="AP26" s="12"/>
    </row>
  </sheetData>
  <mergeCells count="7">
    <mergeCell ref="AK2:AN2"/>
    <mergeCell ref="M2:P2"/>
    <mergeCell ref="Q2:T2"/>
    <mergeCell ref="U2:X2"/>
    <mergeCell ref="Y2:AB2"/>
    <mergeCell ref="AC2:AF2"/>
    <mergeCell ref="AG2:AJ2"/>
  </mergeCells>
  <phoneticPr fontId="6" type="noConversion"/>
  <conditionalFormatting sqref="C3:J17 AO3:AO17">
    <cfRule type="containsText" dxfId="59" priority="57" operator="containsText" text="RH">
      <formula>NOT(ISERROR(SEARCH("RH",C3)))</formula>
    </cfRule>
    <cfRule type="containsText" dxfId="58" priority="58" operator="containsText" text="DEL">
      <formula>NOT(ISERROR(SEARCH("DEL",C3)))</formula>
    </cfRule>
    <cfRule type="containsText" dxfId="57" priority="59" operator="containsText" text="MAL">
      <formula>NOT(ISERROR(SEARCH("MAL",C3)))</formula>
    </cfRule>
    <cfRule type="containsText" dxfId="56" priority="60" operator="containsText" text="OFF">
      <formula>NOT(ISERROR(SEARCH("OFF",C3)))</formula>
    </cfRule>
  </conditionalFormatting>
  <conditionalFormatting sqref="N3:P17">
    <cfRule type="containsText" dxfId="55" priority="49" operator="containsText" text="RH">
      <formula>NOT(ISERROR(SEARCH("RH",N3)))</formula>
    </cfRule>
    <cfRule type="containsText" dxfId="54" priority="50" operator="containsText" text="DEL">
      <formula>NOT(ISERROR(SEARCH("DEL",N3)))</formula>
    </cfRule>
    <cfRule type="containsText" dxfId="53" priority="51" operator="containsText" text="MAL">
      <formula>NOT(ISERROR(SEARCH("MAL",N3)))</formula>
    </cfRule>
    <cfRule type="containsText" dxfId="52" priority="52" operator="containsText" text="OFF">
      <formula>NOT(ISERROR(SEARCH("OFF",N3)))</formula>
    </cfRule>
  </conditionalFormatting>
  <conditionalFormatting sqref="M3:M17">
    <cfRule type="containsText" dxfId="51" priority="53" operator="containsText" text="RH">
      <formula>NOT(ISERROR(SEARCH("RH",M3)))</formula>
    </cfRule>
    <cfRule type="containsText" dxfId="50" priority="54" operator="containsText" text="DEL">
      <formula>NOT(ISERROR(SEARCH("DEL",M3)))</formula>
    </cfRule>
    <cfRule type="containsText" dxfId="49" priority="55" operator="containsText" text="MAL">
      <formula>NOT(ISERROR(SEARCH("MAL",M3)))</formula>
    </cfRule>
    <cfRule type="containsText" dxfId="48" priority="56" operator="containsText" text="OFF">
      <formula>NOT(ISERROR(SEARCH("OFF",M3)))</formula>
    </cfRule>
  </conditionalFormatting>
  <conditionalFormatting sqref="R3:T17">
    <cfRule type="containsText" dxfId="47" priority="41" operator="containsText" text="RH">
      <formula>NOT(ISERROR(SEARCH("RH",R3)))</formula>
    </cfRule>
    <cfRule type="containsText" dxfId="46" priority="42" operator="containsText" text="DEL">
      <formula>NOT(ISERROR(SEARCH("DEL",R3)))</formula>
    </cfRule>
    <cfRule type="containsText" dxfId="45" priority="43" operator="containsText" text="MAL">
      <formula>NOT(ISERROR(SEARCH("MAL",R3)))</formula>
    </cfRule>
    <cfRule type="containsText" dxfId="44" priority="44" operator="containsText" text="OFF">
      <formula>NOT(ISERROR(SEARCH("OFF",R3)))</formula>
    </cfRule>
  </conditionalFormatting>
  <conditionalFormatting sqref="Q3:Q17">
    <cfRule type="containsText" dxfId="43" priority="45" operator="containsText" text="RH">
      <formula>NOT(ISERROR(SEARCH("RH",Q3)))</formula>
    </cfRule>
    <cfRule type="containsText" dxfId="42" priority="46" operator="containsText" text="DEL">
      <formula>NOT(ISERROR(SEARCH("DEL",Q3)))</formula>
    </cfRule>
    <cfRule type="containsText" dxfId="41" priority="47" operator="containsText" text="MAL">
      <formula>NOT(ISERROR(SEARCH("MAL",Q3)))</formula>
    </cfRule>
    <cfRule type="containsText" dxfId="40" priority="48" operator="containsText" text="OFF">
      <formula>NOT(ISERROR(SEARCH("OFF",Q3)))</formula>
    </cfRule>
  </conditionalFormatting>
  <conditionalFormatting sqref="V3:X17">
    <cfRule type="containsText" dxfId="39" priority="33" operator="containsText" text="RH">
      <formula>NOT(ISERROR(SEARCH("RH",V3)))</formula>
    </cfRule>
    <cfRule type="containsText" dxfId="38" priority="34" operator="containsText" text="DEL">
      <formula>NOT(ISERROR(SEARCH("DEL",V3)))</formula>
    </cfRule>
    <cfRule type="containsText" dxfId="37" priority="35" operator="containsText" text="MAL">
      <formula>NOT(ISERROR(SEARCH("MAL",V3)))</formula>
    </cfRule>
    <cfRule type="containsText" dxfId="36" priority="36" operator="containsText" text="OFF">
      <formula>NOT(ISERROR(SEARCH("OFF",V3)))</formula>
    </cfRule>
  </conditionalFormatting>
  <conditionalFormatting sqref="U3:U17">
    <cfRule type="containsText" dxfId="35" priority="37" operator="containsText" text="RH">
      <formula>NOT(ISERROR(SEARCH("RH",U3)))</formula>
    </cfRule>
    <cfRule type="containsText" dxfId="34" priority="38" operator="containsText" text="DEL">
      <formula>NOT(ISERROR(SEARCH("DEL",U3)))</formula>
    </cfRule>
    <cfRule type="containsText" dxfId="33" priority="39" operator="containsText" text="MAL">
      <formula>NOT(ISERROR(SEARCH("MAL",U3)))</formula>
    </cfRule>
    <cfRule type="containsText" dxfId="32" priority="40" operator="containsText" text="OFF">
      <formula>NOT(ISERROR(SEARCH("OFF",U3)))</formula>
    </cfRule>
  </conditionalFormatting>
  <conditionalFormatting sqref="Z3:AB17">
    <cfRule type="containsText" dxfId="31" priority="25" operator="containsText" text="RH">
      <formula>NOT(ISERROR(SEARCH("RH",Z3)))</formula>
    </cfRule>
    <cfRule type="containsText" dxfId="30" priority="26" operator="containsText" text="DEL">
      <formula>NOT(ISERROR(SEARCH("DEL",Z3)))</formula>
    </cfRule>
    <cfRule type="containsText" dxfId="29" priority="27" operator="containsText" text="MAL">
      <formula>NOT(ISERROR(SEARCH("MAL",Z3)))</formula>
    </cfRule>
    <cfRule type="containsText" dxfId="28" priority="28" operator="containsText" text="OFF">
      <formula>NOT(ISERROR(SEARCH("OFF",Z3)))</formula>
    </cfRule>
  </conditionalFormatting>
  <conditionalFormatting sqref="Y3:Y17">
    <cfRule type="containsText" dxfId="27" priority="29" operator="containsText" text="RH">
      <formula>NOT(ISERROR(SEARCH("RH",Y3)))</formula>
    </cfRule>
    <cfRule type="containsText" dxfId="26" priority="30" operator="containsText" text="DEL">
      <formula>NOT(ISERROR(SEARCH("DEL",Y3)))</formula>
    </cfRule>
    <cfRule type="containsText" dxfId="25" priority="31" operator="containsText" text="MAL">
      <formula>NOT(ISERROR(SEARCH("MAL",Y3)))</formula>
    </cfRule>
    <cfRule type="containsText" dxfId="24" priority="32" operator="containsText" text="OFF">
      <formula>NOT(ISERROR(SEARCH("OFF",Y3)))</formula>
    </cfRule>
  </conditionalFormatting>
  <conditionalFormatting sqref="AD3:AF17">
    <cfRule type="containsText" dxfId="23" priority="17" operator="containsText" text="RH">
      <formula>NOT(ISERROR(SEARCH("RH",AD3)))</formula>
    </cfRule>
    <cfRule type="containsText" dxfId="22" priority="18" operator="containsText" text="DEL">
      <formula>NOT(ISERROR(SEARCH("DEL",AD3)))</formula>
    </cfRule>
    <cfRule type="containsText" dxfId="21" priority="19" operator="containsText" text="MAL">
      <formula>NOT(ISERROR(SEARCH("MAL",AD3)))</formula>
    </cfRule>
    <cfRule type="containsText" dxfId="20" priority="20" operator="containsText" text="OFF">
      <formula>NOT(ISERROR(SEARCH("OFF",AD3)))</formula>
    </cfRule>
  </conditionalFormatting>
  <conditionalFormatting sqref="AC3:AC17">
    <cfRule type="containsText" dxfId="19" priority="21" operator="containsText" text="RH">
      <formula>NOT(ISERROR(SEARCH("RH",AC3)))</formula>
    </cfRule>
    <cfRule type="containsText" dxfId="18" priority="22" operator="containsText" text="DEL">
      <formula>NOT(ISERROR(SEARCH("DEL",AC3)))</formula>
    </cfRule>
    <cfRule type="containsText" dxfId="17" priority="23" operator="containsText" text="MAL">
      <formula>NOT(ISERROR(SEARCH("MAL",AC3)))</formula>
    </cfRule>
    <cfRule type="containsText" dxfId="16" priority="24" operator="containsText" text="OFF">
      <formula>NOT(ISERROR(SEARCH("OFF",AC3)))</formula>
    </cfRule>
  </conditionalFormatting>
  <conditionalFormatting sqref="AH3:AJ17">
    <cfRule type="containsText" dxfId="15" priority="9" operator="containsText" text="RH">
      <formula>NOT(ISERROR(SEARCH("RH",AH3)))</formula>
    </cfRule>
    <cfRule type="containsText" dxfId="14" priority="10" operator="containsText" text="DEL">
      <formula>NOT(ISERROR(SEARCH("DEL",AH3)))</formula>
    </cfRule>
    <cfRule type="containsText" dxfId="13" priority="11" operator="containsText" text="MAL">
      <formula>NOT(ISERROR(SEARCH("MAL",AH3)))</formula>
    </cfRule>
    <cfRule type="containsText" dxfId="12" priority="12" operator="containsText" text="OFF">
      <formula>NOT(ISERROR(SEARCH("OFF",AH3)))</formula>
    </cfRule>
  </conditionalFormatting>
  <conditionalFormatting sqref="AG3:AG17">
    <cfRule type="containsText" dxfId="11" priority="13" operator="containsText" text="RH">
      <formula>NOT(ISERROR(SEARCH("RH",AG3)))</formula>
    </cfRule>
    <cfRule type="containsText" dxfId="10" priority="14" operator="containsText" text="DEL">
      <formula>NOT(ISERROR(SEARCH("DEL",AG3)))</formula>
    </cfRule>
    <cfRule type="containsText" dxfId="9" priority="15" operator="containsText" text="MAL">
      <formula>NOT(ISERROR(SEARCH("MAL",AG3)))</formula>
    </cfRule>
    <cfRule type="containsText" dxfId="8" priority="16" operator="containsText" text="OFF">
      <formula>NOT(ISERROR(SEARCH("OFF",AG3)))</formula>
    </cfRule>
  </conditionalFormatting>
  <conditionalFormatting sqref="AL3:AN17">
    <cfRule type="containsText" dxfId="7" priority="1" operator="containsText" text="RH">
      <formula>NOT(ISERROR(SEARCH("RH",AL3)))</formula>
    </cfRule>
    <cfRule type="containsText" dxfId="6" priority="2" operator="containsText" text="DEL">
      <formula>NOT(ISERROR(SEARCH("DEL",AL3)))</formula>
    </cfRule>
    <cfRule type="containsText" dxfId="5" priority="3" operator="containsText" text="MAL">
      <formula>NOT(ISERROR(SEARCH("MAL",AL3)))</formula>
    </cfRule>
    <cfRule type="containsText" dxfId="4" priority="4" operator="containsText" text="OFF">
      <formula>NOT(ISERROR(SEARCH("OFF",AL3)))</formula>
    </cfRule>
  </conditionalFormatting>
  <conditionalFormatting sqref="AK3:AK17">
    <cfRule type="containsText" dxfId="3" priority="5" operator="containsText" text="RH">
      <formula>NOT(ISERROR(SEARCH("RH",AK3)))</formula>
    </cfRule>
    <cfRule type="containsText" dxfId="2" priority="6" operator="containsText" text="DEL">
      <formula>NOT(ISERROR(SEARCH("DEL",AK3)))</formula>
    </cfRule>
    <cfRule type="containsText" dxfId="1" priority="7" operator="containsText" text="MAL">
      <formula>NOT(ISERROR(SEARCH("MAL",AK3)))</formula>
    </cfRule>
    <cfRule type="containsText" dxfId="0" priority="8" operator="containsText" text="OFF">
      <formula>NOT(ISERROR(SEARCH("OFF",AK3)))</formula>
    </cfRule>
  </conditionalFormatting>
  <pageMargins left="0.7" right="0.7" top="0.75" bottom="0.75" header="0.3" footer="0.3"/>
  <pageSetup scale="45" orientation="landscape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94E63B-BE6B-46A5-A790-F244E3E9B488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Caisses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Service Concierge</dc:creator>
  <cp:lastModifiedBy>AD</cp:lastModifiedBy>
  <dcterms:created xsi:type="dcterms:W3CDTF">2019-10-08T10:11:20Z</dcterms:created>
  <dcterms:modified xsi:type="dcterms:W3CDTF">2019-10-08T16:30:19Z</dcterms:modified>
</cp:coreProperties>
</file>