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68498\Desktop\"/>
    </mc:Choice>
  </mc:AlternateContent>
  <xr:revisionPtr revIDLastSave="0" documentId="8_{486A70F7-1807-457F-B1EF-1A98CEEDD691}" xr6:coauthVersionLast="47" xr6:coauthVersionMax="47" xr10:uidLastSave="{00000000-0000-0000-0000-000000000000}"/>
  <bookViews>
    <workbookView xWindow="-120" yWindow="-120" windowWidth="29040" windowHeight="15720" xr2:uid="{AAA5A996-BD0C-4CA5-976E-C3BC999CEFF4}"/>
  </bookViews>
  <sheets>
    <sheet name="Feuil1" sheetId="1" r:id="rId1"/>
  </sheets>
  <externalReferences>
    <externalReference r:id="rId2"/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124" i="1" l="1"/>
  <c r="AA124" i="1"/>
  <c r="V124" i="1"/>
  <c r="Q124" i="1"/>
  <c r="L124" i="1"/>
  <c r="G124" i="1"/>
  <c r="AF123" i="1"/>
  <c r="AA123" i="1"/>
  <c r="V123" i="1"/>
  <c r="Q123" i="1"/>
  <c r="L123" i="1"/>
  <c r="G123" i="1"/>
  <c r="AF122" i="1"/>
  <c r="AA122" i="1"/>
  <c r="V122" i="1"/>
  <c r="Q122" i="1"/>
  <c r="L122" i="1"/>
  <c r="G122" i="1"/>
  <c r="AF121" i="1"/>
  <c r="AA121" i="1"/>
  <c r="V121" i="1"/>
  <c r="Q121" i="1"/>
  <c r="L121" i="1"/>
  <c r="G121" i="1"/>
  <c r="AF120" i="1"/>
  <c r="AA120" i="1"/>
  <c r="V120" i="1"/>
  <c r="Q120" i="1"/>
  <c r="L120" i="1"/>
  <c r="G120" i="1"/>
  <c r="AF119" i="1"/>
  <c r="AA119" i="1"/>
  <c r="V119" i="1"/>
  <c r="Q119" i="1"/>
  <c r="L119" i="1"/>
  <c r="G119" i="1"/>
  <c r="AF118" i="1"/>
  <c r="AA118" i="1"/>
  <c r="V118" i="1"/>
  <c r="Q118" i="1"/>
  <c r="L118" i="1"/>
  <c r="G118" i="1"/>
  <c r="AF117" i="1"/>
  <c r="AA117" i="1"/>
  <c r="V117" i="1"/>
  <c r="Q117" i="1"/>
  <c r="L117" i="1"/>
  <c r="G117" i="1"/>
  <c r="AF116" i="1"/>
  <c r="AA116" i="1"/>
  <c r="V116" i="1"/>
  <c r="Q116" i="1"/>
  <c r="L116" i="1"/>
  <c r="G116" i="1"/>
  <c r="AF115" i="1"/>
  <c r="AA115" i="1"/>
  <c r="V115" i="1"/>
  <c r="Q115" i="1"/>
  <c r="L115" i="1"/>
  <c r="G115" i="1"/>
  <c r="AF114" i="1"/>
  <c r="AA114" i="1"/>
  <c r="V114" i="1"/>
  <c r="Q114" i="1"/>
  <c r="L114" i="1"/>
  <c r="G114" i="1"/>
  <c r="AF113" i="1"/>
  <c r="AA113" i="1"/>
  <c r="V113" i="1"/>
  <c r="Q113" i="1"/>
  <c r="L113" i="1"/>
  <c r="G113" i="1"/>
  <c r="AF112" i="1"/>
  <c r="AA112" i="1"/>
  <c r="V112" i="1"/>
  <c r="Q112" i="1"/>
  <c r="L112" i="1"/>
  <c r="G112" i="1"/>
  <c r="AF111" i="1"/>
  <c r="AA111" i="1"/>
  <c r="V111" i="1"/>
  <c r="Q111" i="1"/>
  <c r="L111" i="1"/>
  <c r="G111" i="1"/>
  <c r="AF109" i="1"/>
  <c r="AA109" i="1"/>
  <c r="V109" i="1"/>
  <c r="Q109" i="1"/>
  <c r="L109" i="1"/>
  <c r="G109" i="1"/>
  <c r="AF108" i="1"/>
  <c r="AA108" i="1"/>
  <c r="V108" i="1"/>
  <c r="Q108" i="1"/>
  <c r="L108" i="1"/>
  <c r="G108" i="1"/>
  <c r="AF107" i="1"/>
  <c r="AA107" i="1"/>
  <c r="V107" i="1"/>
  <c r="Q107" i="1"/>
  <c r="L107" i="1"/>
  <c r="G107" i="1"/>
  <c r="AF106" i="1"/>
  <c r="AA106" i="1"/>
  <c r="V106" i="1"/>
  <c r="Q106" i="1"/>
  <c r="L106" i="1"/>
  <c r="G106" i="1"/>
  <c r="AF105" i="1"/>
  <c r="AA105" i="1"/>
  <c r="V105" i="1"/>
  <c r="Q105" i="1"/>
  <c r="L105" i="1"/>
  <c r="G105" i="1"/>
  <c r="AF104" i="1"/>
  <c r="AA104" i="1"/>
  <c r="V104" i="1"/>
  <c r="Q104" i="1"/>
  <c r="L104" i="1"/>
  <c r="G104" i="1"/>
  <c r="AF103" i="1"/>
  <c r="AA103" i="1"/>
  <c r="V103" i="1"/>
  <c r="Q103" i="1"/>
  <c r="L103" i="1"/>
  <c r="G103" i="1"/>
  <c r="AF102" i="1"/>
  <c r="AA102" i="1"/>
  <c r="V102" i="1"/>
  <c r="Q102" i="1"/>
  <c r="L102" i="1"/>
  <c r="G102" i="1"/>
  <c r="AF101" i="1"/>
  <c r="AA101" i="1"/>
  <c r="V101" i="1"/>
  <c r="Q101" i="1"/>
  <c r="L101" i="1"/>
  <c r="G101" i="1"/>
  <c r="AF100" i="1"/>
  <c r="AA100" i="1"/>
  <c r="V100" i="1"/>
  <c r="Q100" i="1"/>
  <c r="L100" i="1"/>
  <c r="G100" i="1"/>
  <c r="AF99" i="1"/>
  <c r="AA99" i="1"/>
  <c r="V99" i="1"/>
  <c r="Q99" i="1"/>
  <c r="L99" i="1"/>
  <c r="G99" i="1"/>
  <c r="AF98" i="1"/>
  <c r="AA98" i="1"/>
  <c r="V98" i="1"/>
  <c r="Q98" i="1"/>
  <c r="L98" i="1"/>
  <c r="G98" i="1"/>
  <c r="AF97" i="1"/>
  <c r="AA97" i="1"/>
  <c r="V97" i="1"/>
  <c r="Q97" i="1"/>
  <c r="L97" i="1"/>
  <c r="G97" i="1"/>
  <c r="AF96" i="1"/>
  <c r="AA96" i="1"/>
  <c r="V96" i="1"/>
  <c r="Q96" i="1"/>
  <c r="L96" i="1"/>
  <c r="G96" i="1"/>
  <c r="AF95" i="1"/>
  <c r="AA95" i="1"/>
  <c r="V95" i="1"/>
  <c r="Q95" i="1"/>
  <c r="L95" i="1"/>
  <c r="G95" i="1"/>
  <c r="AF94" i="1"/>
  <c r="AA94" i="1"/>
  <c r="V94" i="1"/>
  <c r="Q94" i="1"/>
  <c r="L94" i="1"/>
  <c r="G94" i="1"/>
  <c r="AF93" i="1"/>
  <c r="AA93" i="1"/>
  <c r="V93" i="1"/>
  <c r="Q93" i="1"/>
  <c r="L93" i="1"/>
  <c r="G93" i="1"/>
  <c r="AF92" i="1"/>
  <c r="AA92" i="1"/>
  <c r="V92" i="1"/>
  <c r="Q92" i="1"/>
  <c r="L92" i="1"/>
  <c r="G92" i="1"/>
  <c r="AF91" i="1"/>
  <c r="AA91" i="1"/>
  <c r="V91" i="1"/>
  <c r="Q91" i="1"/>
  <c r="L91" i="1"/>
  <c r="G91" i="1"/>
  <c r="AE90" i="1"/>
  <c r="Z90" i="1"/>
  <c r="U90" i="1"/>
  <c r="P90" i="1"/>
  <c r="K90" i="1"/>
  <c r="F90" i="1"/>
  <c r="AZ89" i="1"/>
  <c r="AN89" i="1"/>
  <c r="AQ88" i="1"/>
  <c r="AT87" i="1"/>
  <c r="AW86" i="1"/>
  <c r="AZ85" i="1"/>
  <c r="AN85" i="1"/>
  <c r="AQ84" i="1"/>
  <c r="AT83" i="1"/>
  <c r="AW82" i="1"/>
  <c r="AZ81" i="1"/>
  <c r="AN81" i="1"/>
  <c r="AQ80" i="1"/>
  <c r="AT79" i="1"/>
  <c r="AW78" i="1"/>
  <c r="AZ77" i="1"/>
  <c r="AN77" i="1"/>
  <c r="AQ76" i="1"/>
  <c r="AT75" i="1"/>
  <c r="AW73" i="1"/>
  <c r="AZ72" i="1"/>
  <c r="AN72" i="1"/>
  <c r="AQ71" i="1"/>
  <c r="AT70" i="1"/>
  <c r="AW69" i="1"/>
  <c r="AZ68" i="1"/>
  <c r="AN68" i="1"/>
  <c r="AQ67" i="1"/>
  <c r="AT66" i="1"/>
  <c r="AW65" i="1"/>
  <c r="AZ64" i="1"/>
  <c r="AN64" i="1"/>
  <c r="AQ63" i="1"/>
  <c r="AT62" i="1"/>
  <c r="AW61" i="1"/>
  <c r="AZ60" i="1"/>
  <c r="AN60" i="1"/>
  <c r="AQ59" i="1"/>
  <c r="AT58" i="1"/>
  <c r="AW57" i="1"/>
  <c r="AZ56" i="1"/>
  <c r="AN56" i="1"/>
  <c r="AQ55" i="1"/>
  <c r="AT54" i="1"/>
  <c r="AW53" i="1"/>
  <c r="AZ52" i="1"/>
  <c r="AN52" i="1"/>
  <c r="AQ51" i="1"/>
  <c r="AT50" i="1"/>
  <c r="AW49" i="1"/>
  <c r="AZ48" i="1"/>
  <c r="AN48" i="1"/>
  <c r="AQ47" i="1"/>
  <c r="AT46" i="1"/>
  <c r="AW45" i="1"/>
  <c r="AZ44" i="1"/>
  <c r="AN44" i="1"/>
  <c r="AQ43" i="1"/>
  <c r="AT42" i="1"/>
  <c r="AW41" i="1"/>
  <c r="AZ40" i="1"/>
  <c r="AN40" i="1"/>
  <c r="AQ39" i="1"/>
  <c r="AT38" i="1"/>
  <c r="AW37" i="1"/>
  <c r="AZ36" i="1"/>
  <c r="AN36" i="1"/>
  <c r="AQ35" i="1"/>
  <c r="AT34" i="1"/>
  <c r="AW33" i="1"/>
  <c r="AZ32" i="1"/>
  <c r="AN32" i="1"/>
  <c r="AQ31" i="1"/>
  <c r="AT29" i="1"/>
  <c r="AW28" i="1"/>
  <c r="AZ27" i="1"/>
  <c r="AN27" i="1"/>
  <c r="AQ26" i="1"/>
  <c r="AT25" i="1"/>
  <c r="AW24" i="1"/>
  <c r="AZ23" i="1"/>
  <c r="AN23" i="1"/>
  <c r="AQ22" i="1"/>
  <c r="AT21" i="1"/>
  <c r="AW20" i="1"/>
  <c r="AZ19" i="1"/>
  <c r="AN19" i="1"/>
  <c r="AQ18" i="1"/>
  <c r="AT17" i="1"/>
  <c r="AW16" i="1"/>
  <c r="AZ15" i="1"/>
  <c r="AN15" i="1"/>
  <c r="AQ14" i="1"/>
  <c r="AT13" i="1"/>
  <c r="AW12" i="1"/>
  <c r="AZ11" i="1"/>
  <c r="AN11" i="1"/>
  <c r="AQ10" i="1"/>
  <c r="AT9" i="1"/>
  <c r="AW8" i="1"/>
  <c r="AZ7" i="1"/>
  <c r="AN7" i="1"/>
  <c r="AQ6" i="1"/>
  <c r="AT5" i="1"/>
  <c r="AW4" i="1"/>
  <c r="AY89" i="1"/>
  <c r="AM89" i="1"/>
  <c r="AP88" i="1"/>
  <c r="AS87" i="1"/>
  <c r="AV86" i="1"/>
  <c r="AY85" i="1"/>
  <c r="AM85" i="1"/>
  <c r="AP84" i="1"/>
  <c r="AS83" i="1"/>
  <c r="AV82" i="1"/>
  <c r="AY81" i="1"/>
  <c r="AM81" i="1"/>
  <c r="AP80" i="1"/>
  <c r="AS79" i="1"/>
  <c r="AV78" i="1"/>
  <c r="AY77" i="1"/>
  <c r="AP76" i="1"/>
  <c r="AS75" i="1"/>
  <c r="AV73" i="1"/>
  <c r="AP71" i="1"/>
  <c r="AS70" i="1"/>
  <c r="AM77" i="1"/>
  <c r="AY72" i="1"/>
  <c r="AM72" i="1"/>
  <c r="AT89" i="1"/>
  <c r="AW88" i="1"/>
  <c r="AZ87" i="1"/>
  <c r="AN87" i="1"/>
  <c r="AQ86" i="1"/>
  <c r="AT85" i="1"/>
  <c r="AW84" i="1"/>
  <c r="AZ83" i="1"/>
  <c r="AN83" i="1"/>
  <c r="AQ82" i="1"/>
  <c r="AT81" i="1"/>
  <c r="AW80" i="1"/>
  <c r="AZ79" i="1"/>
  <c r="AN79" i="1"/>
  <c r="AQ78" i="1"/>
  <c r="AT77" i="1"/>
  <c r="AW76" i="1"/>
  <c r="AZ75" i="1"/>
  <c r="AN75" i="1"/>
  <c r="AQ73" i="1"/>
  <c r="AT72" i="1"/>
  <c r="AW71" i="1"/>
  <c r="AZ70" i="1"/>
  <c r="AN70" i="1"/>
  <c r="AQ69" i="1"/>
  <c r="AT68" i="1"/>
  <c r="AW67" i="1"/>
  <c r="AZ66" i="1"/>
  <c r="AN66" i="1"/>
  <c r="AQ65" i="1"/>
  <c r="AT64" i="1"/>
  <c r="AW63" i="1"/>
  <c r="AZ62" i="1"/>
  <c r="AN62" i="1"/>
  <c r="AQ61" i="1"/>
  <c r="AT60" i="1"/>
  <c r="AW59" i="1"/>
  <c r="AZ58" i="1"/>
  <c r="AN58" i="1"/>
  <c r="AQ57" i="1"/>
  <c r="AT56" i="1"/>
  <c r="AW55" i="1"/>
  <c r="AZ54" i="1"/>
  <c r="AN54" i="1"/>
  <c r="AQ53" i="1"/>
  <c r="AT52" i="1"/>
  <c r="AW51" i="1"/>
  <c r="AZ50" i="1"/>
  <c r="AN50" i="1"/>
  <c r="AQ49" i="1"/>
  <c r="AT48" i="1"/>
  <c r="AW47" i="1"/>
  <c r="AZ46" i="1"/>
  <c r="AN46" i="1"/>
  <c r="AQ45" i="1"/>
  <c r="AT44" i="1"/>
  <c r="AW43" i="1"/>
  <c r="AZ42" i="1"/>
  <c r="AN42" i="1"/>
  <c r="AQ41" i="1"/>
  <c r="AT40" i="1"/>
  <c r="AW39" i="1"/>
  <c r="AZ38" i="1"/>
  <c r="AN38" i="1"/>
  <c r="AQ37" i="1"/>
  <c r="AT36" i="1"/>
  <c r="AW35" i="1"/>
  <c r="AZ34" i="1"/>
  <c r="AN34" i="1"/>
  <c r="AQ33" i="1"/>
  <c r="AT32" i="1"/>
  <c r="AW31" i="1"/>
  <c r="AZ29" i="1"/>
  <c r="AN29" i="1"/>
  <c r="AQ28" i="1"/>
  <c r="AT27" i="1"/>
  <c r="AW26" i="1"/>
  <c r="AZ25" i="1"/>
  <c r="AN25" i="1"/>
  <c r="AQ24" i="1"/>
  <c r="AT23" i="1"/>
  <c r="AW22" i="1"/>
  <c r="AZ21" i="1"/>
  <c r="AN21" i="1"/>
  <c r="AQ20" i="1"/>
  <c r="AT19" i="1"/>
  <c r="AW18" i="1"/>
  <c r="AZ17" i="1"/>
  <c r="AN17" i="1"/>
  <c r="AQ16" i="1"/>
  <c r="AT15" i="1"/>
  <c r="AW14" i="1"/>
  <c r="AZ13" i="1"/>
  <c r="AN13" i="1"/>
  <c r="AQ12" i="1"/>
  <c r="AT11" i="1"/>
  <c r="AW10" i="1"/>
  <c r="AZ9" i="1"/>
  <c r="AN9" i="1"/>
  <c r="AQ8" i="1"/>
  <c r="AT7" i="1"/>
  <c r="AW6" i="1"/>
  <c r="AZ5" i="1"/>
  <c r="AN5" i="1"/>
  <c r="AQ4" i="1"/>
  <c r="AV88" i="1"/>
  <c r="AP86" i="1"/>
  <c r="AV84" i="1"/>
  <c r="AP82" i="1"/>
  <c r="AS81" i="1"/>
  <c r="AY79" i="1"/>
  <c r="AM79" i="1"/>
  <c r="AS77" i="1"/>
  <c r="AY75" i="1"/>
  <c r="AM75" i="1"/>
  <c r="AV71" i="1"/>
  <c r="AP69" i="1"/>
  <c r="AS68" i="1"/>
  <c r="AS89" i="1"/>
  <c r="AY87" i="1"/>
  <c r="AM87" i="1"/>
  <c r="AS85" i="1"/>
  <c r="AY83" i="1"/>
  <c r="AM83" i="1"/>
  <c r="AV80" i="1"/>
  <c r="AP78" i="1"/>
  <c r="AV76" i="1"/>
  <c r="AP73" i="1"/>
  <c r="AS72" i="1"/>
  <c r="AY70" i="1"/>
  <c r="AM70" i="1"/>
  <c r="AV67" i="1"/>
  <c r="AX89" i="1"/>
  <c r="AU88" i="1"/>
  <c r="AR87" i="1"/>
  <c r="AO86" i="1"/>
  <c r="AL85" i="1"/>
  <c r="AX83" i="1"/>
  <c r="AU82" i="1"/>
  <c r="AR81" i="1"/>
  <c r="AO80" i="1"/>
  <c r="AL79" i="1"/>
  <c r="AX77" i="1"/>
  <c r="AU76" i="1"/>
  <c r="AR75" i="1"/>
  <c r="AO73" i="1"/>
  <c r="AL72" i="1"/>
  <c r="AX70" i="1"/>
  <c r="AV69" i="1"/>
  <c r="AV68" i="1"/>
  <c r="AT67" i="1"/>
  <c r="AU66" i="1"/>
  <c r="AU65" i="1"/>
  <c r="AV64" i="1"/>
  <c r="AV63" i="1"/>
  <c r="AW62" i="1"/>
  <c r="AX61" i="1"/>
  <c r="AX60" i="1"/>
  <c r="AY59" i="1"/>
  <c r="AY58" i="1"/>
  <c r="AZ57" i="1"/>
  <c r="AL57" i="1"/>
  <c r="AL56" i="1"/>
  <c r="AM55" i="1"/>
  <c r="AM54" i="1"/>
  <c r="AN53" i="1"/>
  <c r="AO52" i="1"/>
  <c r="AO51" i="1"/>
  <c r="AP50" i="1"/>
  <c r="AP49" i="1"/>
  <c r="AQ48" i="1"/>
  <c r="AR47" i="1"/>
  <c r="AR46" i="1"/>
  <c r="AS45" i="1"/>
  <c r="AS44" i="1"/>
  <c r="AT43" i="1"/>
  <c r="AU42" i="1"/>
  <c r="AU41" i="1"/>
  <c r="AV40" i="1"/>
  <c r="AV39" i="1"/>
  <c r="AW38" i="1"/>
  <c r="AX37" i="1"/>
  <c r="AX36" i="1"/>
  <c r="AY35" i="1"/>
  <c r="AY34" i="1"/>
  <c r="AZ33" i="1"/>
  <c r="AL33" i="1"/>
  <c r="AL32" i="1"/>
  <c r="AM31" i="1"/>
  <c r="AM29" i="1"/>
  <c r="AN28" i="1"/>
  <c r="AO27" i="1"/>
  <c r="AO26" i="1"/>
  <c r="AP25" i="1"/>
  <c r="AP24" i="1"/>
  <c r="AQ23" i="1"/>
  <c r="AR22" i="1"/>
  <c r="AR21" i="1"/>
  <c r="AS20" i="1"/>
  <c r="AS19" i="1"/>
  <c r="AT18" i="1"/>
  <c r="AU17" i="1"/>
  <c r="AU16" i="1"/>
  <c r="AV15" i="1"/>
  <c r="AV14" i="1"/>
  <c r="AW13" i="1"/>
  <c r="AX12" i="1"/>
  <c r="AX11" i="1"/>
  <c r="AY10" i="1"/>
  <c r="AY9" i="1"/>
  <c r="AZ8" i="1"/>
  <c r="AL8" i="1"/>
  <c r="AL7" i="1"/>
  <c r="AM6" i="1"/>
  <c r="AM5" i="1"/>
  <c r="AN4" i="1"/>
  <c r="AU38" i="1"/>
  <c r="AV35" i="1"/>
  <c r="AM25" i="1"/>
  <c r="AP20" i="1"/>
  <c r="AS16" i="1"/>
  <c r="AS15" i="1"/>
  <c r="AT14" i="1"/>
  <c r="AW9" i="1"/>
  <c r="AX8" i="1"/>
  <c r="AX7" i="1"/>
  <c r="AY6" i="1"/>
  <c r="AY5" i="1"/>
  <c r="AZ4" i="1"/>
  <c r="AR15" i="1"/>
  <c r="AV8" i="1"/>
  <c r="AR38" i="1"/>
  <c r="AX28" i="1"/>
  <c r="AY25" i="1"/>
  <c r="AL23" i="1"/>
  <c r="AN20" i="1"/>
  <c r="AO19" i="1"/>
  <c r="AO18" i="1"/>
  <c r="AR13" i="1"/>
  <c r="AX4" i="1"/>
  <c r="AR24" i="1"/>
  <c r="AN6" i="1"/>
  <c r="AW89" i="1"/>
  <c r="AT88" i="1"/>
  <c r="AQ87" i="1"/>
  <c r="AN86" i="1"/>
  <c r="AZ84" i="1"/>
  <c r="AW83" i="1"/>
  <c r="AT82" i="1"/>
  <c r="AQ81" i="1"/>
  <c r="AN80" i="1"/>
  <c r="AZ78" i="1"/>
  <c r="AW77" i="1"/>
  <c r="AT76" i="1"/>
  <c r="AQ75" i="1"/>
  <c r="AN73" i="1"/>
  <c r="AZ71" i="1"/>
  <c r="AW70" i="1"/>
  <c r="AU69" i="1"/>
  <c r="AU68" i="1"/>
  <c r="AS67" i="1"/>
  <c r="AS66" i="1"/>
  <c r="AT65" i="1"/>
  <c r="AU64" i="1"/>
  <c r="AU63" i="1"/>
  <c r="AV62" i="1"/>
  <c r="AV61" i="1"/>
  <c r="AW60" i="1"/>
  <c r="AX59" i="1"/>
  <c r="AX58" i="1"/>
  <c r="AY57" i="1"/>
  <c r="AY56" i="1"/>
  <c r="AZ55" i="1"/>
  <c r="AL55" i="1"/>
  <c r="AL54" i="1"/>
  <c r="AM53" i="1"/>
  <c r="AM52" i="1"/>
  <c r="AN51" i="1"/>
  <c r="AO50" i="1"/>
  <c r="AO49" i="1"/>
  <c r="AP48" i="1"/>
  <c r="AP47" i="1"/>
  <c r="AQ46" i="1"/>
  <c r="AR45" i="1"/>
  <c r="AR44" i="1"/>
  <c r="AS43" i="1"/>
  <c r="AS42" i="1"/>
  <c r="AT41" i="1"/>
  <c r="AU40" i="1"/>
  <c r="AU39" i="1"/>
  <c r="AV38" i="1"/>
  <c r="AV37" i="1"/>
  <c r="AW36" i="1"/>
  <c r="AX35" i="1"/>
  <c r="AX34" i="1"/>
  <c r="AY33" i="1"/>
  <c r="AY32" i="1"/>
  <c r="AZ31" i="1"/>
  <c r="AL31" i="1"/>
  <c r="AL29" i="1"/>
  <c r="AM28" i="1"/>
  <c r="AM27" i="1"/>
  <c r="AN26" i="1"/>
  <c r="AO25" i="1"/>
  <c r="AO24" i="1"/>
  <c r="AP23" i="1"/>
  <c r="AP22" i="1"/>
  <c r="AQ21" i="1"/>
  <c r="AR20" i="1"/>
  <c r="AR19" i="1"/>
  <c r="AS18" i="1"/>
  <c r="AS17" i="1"/>
  <c r="AT16" i="1"/>
  <c r="AU15" i="1"/>
  <c r="AU14" i="1"/>
  <c r="AV13" i="1"/>
  <c r="AV12" i="1"/>
  <c r="AW11" i="1"/>
  <c r="AX10" i="1"/>
  <c r="AX9" i="1"/>
  <c r="AY8" i="1"/>
  <c r="AY7" i="1"/>
  <c r="AZ6" i="1"/>
  <c r="AL6" i="1"/>
  <c r="AL5" i="1"/>
  <c r="AM4" i="1"/>
  <c r="AT39" i="1"/>
  <c r="AW34" i="1"/>
  <c r="AX33" i="1"/>
  <c r="AX32" i="1"/>
  <c r="AY31" i="1"/>
  <c r="AY29" i="1"/>
  <c r="AZ28" i="1"/>
  <c r="AL28" i="1"/>
  <c r="AM26" i="1"/>
  <c r="AO22" i="1"/>
  <c r="AR17" i="1"/>
  <c r="AU13" i="1"/>
  <c r="AV10" i="1"/>
  <c r="AL4" i="1"/>
  <c r="AR16" i="1"/>
  <c r="AW7" i="1"/>
  <c r="AX5" i="1"/>
  <c r="AP42" i="1"/>
  <c r="AQ40" i="1"/>
  <c r="AS36" i="1"/>
  <c r="AU33" i="1"/>
  <c r="AV32" i="1"/>
  <c r="AS11" i="1"/>
  <c r="AU8" i="1"/>
  <c r="AW5" i="1"/>
  <c r="AS21" i="1"/>
  <c r="AV16" i="1"/>
  <c r="AV89" i="1"/>
  <c r="AS88" i="1"/>
  <c r="AP87" i="1"/>
  <c r="AM86" i="1"/>
  <c r="AY84" i="1"/>
  <c r="AV83" i="1"/>
  <c r="AS82" i="1"/>
  <c r="AP81" i="1"/>
  <c r="AM80" i="1"/>
  <c r="AY78" i="1"/>
  <c r="AV77" i="1"/>
  <c r="AS76" i="1"/>
  <c r="AP75" i="1"/>
  <c r="AM73" i="1"/>
  <c r="AY71" i="1"/>
  <c r="AV70" i="1"/>
  <c r="AT69" i="1"/>
  <c r="AR68" i="1"/>
  <c r="AR67" i="1"/>
  <c r="AR66" i="1"/>
  <c r="AS65" i="1"/>
  <c r="AS64" i="1"/>
  <c r="AT63" i="1"/>
  <c r="AU62" i="1"/>
  <c r="AU61" i="1"/>
  <c r="AV60" i="1"/>
  <c r="AV59" i="1"/>
  <c r="AW58" i="1"/>
  <c r="AX57" i="1"/>
  <c r="AX56" i="1"/>
  <c r="AY55" i="1"/>
  <c r="AY54" i="1"/>
  <c r="AZ53" i="1"/>
  <c r="AL53" i="1"/>
  <c r="AL52" i="1"/>
  <c r="AM51" i="1"/>
  <c r="AM50" i="1"/>
  <c r="AN49" i="1"/>
  <c r="AO48" i="1"/>
  <c r="AO47" i="1"/>
  <c r="AP46" i="1"/>
  <c r="AP45" i="1"/>
  <c r="AQ44" i="1"/>
  <c r="AR43" i="1"/>
  <c r="AR42" i="1"/>
  <c r="AS41" i="1"/>
  <c r="AS40" i="1"/>
  <c r="AU37" i="1"/>
  <c r="AV36" i="1"/>
  <c r="AL27" i="1"/>
  <c r="AN24" i="1"/>
  <c r="AO23" i="1"/>
  <c r="AP21" i="1"/>
  <c r="AQ19" i="1"/>
  <c r="AR18" i="1"/>
  <c r="AU12" i="1"/>
  <c r="AV11" i="1"/>
  <c r="AS14" i="1"/>
  <c r="AU11" i="1"/>
  <c r="AU10" i="1"/>
  <c r="AX6" i="1"/>
  <c r="AY4" i="1"/>
  <c r="AO43" i="1"/>
  <c r="AT35" i="1"/>
  <c r="AW29" i="1"/>
  <c r="AY26" i="1"/>
  <c r="AL24" i="1"/>
  <c r="AM22" i="1"/>
  <c r="AP17" i="1"/>
  <c r="AQ15" i="1"/>
  <c r="AS12" i="1"/>
  <c r="AU9" i="1"/>
  <c r="AV7" i="1"/>
  <c r="AO4" i="1"/>
  <c r="AU89" i="1"/>
  <c r="AR88" i="1"/>
  <c r="AO87" i="1"/>
  <c r="AL86" i="1"/>
  <c r="AX84" i="1"/>
  <c r="AU83" i="1"/>
  <c r="AR82" i="1"/>
  <c r="AO81" i="1"/>
  <c r="AL80" i="1"/>
  <c r="AX78" i="1"/>
  <c r="AU77" i="1"/>
  <c r="AR76" i="1"/>
  <c r="AO75" i="1"/>
  <c r="AL73" i="1"/>
  <c r="AX71" i="1"/>
  <c r="AU70" i="1"/>
  <c r="AS69" i="1"/>
  <c r="AQ68" i="1"/>
  <c r="AP67" i="1"/>
  <c r="AQ66" i="1"/>
  <c r="AR65" i="1"/>
  <c r="AR64" i="1"/>
  <c r="AS63" i="1"/>
  <c r="AS62" i="1"/>
  <c r="AT61" i="1"/>
  <c r="AU60" i="1"/>
  <c r="AU59" i="1"/>
  <c r="AV58" i="1"/>
  <c r="AV57" i="1"/>
  <c r="AW56" i="1"/>
  <c r="AX55" i="1"/>
  <c r="AX54" i="1"/>
  <c r="AY53" i="1"/>
  <c r="AY52" i="1"/>
  <c r="AZ51" i="1"/>
  <c r="AL51" i="1"/>
  <c r="AL50" i="1"/>
  <c r="AM49" i="1"/>
  <c r="AM48" i="1"/>
  <c r="AN47" i="1"/>
  <c r="AO46" i="1"/>
  <c r="AO45" i="1"/>
  <c r="AP44" i="1"/>
  <c r="AP43" i="1"/>
  <c r="AQ42" i="1"/>
  <c r="AR41" i="1"/>
  <c r="AR40" i="1"/>
  <c r="AS39" i="1"/>
  <c r="AS38" i="1"/>
  <c r="AT37" i="1"/>
  <c r="AU36" i="1"/>
  <c r="AU35" i="1"/>
  <c r="AV34" i="1"/>
  <c r="AV33" i="1"/>
  <c r="AW32" i="1"/>
  <c r="AX31" i="1"/>
  <c r="AX29" i="1"/>
  <c r="AY28" i="1"/>
  <c r="AY27" i="1"/>
  <c r="AZ26" i="1"/>
  <c r="AL26" i="1"/>
  <c r="AL25" i="1"/>
  <c r="AM24" i="1"/>
  <c r="AM23" i="1"/>
  <c r="AN22" i="1"/>
  <c r="AO21" i="1"/>
  <c r="AO20" i="1"/>
  <c r="AP19" i="1"/>
  <c r="AP18" i="1"/>
  <c r="AQ17" i="1"/>
  <c r="AS13" i="1"/>
  <c r="AT12" i="1"/>
  <c r="AV9" i="1"/>
  <c r="AR39" i="1"/>
  <c r="AX27" i="1"/>
  <c r="AZ24" i="1"/>
  <c r="AM21" i="1"/>
  <c r="AP16" i="1"/>
  <c r="AR14" i="1"/>
  <c r="AV6" i="1"/>
  <c r="AR89" i="1"/>
  <c r="AO88" i="1"/>
  <c r="AL87" i="1"/>
  <c r="AX85" i="1"/>
  <c r="AU84" i="1"/>
  <c r="AR83" i="1"/>
  <c r="AO82" i="1"/>
  <c r="AL81" i="1"/>
  <c r="AX79" i="1"/>
  <c r="AU78" i="1"/>
  <c r="AR77" i="1"/>
  <c r="AO76" i="1"/>
  <c r="AL75" i="1"/>
  <c r="AX72" i="1"/>
  <c r="AU71" i="1"/>
  <c r="AR70" i="1"/>
  <c r="AR69" i="1"/>
  <c r="AP68" i="1"/>
  <c r="AO67" i="1"/>
  <c r="AP66" i="1"/>
  <c r="AP65" i="1"/>
  <c r="AQ64" i="1"/>
  <c r="AR63" i="1"/>
  <c r="AR62" i="1"/>
  <c r="AS61" i="1"/>
  <c r="AS60" i="1"/>
  <c r="AT59" i="1"/>
  <c r="AU58" i="1"/>
  <c r="AU57" i="1"/>
  <c r="AV56" i="1"/>
  <c r="AV55" i="1"/>
  <c r="AW54" i="1"/>
  <c r="AX53" i="1"/>
  <c r="AX52" i="1"/>
  <c r="AY51" i="1"/>
  <c r="AY50" i="1"/>
  <c r="AZ49" i="1"/>
  <c r="AL49" i="1"/>
  <c r="AL48" i="1"/>
  <c r="AM47" i="1"/>
  <c r="AM46" i="1"/>
  <c r="AN45" i="1"/>
  <c r="AO44" i="1"/>
  <c r="AP41" i="1"/>
  <c r="AS37" i="1"/>
  <c r="AU34" i="1"/>
  <c r="AV31" i="1"/>
  <c r="AT10" i="1"/>
  <c r="AR23" i="1"/>
  <c r="AL9" i="1"/>
  <c r="AQ89" i="1"/>
  <c r="AN88" i="1"/>
  <c r="AZ86" i="1"/>
  <c r="AW85" i="1"/>
  <c r="AT84" i="1"/>
  <c r="AQ83" i="1"/>
  <c r="AN82" i="1"/>
  <c r="AZ80" i="1"/>
  <c r="AW79" i="1"/>
  <c r="AT78" i="1"/>
  <c r="AQ77" i="1"/>
  <c r="AN76" i="1"/>
  <c r="AZ73" i="1"/>
  <c r="AW72" i="1"/>
  <c r="AT71" i="1"/>
  <c r="AQ70" i="1"/>
  <c r="AO69" i="1"/>
  <c r="AO68" i="1"/>
  <c r="AN67" i="1"/>
  <c r="AO66" i="1"/>
  <c r="AO65" i="1"/>
  <c r="AP64" i="1"/>
  <c r="AP63" i="1"/>
  <c r="AQ62" i="1"/>
  <c r="AR61" i="1"/>
  <c r="AR60" i="1"/>
  <c r="AS59" i="1"/>
  <c r="AS58" i="1"/>
  <c r="AT57" i="1"/>
  <c r="AU56" i="1"/>
  <c r="AU55" i="1"/>
  <c r="AV54" i="1"/>
  <c r="AV53" i="1"/>
  <c r="AW52" i="1"/>
  <c r="AX51" i="1"/>
  <c r="AX50" i="1"/>
  <c r="AY49" i="1"/>
  <c r="AY48" i="1"/>
  <c r="AZ47" i="1"/>
  <c r="AL47" i="1"/>
  <c r="AL46" i="1"/>
  <c r="AM45" i="1"/>
  <c r="AM44" i="1"/>
  <c r="AN43" i="1"/>
  <c r="AO42" i="1"/>
  <c r="AO41" i="1"/>
  <c r="AP40" i="1"/>
  <c r="AP39" i="1"/>
  <c r="AQ38" i="1"/>
  <c r="AR37" i="1"/>
  <c r="AR36" i="1"/>
  <c r="AS35" i="1"/>
  <c r="AS34" i="1"/>
  <c r="AT33" i="1"/>
  <c r="AU32" i="1"/>
  <c r="AU31" i="1"/>
  <c r="AV29" i="1"/>
  <c r="AV28" i="1"/>
  <c r="AW27" i="1"/>
  <c r="AX26" i="1"/>
  <c r="AX25" i="1"/>
  <c r="AY24" i="1"/>
  <c r="AY23" i="1"/>
  <c r="AZ22" i="1"/>
  <c r="AL22" i="1"/>
  <c r="AL21" i="1"/>
  <c r="AM20" i="1"/>
  <c r="AM19" i="1"/>
  <c r="AN18" i="1"/>
  <c r="AO17" i="1"/>
  <c r="AO16" i="1"/>
  <c r="AP15" i="1"/>
  <c r="AP14" i="1"/>
  <c r="AQ13" i="1"/>
  <c r="AR12" i="1"/>
  <c r="AR11" i="1"/>
  <c r="AS10" i="1"/>
  <c r="AS9" i="1"/>
  <c r="AT8" i="1"/>
  <c r="AU7" i="1"/>
  <c r="AU6" i="1"/>
  <c r="AV5" i="1"/>
  <c r="AV4" i="1"/>
  <c r="AP29" i="1"/>
  <c r="AS23" i="1"/>
  <c r="AU20" i="1"/>
  <c r="AX15" i="1"/>
  <c r="AL12" i="1"/>
  <c r="AM10" i="1"/>
  <c r="AU87" i="1"/>
  <c r="AR80" i="1"/>
  <c r="AU67" i="1"/>
  <c r="AY61" i="1"/>
  <c r="AL58" i="1"/>
  <c r="AO54" i="1"/>
  <c r="AP51" i="1"/>
  <c r="AR49" i="1"/>
  <c r="AX39" i="1"/>
  <c r="AL35" i="1"/>
  <c r="AM32" i="1"/>
  <c r="AY12" i="1"/>
  <c r="AM8" i="1"/>
  <c r="AP89" i="1"/>
  <c r="AM88" i="1"/>
  <c r="AY86" i="1"/>
  <c r="AV85" i="1"/>
  <c r="AS84" i="1"/>
  <c r="AP83" i="1"/>
  <c r="AM82" i="1"/>
  <c r="AY80" i="1"/>
  <c r="AV79" i="1"/>
  <c r="AS78" i="1"/>
  <c r="AP77" i="1"/>
  <c r="AM76" i="1"/>
  <c r="AY73" i="1"/>
  <c r="AV72" i="1"/>
  <c r="AS71" i="1"/>
  <c r="AP70" i="1"/>
  <c r="AN69" i="1"/>
  <c r="AM68" i="1"/>
  <c r="AM67" i="1"/>
  <c r="AM66" i="1"/>
  <c r="AN65" i="1"/>
  <c r="AO64" i="1"/>
  <c r="AO63" i="1"/>
  <c r="AP62" i="1"/>
  <c r="AP61" i="1"/>
  <c r="AQ60" i="1"/>
  <c r="AR59" i="1"/>
  <c r="AR58" i="1"/>
  <c r="AS57" i="1"/>
  <c r="AS56" i="1"/>
  <c r="AT55" i="1"/>
  <c r="AU54" i="1"/>
  <c r="AU53" i="1"/>
  <c r="AV52" i="1"/>
  <c r="AV51" i="1"/>
  <c r="AW50" i="1"/>
  <c r="AX49" i="1"/>
  <c r="AX48" i="1"/>
  <c r="AY47" i="1"/>
  <c r="AY46" i="1"/>
  <c r="AZ45" i="1"/>
  <c r="AL45" i="1"/>
  <c r="AL44" i="1"/>
  <c r="AM43" i="1"/>
  <c r="AM42" i="1"/>
  <c r="AN41" i="1"/>
  <c r="AO40" i="1"/>
  <c r="AO39" i="1"/>
  <c r="AP38" i="1"/>
  <c r="AP37" i="1"/>
  <c r="AQ36" i="1"/>
  <c r="AR35" i="1"/>
  <c r="AR34" i="1"/>
  <c r="AS33" i="1"/>
  <c r="AS32" i="1"/>
  <c r="AT31" i="1"/>
  <c r="AU29" i="1"/>
  <c r="AU28" i="1"/>
  <c r="AV27" i="1"/>
  <c r="AV26" i="1"/>
  <c r="AW25" i="1"/>
  <c r="AX24" i="1"/>
  <c r="AX23" i="1"/>
  <c r="AY22" i="1"/>
  <c r="AY21" i="1"/>
  <c r="AZ20" i="1"/>
  <c r="AL20" i="1"/>
  <c r="AL19" i="1"/>
  <c r="AM18" i="1"/>
  <c r="AM17" i="1"/>
  <c r="AN16" i="1"/>
  <c r="AO15" i="1"/>
  <c r="AO14" i="1"/>
  <c r="AP13" i="1"/>
  <c r="AP12" i="1"/>
  <c r="AQ11" i="1"/>
  <c r="AR10" i="1"/>
  <c r="AR9" i="1"/>
  <c r="AS8" i="1"/>
  <c r="AS7" i="1"/>
  <c r="AT6" i="1"/>
  <c r="AU5" i="1"/>
  <c r="AU4" i="1"/>
  <c r="AW21" i="1"/>
  <c r="AY17" i="1"/>
  <c r="AL16" i="1"/>
  <c r="AM13" i="1"/>
  <c r="AR6" i="1"/>
  <c r="AP28" i="1"/>
  <c r="AU21" i="1"/>
  <c r="AV18" i="1"/>
  <c r="AL84" i="1"/>
  <c r="AX76" i="1"/>
  <c r="AR73" i="1"/>
  <c r="AX62" i="1"/>
  <c r="AL59" i="1"/>
  <c r="AM57" i="1"/>
  <c r="AQ50" i="1"/>
  <c r="AT45" i="1"/>
  <c r="AX38" i="1"/>
  <c r="AL34" i="1"/>
  <c r="AN31" i="1"/>
  <c r="AO28" i="1"/>
  <c r="AT20" i="1"/>
  <c r="AX14" i="1"/>
  <c r="AL10" i="1"/>
  <c r="AO5" i="1"/>
  <c r="AO89" i="1"/>
  <c r="AL88" i="1"/>
  <c r="AX86" i="1"/>
  <c r="AU85" i="1"/>
  <c r="AR84" i="1"/>
  <c r="AO83" i="1"/>
  <c r="AL82" i="1"/>
  <c r="AX80" i="1"/>
  <c r="AU79" i="1"/>
  <c r="AR78" i="1"/>
  <c r="AO77" i="1"/>
  <c r="AL76" i="1"/>
  <c r="AX73" i="1"/>
  <c r="AU72" i="1"/>
  <c r="AR71" i="1"/>
  <c r="AO70" i="1"/>
  <c r="AM69" i="1"/>
  <c r="AL68" i="1"/>
  <c r="AL67" i="1"/>
  <c r="AL66" i="1"/>
  <c r="AM65" i="1"/>
  <c r="AM64" i="1"/>
  <c r="AN63" i="1"/>
  <c r="AO62" i="1"/>
  <c r="AO61" i="1"/>
  <c r="AP60" i="1"/>
  <c r="AP59" i="1"/>
  <c r="AQ58" i="1"/>
  <c r="AR57" i="1"/>
  <c r="AR56" i="1"/>
  <c r="AS55" i="1"/>
  <c r="AS54" i="1"/>
  <c r="AT53" i="1"/>
  <c r="AU52" i="1"/>
  <c r="AU51" i="1"/>
  <c r="AV50" i="1"/>
  <c r="AV49" i="1"/>
  <c r="AW48" i="1"/>
  <c r="AX47" i="1"/>
  <c r="AX46" i="1"/>
  <c r="AY45" i="1"/>
  <c r="AY44" i="1"/>
  <c r="AZ43" i="1"/>
  <c r="AL43" i="1"/>
  <c r="AL42" i="1"/>
  <c r="AM41" i="1"/>
  <c r="AM40" i="1"/>
  <c r="AN39" i="1"/>
  <c r="AO38" i="1"/>
  <c r="AO37" i="1"/>
  <c r="AP36" i="1"/>
  <c r="AP35" i="1"/>
  <c r="AQ34" i="1"/>
  <c r="AR33" i="1"/>
  <c r="AR32" i="1"/>
  <c r="AS31" i="1"/>
  <c r="AS29" i="1"/>
  <c r="AT28" i="1"/>
  <c r="AU27" i="1"/>
  <c r="AU26" i="1"/>
  <c r="AV25" i="1"/>
  <c r="AV24" i="1"/>
  <c r="AW23" i="1"/>
  <c r="AX22" i="1"/>
  <c r="AX21" i="1"/>
  <c r="AY20" i="1"/>
  <c r="AY19" i="1"/>
  <c r="AZ18" i="1"/>
  <c r="AL18" i="1"/>
  <c r="AL17" i="1"/>
  <c r="AM16" i="1"/>
  <c r="AM15" i="1"/>
  <c r="AN14" i="1"/>
  <c r="AO13" i="1"/>
  <c r="AO12" i="1"/>
  <c r="AP11" i="1"/>
  <c r="AP10" i="1"/>
  <c r="AQ9" i="1"/>
  <c r="AR8" i="1"/>
  <c r="AR7" i="1"/>
  <c r="AS6" i="1"/>
  <c r="AS5" i="1"/>
  <c r="AT4" i="1"/>
  <c r="AT26" i="1"/>
  <c r="AV23" i="1"/>
  <c r="AX20" i="1"/>
  <c r="AY18" i="1"/>
  <c r="AM14" i="1"/>
  <c r="AP9" i="1"/>
  <c r="AQ7" i="1"/>
  <c r="AS4" i="1"/>
  <c r="AM12" i="1"/>
  <c r="AR4" i="1"/>
  <c r="AY38" i="1"/>
  <c r="AO32" i="1"/>
  <c r="AR26" i="1"/>
  <c r="AW17" i="1"/>
  <c r="AZ12" i="1"/>
  <c r="AO7" i="1"/>
  <c r="AP5" i="1"/>
  <c r="AP4" i="1"/>
  <c r="AX88" i="1"/>
  <c r="AX82" i="1"/>
  <c r="AO79" i="1"/>
  <c r="AW68" i="1"/>
  <c r="AW64" i="1"/>
  <c r="AY60" i="1"/>
  <c r="AM56" i="1"/>
  <c r="AR48" i="1"/>
  <c r="AY37" i="1"/>
  <c r="AZ35" i="1"/>
  <c r="AO29" i="1"/>
  <c r="AP27" i="1"/>
  <c r="AQ25" i="1"/>
  <c r="AU19" i="1"/>
  <c r="AV17" i="1"/>
  <c r="AL89" i="1"/>
  <c r="AX87" i="1"/>
  <c r="AU86" i="1"/>
  <c r="AR85" i="1"/>
  <c r="AO84" i="1"/>
  <c r="AL83" i="1"/>
  <c r="AX81" i="1"/>
  <c r="AU80" i="1"/>
  <c r="AR79" i="1"/>
  <c r="AO78" i="1"/>
  <c r="AL77" i="1"/>
  <c r="AX75" i="1"/>
  <c r="AU73" i="1"/>
  <c r="AR72" i="1"/>
  <c r="AO71" i="1"/>
  <c r="AL70" i="1"/>
  <c r="AL69" i="1"/>
  <c r="AZ67" i="1"/>
  <c r="AY66" i="1"/>
  <c r="AZ65" i="1"/>
  <c r="AL65" i="1"/>
  <c r="AL64" i="1"/>
  <c r="AM63" i="1"/>
  <c r="AM62" i="1"/>
  <c r="AN61" i="1"/>
  <c r="AO60" i="1"/>
  <c r="AO59" i="1"/>
  <c r="AP58" i="1"/>
  <c r="AP57" i="1"/>
  <c r="AQ56" i="1"/>
  <c r="AR55" i="1"/>
  <c r="AR54" i="1"/>
  <c r="AS53" i="1"/>
  <c r="AS52" i="1"/>
  <c r="AT51" i="1"/>
  <c r="AU50" i="1"/>
  <c r="AU49" i="1"/>
  <c r="AV48" i="1"/>
  <c r="AV47" i="1"/>
  <c r="AW46" i="1"/>
  <c r="AX45" i="1"/>
  <c r="AX44" i="1"/>
  <c r="AY43" i="1"/>
  <c r="AY42" i="1"/>
  <c r="AZ41" i="1"/>
  <c r="AL41" i="1"/>
  <c r="AL40" i="1"/>
  <c r="AM39" i="1"/>
  <c r="AM38" i="1"/>
  <c r="AN37" i="1"/>
  <c r="AO36" i="1"/>
  <c r="AO35" i="1"/>
  <c r="AP34" i="1"/>
  <c r="AP33" i="1"/>
  <c r="AQ32" i="1"/>
  <c r="AR31" i="1"/>
  <c r="AR29" i="1"/>
  <c r="AS28" i="1"/>
  <c r="AS27" i="1"/>
  <c r="AU25" i="1"/>
  <c r="AU24" i="1"/>
  <c r="AV22" i="1"/>
  <c r="AX19" i="1"/>
  <c r="AZ16" i="1"/>
  <c r="AL15" i="1"/>
  <c r="AN12" i="1"/>
  <c r="AO11" i="1"/>
  <c r="AO10" i="1"/>
  <c r="AP8" i="1"/>
  <c r="AR5" i="1"/>
  <c r="AM11" i="1"/>
  <c r="AQ5" i="1"/>
  <c r="AX41" i="1"/>
  <c r="AL36" i="1"/>
  <c r="AN33" i="1"/>
  <c r="AO31" i="1"/>
  <c r="AR25" i="1"/>
  <c r="AY14" i="1"/>
  <c r="AL11" i="1"/>
  <c r="AM9" i="1"/>
  <c r="AR86" i="1"/>
  <c r="AL71" i="1"/>
  <c r="AV66" i="1"/>
  <c r="AP52" i="1"/>
  <c r="AS46" i="1"/>
  <c r="AU43" i="1"/>
  <c r="AV41" i="1"/>
  <c r="AY11" i="1"/>
  <c r="AZ88" i="1"/>
  <c r="AW87" i="1"/>
  <c r="AT86" i="1"/>
  <c r="AQ85" i="1"/>
  <c r="AN84" i="1"/>
  <c r="AZ82" i="1"/>
  <c r="AW81" i="1"/>
  <c r="AT80" i="1"/>
  <c r="AQ79" i="1"/>
  <c r="AN78" i="1"/>
  <c r="AZ76" i="1"/>
  <c r="AW75" i="1"/>
  <c r="AT73" i="1"/>
  <c r="AQ72" i="1"/>
  <c r="AN71" i="1"/>
  <c r="AZ69" i="1"/>
  <c r="AY68" i="1"/>
  <c r="AY67" i="1"/>
  <c r="AX66" i="1"/>
  <c r="AY65" i="1"/>
  <c r="AY64" i="1"/>
  <c r="AZ63" i="1"/>
  <c r="AL63" i="1"/>
  <c r="AL62" i="1"/>
  <c r="AM61" i="1"/>
  <c r="AM60" i="1"/>
  <c r="AN59" i="1"/>
  <c r="AO58" i="1"/>
  <c r="AO57" i="1"/>
  <c r="AP56" i="1"/>
  <c r="AP55" i="1"/>
  <c r="AQ54" i="1"/>
  <c r="AR53" i="1"/>
  <c r="AR52" i="1"/>
  <c r="AS51" i="1"/>
  <c r="AS50" i="1"/>
  <c r="AT49" i="1"/>
  <c r="AU48" i="1"/>
  <c r="AU47" i="1"/>
  <c r="AV46" i="1"/>
  <c r="AV45" i="1"/>
  <c r="AW44" i="1"/>
  <c r="AX43" i="1"/>
  <c r="AX42" i="1"/>
  <c r="AY41" i="1"/>
  <c r="AY40" i="1"/>
  <c r="AZ39" i="1"/>
  <c r="AL39" i="1"/>
  <c r="AL38" i="1"/>
  <c r="AM37" i="1"/>
  <c r="AM36" i="1"/>
  <c r="AN35" i="1"/>
  <c r="AO34" i="1"/>
  <c r="AO33" i="1"/>
  <c r="AP32" i="1"/>
  <c r="AP31" i="1"/>
  <c r="AQ29" i="1"/>
  <c r="AR28" i="1"/>
  <c r="AR27" i="1"/>
  <c r="AS26" i="1"/>
  <c r="AS25" i="1"/>
  <c r="AT24" i="1"/>
  <c r="AU23" i="1"/>
  <c r="AU22" i="1"/>
  <c r="AV21" i="1"/>
  <c r="AV20" i="1"/>
  <c r="AW19" i="1"/>
  <c r="AX18" i="1"/>
  <c r="AX17" i="1"/>
  <c r="AY16" i="1"/>
  <c r="AY15" i="1"/>
  <c r="AZ14" i="1"/>
  <c r="AL14" i="1"/>
  <c r="AL13" i="1"/>
  <c r="AN10" i="1"/>
  <c r="AO9" i="1"/>
  <c r="AO8" i="1"/>
  <c r="AP7" i="1"/>
  <c r="AP6" i="1"/>
  <c r="AX40" i="1"/>
  <c r="AZ37" i="1"/>
  <c r="AM34" i="1"/>
  <c r="AT22" i="1"/>
  <c r="AX16" i="1"/>
  <c r="AY13" i="1"/>
  <c r="AN8" i="1"/>
  <c r="AO6" i="1"/>
  <c r="AU81" i="1"/>
  <c r="AL78" i="1"/>
  <c r="AU75" i="1"/>
  <c r="AO72" i="1"/>
  <c r="AX63" i="1"/>
  <c r="AZ59" i="1"/>
  <c r="AN55" i="1"/>
  <c r="AO53" i="1"/>
  <c r="AS47" i="1"/>
  <c r="AV42" i="1"/>
  <c r="AW15" i="1"/>
  <c r="AZ10" i="1"/>
  <c r="AY88" i="1"/>
  <c r="AV87" i="1"/>
  <c r="AS86" i="1"/>
  <c r="AP85" i="1"/>
  <c r="AM84" i="1"/>
  <c r="AY82" i="1"/>
  <c r="AV81" i="1"/>
  <c r="AS80" i="1"/>
  <c r="AP79" i="1"/>
  <c r="AM78" i="1"/>
  <c r="AY76" i="1"/>
  <c r="AV75" i="1"/>
  <c r="AS73" i="1"/>
  <c r="AP72" i="1"/>
  <c r="AM71" i="1"/>
  <c r="AY69" i="1"/>
  <c r="AX68" i="1"/>
  <c r="AX67" i="1"/>
  <c r="AW66" i="1"/>
  <c r="AX65" i="1"/>
  <c r="AX64" i="1"/>
  <c r="AY63" i="1"/>
  <c r="AY62" i="1"/>
  <c r="AZ61" i="1"/>
  <c r="AL61" i="1"/>
  <c r="AL60" i="1"/>
  <c r="AM59" i="1"/>
  <c r="AM58" i="1"/>
  <c r="AN57" i="1"/>
  <c r="AO56" i="1"/>
  <c r="AO55" i="1"/>
  <c r="AP54" i="1"/>
  <c r="AP53" i="1"/>
  <c r="AQ52" i="1"/>
  <c r="AR51" i="1"/>
  <c r="AR50" i="1"/>
  <c r="AS49" i="1"/>
  <c r="AS48" i="1"/>
  <c r="AT47" i="1"/>
  <c r="AU46" i="1"/>
  <c r="AU45" i="1"/>
  <c r="AV44" i="1"/>
  <c r="AV43" i="1"/>
  <c r="AW42" i="1"/>
  <c r="AY39" i="1"/>
  <c r="AL37" i="1"/>
  <c r="AM35" i="1"/>
  <c r="AQ27" i="1"/>
  <c r="AS24" i="1"/>
  <c r="AV19" i="1"/>
  <c r="AO85" i="1"/>
  <c r="AX69" i="1"/>
  <c r="AV65" i="1"/>
  <c r="AU44" i="1"/>
  <c r="AW40" i="1"/>
  <c r="AY36" i="1"/>
  <c r="AM33" i="1"/>
  <c r="AP26" i="1"/>
  <c r="AS22" i="1"/>
  <c r="AU18" i="1"/>
  <c r="AX13" i="1"/>
  <c r="AM7" i="1"/>
  <c r="F3" i="1" l="1"/>
  <c r="K3" i="1" s="1"/>
  <c r="P3" i="1" s="1"/>
  <c r="U3" i="1" s="1"/>
  <c r="Z3" i="1" s="1"/>
  <c r="AE3" i="1" s="1"/>
  <c r="AI3" i="1" s="1"/>
  <c r="A2" i="1"/>
  <c r="F1" i="1"/>
</calcChain>
</file>

<file path=xl/sharedStrings.xml><?xml version="1.0" encoding="utf-8"?>
<sst xmlns="http://schemas.openxmlformats.org/spreadsheetml/2006/main" count="990" uniqueCount="177">
  <si>
    <t>Feuil13</t>
  </si>
  <si>
    <t>OT</t>
  </si>
  <si>
    <t>VM</t>
  </si>
  <si>
    <t>NOM</t>
  </si>
  <si>
    <t>VV</t>
  </si>
  <si>
    <t>MPS</t>
  </si>
  <si>
    <t>LOT</t>
  </si>
  <si>
    <t>TT</t>
  </si>
  <si>
    <t>TMPS</t>
  </si>
  <si>
    <t>TSD</t>
  </si>
  <si>
    <t>BATD</t>
  </si>
  <si>
    <t>IP</t>
  </si>
  <si>
    <t>DG</t>
  </si>
  <si>
    <t>EX</t>
  </si>
  <si>
    <t>SINGLE</t>
  </si>
  <si>
    <t>DOC</t>
  </si>
  <si>
    <t>NL</t>
  </si>
  <si>
    <t>SL MPS</t>
  </si>
  <si>
    <t>PUL MPS</t>
  </si>
  <si>
    <t xml:space="preserve"> *PIERRE*</t>
  </si>
  <si>
    <t>OFF</t>
  </si>
  <si>
    <t>EXPORT</t>
  </si>
  <si>
    <t>PLAN 00H</t>
  </si>
  <si>
    <t>*ABDEL*</t>
  </si>
  <si>
    <t>20H00</t>
  </si>
  <si>
    <t>MPS 5-9</t>
  </si>
  <si>
    <t>24H00</t>
  </si>
  <si>
    <t>05H30</t>
  </si>
  <si>
    <t>ZONE</t>
  </si>
  <si>
    <t>FDX</t>
  </si>
  <si>
    <t>INT</t>
  </si>
  <si>
    <t>PAUSE</t>
  </si>
  <si>
    <t>*ERIC*</t>
  </si>
  <si>
    <t>BATD 1</t>
  </si>
  <si>
    <t>PULL MPS</t>
  </si>
  <si>
    <t xml:space="preserve">MICHAEL /OLIVIER G </t>
  </si>
  <si>
    <t>*MUSTAPHA*</t>
  </si>
  <si>
    <t>VISITE</t>
  </si>
  <si>
    <t>MPS 0-4</t>
  </si>
  <si>
    <t>MOHAMED L / KHALID K</t>
  </si>
  <si>
    <t>*ELIE*</t>
  </si>
  <si>
    <t>MELEK/ MOHAMED C</t>
  </si>
  <si>
    <t>*CHIVY*</t>
  </si>
  <si>
    <t>AC NL</t>
  </si>
  <si>
    <t>MANASSE /KHALED</t>
  </si>
  <si>
    <t>*THAVONE*</t>
  </si>
  <si>
    <t>AAA</t>
  </si>
  <si>
    <t>LOTS</t>
  </si>
  <si>
    <t>OLIVIER P / MAROUEN</t>
  </si>
  <si>
    <t>CHANH</t>
  </si>
  <si>
    <t xml:space="preserve">MUSTAPHA </t>
  </si>
  <si>
    <t>PASCAL</t>
  </si>
  <si>
    <t>AT</t>
  </si>
  <si>
    <t>LISTE LIBERE DOC</t>
  </si>
  <si>
    <t>KOKO</t>
  </si>
  <si>
    <t>ELVIS</t>
  </si>
  <si>
    <t>19H30</t>
  </si>
  <si>
    <t>PULL NS</t>
  </si>
  <si>
    <t>PIERRE / JUSTINE</t>
  </si>
  <si>
    <t>*MOUSSA*</t>
  </si>
  <si>
    <t>CP</t>
  </si>
  <si>
    <t>THAVONE / MOHAMED M</t>
  </si>
  <si>
    <t>LUC</t>
  </si>
  <si>
    <t>ZZZ</t>
  </si>
  <si>
    <t>LUC / ERKAN</t>
  </si>
  <si>
    <t>*MOHAMED L*</t>
  </si>
  <si>
    <t xml:space="preserve">MRS </t>
  </si>
  <si>
    <t>OLIVIER G</t>
  </si>
  <si>
    <t xml:space="preserve">PULL NS </t>
  </si>
  <si>
    <t xml:space="preserve">ELVIS </t>
  </si>
  <si>
    <t>KHALIFA</t>
  </si>
  <si>
    <t>XXX WWW</t>
  </si>
  <si>
    <t>XXX WWW-</t>
  </si>
  <si>
    <t>XX WW</t>
  </si>
  <si>
    <t>KHALIFA / ABDEL S</t>
  </si>
  <si>
    <t>*DAVIS S*</t>
  </si>
  <si>
    <t>TT-</t>
  </si>
  <si>
    <t xml:space="preserve"> ALAN </t>
  </si>
  <si>
    <t xml:space="preserve">CHANH / </t>
  </si>
  <si>
    <t>*AQUIL*</t>
  </si>
  <si>
    <t>DG BNC</t>
  </si>
  <si>
    <t>CHIVY / ABDELAALI</t>
  </si>
  <si>
    <t>MICHAEL</t>
  </si>
  <si>
    <t>BAT V</t>
  </si>
  <si>
    <t>ELIE / AQUIL / DIDIER</t>
  </si>
  <si>
    <t>OLIVIER P</t>
  </si>
  <si>
    <t>BAT D</t>
  </si>
  <si>
    <t>ERIC/ REDHA</t>
  </si>
  <si>
    <t>*KEVIN*</t>
  </si>
  <si>
    <t>ABS</t>
  </si>
  <si>
    <t>TT 1</t>
  </si>
  <si>
    <t xml:space="preserve">ABDEL </t>
  </si>
  <si>
    <t>*KHALIL J*</t>
  </si>
  <si>
    <t>JESSY</t>
  </si>
  <si>
    <t>17H30</t>
  </si>
  <si>
    <t>DG-</t>
  </si>
  <si>
    <t>22H30</t>
  </si>
  <si>
    <t>*WALID*</t>
  </si>
  <si>
    <t>BATD 1-</t>
  </si>
  <si>
    <t>23H30</t>
  </si>
  <si>
    <t>MORAD</t>
  </si>
  <si>
    <t>PULL MPS-</t>
  </si>
  <si>
    <t>PLAN 17H</t>
  </si>
  <si>
    <t>ABDELKADER</t>
  </si>
  <si>
    <t>MPS 0-4-</t>
  </si>
  <si>
    <t>NOUREDDINE</t>
  </si>
  <si>
    <t>TT/TMPS-</t>
  </si>
  <si>
    <t>MORAD / ALPHONSE</t>
  </si>
  <si>
    <t>NOEL</t>
  </si>
  <si>
    <t>ALDELKADER</t>
  </si>
  <si>
    <t>ALPHONSE</t>
  </si>
  <si>
    <t>IP-</t>
  </si>
  <si>
    <t>HOUARI</t>
  </si>
  <si>
    <t>BERTAN</t>
  </si>
  <si>
    <t>LOTS-</t>
  </si>
  <si>
    <t>NL-</t>
  </si>
  <si>
    <t>TARIK</t>
  </si>
  <si>
    <t>SEKOU</t>
  </si>
  <si>
    <t>22H45</t>
  </si>
  <si>
    <t>04H30</t>
  </si>
  <si>
    <t>21H00</t>
  </si>
  <si>
    <t>04H00</t>
  </si>
  <si>
    <t>ALAN</t>
  </si>
  <si>
    <t>23h45</t>
  </si>
  <si>
    <t>TT 2</t>
  </si>
  <si>
    <t>04H15</t>
  </si>
  <si>
    <t>*ABDEL S*</t>
  </si>
  <si>
    <t>MOHAMED A</t>
  </si>
  <si>
    <t>MOHAMED M</t>
  </si>
  <si>
    <t>KHALED</t>
  </si>
  <si>
    <t>MICHAEL C</t>
  </si>
  <si>
    <t>HICHAM</t>
  </si>
  <si>
    <t>AM</t>
  </si>
  <si>
    <t>REDHA</t>
  </si>
  <si>
    <t>BATD 2</t>
  </si>
  <si>
    <t>JUSTINE</t>
  </si>
  <si>
    <t>LUDOVIC</t>
  </si>
  <si>
    <t>TMPS-</t>
  </si>
  <si>
    <t>23H15</t>
  </si>
  <si>
    <t>17H00</t>
  </si>
  <si>
    <t>*DJAMEL*</t>
  </si>
  <si>
    <t>RADOUANE</t>
  </si>
  <si>
    <t>JESSY / ALI</t>
  </si>
  <si>
    <t>ANAS</t>
  </si>
  <si>
    <t>ANAS  / KYLIANN</t>
  </si>
  <si>
    <t>WALID</t>
  </si>
  <si>
    <t>ZZZ YYY-</t>
  </si>
  <si>
    <t>18H30</t>
  </si>
  <si>
    <t>ALI</t>
  </si>
  <si>
    <t>BNC-</t>
  </si>
  <si>
    <t>EXPORT-</t>
  </si>
  <si>
    <t>KYLIANN</t>
  </si>
  <si>
    <t>MPS 5-9-</t>
  </si>
  <si>
    <t>SAMY</t>
  </si>
  <si>
    <t>KHALID K</t>
  </si>
  <si>
    <t>ABDELAALI</t>
  </si>
  <si>
    <t>BNC</t>
  </si>
  <si>
    <t>MANASSE</t>
  </si>
  <si>
    <t>DIDIER</t>
  </si>
  <si>
    <t>MOHAMED C</t>
  </si>
  <si>
    <t>ERKAN</t>
  </si>
  <si>
    <t>ZZZ YYY</t>
  </si>
  <si>
    <t>DYLAN</t>
  </si>
  <si>
    <t>*MAROUEN*</t>
  </si>
  <si>
    <t>TOTAL</t>
  </si>
  <si>
    <t xml:space="preserve">BATD </t>
  </si>
  <si>
    <t>AP</t>
  </si>
  <si>
    <t>XX WW OM</t>
  </si>
  <si>
    <t>GG KK OM</t>
  </si>
  <si>
    <t>MRS</t>
  </si>
  <si>
    <t>SLIDE MPS</t>
  </si>
  <si>
    <t>17H                                               17H                                               17H                                        17H                                       17H                                             17H</t>
  </si>
  <si>
    <t>TT/TMPS</t>
  </si>
  <si>
    <t>ZZZ/MRS</t>
  </si>
  <si>
    <t>XX WW GG KK</t>
  </si>
  <si>
    <t>DOC-</t>
  </si>
  <si>
    <t>MRS AAA-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</si>
</sst>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dddd\ dd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indexed="8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indexed="8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i/>
      <sz val="16"/>
      <color indexed="8"/>
      <name val="Arial"/>
      <family val="2"/>
    </font>
    <font>
      <b/>
      <i/>
      <sz val="10"/>
      <color indexed="8"/>
      <name val="Arial"/>
      <family val="2"/>
    </font>
    <font>
      <b/>
      <i/>
      <sz val="20"/>
      <color indexed="8"/>
      <name val="Arial"/>
      <family val="2"/>
    </font>
    <font>
      <b/>
      <i/>
      <sz val="18"/>
      <color indexed="8"/>
      <name val="Arial"/>
      <family val="2"/>
    </font>
    <font>
      <b/>
      <sz val="18"/>
      <color indexed="8"/>
      <name val="Arial"/>
      <family val="2"/>
    </font>
    <font>
      <b/>
      <sz val="11"/>
      <color indexed="8"/>
      <name val="Arial"/>
      <family val="2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indexed="8"/>
      <name val="Arial"/>
      <family val="2"/>
    </font>
    <font>
      <b/>
      <sz val="14"/>
      <color indexed="8"/>
      <name val="Arial"/>
      <family val="2"/>
    </font>
    <font>
      <b/>
      <sz val="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CC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lightUp">
        <bgColor theme="7" tint="0.39994506668294322"/>
      </patternFill>
    </fill>
    <fill>
      <patternFill patternType="solid">
        <fgColor rgb="FFFF99FF"/>
        <bgColor indexed="64"/>
      </patternFill>
    </fill>
    <fill>
      <patternFill patternType="solid">
        <fgColor rgb="FFCCFF99"/>
        <bgColor indexed="64"/>
      </patternFill>
    </fill>
    <fill>
      <patternFill patternType="darkUp">
        <fgColor auto="1"/>
        <bgColor auto="1"/>
      </patternFill>
    </fill>
    <fill>
      <patternFill patternType="solid">
        <fgColor theme="0" tint="-0.14999847407452621"/>
        <bgColor indexed="64"/>
      </patternFill>
    </fill>
  </fills>
  <borders count="81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2">
    <xf numFmtId="0" fontId="0" fillId="0" borderId="0" xfId="0"/>
    <xf numFmtId="164" fontId="2" fillId="2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165" fontId="12" fillId="0" borderId="6" xfId="0" applyNumberFormat="1" applyFont="1" applyBorder="1" applyAlignment="1">
      <alignment horizontal="center" vertical="center"/>
    </xf>
    <xf numFmtId="165" fontId="12" fillId="0" borderId="7" xfId="0" applyNumberFormat="1" applyFont="1" applyBorder="1" applyAlignment="1">
      <alignment horizontal="center" vertical="center"/>
    </xf>
    <xf numFmtId="165" fontId="12" fillId="0" borderId="5" xfId="0" applyNumberFormat="1" applyFont="1" applyBorder="1" applyAlignment="1">
      <alignment horizontal="center" vertical="center"/>
    </xf>
    <xf numFmtId="165" fontId="13" fillId="0" borderId="5" xfId="0" applyNumberFormat="1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14" fillId="4" borderId="10" xfId="0" applyFont="1" applyFill="1" applyBorder="1" applyAlignment="1">
      <alignment horizontal="center" vertical="center"/>
    </xf>
    <xf numFmtId="0" fontId="14" fillId="4" borderId="11" xfId="0" applyFont="1" applyFill="1" applyBorder="1" applyAlignment="1">
      <alignment horizontal="center" vertical="center"/>
    </xf>
    <xf numFmtId="0" fontId="14" fillId="4" borderId="12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3" fillId="4" borderId="14" xfId="0" applyFont="1" applyFill="1" applyBorder="1" applyAlignment="1" applyProtection="1">
      <alignment horizontal="center" vertical="center"/>
      <protection locked="0"/>
    </xf>
    <xf numFmtId="0" fontId="15" fillId="0" borderId="15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4" borderId="16" xfId="0" applyFont="1" applyFill="1" applyBorder="1" applyAlignment="1">
      <alignment horizontal="center" vertical="center"/>
    </xf>
    <xf numFmtId="0" fontId="3" fillId="4" borderId="17" xfId="0" applyFont="1" applyFill="1" applyBorder="1" applyAlignment="1" applyProtection="1">
      <alignment horizontal="center" vertical="center"/>
      <protection locked="0"/>
    </xf>
    <xf numFmtId="0" fontId="3" fillId="4" borderId="18" xfId="0" applyFont="1" applyFill="1" applyBorder="1" applyAlignment="1" applyProtection="1">
      <alignment horizontal="center" vertical="center"/>
      <protection locked="0"/>
    </xf>
    <xf numFmtId="0" fontId="3" fillId="4" borderId="19" xfId="0" applyFont="1" applyFill="1" applyBorder="1" applyAlignment="1" applyProtection="1">
      <alignment horizontal="center" vertical="center"/>
      <protection locked="0"/>
    </xf>
    <xf numFmtId="0" fontId="2" fillId="0" borderId="20" xfId="0" applyFont="1" applyBorder="1" applyAlignment="1">
      <alignment horizontal="center" vertical="center"/>
    </xf>
    <xf numFmtId="0" fontId="16" fillId="5" borderId="8" xfId="0" applyFont="1" applyFill="1" applyBorder="1" applyAlignment="1">
      <alignment horizontal="center" vertical="center"/>
    </xf>
    <xf numFmtId="0" fontId="16" fillId="5" borderId="21" xfId="0" applyFont="1" applyFill="1" applyBorder="1" applyAlignment="1">
      <alignment horizontal="center" vertical="center"/>
    </xf>
    <xf numFmtId="0" fontId="16" fillId="5" borderId="22" xfId="0" applyFont="1" applyFill="1" applyBorder="1" applyAlignment="1">
      <alignment horizontal="center" vertical="center"/>
    </xf>
    <xf numFmtId="0" fontId="8" fillId="4" borderId="23" xfId="0" applyFont="1" applyFill="1" applyBorder="1" applyAlignment="1">
      <alignment horizontal="center" vertical="center"/>
    </xf>
    <xf numFmtId="0" fontId="3" fillId="4" borderId="24" xfId="0" applyFont="1" applyFill="1" applyBorder="1" applyAlignment="1" applyProtection="1">
      <alignment horizontal="center" vertical="center"/>
      <protection locked="0"/>
    </xf>
    <xf numFmtId="0" fontId="15" fillId="0" borderId="16" xfId="0" applyFont="1" applyBorder="1" applyAlignment="1">
      <alignment horizontal="center" vertical="center"/>
    </xf>
    <xf numFmtId="0" fontId="3" fillId="4" borderId="10" xfId="0" applyFont="1" applyFill="1" applyBorder="1" applyAlignment="1" applyProtection="1">
      <alignment horizontal="center" vertical="center"/>
      <protection locked="0"/>
    </xf>
    <xf numFmtId="0" fontId="3" fillId="4" borderId="11" xfId="0" applyFont="1" applyFill="1" applyBorder="1" applyAlignment="1" applyProtection="1">
      <alignment horizontal="center" vertical="center"/>
      <protection locked="0"/>
    </xf>
    <xf numFmtId="0" fontId="3" fillId="4" borderId="12" xfId="0" applyFont="1" applyFill="1" applyBorder="1" applyAlignment="1" applyProtection="1">
      <alignment horizontal="center" vertical="center"/>
      <protection locked="0"/>
    </xf>
    <xf numFmtId="0" fontId="16" fillId="4" borderId="8" xfId="0" applyFont="1" applyFill="1" applyBorder="1" applyAlignment="1">
      <alignment horizontal="center" vertical="center"/>
    </xf>
    <xf numFmtId="0" fontId="16" fillId="4" borderId="21" xfId="0" applyFont="1" applyFill="1" applyBorder="1" applyAlignment="1">
      <alignment horizontal="center" vertical="center"/>
    </xf>
    <xf numFmtId="0" fontId="16" fillId="4" borderId="25" xfId="0" applyFont="1" applyFill="1" applyBorder="1" applyAlignment="1">
      <alignment horizontal="center" vertical="center"/>
    </xf>
    <xf numFmtId="0" fontId="16" fillId="4" borderId="26" xfId="0" applyFont="1" applyFill="1" applyBorder="1" applyAlignment="1">
      <alignment horizontal="center" vertical="center"/>
    </xf>
    <xf numFmtId="0" fontId="16" fillId="0" borderId="26" xfId="0" applyFont="1" applyBorder="1" applyAlignment="1">
      <alignment horizontal="center" vertical="center"/>
    </xf>
    <xf numFmtId="0" fontId="16" fillId="0" borderId="22" xfId="0" applyFont="1" applyBorder="1" applyAlignment="1">
      <alignment horizontal="center" vertical="center"/>
    </xf>
    <xf numFmtId="0" fontId="15" fillId="4" borderId="16" xfId="0" applyFont="1" applyFill="1" applyBorder="1" applyAlignment="1">
      <alignment horizontal="center" vertical="center"/>
    </xf>
    <xf numFmtId="0" fontId="17" fillId="4" borderId="27" xfId="0" applyFont="1" applyFill="1" applyBorder="1" applyAlignment="1">
      <alignment horizontal="center" vertical="center"/>
    </xf>
    <xf numFmtId="0" fontId="17" fillId="4" borderId="28" xfId="0" applyFont="1" applyFill="1" applyBorder="1" applyAlignment="1">
      <alignment horizontal="center" vertical="center"/>
    </xf>
    <xf numFmtId="0" fontId="17" fillId="4" borderId="29" xfId="0" applyFont="1" applyFill="1" applyBorder="1" applyAlignment="1">
      <alignment horizontal="center" vertical="center"/>
    </xf>
    <xf numFmtId="0" fontId="6" fillId="4" borderId="30" xfId="0" applyFont="1" applyFill="1" applyBorder="1" applyAlignment="1">
      <alignment horizontal="center" vertical="top"/>
    </xf>
    <xf numFmtId="0" fontId="6" fillId="4" borderId="11" xfId="0" applyFont="1" applyFill="1" applyBorder="1" applyAlignment="1">
      <alignment horizontal="center" vertical="top"/>
    </xf>
    <xf numFmtId="0" fontId="6" fillId="4" borderId="31" xfId="0" applyFont="1" applyFill="1" applyBorder="1" applyAlignment="1">
      <alignment horizontal="center" vertical="top"/>
    </xf>
    <xf numFmtId="0" fontId="6" fillId="4" borderId="30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6" fillId="4" borderId="31" xfId="0" applyFont="1" applyFill="1" applyBorder="1" applyAlignment="1">
      <alignment horizontal="center" vertical="center"/>
    </xf>
    <xf numFmtId="0" fontId="1" fillId="0" borderId="32" xfId="0" applyFont="1" applyBorder="1" applyAlignment="1">
      <alignment vertical="center"/>
    </xf>
    <xf numFmtId="0" fontId="1" fillId="0" borderId="33" xfId="0" applyFont="1" applyBorder="1" applyAlignment="1">
      <alignment vertical="center"/>
    </xf>
    <xf numFmtId="0" fontId="17" fillId="4" borderId="34" xfId="0" applyFont="1" applyFill="1" applyBorder="1" applyAlignment="1">
      <alignment horizontal="center" vertical="center"/>
    </xf>
    <xf numFmtId="0" fontId="17" fillId="4" borderId="11" xfId="0" applyFont="1" applyFill="1" applyBorder="1" applyAlignment="1">
      <alignment horizontal="center" vertical="center"/>
    </xf>
    <xf numFmtId="0" fontId="17" fillId="4" borderId="31" xfId="0" applyFont="1" applyFill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4" fillId="4" borderId="37" xfId="0" applyFont="1" applyFill="1" applyBorder="1" applyAlignment="1">
      <alignment horizontal="center" vertical="center"/>
    </xf>
    <xf numFmtId="0" fontId="14" fillId="4" borderId="38" xfId="0" applyFont="1" applyFill="1" applyBorder="1" applyAlignment="1">
      <alignment horizontal="center" vertical="center"/>
    </xf>
    <xf numFmtId="0" fontId="14" fillId="4" borderId="39" xfId="0" applyFont="1" applyFill="1" applyBorder="1" applyAlignment="1">
      <alignment horizontal="center" vertical="center"/>
    </xf>
    <xf numFmtId="0" fontId="14" fillId="4" borderId="17" xfId="0" applyFont="1" applyFill="1" applyBorder="1" applyAlignment="1">
      <alignment horizontal="center" vertical="center"/>
    </xf>
    <xf numFmtId="0" fontId="14" fillId="4" borderId="18" xfId="0" applyFont="1" applyFill="1" applyBorder="1" applyAlignment="1">
      <alignment horizontal="center" vertical="center"/>
    </xf>
    <xf numFmtId="0" fontId="14" fillId="4" borderId="19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4" fillId="4" borderId="23" xfId="0" applyFont="1" applyFill="1" applyBorder="1" applyAlignment="1">
      <alignment horizontal="center" vertical="center"/>
    </xf>
    <xf numFmtId="0" fontId="14" fillId="4" borderId="24" xfId="0" applyFont="1" applyFill="1" applyBorder="1" applyAlignment="1">
      <alignment horizontal="center" vertical="center"/>
    </xf>
    <xf numFmtId="0" fontId="14" fillId="4" borderId="30" xfId="0" applyFont="1" applyFill="1" applyBorder="1" applyAlignment="1">
      <alignment horizontal="center" vertical="center"/>
    </xf>
    <xf numFmtId="0" fontId="2" fillId="4" borderId="34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4" borderId="31" xfId="0" applyFont="1" applyFill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14" fillId="6" borderId="41" xfId="0" applyFont="1" applyFill="1" applyBorder="1" applyAlignment="1">
      <alignment horizontal="center" vertical="center"/>
    </xf>
    <xf numFmtId="0" fontId="14" fillId="6" borderId="42" xfId="0" applyFont="1" applyFill="1" applyBorder="1" applyAlignment="1">
      <alignment horizontal="center" vertical="center"/>
    </xf>
    <xf numFmtId="0" fontId="14" fillId="6" borderId="43" xfId="0" applyFont="1" applyFill="1" applyBorder="1" applyAlignment="1">
      <alignment horizontal="center" vertical="center"/>
    </xf>
    <xf numFmtId="0" fontId="8" fillId="6" borderId="13" xfId="0" applyFont="1" applyFill="1" applyBorder="1" applyAlignment="1">
      <alignment horizontal="center" vertical="center"/>
    </xf>
    <xf numFmtId="0" fontId="3" fillId="6" borderId="14" xfId="0" applyFont="1" applyFill="1" applyBorder="1" applyAlignment="1" applyProtection="1">
      <alignment horizontal="center" vertical="center"/>
      <protection locked="0"/>
    </xf>
    <xf numFmtId="0" fontId="8" fillId="6" borderId="16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4" fillId="7" borderId="13" xfId="0" applyFont="1" applyFill="1" applyBorder="1" applyAlignment="1">
      <alignment horizontal="center" vertical="center"/>
    </xf>
    <xf numFmtId="0" fontId="14" fillId="7" borderId="14" xfId="0" applyFont="1" applyFill="1" applyBorder="1" applyAlignment="1">
      <alignment horizontal="center" vertical="center"/>
    </xf>
    <xf numFmtId="0" fontId="14" fillId="7" borderId="15" xfId="0" applyFont="1" applyFill="1" applyBorder="1" applyAlignment="1">
      <alignment horizontal="center" vertical="center"/>
    </xf>
    <xf numFmtId="0" fontId="14" fillId="8" borderId="23" xfId="0" applyFont="1" applyFill="1" applyBorder="1" applyAlignment="1">
      <alignment horizontal="center" vertical="center"/>
    </xf>
    <xf numFmtId="0" fontId="14" fillId="8" borderId="24" xfId="0" applyFont="1" applyFill="1" applyBorder="1" applyAlignment="1">
      <alignment horizontal="center" vertical="center"/>
    </xf>
    <xf numFmtId="0" fontId="14" fillId="8" borderId="16" xfId="0" applyFont="1" applyFill="1" applyBorder="1" applyAlignment="1">
      <alignment horizontal="center" vertical="center"/>
    </xf>
    <xf numFmtId="0" fontId="14" fillId="7" borderId="23" xfId="0" applyFont="1" applyFill="1" applyBorder="1" applyAlignment="1">
      <alignment horizontal="center" vertical="center"/>
    </xf>
    <xf numFmtId="0" fontId="14" fillId="7" borderId="24" xfId="0" applyFont="1" applyFill="1" applyBorder="1" applyAlignment="1">
      <alignment horizontal="center" vertical="center"/>
    </xf>
    <xf numFmtId="0" fontId="14" fillId="7" borderId="16" xfId="0" applyFont="1" applyFill="1" applyBorder="1" applyAlignment="1">
      <alignment horizontal="center" vertical="center"/>
    </xf>
    <xf numFmtId="0" fontId="14" fillId="7" borderId="44" xfId="0" applyFont="1" applyFill="1" applyBorder="1" applyAlignment="1">
      <alignment horizontal="center" vertical="center"/>
    </xf>
    <xf numFmtId="0" fontId="14" fillId="7" borderId="42" xfId="0" applyFont="1" applyFill="1" applyBorder="1" applyAlignment="1">
      <alignment horizontal="center" vertical="center"/>
    </xf>
    <xf numFmtId="0" fontId="14" fillId="7" borderId="45" xfId="0" applyFont="1" applyFill="1" applyBorder="1" applyAlignment="1">
      <alignment horizontal="center" vertical="center"/>
    </xf>
    <xf numFmtId="0" fontId="14" fillId="7" borderId="46" xfId="0" applyFont="1" applyFill="1" applyBorder="1" applyAlignment="1">
      <alignment horizontal="center" vertical="center"/>
    </xf>
    <xf numFmtId="0" fontId="14" fillId="7" borderId="47" xfId="0" applyFont="1" applyFill="1" applyBorder="1" applyAlignment="1">
      <alignment horizontal="center" vertical="center"/>
    </xf>
    <xf numFmtId="0" fontId="14" fillId="7" borderId="48" xfId="0" applyFont="1" applyFill="1" applyBorder="1" applyAlignment="1">
      <alignment horizontal="center" vertical="center"/>
    </xf>
    <xf numFmtId="0" fontId="18" fillId="4" borderId="0" xfId="0" applyFont="1" applyFill="1" applyAlignment="1">
      <alignment horizontal="center" vertical="center"/>
    </xf>
    <xf numFmtId="0" fontId="14" fillId="8" borderId="46" xfId="0" applyFont="1" applyFill="1" applyBorder="1" applyAlignment="1">
      <alignment horizontal="center" vertical="center"/>
    </xf>
    <xf numFmtId="0" fontId="14" fillId="8" borderId="47" xfId="0" applyFont="1" applyFill="1" applyBorder="1" applyAlignment="1">
      <alignment horizontal="center" vertical="center"/>
    </xf>
    <xf numFmtId="0" fontId="14" fillId="8" borderId="48" xfId="0" applyFont="1" applyFill="1" applyBorder="1" applyAlignment="1">
      <alignment horizontal="center" vertical="center"/>
    </xf>
    <xf numFmtId="0" fontId="2" fillId="4" borderId="49" xfId="0" applyFont="1" applyFill="1" applyBorder="1" applyAlignment="1">
      <alignment horizontal="center" vertical="center"/>
    </xf>
    <xf numFmtId="0" fontId="2" fillId="4" borderId="50" xfId="0" applyFont="1" applyFill="1" applyBorder="1" applyAlignment="1">
      <alignment horizontal="center" vertical="center"/>
    </xf>
    <xf numFmtId="0" fontId="2" fillId="4" borderId="51" xfId="0" applyFont="1" applyFill="1" applyBorder="1" applyAlignment="1">
      <alignment horizontal="center" vertical="center"/>
    </xf>
    <xf numFmtId="0" fontId="6" fillId="4" borderId="35" xfId="0" applyFont="1" applyFill="1" applyBorder="1" applyAlignment="1">
      <alignment horizontal="center" vertical="top"/>
    </xf>
    <xf numFmtId="0" fontId="6" fillId="4" borderId="50" xfId="0" applyFont="1" applyFill="1" applyBorder="1" applyAlignment="1">
      <alignment horizontal="center" vertical="top"/>
    </xf>
    <xf numFmtId="0" fontId="6" fillId="4" borderId="51" xfId="0" applyFont="1" applyFill="1" applyBorder="1" applyAlignment="1">
      <alignment horizontal="center" vertical="top"/>
    </xf>
    <xf numFmtId="0" fontId="6" fillId="4" borderId="35" xfId="0" applyFont="1" applyFill="1" applyBorder="1" applyAlignment="1">
      <alignment horizontal="center" vertical="center"/>
    </xf>
    <xf numFmtId="0" fontId="6" fillId="4" borderId="50" xfId="0" applyFont="1" applyFill="1" applyBorder="1" applyAlignment="1">
      <alignment horizontal="center" vertical="center"/>
    </xf>
    <xf numFmtId="0" fontId="6" fillId="4" borderId="51" xfId="0" applyFont="1" applyFill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1" fillId="0" borderId="53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4" borderId="0" xfId="0" applyFont="1" applyFill="1" applyAlignment="1">
      <alignment vertical="center"/>
    </xf>
    <xf numFmtId="0" fontId="1" fillId="4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14" fillId="7" borderId="54" xfId="0" applyFont="1" applyFill="1" applyBorder="1" applyAlignment="1">
      <alignment horizontal="center" vertical="center"/>
    </xf>
    <xf numFmtId="0" fontId="14" fillId="7" borderId="55" xfId="0" applyFont="1" applyFill="1" applyBorder="1" applyAlignment="1">
      <alignment horizontal="center" vertical="center"/>
    </xf>
    <xf numFmtId="0" fontId="14" fillId="7" borderId="56" xfId="0" applyFont="1" applyFill="1" applyBorder="1" applyAlignment="1">
      <alignment horizontal="center" vertical="center"/>
    </xf>
    <xf numFmtId="0" fontId="14" fillId="8" borderId="57" xfId="0" applyFont="1" applyFill="1" applyBorder="1" applyAlignment="1">
      <alignment horizontal="center" vertical="center"/>
    </xf>
    <xf numFmtId="0" fontId="14" fillId="8" borderId="58" xfId="0" applyFont="1" applyFill="1" applyBorder="1" applyAlignment="1">
      <alignment horizontal="center" vertical="center"/>
    </xf>
    <xf numFmtId="0" fontId="14" fillId="8" borderId="59" xfId="0" applyFont="1" applyFill="1" applyBorder="1" applyAlignment="1">
      <alignment horizontal="center" vertical="center"/>
    </xf>
    <xf numFmtId="0" fontId="14" fillId="8" borderId="10" xfId="0" applyFont="1" applyFill="1" applyBorder="1" applyAlignment="1">
      <alignment horizontal="center" vertical="center"/>
    </xf>
    <xf numFmtId="0" fontId="14" fillId="8" borderId="11" xfId="0" applyFont="1" applyFill="1" applyBorder="1" applyAlignment="1">
      <alignment horizontal="center" vertical="center"/>
    </xf>
    <xf numFmtId="0" fontId="14" fillId="8" borderId="12" xfId="0" applyFont="1" applyFill="1" applyBorder="1" applyAlignment="1">
      <alignment horizontal="center" vertical="center"/>
    </xf>
    <xf numFmtId="0" fontId="14" fillId="7" borderId="10" xfId="0" applyFont="1" applyFill="1" applyBorder="1" applyAlignment="1">
      <alignment horizontal="center" vertical="center"/>
    </xf>
    <xf numFmtId="0" fontId="14" fillId="7" borderId="11" xfId="0" applyFont="1" applyFill="1" applyBorder="1" applyAlignment="1">
      <alignment horizontal="center" vertical="center"/>
    </xf>
    <xf numFmtId="0" fontId="14" fillId="7" borderId="12" xfId="0" applyFont="1" applyFill="1" applyBorder="1" applyAlignment="1">
      <alignment horizontal="center" vertical="center"/>
    </xf>
    <xf numFmtId="0" fontId="8" fillId="4" borderId="60" xfId="0" applyFont="1" applyFill="1" applyBorder="1" applyAlignment="1">
      <alignment horizontal="center" vertical="center"/>
    </xf>
    <xf numFmtId="0" fontId="3" fillId="4" borderId="61" xfId="0" applyFont="1" applyFill="1" applyBorder="1" applyAlignment="1" applyProtection="1">
      <alignment horizontal="center" vertical="center"/>
      <protection locked="0"/>
    </xf>
    <xf numFmtId="0" fontId="8" fillId="0" borderId="62" xfId="0" applyFont="1" applyBorder="1" applyAlignment="1">
      <alignment horizontal="center" vertical="center"/>
    </xf>
    <xf numFmtId="0" fontId="17" fillId="4" borderId="0" xfId="0" applyFont="1" applyFill="1" applyAlignment="1">
      <alignment vertical="center"/>
    </xf>
    <xf numFmtId="0" fontId="14" fillId="8" borderId="37" xfId="0" applyFont="1" applyFill="1" applyBorder="1" applyAlignment="1">
      <alignment horizontal="center" vertical="center"/>
    </xf>
    <xf numFmtId="0" fontId="14" fillId="8" borderId="38" xfId="0" applyFont="1" applyFill="1" applyBorder="1" applyAlignment="1">
      <alignment horizontal="center" vertical="center"/>
    </xf>
    <xf numFmtId="0" fontId="14" fillId="8" borderId="39" xfId="0" applyFont="1" applyFill="1" applyBorder="1" applyAlignment="1">
      <alignment horizontal="center" vertical="center"/>
    </xf>
    <xf numFmtId="0" fontId="14" fillId="7" borderId="30" xfId="0" applyFont="1" applyFill="1" applyBorder="1" applyAlignment="1">
      <alignment horizontal="center" vertical="center"/>
    </xf>
    <xf numFmtId="0" fontId="3" fillId="4" borderId="30" xfId="0" applyFont="1" applyFill="1" applyBorder="1" applyAlignment="1" applyProtection="1">
      <alignment horizontal="center" vertical="center"/>
      <protection locked="0"/>
    </xf>
    <xf numFmtId="0" fontId="3" fillId="4" borderId="31" xfId="0" applyFont="1" applyFill="1" applyBorder="1" applyAlignment="1" applyProtection="1">
      <alignment horizontal="center" vertical="center"/>
      <protection locked="0"/>
    </xf>
    <xf numFmtId="0" fontId="14" fillId="7" borderId="60" xfId="0" applyFont="1" applyFill="1" applyBorder="1" applyAlignment="1">
      <alignment horizontal="center" vertical="center"/>
    </xf>
    <xf numFmtId="0" fontId="14" fillId="7" borderId="61" xfId="0" applyFont="1" applyFill="1" applyBorder="1" applyAlignment="1">
      <alignment horizontal="center" vertical="center"/>
    </xf>
    <xf numFmtId="0" fontId="14" fillId="7" borderId="35" xfId="0" applyFont="1" applyFill="1" applyBorder="1" applyAlignment="1">
      <alignment horizontal="center" vertical="center"/>
    </xf>
    <xf numFmtId="0" fontId="8" fillId="4" borderId="63" xfId="0" applyFont="1" applyFill="1" applyBorder="1" applyAlignment="1">
      <alignment horizontal="center" vertical="center"/>
    </xf>
    <xf numFmtId="0" fontId="3" fillId="4" borderId="35" xfId="0" applyFont="1" applyFill="1" applyBorder="1" applyAlignment="1" applyProtection="1">
      <alignment horizontal="center" vertical="center"/>
      <protection locked="0"/>
    </xf>
    <xf numFmtId="0" fontId="3" fillId="4" borderId="50" xfId="0" applyFont="1" applyFill="1" applyBorder="1" applyAlignment="1" applyProtection="1">
      <alignment horizontal="center" vertical="center"/>
      <protection locked="0"/>
    </xf>
    <xf numFmtId="0" fontId="3" fillId="4" borderId="51" xfId="0" applyFont="1" applyFill="1" applyBorder="1" applyAlignment="1" applyProtection="1">
      <alignment horizontal="center" vertical="center"/>
      <protection locked="0"/>
    </xf>
    <xf numFmtId="0" fontId="3" fillId="4" borderId="64" xfId="0" applyFont="1" applyFill="1" applyBorder="1" applyAlignment="1" applyProtection="1">
      <alignment horizontal="center" vertical="center"/>
      <protection locked="0"/>
    </xf>
    <xf numFmtId="0" fontId="3" fillId="4" borderId="37" xfId="0" applyFont="1" applyFill="1" applyBorder="1" applyAlignment="1" applyProtection="1">
      <alignment horizontal="center" vertical="center"/>
      <protection locked="0"/>
    </xf>
    <xf numFmtId="0" fontId="3" fillId="4" borderId="38" xfId="0" applyFont="1" applyFill="1" applyBorder="1" applyAlignment="1" applyProtection="1">
      <alignment horizontal="center" vertical="center"/>
      <protection locked="0"/>
    </xf>
    <xf numFmtId="0" fontId="3" fillId="4" borderId="39" xfId="0" applyFont="1" applyFill="1" applyBorder="1" applyAlignment="1" applyProtection="1">
      <alignment horizontal="center" vertical="center"/>
      <protection locked="0"/>
    </xf>
    <xf numFmtId="0" fontId="19" fillId="2" borderId="8" xfId="0" applyFont="1" applyFill="1" applyBorder="1" applyAlignment="1">
      <alignment horizontal="center" vertical="center"/>
    </xf>
    <xf numFmtId="0" fontId="19" fillId="2" borderId="21" xfId="0" applyFont="1" applyFill="1" applyBorder="1" applyAlignment="1">
      <alignment horizontal="center" vertical="center"/>
    </xf>
    <xf numFmtId="0" fontId="19" fillId="2" borderId="22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0" fontId="19" fillId="2" borderId="25" xfId="0" applyFont="1" applyFill="1" applyBorder="1" applyAlignment="1">
      <alignment horizontal="center" vertical="center"/>
    </xf>
    <xf numFmtId="0" fontId="8" fillId="2" borderId="21" xfId="0" applyFont="1" applyFill="1" applyBorder="1" applyAlignment="1">
      <alignment horizontal="center" vertical="center"/>
    </xf>
    <xf numFmtId="0" fontId="8" fillId="2" borderId="22" xfId="0" applyFont="1" applyFill="1" applyBorder="1" applyAlignment="1">
      <alignment horizontal="center" vertical="center"/>
    </xf>
    <xf numFmtId="0" fontId="20" fillId="9" borderId="0" xfId="0" applyFont="1" applyFill="1" applyAlignment="1">
      <alignment horizontal="center" vertical="center"/>
    </xf>
    <xf numFmtId="0" fontId="20" fillId="9" borderId="53" xfId="0" applyFont="1" applyFill="1" applyBorder="1" applyAlignment="1">
      <alignment horizontal="center" vertical="center"/>
    </xf>
    <xf numFmtId="0" fontId="21" fillId="4" borderId="0" xfId="0" applyFont="1" applyFill="1" applyAlignment="1">
      <alignment horizontal="center" vertical="center"/>
    </xf>
    <xf numFmtId="0" fontId="21" fillId="4" borderId="0" xfId="0" applyFont="1" applyFill="1" applyAlignment="1">
      <alignment horizontal="right" vertical="center"/>
    </xf>
    <xf numFmtId="0" fontId="2" fillId="10" borderId="65" xfId="0" applyFont="1" applyFill="1" applyBorder="1" applyAlignment="1">
      <alignment horizontal="right" vertical="center"/>
    </xf>
    <xf numFmtId="0" fontId="2" fillId="10" borderId="66" xfId="0" applyFont="1" applyFill="1" applyBorder="1" applyAlignment="1">
      <alignment horizontal="right" vertical="center"/>
    </xf>
    <xf numFmtId="0" fontId="17" fillId="10" borderId="67" xfId="0" applyFont="1" applyFill="1" applyBorder="1" applyAlignment="1">
      <alignment horizontal="center" vertical="center"/>
    </xf>
    <xf numFmtId="0" fontId="17" fillId="10" borderId="68" xfId="0" applyFont="1" applyFill="1" applyBorder="1" applyAlignment="1">
      <alignment horizontal="center" vertical="center"/>
    </xf>
    <xf numFmtId="0" fontId="4" fillId="10" borderId="69" xfId="0" applyFont="1" applyFill="1" applyBorder="1" applyAlignment="1">
      <alignment horizontal="center" vertical="center"/>
    </xf>
    <xf numFmtId="0" fontId="4" fillId="10" borderId="67" xfId="0" applyFont="1" applyFill="1" applyBorder="1" applyAlignment="1">
      <alignment vertical="center"/>
    </xf>
    <xf numFmtId="0" fontId="4" fillId="10" borderId="68" xfId="0" applyFont="1" applyFill="1" applyBorder="1" applyAlignment="1">
      <alignment vertical="center"/>
    </xf>
    <xf numFmtId="0" fontId="17" fillId="10" borderId="67" xfId="0" applyFont="1" applyFill="1" applyBorder="1" applyAlignment="1">
      <alignment vertical="center"/>
    </xf>
    <xf numFmtId="0" fontId="0" fillId="10" borderId="68" xfId="0" applyFill="1" applyBorder="1" applyAlignment="1">
      <alignment horizontal="center" vertical="center"/>
    </xf>
    <xf numFmtId="0" fontId="5" fillId="10" borderId="67" xfId="0" applyFont="1" applyFill="1" applyBorder="1" applyAlignment="1">
      <alignment horizontal="center" vertical="center"/>
    </xf>
    <xf numFmtId="0" fontId="2" fillId="10" borderId="21" xfId="0" applyFont="1" applyFill="1" applyBorder="1" applyAlignment="1">
      <alignment horizontal="left" vertical="center"/>
    </xf>
    <xf numFmtId="0" fontId="2" fillId="10" borderId="22" xfId="0" applyFont="1" applyFill="1" applyBorder="1" applyAlignment="1">
      <alignment horizontal="left" vertical="center"/>
    </xf>
    <xf numFmtId="0" fontId="2" fillId="0" borderId="21" xfId="0" applyFont="1" applyBorder="1" applyAlignment="1">
      <alignment horizontal="right" vertical="center"/>
    </xf>
    <xf numFmtId="0" fontId="17" fillId="4" borderId="70" xfId="0" applyFont="1" applyFill="1" applyBorder="1" applyAlignment="1">
      <alignment horizontal="center" vertical="center"/>
    </xf>
    <xf numFmtId="0" fontId="17" fillId="4" borderId="24" xfId="0" applyFont="1" applyFill="1" applyBorder="1" applyAlignment="1">
      <alignment horizontal="center" vertical="center"/>
    </xf>
    <xf numFmtId="0" fontId="4" fillId="4" borderId="40" xfId="0" applyFont="1" applyFill="1" applyBorder="1" applyAlignment="1">
      <alignment horizontal="center" vertical="center"/>
    </xf>
    <xf numFmtId="0" fontId="4" fillId="0" borderId="70" xfId="0" applyFont="1" applyBorder="1" applyAlignment="1">
      <alignment vertical="center"/>
    </xf>
    <xf numFmtId="0" fontId="4" fillId="0" borderId="24" xfId="0" applyFont="1" applyBorder="1" applyAlignment="1">
      <alignment vertical="center"/>
    </xf>
    <xf numFmtId="0" fontId="5" fillId="0" borderId="70" xfId="0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2" fillId="4" borderId="21" xfId="0" applyFont="1" applyFill="1" applyBorder="1" applyAlignment="1">
      <alignment horizontal="left" vertical="center"/>
    </xf>
    <xf numFmtId="0" fontId="2" fillId="4" borderId="22" xfId="0" applyFont="1" applyFill="1" applyBorder="1" applyAlignment="1">
      <alignment horizontal="left" vertical="center"/>
    </xf>
    <xf numFmtId="0" fontId="2" fillId="10" borderId="71" xfId="0" applyFont="1" applyFill="1" applyBorder="1" applyAlignment="1">
      <alignment horizontal="center" vertical="center"/>
    </xf>
    <xf numFmtId="0" fontId="2" fillId="10" borderId="72" xfId="0" applyFont="1" applyFill="1" applyBorder="1" applyAlignment="1">
      <alignment horizontal="right" vertical="center"/>
    </xf>
    <xf numFmtId="0" fontId="17" fillId="10" borderId="70" xfId="0" applyFont="1" applyFill="1" applyBorder="1" applyAlignment="1">
      <alignment horizontal="center" vertical="center"/>
    </xf>
    <xf numFmtId="0" fontId="17" fillId="10" borderId="24" xfId="0" applyFont="1" applyFill="1" applyBorder="1" applyAlignment="1">
      <alignment horizontal="center" vertical="center"/>
    </xf>
    <xf numFmtId="0" fontId="4" fillId="10" borderId="40" xfId="0" applyFont="1" applyFill="1" applyBorder="1" applyAlignment="1">
      <alignment horizontal="center" vertical="center"/>
    </xf>
    <xf numFmtId="0" fontId="4" fillId="10" borderId="70" xfId="0" applyFont="1" applyFill="1" applyBorder="1" applyAlignment="1">
      <alignment vertical="center"/>
    </xf>
    <xf numFmtId="0" fontId="4" fillId="10" borderId="24" xfId="0" applyFont="1" applyFill="1" applyBorder="1" applyAlignment="1">
      <alignment vertical="center"/>
    </xf>
    <xf numFmtId="0" fontId="5" fillId="10" borderId="70" xfId="0" applyFont="1" applyFill="1" applyBorder="1" applyAlignment="1">
      <alignment horizontal="center" vertical="center"/>
    </xf>
    <xf numFmtId="0" fontId="0" fillId="10" borderId="24" xfId="0" applyFill="1" applyBorder="1" applyAlignment="1">
      <alignment horizontal="center" vertical="center"/>
    </xf>
    <xf numFmtId="0" fontId="21" fillId="4" borderId="0" xfId="0" applyFont="1" applyFill="1" applyAlignment="1">
      <alignment horizontal="left" vertical="center"/>
    </xf>
    <xf numFmtId="0" fontId="4" fillId="4" borderId="70" xfId="0" applyFon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5" fillId="4" borderId="70" xfId="0" applyFont="1" applyFill="1" applyBorder="1" applyAlignment="1">
      <alignment horizontal="center" vertical="center"/>
    </xf>
    <xf numFmtId="0" fontId="2" fillId="10" borderId="73" xfId="0" applyFont="1" applyFill="1" applyBorder="1" applyAlignment="1">
      <alignment horizontal="center" vertical="center"/>
    </xf>
    <xf numFmtId="0" fontId="2" fillId="10" borderId="74" xfId="0" applyFont="1" applyFill="1" applyBorder="1" applyAlignment="1">
      <alignment horizontal="right" vertical="center"/>
    </xf>
    <xf numFmtId="0" fontId="4" fillId="10" borderId="70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21" xfId="0" applyFont="1" applyFill="1" applyBorder="1" applyAlignment="1">
      <alignment horizontal="right" vertical="center"/>
    </xf>
    <xf numFmtId="0" fontId="0" fillId="4" borderId="0" xfId="0" applyFill="1" applyAlignment="1">
      <alignment horizontal="center" vertical="center"/>
    </xf>
    <xf numFmtId="0" fontId="2" fillId="10" borderId="8" xfId="0" applyFont="1" applyFill="1" applyBorder="1" applyAlignment="1">
      <alignment horizontal="right" vertical="center"/>
    </xf>
    <xf numFmtId="0" fontId="2" fillId="10" borderId="21" xfId="0" applyFont="1" applyFill="1" applyBorder="1" applyAlignment="1">
      <alignment horizontal="right" vertical="center"/>
    </xf>
    <xf numFmtId="0" fontId="2" fillId="4" borderId="75" xfId="0" applyFont="1" applyFill="1" applyBorder="1" applyAlignment="1">
      <alignment horizontal="right" vertical="center"/>
    </xf>
    <xf numFmtId="0" fontId="2" fillId="4" borderId="0" xfId="0" applyFont="1" applyFill="1" applyAlignment="1">
      <alignment horizontal="right" vertical="center"/>
    </xf>
    <xf numFmtId="0" fontId="2" fillId="10" borderId="8" xfId="0" applyFont="1" applyFill="1" applyBorder="1" applyAlignment="1">
      <alignment horizontal="center" vertical="center"/>
    </xf>
    <xf numFmtId="0" fontId="2" fillId="10" borderId="22" xfId="0" applyFont="1" applyFill="1" applyBorder="1" applyAlignment="1">
      <alignment horizontal="right" vertical="center"/>
    </xf>
    <xf numFmtId="0" fontId="17" fillId="10" borderId="31" xfId="0" applyFont="1" applyFill="1" applyBorder="1" applyAlignment="1">
      <alignment horizontal="center" vertical="center"/>
    </xf>
    <xf numFmtId="0" fontId="0" fillId="10" borderId="70" xfId="0" applyFill="1" applyBorder="1" applyAlignment="1">
      <alignment vertical="center"/>
    </xf>
    <xf numFmtId="0" fontId="0" fillId="10" borderId="24" xfId="0" applyFill="1" applyBorder="1" applyAlignment="1">
      <alignment vertical="center"/>
    </xf>
    <xf numFmtId="0" fontId="21" fillId="4" borderId="0" xfId="0" applyFont="1" applyFill="1" applyAlignment="1">
      <alignment vertical="center"/>
    </xf>
    <xf numFmtId="0" fontId="2" fillId="4" borderId="73" xfId="0" applyFont="1" applyFill="1" applyBorder="1" applyAlignment="1">
      <alignment vertical="center"/>
    </xf>
    <xf numFmtId="0" fontId="2" fillId="4" borderId="74" xfId="0" applyFont="1" applyFill="1" applyBorder="1" applyAlignment="1">
      <alignment horizontal="right" vertical="center"/>
    </xf>
    <xf numFmtId="0" fontId="0" fillId="4" borderId="70" xfId="0" applyFill="1" applyBorder="1" applyAlignment="1">
      <alignment vertical="center"/>
    </xf>
    <xf numFmtId="0" fontId="0" fillId="4" borderId="24" xfId="0" applyFill="1" applyBorder="1" applyAlignment="1">
      <alignment vertical="center"/>
    </xf>
    <xf numFmtId="0" fontId="2" fillId="10" borderId="8" xfId="0" applyFont="1" applyFill="1" applyBorder="1" applyAlignment="1">
      <alignment vertical="center"/>
    </xf>
    <xf numFmtId="0" fontId="3" fillId="4" borderId="0" xfId="0" applyFont="1" applyFill="1" applyAlignment="1" applyProtection="1">
      <alignment horizontal="center" vertical="center"/>
      <protection locked="0"/>
    </xf>
    <xf numFmtId="0" fontId="2" fillId="4" borderId="8" xfId="0" applyFont="1" applyFill="1" applyBorder="1" applyAlignment="1">
      <alignment vertical="center"/>
    </xf>
    <xf numFmtId="0" fontId="17" fillId="10" borderId="76" xfId="0" applyFont="1" applyFill="1" applyBorder="1" applyAlignment="1">
      <alignment horizontal="center" vertical="center"/>
    </xf>
    <xf numFmtId="0" fontId="17" fillId="10" borderId="77" xfId="0" applyFont="1" applyFill="1" applyBorder="1" applyAlignment="1">
      <alignment horizontal="center" vertical="center"/>
    </xf>
    <xf numFmtId="0" fontId="4" fillId="10" borderId="78" xfId="0" applyFont="1" applyFill="1" applyBorder="1" applyAlignment="1">
      <alignment horizontal="center" vertical="center"/>
    </xf>
    <xf numFmtId="0" fontId="0" fillId="10" borderId="76" xfId="0" applyFill="1" applyBorder="1" applyAlignment="1">
      <alignment vertical="center"/>
    </xf>
    <xf numFmtId="0" fontId="0" fillId="10" borderId="77" xfId="0" applyFill="1" applyBorder="1" applyAlignment="1">
      <alignment vertical="center"/>
    </xf>
    <xf numFmtId="0" fontId="5" fillId="10" borderId="76" xfId="0" applyFont="1" applyFill="1" applyBorder="1" applyAlignment="1">
      <alignment horizontal="center" vertical="center"/>
    </xf>
    <xf numFmtId="0" fontId="0" fillId="10" borderId="77" xfId="0" applyFill="1" applyBorder="1" applyAlignment="1">
      <alignment horizontal="center" vertical="center"/>
    </xf>
    <xf numFmtId="0" fontId="0" fillId="10" borderId="72" xfId="0" applyFill="1" applyBorder="1" applyAlignment="1">
      <alignment horizontal="left" vertical="center"/>
    </xf>
    <xf numFmtId="0" fontId="0" fillId="10" borderId="79" xfId="0" applyFill="1" applyBorder="1" applyAlignment="1">
      <alignment horizontal="left" vertical="center"/>
    </xf>
    <xf numFmtId="0" fontId="2" fillId="7" borderId="8" xfId="0" applyFont="1" applyFill="1" applyBorder="1" applyAlignment="1">
      <alignment horizontal="left" vertical="center"/>
    </xf>
    <xf numFmtId="0" fontId="2" fillId="7" borderId="21" xfId="0" applyFont="1" applyFill="1" applyBorder="1" applyAlignment="1">
      <alignment horizontal="left" vertical="center"/>
    </xf>
    <xf numFmtId="0" fontId="2" fillId="7" borderId="72" xfId="0" applyFont="1" applyFill="1" applyBorder="1" applyAlignment="1">
      <alignment horizontal="left" vertical="center"/>
    </xf>
    <xf numFmtId="0" fontId="2" fillId="7" borderId="22" xfId="0" applyFont="1" applyFill="1" applyBorder="1" applyAlignment="1">
      <alignment horizontal="left" vertical="center"/>
    </xf>
    <xf numFmtId="0" fontId="2" fillId="4" borderId="66" xfId="0" applyFont="1" applyFill="1" applyBorder="1" applyAlignment="1">
      <alignment horizontal="right" vertical="center"/>
    </xf>
    <xf numFmtId="0" fontId="17" fillId="4" borderId="67" xfId="0" applyFont="1" applyFill="1" applyBorder="1" applyAlignment="1">
      <alignment horizontal="center" vertical="center"/>
    </xf>
    <xf numFmtId="0" fontId="17" fillId="4" borderId="68" xfId="0" applyFont="1" applyFill="1" applyBorder="1" applyAlignment="1">
      <alignment horizontal="center" vertical="center"/>
    </xf>
    <xf numFmtId="0" fontId="4" fillId="4" borderId="69" xfId="0" applyFont="1" applyFill="1" applyBorder="1" applyAlignment="1">
      <alignment horizontal="center" vertical="center"/>
    </xf>
    <xf numFmtId="0" fontId="0" fillId="4" borderId="67" xfId="0" applyFill="1" applyBorder="1" applyAlignment="1">
      <alignment vertical="center"/>
    </xf>
    <xf numFmtId="0" fontId="0" fillId="4" borderId="68" xfId="0" applyFill="1" applyBorder="1" applyAlignment="1">
      <alignment vertical="center"/>
    </xf>
    <xf numFmtId="0" fontId="5" fillId="4" borderId="67" xfId="0" applyFont="1" applyFill="1" applyBorder="1" applyAlignment="1">
      <alignment horizontal="center" vertical="center"/>
    </xf>
    <xf numFmtId="0" fontId="0" fillId="4" borderId="68" xfId="0" applyFill="1" applyBorder="1" applyAlignment="1">
      <alignment horizontal="center" vertical="center"/>
    </xf>
    <xf numFmtId="0" fontId="2" fillId="4" borderId="74" xfId="0" applyFont="1" applyFill="1" applyBorder="1" applyAlignment="1">
      <alignment horizontal="left" vertical="center"/>
    </xf>
    <xf numFmtId="0" fontId="2" fillId="4" borderId="80" xfId="0" applyFont="1" applyFill="1" applyBorder="1" applyAlignment="1">
      <alignment horizontal="left" vertical="center"/>
    </xf>
    <xf numFmtId="0" fontId="2" fillId="4" borderId="24" xfId="0" applyFont="1" applyFill="1" applyBorder="1" applyAlignment="1">
      <alignment horizontal="right" vertical="center"/>
    </xf>
    <xf numFmtId="0" fontId="5" fillId="10" borderId="8" xfId="0" applyFont="1" applyFill="1" applyBorder="1" applyAlignment="1">
      <alignment horizontal="center" vertical="center"/>
    </xf>
    <xf numFmtId="0" fontId="2" fillId="10" borderId="72" xfId="0" applyFont="1" applyFill="1" applyBorder="1" applyAlignment="1">
      <alignment horizontal="left" vertical="center"/>
    </xf>
    <xf numFmtId="0" fontId="2" fillId="10" borderId="79" xfId="0" applyFont="1" applyFill="1" applyBorder="1" applyAlignment="1">
      <alignment horizontal="left" vertical="center"/>
    </xf>
    <xf numFmtId="0" fontId="5" fillId="4" borderId="75" xfId="0" applyFont="1" applyFill="1" applyBorder="1" applyAlignment="1">
      <alignment horizontal="center" vertical="center"/>
    </xf>
    <xf numFmtId="0" fontId="2" fillId="4" borderId="52" xfId="0" applyFont="1" applyFill="1" applyBorder="1" applyAlignment="1">
      <alignment horizontal="right" vertical="center"/>
    </xf>
    <xf numFmtId="0" fontId="5" fillId="10" borderId="9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right" vertical="center"/>
    </xf>
    <xf numFmtId="0" fontId="5" fillId="4" borderId="8" xfId="0" applyFont="1" applyFill="1" applyBorder="1" applyAlignment="1">
      <alignment horizontal="center" vertical="center"/>
    </xf>
    <xf numFmtId="0" fontId="5" fillId="10" borderId="73" xfId="0" applyFont="1" applyFill="1" applyBorder="1" applyAlignment="1">
      <alignment horizontal="center" vertical="center"/>
    </xf>
  </cellXfs>
  <cellStyles count="1">
    <cellStyle name="Normal" xfId="0" builtinId="0"/>
  </cellStyles>
  <dxfs count="6239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C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C66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rgb="FF66FF99"/>
        </patternFill>
      </fill>
    </dxf>
    <dxf>
      <fill>
        <patternFill>
          <bgColor rgb="FFCCFF99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99"/>
        </patternFill>
      </fill>
    </dxf>
    <dxf>
      <fill>
        <patternFill>
          <bgColor rgb="FFCCFF99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CFF99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CFF99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CCFF99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26CBEC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bgColor rgb="FFFF99FF"/>
        </patternFill>
      </fill>
    </dxf>
    <dxf>
      <fill>
        <patternFill patternType="solid">
          <bgColor rgb="FF99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470648</xdr:colOff>
      <xdr:row>1</xdr:row>
      <xdr:rowOff>11206</xdr:rowOff>
    </xdr:from>
    <xdr:to>
      <xdr:col>8</xdr:col>
      <xdr:colOff>212913</xdr:colOff>
      <xdr:row>1</xdr:row>
      <xdr:rowOff>280148</xdr:rowOff>
    </xdr:to>
    <xdr:sp macro="[1]!Lundi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4D6EE6B2-5B81-4E49-9864-FD35B9D399B5}"/>
            </a:ext>
          </a:extLst>
        </xdr:cNvPr>
        <xdr:cNvSpPr/>
      </xdr:nvSpPr>
      <xdr:spPr>
        <a:xfrm>
          <a:off x="2575673" y="449356"/>
          <a:ext cx="1390090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LUNDI</a:t>
          </a:r>
        </a:p>
      </xdr:txBody>
    </xdr:sp>
    <xdr:clientData/>
  </xdr:twoCellAnchor>
  <xdr:twoCellAnchor>
    <xdr:from>
      <xdr:col>10</xdr:col>
      <xdr:colOff>11206</xdr:colOff>
      <xdr:row>1</xdr:row>
      <xdr:rowOff>22412</xdr:rowOff>
    </xdr:from>
    <xdr:to>
      <xdr:col>13</xdr:col>
      <xdr:colOff>235324</xdr:colOff>
      <xdr:row>1</xdr:row>
      <xdr:rowOff>291354</xdr:rowOff>
    </xdr:to>
    <xdr:sp macro="[1]!Mardi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9B5CB70D-223D-48BD-91BE-7806A9FED563}"/>
            </a:ext>
          </a:extLst>
        </xdr:cNvPr>
        <xdr:cNvSpPr/>
      </xdr:nvSpPr>
      <xdr:spPr>
        <a:xfrm>
          <a:off x="5078506" y="460562"/>
          <a:ext cx="1395693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MARDI</a:t>
          </a:r>
          <a:endParaRPr lang="fr-FR" sz="1100" b="1"/>
        </a:p>
      </xdr:txBody>
    </xdr:sp>
    <xdr:clientData/>
  </xdr:twoCellAnchor>
  <xdr:twoCellAnchor>
    <xdr:from>
      <xdr:col>15</xdr:col>
      <xdr:colOff>22412</xdr:colOff>
      <xdr:row>1</xdr:row>
      <xdr:rowOff>22412</xdr:rowOff>
    </xdr:from>
    <xdr:to>
      <xdr:col>18</xdr:col>
      <xdr:colOff>246531</xdr:colOff>
      <xdr:row>1</xdr:row>
      <xdr:rowOff>291354</xdr:rowOff>
    </xdr:to>
    <xdr:sp macro="[1]!Mercredidi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55D3CF78-1F42-4D50-BCD8-813CEC331468}"/>
            </a:ext>
          </a:extLst>
        </xdr:cNvPr>
        <xdr:cNvSpPr/>
      </xdr:nvSpPr>
      <xdr:spPr>
        <a:xfrm>
          <a:off x="7528112" y="460562"/>
          <a:ext cx="1395694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MERCREDI</a:t>
          </a:r>
          <a:endParaRPr lang="fr-FR" sz="1100" b="1"/>
        </a:p>
      </xdr:txBody>
    </xdr:sp>
    <xdr:clientData/>
  </xdr:twoCellAnchor>
  <xdr:twoCellAnchor>
    <xdr:from>
      <xdr:col>20</xdr:col>
      <xdr:colOff>0</xdr:colOff>
      <xdr:row>1</xdr:row>
      <xdr:rowOff>0</xdr:rowOff>
    </xdr:from>
    <xdr:to>
      <xdr:col>23</xdr:col>
      <xdr:colOff>224119</xdr:colOff>
      <xdr:row>1</xdr:row>
      <xdr:rowOff>268942</xdr:rowOff>
    </xdr:to>
    <xdr:sp macro="[1]!Jeudi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769AA00-603B-40D6-B41D-80AAF27AB9F2}"/>
            </a:ext>
          </a:extLst>
        </xdr:cNvPr>
        <xdr:cNvSpPr/>
      </xdr:nvSpPr>
      <xdr:spPr>
        <a:xfrm>
          <a:off x="9944100" y="438150"/>
          <a:ext cx="1395694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JEUDI</a:t>
          </a:r>
          <a:endParaRPr lang="fr-FR" sz="1100"/>
        </a:p>
      </xdr:txBody>
    </xdr:sp>
    <xdr:clientData/>
  </xdr:twoCellAnchor>
  <xdr:twoCellAnchor>
    <xdr:from>
      <xdr:col>25</xdr:col>
      <xdr:colOff>0</xdr:colOff>
      <xdr:row>1</xdr:row>
      <xdr:rowOff>0</xdr:rowOff>
    </xdr:from>
    <xdr:to>
      <xdr:col>28</xdr:col>
      <xdr:colOff>224118</xdr:colOff>
      <xdr:row>1</xdr:row>
      <xdr:rowOff>268942</xdr:rowOff>
    </xdr:to>
    <xdr:sp macro="[1]!Vendredi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8CFD065F-FBA7-4A92-B9A8-47A67A411744}"/>
            </a:ext>
          </a:extLst>
        </xdr:cNvPr>
        <xdr:cNvSpPr/>
      </xdr:nvSpPr>
      <xdr:spPr>
        <a:xfrm>
          <a:off x="12382500" y="438150"/>
          <a:ext cx="1395693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VENDREDI</a:t>
          </a:r>
          <a:endParaRPr lang="fr-FR" sz="1100" b="1"/>
        </a:p>
      </xdr:txBody>
    </xdr:sp>
    <xdr:clientData/>
  </xdr:twoCellAnchor>
  <xdr:twoCellAnchor>
    <xdr:from>
      <xdr:col>30</xdr:col>
      <xdr:colOff>0</xdr:colOff>
      <xdr:row>1</xdr:row>
      <xdr:rowOff>0</xdr:rowOff>
    </xdr:from>
    <xdr:to>
      <xdr:col>33</xdr:col>
      <xdr:colOff>224118</xdr:colOff>
      <xdr:row>1</xdr:row>
      <xdr:rowOff>268942</xdr:rowOff>
    </xdr:to>
    <xdr:sp macro="[1]!Samedi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C3F87D3F-C8F1-4374-880A-F639B8D5C970}"/>
            </a:ext>
          </a:extLst>
        </xdr:cNvPr>
        <xdr:cNvSpPr/>
      </xdr:nvSpPr>
      <xdr:spPr>
        <a:xfrm>
          <a:off x="14820900" y="438150"/>
          <a:ext cx="1538568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SAMEDI</a:t>
          </a:r>
          <a:endParaRPr lang="fr-FR" sz="1100" b="1"/>
        </a:p>
      </xdr:txBody>
    </xdr:sp>
    <xdr:clientData/>
  </xdr:twoCellAnchor>
  <xdr:twoCellAnchor>
    <xdr:from>
      <xdr:col>4</xdr:col>
      <xdr:colOff>470648</xdr:colOff>
      <xdr:row>1</xdr:row>
      <xdr:rowOff>11206</xdr:rowOff>
    </xdr:from>
    <xdr:to>
      <xdr:col>8</xdr:col>
      <xdr:colOff>212913</xdr:colOff>
      <xdr:row>1</xdr:row>
      <xdr:rowOff>280148</xdr:rowOff>
    </xdr:to>
    <xdr:sp macro="[1]!Lundi" textlink="">
      <xdr:nvSpPr>
        <xdr:cNvPr id="8" name="Rectangle à coins arrondis 1">
          <a:extLst>
            <a:ext uri="{FF2B5EF4-FFF2-40B4-BE49-F238E27FC236}">
              <a16:creationId xmlns:a16="http://schemas.microsoft.com/office/drawing/2014/main" id="{E2CCFAB0-3EAA-4F3F-9C3B-BFC4122AC629}"/>
            </a:ext>
          </a:extLst>
        </xdr:cNvPr>
        <xdr:cNvSpPr/>
      </xdr:nvSpPr>
      <xdr:spPr>
        <a:xfrm>
          <a:off x="2575673" y="449356"/>
          <a:ext cx="1390090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LUNDI</a:t>
          </a:r>
        </a:p>
      </xdr:txBody>
    </xdr:sp>
    <xdr:clientData/>
  </xdr:twoCellAnchor>
  <xdr:twoCellAnchor>
    <xdr:from>
      <xdr:col>10</xdr:col>
      <xdr:colOff>11206</xdr:colOff>
      <xdr:row>1</xdr:row>
      <xdr:rowOff>22412</xdr:rowOff>
    </xdr:from>
    <xdr:to>
      <xdr:col>13</xdr:col>
      <xdr:colOff>235324</xdr:colOff>
      <xdr:row>1</xdr:row>
      <xdr:rowOff>291354</xdr:rowOff>
    </xdr:to>
    <xdr:sp macro="[1]!Mardi" textlink="">
      <xdr:nvSpPr>
        <xdr:cNvPr id="9" name="Rectangle à coins arrondis 2">
          <a:extLst>
            <a:ext uri="{FF2B5EF4-FFF2-40B4-BE49-F238E27FC236}">
              <a16:creationId xmlns:a16="http://schemas.microsoft.com/office/drawing/2014/main" id="{BA08CC92-6F78-4491-905D-C3B1CD648DAE}"/>
            </a:ext>
          </a:extLst>
        </xdr:cNvPr>
        <xdr:cNvSpPr/>
      </xdr:nvSpPr>
      <xdr:spPr>
        <a:xfrm>
          <a:off x="5078506" y="460562"/>
          <a:ext cx="1395693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MARDI</a:t>
          </a:r>
          <a:endParaRPr lang="fr-FR" sz="1100" b="1"/>
        </a:p>
      </xdr:txBody>
    </xdr:sp>
    <xdr:clientData/>
  </xdr:twoCellAnchor>
  <xdr:twoCellAnchor>
    <xdr:from>
      <xdr:col>15</xdr:col>
      <xdr:colOff>22412</xdr:colOff>
      <xdr:row>1</xdr:row>
      <xdr:rowOff>22412</xdr:rowOff>
    </xdr:from>
    <xdr:to>
      <xdr:col>18</xdr:col>
      <xdr:colOff>246531</xdr:colOff>
      <xdr:row>1</xdr:row>
      <xdr:rowOff>291354</xdr:rowOff>
    </xdr:to>
    <xdr:sp macro="[1]!Mercredidi" textlink="">
      <xdr:nvSpPr>
        <xdr:cNvPr id="10" name="Rectangle à coins arrondis 3">
          <a:extLst>
            <a:ext uri="{FF2B5EF4-FFF2-40B4-BE49-F238E27FC236}">
              <a16:creationId xmlns:a16="http://schemas.microsoft.com/office/drawing/2014/main" id="{B8922A30-9410-4562-91F4-ECB93AF4978B}"/>
            </a:ext>
          </a:extLst>
        </xdr:cNvPr>
        <xdr:cNvSpPr/>
      </xdr:nvSpPr>
      <xdr:spPr>
        <a:xfrm>
          <a:off x="7528112" y="460562"/>
          <a:ext cx="1395694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MERCREDI</a:t>
          </a:r>
          <a:endParaRPr lang="fr-FR" sz="1100" b="1"/>
        </a:p>
      </xdr:txBody>
    </xdr:sp>
    <xdr:clientData/>
  </xdr:twoCellAnchor>
  <xdr:twoCellAnchor>
    <xdr:from>
      <xdr:col>20</xdr:col>
      <xdr:colOff>0</xdr:colOff>
      <xdr:row>1</xdr:row>
      <xdr:rowOff>0</xdr:rowOff>
    </xdr:from>
    <xdr:to>
      <xdr:col>23</xdr:col>
      <xdr:colOff>224119</xdr:colOff>
      <xdr:row>1</xdr:row>
      <xdr:rowOff>268942</xdr:rowOff>
    </xdr:to>
    <xdr:sp macro="[1]!Jeudi" textlink="">
      <xdr:nvSpPr>
        <xdr:cNvPr id="11" name="Rectangle à coins arrondis 4">
          <a:extLst>
            <a:ext uri="{FF2B5EF4-FFF2-40B4-BE49-F238E27FC236}">
              <a16:creationId xmlns:a16="http://schemas.microsoft.com/office/drawing/2014/main" id="{12ED75FC-3BE0-48D0-95D4-47DD139D7EED}"/>
            </a:ext>
          </a:extLst>
        </xdr:cNvPr>
        <xdr:cNvSpPr/>
      </xdr:nvSpPr>
      <xdr:spPr>
        <a:xfrm>
          <a:off x="9944100" y="438150"/>
          <a:ext cx="1395694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JEUDI</a:t>
          </a:r>
          <a:endParaRPr lang="fr-FR" sz="1100"/>
        </a:p>
      </xdr:txBody>
    </xdr:sp>
    <xdr:clientData/>
  </xdr:twoCellAnchor>
  <xdr:twoCellAnchor>
    <xdr:from>
      <xdr:col>25</xdr:col>
      <xdr:colOff>0</xdr:colOff>
      <xdr:row>1</xdr:row>
      <xdr:rowOff>0</xdr:rowOff>
    </xdr:from>
    <xdr:to>
      <xdr:col>28</xdr:col>
      <xdr:colOff>224118</xdr:colOff>
      <xdr:row>1</xdr:row>
      <xdr:rowOff>268942</xdr:rowOff>
    </xdr:to>
    <xdr:sp macro="[1]!Vendredi" textlink="">
      <xdr:nvSpPr>
        <xdr:cNvPr id="12" name="Rectangle à coins arrondis 5">
          <a:extLst>
            <a:ext uri="{FF2B5EF4-FFF2-40B4-BE49-F238E27FC236}">
              <a16:creationId xmlns:a16="http://schemas.microsoft.com/office/drawing/2014/main" id="{6D605CE4-EB91-4912-BED9-78C2BD8A2B29}"/>
            </a:ext>
          </a:extLst>
        </xdr:cNvPr>
        <xdr:cNvSpPr/>
      </xdr:nvSpPr>
      <xdr:spPr>
        <a:xfrm>
          <a:off x="12382500" y="438150"/>
          <a:ext cx="1395693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VENDREDI</a:t>
          </a:r>
          <a:endParaRPr lang="fr-FR" sz="1100" b="1"/>
        </a:p>
      </xdr:txBody>
    </xdr:sp>
    <xdr:clientData/>
  </xdr:twoCellAnchor>
  <xdr:twoCellAnchor>
    <xdr:from>
      <xdr:col>30</xdr:col>
      <xdr:colOff>0</xdr:colOff>
      <xdr:row>1</xdr:row>
      <xdr:rowOff>0</xdr:rowOff>
    </xdr:from>
    <xdr:to>
      <xdr:col>33</xdr:col>
      <xdr:colOff>224118</xdr:colOff>
      <xdr:row>1</xdr:row>
      <xdr:rowOff>268942</xdr:rowOff>
    </xdr:to>
    <xdr:sp macro="[1]!Samedi" textlink="">
      <xdr:nvSpPr>
        <xdr:cNvPr id="13" name="Rectangle à coins arrondis 6">
          <a:extLst>
            <a:ext uri="{FF2B5EF4-FFF2-40B4-BE49-F238E27FC236}">
              <a16:creationId xmlns:a16="http://schemas.microsoft.com/office/drawing/2014/main" id="{2EC6471A-5BD6-42B4-9E21-37B9FF04474B}"/>
            </a:ext>
          </a:extLst>
        </xdr:cNvPr>
        <xdr:cNvSpPr/>
      </xdr:nvSpPr>
      <xdr:spPr>
        <a:xfrm>
          <a:off x="14820900" y="438150"/>
          <a:ext cx="1538568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SAMEDI</a:t>
          </a:r>
          <a:endParaRPr lang="fr-FR" sz="1100" b="1"/>
        </a:p>
      </xdr:txBody>
    </xdr:sp>
    <xdr:clientData/>
  </xdr:twoCellAnchor>
  <xdr:twoCellAnchor>
    <xdr:from>
      <xdr:col>4</xdr:col>
      <xdr:colOff>470648</xdr:colOff>
      <xdr:row>1</xdr:row>
      <xdr:rowOff>11206</xdr:rowOff>
    </xdr:from>
    <xdr:to>
      <xdr:col>8</xdr:col>
      <xdr:colOff>212913</xdr:colOff>
      <xdr:row>1</xdr:row>
      <xdr:rowOff>280148</xdr:rowOff>
    </xdr:to>
    <xdr:sp macro="[1]!Lundi" textlink="">
      <xdr:nvSpPr>
        <xdr:cNvPr id="14" name="Rectangle à coins arrondis 1">
          <a:extLst>
            <a:ext uri="{FF2B5EF4-FFF2-40B4-BE49-F238E27FC236}">
              <a16:creationId xmlns:a16="http://schemas.microsoft.com/office/drawing/2014/main" id="{91515FE9-388F-4CC6-8ABC-389B89BA35DD}"/>
            </a:ext>
          </a:extLst>
        </xdr:cNvPr>
        <xdr:cNvSpPr/>
      </xdr:nvSpPr>
      <xdr:spPr>
        <a:xfrm>
          <a:off x="2575673" y="449356"/>
          <a:ext cx="1390090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LUNDI</a:t>
          </a:r>
        </a:p>
      </xdr:txBody>
    </xdr:sp>
    <xdr:clientData/>
  </xdr:twoCellAnchor>
  <xdr:twoCellAnchor>
    <xdr:from>
      <xdr:col>10</xdr:col>
      <xdr:colOff>11206</xdr:colOff>
      <xdr:row>1</xdr:row>
      <xdr:rowOff>22412</xdr:rowOff>
    </xdr:from>
    <xdr:to>
      <xdr:col>13</xdr:col>
      <xdr:colOff>235324</xdr:colOff>
      <xdr:row>1</xdr:row>
      <xdr:rowOff>291354</xdr:rowOff>
    </xdr:to>
    <xdr:sp macro="[1]!Mardi" textlink="">
      <xdr:nvSpPr>
        <xdr:cNvPr id="15" name="Rectangle à coins arrondis 2">
          <a:extLst>
            <a:ext uri="{FF2B5EF4-FFF2-40B4-BE49-F238E27FC236}">
              <a16:creationId xmlns:a16="http://schemas.microsoft.com/office/drawing/2014/main" id="{04728C0E-8DA8-483D-A352-3E5F3B529129}"/>
            </a:ext>
          </a:extLst>
        </xdr:cNvPr>
        <xdr:cNvSpPr/>
      </xdr:nvSpPr>
      <xdr:spPr>
        <a:xfrm>
          <a:off x="5078506" y="460562"/>
          <a:ext cx="1395693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MARDI</a:t>
          </a:r>
          <a:endParaRPr lang="fr-FR" sz="1100" b="1"/>
        </a:p>
      </xdr:txBody>
    </xdr:sp>
    <xdr:clientData/>
  </xdr:twoCellAnchor>
  <xdr:twoCellAnchor>
    <xdr:from>
      <xdr:col>15</xdr:col>
      <xdr:colOff>22412</xdr:colOff>
      <xdr:row>1</xdr:row>
      <xdr:rowOff>22412</xdr:rowOff>
    </xdr:from>
    <xdr:to>
      <xdr:col>18</xdr:col>
      <xdr:colOff>246531</xdr:colOff>
      <xdr:row>1</xdr:row>
      <xdr:rowOff>291354</xdr:rowOff>
    </xdr:to>
    <xdr:sp macro="[1]!Mercredidi" textlink="">
      <xdr:nvSpPr>
        <xdr:cNvPr id="16" name="Rectangle à coins arrondis 3">
          <a:extLst>
            <a:ext uri="{FF2B5EF4-FFF2-40B4-BE49-F238E27FC236}">
              <a16:creationId xmlns:a16="http://schemas.microsoft.com/office/drawing/2014/main" id="{9E0728B0-4F66-4E53-AC59-314E44C835A5}"/>
            </a:ext>
          </a:extLst>
        </xdr:cNvPr>
        <xdr:cNvSpPr/>
      </xdr:nvSpPr>
      <xdr:spPr>
        <a:xfrm>
          <a:off x="7528112" y="460562"/>
          <a:ext cx="1395694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MERCREDI</a:t>
          </a:r>
          <a:endParaRPr lang="fr-FR" sz="1100" b="1"/>
        </a:p>
      </xdr:txBody>
    </xdr:sp>
    <xdr:clientData/>
  </xdr:twoCellAnchor>
  <xdr:twoCellAnchor>
    <xdr:from>
      <xdr:col>20</xdr:col>
      <xdr:colOff>0</xdr:colOff>
      <xdr:row>1</xdr:row>
      <xdr:rowOff>0</xdr:rowOff>
    </xdr:from>
    <xdr:to>
      <xdr:col>23</xdr:col>
      <xdr:colOff>224119</xdr:colOff>
      <xdr:row>1</xdr:row>
      <xdr:rowOff>268942</xdr:rowOff>
    </xdr:to>
    <xdr:sp macro="[1]!Jeudi" textlink="">
      <xdr:nvSpPr>
        <xdr:cNvPr id="17" name="Rectangle à coins arrondis 4">
          <a:extLst>
            <a:ext uri="{FF2B5EF4-FFF2-40B4-BE49-F238E27FC236}">
              <a16:creationId xmlns:a16="http://schemas.microsoft.com/office/drawing/2014/main" id="{9D826342-B63E-4A88-8B1D-0D59C2622297}"/>
            </a:ext>
          </a:extLst>
        </xdr:cNvPr>
        <xdr:cNvSpPr/>
      </xdr:nvSpPr>
      <xdr:spPr>
        <a:xfrm>
          <a:off x="9944100" y="438150"/>
          <a:ext cx="1395694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JEUDI</a:t>
          </a:r>
          <a:endParaRPr lang="fr-FR" sz="1100"/>
        </a:p>
      </xdr:txBody>
    </xdr:sp>
    <xdr:clientData/>
  </xdr:twoCellAnchor>
  <xdr:twoCellAnchor>
    <xdr:from>
      <xdr:col>25</xdr:col>
      <xdr:colOff>0</xdr:colOff>
      <xdr:row>1</xdr:row>
      <xdr:rowOff>0</xdr:rowOff>
    </xdr:from>
    <xdr:to>
      <xdr:col>28</xdr:col>
      <xdr:colOff>224118</xdr:colOff>
      <xdr:row>1</xdr:row>
      <xdr:rowOff>268942</xdr:rowOff>
    </xdr:to>
    <xdr:sp macro="[1]!Vendredi" textlink="">
      <xdr:nvSpPr>
        <xdr:cNvPr id="18" name="Rectangle à coins arrondis 5">
          <a:extLst>
            <a:ext uri="{FF2B5EF4-FFF2-40B4-BE49-F238E27FC236}">
              <a16:creationId xmlns:a16="http://schemas.microsoft.com/office/drawing/2014/main" id="{1C79BB36-FE2E-46AE-BDED-74AC0195BBA6}"/>
            </a:ext>
          </a:extLst>
        </xdr:cNvPr>
        <xdr:cNvSpPr/>
      </xdr:nvSpPr>
      <xdr:spPr>
        <a:xfrm>
          <a:off x="12382500" y="438150"/>
          <a:ext cx="1395693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VENDREDI</a:t>
          </a:r>
          <a:endParaRPr lang="fr-FR" sz="1100" b="1"/>
        </a:p>
      </xdr:txBody>
    </xdr:sp>
    <xdr:clientData/>
  </xdr:twoCellAnchor>
  <xdr:twoCellAnchor>
    <xdr:from>
      <xdr:col>30</xdr:col>
      <xdr:colOff>0</xdr:colOff>
      <xdr:row>1</xdr:row>
      <xdr:rowOff>0</xdr:rowOff>
    </xdr:from>
    <xdr:to>
      <xdr:col>33</xdr:col>
      <xdr:colOff>224118</xdr:colOff>
      <xdr:row>1</xdr:row>
      <xdr:rowOff>268942</xdr:rowOff>
    </xdr:to>
    <xdr:sp macro="[1]!Samedi" textlink="">
      <xdr:nvSpPr>
        <xdr:cNvPr id="19" name="Rectangle à coins arrondis 6">
          <a:extLst>
            <a:ext uri="{FF2B5EF4-FFF2-40B4-BE49-F238E27FC236}">
              <a16:creationId xmlns:a16="http://schemas.microsoft.com/office/drawing/2014/main" id="{D2041CA8-FC59-44CA-BF68-1A9A7A594401}"/>
            </a:ext>
          </a:extLst>
        </xdr:cNvPr>
        <xdr:cNvSpPr/>
      </xdr:nvSpPr>
      <xdr:spPr>
        <a:xfrm>
          <a:off x="14820900" y="438150"/>
          <a:ext cx="1538568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SAMEDI</a:t>
          </a:r>
          <a:endParaRPr lang="fr-FR" sz="1100" b="1"/>
        </a:p>
      </xdr:txBody>
    </xdr:sp>
    <xdr:clientData/>
  </xdr:twoCellAnchor>
  <xdr:twoCellAnchor>
    <xdr:from>
      <xdr:col>4</xdr:col>
      <xdr:colOff>470648</xdr:colOff>
      <xdr:row>1</xdr:row>
      <xdr:rowOff>11206</xdr:rowOff>
    </xdr:from>
    <xdr:to>
      <xdr:col>8</xdr:col>
      <xdr:colOff>212913</xdr:colOff>
      <xdr:row>1</xdr:row>
      <xdr:rowOff>280148</xdr:rowOff>
    </xdr:to>
    <xdr:sp macro="[1]!Lundi" textlink="">
      <xdr:nvSpPr>
        <xdr:cNvPr id="20" name="Rectangle à coins arrondis 1">
          <a:extLst>
            <a:ext uri="{FF2B5EF4-FFF2-40B4-BE49-F238E27FC236}">
              <a16:creationId xmlns:a16="http://schemas.microsoft.com/office/drawing/2014/main" id="{F5A75959-00BE-4E71-9C77-42DA40EE0A7F}"/>
            </a:ext>
          </a:extLst>
        </xdr:cNvPr>
        <xdr:cNvSpPr/>
      </xdr:nvSpPr>
      <xdr:spPr>
        <a:xfrm>
          <a:off x="2575673" y="449356"/>
          <a:ext cx="1390090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LUNDI</a:t>
          </a:r>
        </a:p>
      </xdr:txBody>
    </xdr:sp>
    <xdr:clientData/>
  </xdr:twoCellAnchor>
  <xdr:twoCellAnchor>
    <xdr:from>
      <xdr:col>10</xdr:col>
      <xdr:colOff>11206</xdr:colOff>
      <xdr:row>1</xdr:row>
      <xdr:rowOff>22412</xdr:rowOff>
    </xdr:from>
    <xdr:to>
      <xdr:col>13</xdr:col>
      <xdr:colOff>235324</xdr:colOff>
      <xdr:row>1</xdr:row>
      <xdr:rowOff>291354</xdr:rowOff>
    </xdr:to>
    <xdr:sp macro="[1]!Mardi" textlink="">
      <xdr:nvSpPr>
        <xdr:cNvPr id="21" name="Rectangle à coins arrondis 2">
          <a:extLst>
            <a:ext uri="{FF2B5EF4-FFF2-40B4-BE49-F238E27FC236}">
              <a16:creationId xmlns:a16="http://schemas.microsoft.com/office/drawing/2014/main" id="{E87E9B20-B3F6-4C8A-92C9-DB728DF34D8E}"/>
            </a:ext>
          </a:extLst>
        </xdr:cNvPr>
        <xdr:cNvSpPr/>
      </xdr:nvSpPr>
      <xdr:spPr>
        <a:xfrm>
          <a:off x="5078506" y="460562"/>
          <a:ext cx="1395693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MARDI</a:t>
          </a:r>
          <a:endParaRPr lang="fr-FR" sz="1100" b="1"/>
        </a:p>
      </xdr:txBody>
    </xdr:sp>
    <xdr:clientData/>
  </xdr:twoCellAnchor>
  <xdr:twoCellAnchor>
    <xdr:from>
      <xdr:col>15</xdr:col>
      <xdr:colOff>22412</xdr:colOff>
      <xdr:row>1</xdr:row>
      <xdr:rowOff>22412</xdr:rowOff>
    </xdr:from>
    <xdr:to>
      <xdr:col>18</xdr:col>
      <xdr:colOff>246531</xdr:colOff>
      <xdr:row>1</xdr:row>
      <xdr:rowOff>291354</xdr:rowOff>
    </xdr:to>
    <xdr:sp macro="[1]!Mercredidi" textlink="">
      <xdr:nvSpPr>
        <xdr:cNvPr id="22" name="Rectangle à coins arrondis 3">
          <a:extLst>
            <a:ext uri="{FF2B5EF4-FFF2-40B4-BE49-F238E27FC236}">
              <a16:creationId xmlns:a16="http://schemas.microsoft.com/office/drawing/2014/main" id="{8F158CB8-C3C1-46E4-81CF-B62247A23896}"/>
            </a:ext>
          </a:extLst>
        </xdr:cNvPr>
        <xdr:cNvSpPr/>
      </xdr:nvSpPr>
      <xdr:spPr>
        <a:xfrm>
          <a:off x="7528112" y="460562"/>
          <a:ext cx="1395694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MERCREDI</a:t>
          </a:r>
          <a:endParaRPr lang="fr-FR" sz="1100" b="1"/>
        </a:p>
      </xdr:txBody>
    </xdr:sp>
    <xdr:clientData/>
  </xdr:twoCellAnchor>
  <xdr:twoCellAnchor>
    <xdr:from>
      <xdr:col>20</xdr:col>
      <xdr:colOff>0</xdr:colOff>
      <xdr:row>1</xdr:row>
      <xdr:rowOff>0</xdr:rowOff>
    </xdr:from>
    <xdr:to>
      <xdr:col>23</xdr:col>
      <xdr:colOff>224119</xdr:colOff>
      <xdr:row>1</xdr:row>
      <xdr:rowOff>268942</xdr:rowOff>
    </xdr:to>
    <xdr:sp macro="[1]!Jeudi" textlink="">
      <xdr:nvSpPr>
        <xdr:cNvPr id="23" name="Rectangle à coins arrondis 4">
          <a:extLst>
            <a:ext uri="{FF2B5EF4-FFF2-40B4-BE49-F238E27FC236}">
              <a16:creationId xmlns:a16="http://schemas.microsoft.com/office/drawing/2014/main" id="{3B4A1F6A-5FF1-4B50-BA4F-3E33748A59EC}"/>
            </a:ext>
          </a:extLst>
        </xdr:cNvPr>
        <xdr:cNvSpPr/>
      </xdr:nvSpPr>
      <xdr:spPr>
        <a:xfrm>
          <a:off x="9944100" y="438150"/>
          <a:ext cx="1395694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JEUDI</a:t>
          </a:r>
          <a:endParaRPr lang="fr-FR" sz="1100"/>
        </a:p>
      </xdr:txBody>
    </xdr:sp>
    <xdr:clientData/>
  </xdr:twoCellAnchor>
  <xdr:twoCellAnchor>
    <xdr:from>
      <xdr:col>25</xdr:col>
      <xdr:colOff>0</xdr:colOff>
      <xdr:row>1</xdr:row>
      <xdr:rowOff>0</xdr:rowOff>
    </xdr:from>
    <xdr:to>
      <xdr:col>28</xdr:col>
      <xdr:colOff>224118</xdr:colOff>
      <xdr:row>1</xdr:row>
      <xdr:rowOff>268942</xdr:rowOff>
    </xdr:to>
    <xdr:sp macro="[1]!Vendredi" textlink="">
      <xdr:nvSpPr>
        <xdr:cNvPr id="24" name="Rectangle à coins arrondis 5">
          <a:extLst>
            <a:ext uri="{FF2B5EF4-FFF2-40B4-BE49-F238E27FC236}">
              <a16:creationId xmlns:a16="http://schemas.microsoft.com/office/drawing/2014/main" id="{2F5E091E-5228-47F4-B33C-A3AA84556D8F}"/>
            </a:ext>
          </a:extLst>
        </xdr:cNvPr>
        <xdr:cNvSpPr/>
      </xdr:nvSpPr>
      <xdr:spPr>
        <a:xfrm>
          <a:off x="12382500" y="438150"/>
          <a:ext cx="1395693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VENDREDI</a:t>
          </a:r>
          <a:endParaRPr lang="fr-FR" sz="1100" b="1"/>
        </a:p>
      </xdr:txBody>
    </xdr:sp>
    <xdr:clientData/>
  </xdr:twoCellAnchor>
  <xdr:twoCellAnchor>
    <xdr:from>
      <xdr:col>30</xdr:col>
      <xdr:colOff>0</xdr:colOff>
      <xdr:row>1</xdr:row>
      <xdr:rowOff>0</xdr:rowOff>
    </xdr:from>
    <xdr:to>
      <xdr:col>33</xdr:col>
      <xdr:colOff>224118</xdr:colOff>
      <xdr:row>1</xdr:row>
      <xdr:rowOff>268942</xdr:rowOff>
    </xdr:to>
    <xdr:sp macro="[1]!Samedi" textlink="">
      <xdr:nvSpPr>
        <xdr:cNvPr id="25" name="Rectangle à coins arrondis 6">
          <a:extLst>
            <a:ext uri="{FF2B5EF4-FFF2-40B4-BE49-F238E27FC236}">
              <a16:creationId xmlns:a16="http://schemas.microsoft.com/office/drawing/2014/main" id="{D48A16EB-6498-43C9-8B2E-518E561BFBFB}"/>
            </a:ext>
          </a:extLst>
        </xdr:cNvPr>
        <xdr:cNvSpPr/>
      </xdr:nvSpPr>
      <xdr:spPr>
        <a:xfrm>
          <a:off x="14820900" y="438150"/>
          <a:ext cx="1538568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SAMEDI</a:t>
          </a:r>
          <a:endParaRPr lang="fr-FR" sz="1100" b="1"/>
        </a:p>
      </xdr:txBody>
    </xdr:sp>
    <xdr:clientData/>
  </xdr:twoCellAnchor>
  <xdr:twoCellAnchor>
    <xdr:from>
      <xdr:col>4</xdr:col>
      <xdr:colOff>470648</xdr:colOff>
      <xdr:row>1</xdr:row>
      <xdr:rowOff>11206</xdr:rowOff>
    </xdr:from>
    <xdr:to>
      <xdr:col>8</xdr:col>
      <xdr:colOff>212913</xdr:colOff>
      <xdr:row>1</xdr:row>
      <xdr:rowOff>280148</xdr:rowOff>
    </xdr:to>
    <xdr:sp macro="[1]!Lundi" textlink="">
      <xdr:nvSpPr>
        <xdr:cNvPr id="26" name="Rectangle à coins arrondis 1">
          <a:extLst>
            <a:ext uri="{FF2B5EF4-FFF2-40B4-BE49-F238E27FC236}">
              <a16:creationId xmlns:a16="http://schemas.microsoft.com/office/drawing/2014/main" id="{9075F883-3158-4E26-972E-60F4D76B741F}"/>
            </a:ext>
          </a:extLst>
        </xdr:cNvPr>
        <xdr:cNvSpPr/>
      </xdr:nvSpPr>
      <xdr:spPr>
        <a:xfrm>
          <a:off x="2575673" y="449356"/>
          <a:ext cx="1390090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LUNDI</a:t>
          </a:r>
        </a:p>
      </xdr:txBody>
    </xdr:sp>
    <xdr:clientData/>
  </xdr:twoCellAnchor>
  <xdr:twoCellAnchor>
    <xdr:from>
      <xdr:col>10</xdr:col>
      <xdr:colOff>11206</xdr:colOff>
      <xdr:row>1</xdr:row>
      <xdr:rowOff>22412</xdr:rowOff>
    </xdr:from>
    <xdr:to>
      <xdr:col>13</xdr:col>
      <xdr:colOff>235324</xdr:colOff>
      <xdr:row>1</xdr:row>
      <xdr:rowOff>291354</xdr:rowOff>
    </xdr:to>
    <xdr:sp macro="[1]!Mardi" textlink="">
      <xdr:nvSpPr>
        <xdr:cNvPr id="27" name="Rectangle à coins arrondis 2">
          <a:extLst>
            <a:ext uri="{FF2B5EF4-FFF2-40B4-BE49-F238E27FC236}">
              <a16:creationId xmlns:a16="http://schemas.microsoft.com/office/drawing/2014/main" id="{D30D1996-BB9A-4657-9BEC-9694F94CC57E}"/>
            </a:ext>
          </a:extLst>
        </xdr:cNvPr>
        <xdr:cNvSpPr/>
      </xdr:nvSpPr>
      <xdr:spPr>
        <a:xfrm>
          <a:off x="5078506" y="460562"/>
          <a:ext cx="1395693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MARDI</a:t>
          </a:r>
          <a:endParaRPr lang="fr-FR" sz="1100" b="1"/>
        </a:p>
      </xdr:txBody>
    </xdr:sp>
    <xdr:clientData/>
  </xdr:twoCellAnchor>
  <xdr:twoCellAnchor>
    <xdr:from>
      <xdr:col>15</xdr:col>
      <xdr:colOff>22412</xdr:colOff>
      <xdr:row>1</xdr:row>
      <xdr:rowOff>22412</xdr:rowOff>
    </xdr:from>
    <xdr:to>
      <xdr:col>18</xdr:col>
      <xdr:colOff>246531</xdr:colOff>
      <xdr:row>1</xdr:row>
      <xdr:rowOff>291354</xdr:rowOff>
    </xdr:to>
    <xdr:sp macro="[1]!Mercredidi" textlink="">
      <xdr:nvSpPr>
        <xdr:cNvPr id="28" name="Rectangle à coins arrondis 3">
          <a:extLst>
            <a:ext uri="{FF2B5EF4-FFF2-40B4-BE49-F238E27FC236}">
              <a16:creationId xmlns:a16="http://schemas.microsoft.com/office/drawing/2014/main" id="{3AD04655-F3DF-4088-B502-28894B9E212B}"/>
            </a:ext>
          </a:extLst>
        </xdr:cNvPr>
        <xdr:cNvSpPr/>
      </xdr:nvSpPr>
      <xdr:spPr>
        <a:xfrm>
          <a:off x="7528112" y="460562"/>
          <a:ext cx="1395694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MERCREDI</a:t>
          </a:r>
          <a:endParaRPr lang="fr-FR" sz="1100" b="1"/>
        </a:p>
      </xdr:txBody>
    </xdr:sp>
    <xdr:clientData/>
  </xdr:twoCellAnchor>
  <xdr:twoCellAnchor>
    <xdr:from>
      <xdr:col>20</xdr:col>
      <xdr:colOff>0</xdr:colOff>
      <xdr:row>1</xdr:row>
      <xdr:rowOff>0</xdr:rowOff>
    </xdr:from>
    <xdr:to>
      <xdr:col>23</xdr:col>
      <xdr:colOff>224119</xdr:colOff>
      <xdr:row>1</xdr:row>
      <xdr:rowOff>268942</xdr:rowOff>
    </xdr:to>
    <xdr:sp macro="[1]!Jeudi" textlink="">
      <xdr:nvSpPr>
        <xdr:cNvPr id="29" name="Rectangle à coins arrondis 4">
          <a:extLst>
            <a:ext uri="{FF2B5EF4-FFF2-40B4-BE49-F238E27FC236}">
              <a16:creationId xmlns:a16="http://schemas.microsoft.com/office/drawing/2014/main" id="{AF4D9EC6-DEE0-4AAC-BF40-1219F4A4867F}"/>
            </a:ext>
          </a:extLst>
        </xdr:cNvPr>
        <xdr:cNvSpPr/>
      </xdr:nvSpPr>
      <xdr:spPr>
        <a:xfrm>
          <a:off x="9944100" y="438150"/>
          <a:ext cx="1395694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JEUDI</a:t>
          </a:r>
          <a:endParaRPr lang="fr-FR" sz="1100"/>
        </a:p>
      </xdr:txBody>
    </xdr:sp>
    <xdr:clientData/>
  </xdr:twoCellAnchor>
  <xdr:twoCellAnchor>
    <xdr:from>
      <xdr:col>25</xdr:col>
      <xdr:colOff>0</xdr:colOff>
      <xdr:row>1</xdr:row>
      <xdr:rowOff>0</xdr:rowOff>
    </xdr:from>
    <xdr:to>
      <xdr:col>28</xdr:col>
      <xdr:colOff>224118</xdr:colOff>
      <xdr:row>1</xdr:row>
      <xdr:rowOff>268942</xdr:rowOff>
    </xdr:to>
    <xdr:sp macro="[1]!Vendredi" textlink="">
      <xdr:nvSpPr>
        <xdr:cNvPr id="30" name="Rectangle à coins arrondis 5">
          <a:extLst>
            <a:ext uri="{FF2B5EF4-FFF2-40B4-BE49-F238E27FC236}">
              <a16:creationId xmlns:a16="http://schemas.microsoft.com/office/drawing/2014/main" id="{D49D8EDC-49D6-4493-85F2-68F6A4A69AF1}"/>
            </a:ext>
          </a:extLst>
        </xdr:cNvPr>
        <xdr:cNvSpPr/>
      </xdr:nvSpPr>
      <xdr:spPr>
        <a:xfrm>
          <a:off x="12382500" y="438150"/>
          <a:ext cx="1395693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VENDREDI</a:t>
          </a:r>
          <a:endParaRPr lang="fr-FR" sz="1100" b="1"/>
        </a:p>
      </xdr:txBody>
    </xdr:sp>
    <xdr:clientData/>
  </xdr:twoCellAnchor>
  <xdr:twoCellAnchor>
    <xdr:from>
      <xdr:col>30</xdr:col>
      <xdr:colOff>0</xdr:colOff>
      <xdr:row>1</xdr:row>
      <xdr:rowOff>0</xdr:rowOff>
    </xdr:from>
    <xdr:to>
      <xdr:col>33</xdr:col>
      <xdr:colOff>224118</xdr:colOff>
      <xdr:row>1</xdr:row>
      <xdr:rowOff>268942</xdr:rowOff>
    </xdr:to>
    <xdr:sp macro="[1]!Samedi" textlink="">
      <xdr:nvSpPr>
        <xdr:cNvPr id="31" name="Rectangle à coins arrondis 6">
          <a:extLst>
            <a:ext uri="{FF2B5EF4-FFF2-40B4-BE49-F238E27FC236}">
              <a16:creationId xmlns:a16="http://schemas.microsoft.com/office/drawing/2014/main" id="{B8FE4081-1672-4357-A59C-1F95D8E76D48}"/>
            </a:ext>
          </a:extLst>
        </xdr:cNvPr>
        <xdr:cNvSpPr/>
      </xdr:nvSpPr>
      <xdr:spPr>
        <a:xfrm>
          <a:off x="14820900" y="438150"/>
          <a:ext cx="1538568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SAMEDI</a:t>
          </a:r>
          <a:endParaRPr lang="fr-FR" sz="1100" b="1"/>
        </a:p>
      </xdr:txBody>
    </xdr:sp>
    <xdr:clientData/>
  </xdr:twoCellAnchor>
  <xdr:twoCellAnchor>
    <xdr:from>
      <xdr:col>53</xdr:col>
      <xdr:colOff>33619</xdr:colOff>
      <xdr:row>2</xdr:row>
      <xdr:rowOff>392206</xdr:rowOff>
    </xdr:from>
    <xdr:to>
      <xdr:col>56</xdr:col>
      <xdr:colOff>22413</xdr:colOff>
      <xdr:row>3</xdr:row>
      <xdr:rowOff>280147</xdr:rowOff>
    </xdr:to>
    <xdr:sp macro="[2]!print00h" textlink="">
      <xdr:nvSpPr>
        <xdr:cNvPr id="32" name="Rectangle : coins arrondis 31">
          <a:extLst>
            <a:ext uri="{FF2B5EF4-FFF2-40B4-BE49-F238E27FC236}">
              <a16:creationId xmlns:a16="http://schemas.microsoft.com/office/drawing/2014/main" id="{7FFD21BE-CFAF-4AC8-A2A6-9653CFA8BB70}"/>
            </a:ext>
          </a:extLst>
        </xdr:cNvPr>
        <xdr:cNvSpPr/>
      </xdr:nvSpPr>
      <xdr:spPr>
        <a:xfrm>
          <a:off x="24189019" y="1163731"/>
          <a:ext cx="2084294" cy="278466"/>
        </a:xfrm>
        <a:prstGeom prst="roundRect">
          <a:avLst/>
        </a:prstGeom>
        <a:ln w="38100">
          <a:solidFill>
            <a:srgbClr val="FF5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PRINT</a:t>
          </a:r>
          <a:endParaRPr lang="fr-FR" sz="1100" b="1"/>
        </a:p>
      </xdr:txBody>
    </xdr:sp>
    <xdr:clientData/>
  </xdr:twoCellAnchor>
  <xdr:twoCellAnchor>
    <xdr:from>
      <xdr:col>4</xdr:col>
      <xdr:colOff>470648</xdr:colOff>
      <xdr:row>1</xdr:row>
      <xdr:rowOff>11206</xdr:rowOff>
    </xdr:from>
    <xdr:to>
      <xdr:col>8</xdr:col>
      <xdr:colOff>212913</xdr:colOff>
      <xdr:row>1</xdr:row>
      <xdr:rowOff>280148</xdr:rowOff>
    </xdr:to>
    <xdr:sp macro="[1]!Lundi" textlink="">
      <xdr:nvSpPr>
        <xdr:cNvPr id="33" name="Rectangle à coins arrondis 1">
          <a:extLst>
            <a:ext uri="{FF2B5EF4-FFF2-40B4-BE49-F238E27FC236}">
              <a16:creationId xmlns:a16="http://schemas.microsoft.com/office/drawing/2014/main" id="{0C5F7725-6C82-4EBD-96D8-AAF9C7699B3A}"/>
            </a:ext>
          </a:extLst>
        </xdr:cNvPr>
        <xdr:cNvSpPr/>
      </xdr:nvSpPr>
      <xdr:spPr>
        <a:xfrm>
          <a:off x="2575673" y="449356"/>
          <a:ext cx="1390090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LUNDI</a:t>
          </a:r>
        </a:p>
      </xdr:txBody>
    </xdr:sp>
    <xdr:clientData/>
  </xdr:twoCellAnchor>
  <xdr:twoCellAnchor>
    <xdr:from>
      <xdr:col>10</xdr:col>
      <xdr:colOff>11206</xdr:colOff>
      <xdr:row>1</xdr:row>
      <xdr:rowOff>22412</xdr:rowOff>
    </xdr:from>
    <xdr:to>
      <xdr:col>13</xdr:col>
      <xdr:colOff>235324</xdr:colOff>
      <xdr:row>1</xdr:row>
      <xdr:rowOff>291354</xdr:rowOff>
    </xdr:to>
    <xdr:sp macro="[1]!Mardi" textlink="">
      <xdr:nvSpPr>
        <xdr:cNvPr id="34" name="Rectangle à coins arrondis 2">
          <a:extLst>
            <a:ext uri="{FF2B5EF4-FFF2-40B4-BE49-F238E27FC236}">
              <a16:creationId xmlns:a16="http://schemas.microsoft.com/office/drawing/2014/main" id="{04904375-08E8-4257-8A0C-39E384B86AE5}"/>
            </a:ext>
          </a:extLst>
        </xdr:cNvPr>
        <xdr:cNvSpPr/>
      </xdr:nvSpPr>
      <xdr:spPr>
        <a:xfrm>
          <a:off x="5078506" y="460562"/>
          <a:ext cx="1395693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MARDI</a:t>
          </a:r>
          <a:endParaRPr lang="fr-FR" sz="1100" b="1"/>
        </a:p>
      </xdr:txBody>
    </xdr:sp>
    <xdr:clientData/>
  </xdr:twoCellAnchor>
  <xdr:twoCellAnchor>
    <xdr:from>
      <xdr:col>15</xdr:col>
      <xdr:colOff>22412</xdr:colOff>
      <xdr:row>1</xdr:row>
      <xdr:rowOff>22412</xdr:rowOff>
    </xdr:from>
    <xdr:to>
      <xdr:col>18</xdr:col>
      <xdr:colOff>246531</xdr:colOff>
      <xdr:row>1</xdr:row>
      <xdr:rowOff>291354</xdr:rowOff>
    </xdr:to>
    <xdr:sp macro="[1]!Mercredidi" textlink="">
      <xdr:nvSpPr>
        <xdr:cNvPr id="35" name="Rectangle à coins arrondis 3">
          <a:extLst>
            <a:ext uri="{FF2B5EF4-FFF2-40B4-BE49-F238E27FC236}">
              <a16:creationId xmlns:a16="http://schemas.microsoft.com/office/drawing/2014/main" id="{E26CA98E-A20C-42BC-A521-1BBD5DE0D6FD}"/>
            </a:ext>
          </a:extLst>
        </xdr:cNvPr>
        <xdr:cNvSpPr/>
      </xdr:nvSpPr>
      <xdr:spPr>
        <a:xfrm>
          <a:off x="7528112" y="460562"/>
          <a:ext cx="1395694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MERCREDI</a:t>
          </a:r>
          <a:endParaRPr lang="fr-FR" sz="1100" b="1"/>
        </a:p>
      </xdr:txBody>
    </xdr:sp>
    <xdr:clientData/>
  </xdr:twoCellAnchor>
  <xdr:twoCellAnchor>
    <xdr:from>
      <xdr:col>20</xdr:col>
      <xdr:colOff>0</xdr:colOff>
      <xdr:row>1</xdr:row>
      <xdr:rowOff>0</xdr:rowOff>
    </xdr:from>
    <xdr:to>
      <xdr:col>23</xdr:col>
      <xdr:colOff>224119</xdr:colOff>
      <xdr:row>1</xdr:row>
      <xdr:rowOff>268942</xdr:rowOff>
    </xdr:to>
    <xdr:sp macro="[1]!Jeudi" textlink="">
      <xdr:nvSpPr>
        <xdr:cNvPr id="36" name="Rectangle à coins arrondis 4">
          <a:extLst>
            <a:ext uri="{FF2B5EF4-FFF2-40B4-BE49-F238E27FC236}">
              <a16:creationId xmlns:a16="http://schemas.microsoft.com/office/drawing/2014/main" id="{ED6ADD10-049E-4315-9CD0-5B310524E636}"/>
            </a:ext>
          </a:extLst>
        </xdr:cNvPr>
        <xdr:cNvSpPr/>
      </xdr:nvSpPr>
      <xdr:spPr>
        <a:xfrm>
          <a:off x="9944100" y="438150"/>
          <a:ext cx="1395694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JEUDI</a:t>
          </a:r>
          <a:endParaRPr lang="fr-FR" sz="1100"/>
        </a:p>
      </xdr:txBody>
    </xdr:sp>
    <xdr:clientData/>
  </xdr:twoCellAnchor>
  <xdr:twoCellAnchor>
    <xdr:from>
      <xdr:col>25</xdr:col>
      <xdr:colOff>0</xdr:colOff>
      <xdr:row>1</xdr:row>
      <xdr:rowOff>0</xdr:rowOff>
    </xdr:from>
    <xdr:to>
      <xdr:col>28</xdr:col>
      <xdr:colOff>224118</xdr:colOff>
      <xdr:row>1</xdr:row>
      <xdr:rowOff>268942</xdr:rowOff>
    </xdr:to>
    <xdr:sp macro="[1]!Vendredi" textlink="">
      <xdr:nvSpPr>
        <xdr:cNvPr id="37" name="Rectangle à coins arrondis 5">
          <a:extLst>
            <a:ext uri="{FF2B5EF4-FFF2-40B4-BE49-F238E27FC236}">
              <a16:creationId xmlns:a16="http://schemas.microsoft.com/office/drawing/2014/main" id="{15466447-CAAC-4518-ADE3-D54C90EF12ED}"/>
            </a:ext>
          </a:extLst>
        </xdr:cNvPr>
        <xdr:cNvSpPr/>
      </xdr:nvSpPr>
      <xdr:spPr>
        <a:xfrm>
          <a:off x="12382500" y="438150"/>
          <a:ext cx="1395693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VENDREDI</a:t>
          </a:r>
          <a:endParaRPr lang="fr-FR" sz="1100" b="1"/>
        </a:p>
      </xdr:txBody>
    </xdr:sp>
    <xdr:clientData/>
  </xdr:twoCellAnchor>
  <xdr:twoCellAnchor>
    <xdr:from>
      <xdr:col>30</xdr:col>
      <xdr:colOff>0</xdr:colOff>
      <xdr:row>1</xdr:row>
      <xdr:rowOff>0</xdr:rowOff>
    </xdr:from>
    <xdr:to>
      <xdr:col>33</xdr:col>
      <xdr:colOff>224118</xdr:colOff>
      <xdr:row>1</xdr:row>
      <xdr:rowOff>268942</xdr:rowOff>
    </xdr:to>
    <xdr:sp macro="[1]!Samedi" textlink="">
      <xdr:nvSpPr>
        <xdr:cNvPr id="38" name="Rectangle à coins arrondis 6">
          <a:extLst>
            <a:ext uri="{FF2B5EF4-FFF2-40B4-BE49-F238E27FC236}">
              <a16:creationId xmlns:a16="http://schemas.microsoft.com/office/drawing/2014/main" id="{055F867F-0646-41DE-B187-CB52DBE78EC8}"/>
            </a:ext>
          </a:extLst>
        </xdr:cNvPr>
        <xdr:cNvSpPr/>
      </xdr:nvSpPr>
      <xdr:spPr>
        <a:xfrm>
          <a:off x="14820900" y="438150"/>
          <a:ext cx="1538568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SAMEDI</a:t>
          </a:r>
          <a:endParaRPr lang="fr-FR" sz="1100" b="1"/>
        </a:p>
      </xdr:txBody>
    </xdr:sp>
    <xdr:clientData/>
  </xdr:twoCellAnchor>
  <xdr:twoCellAnchor>
    <xdr:from>
      <xdr:col>53</xdr:col>
      <xdr:colOff>33619</xdr:colOff>
      <xdr:row>2</xdr:row>
      <xdr:rowOff>392206</xdr:rowOff>
    </xdr:from>
    <xdr:to>
      <xdr:col>56</xdr:col>
      <xdr:colOff>22413</xdr:colOff>
      <xdr:row>3</xdr:row>
      <xdr:rowOff>280147</xdr:rowOff>
    </xdr:to>
    <xdr:sp macro="[2]!print00h" textlink="">
      <xdr:nvSpPr>
        <xdr:cNvPr id="39" name="Rectangle : coins arrondis 38">
          <a:extLst>
            <a:ext uri="{FF2B5EF4-FFF2-40B4-BE49-F238E27FC236}">
              <a16:creationId xmlns:a16="http://schemas.microsoft.com/office/drawing/2014/main" id="{B148309F-3E78-4220-BCC3-526CBA17CA4A}"/>
            </a:ext>
          </a:extLst>
        </xdr:cNvPr>
        <xdr:cNvSpPr/>
      </xdr:nvSpPr>
      <xdr:spPr>
        <a:xfrm>
          <a:off x="24189019" y="1163731"/>
          <a:ext cx="2084294" cy="278466"/>
        </a:xfrm>
        <a:prstGeom prst="roundRect">
          <a:avLst/>
        </a:prstGeom>
        <a:ln w="38100">
          <a:solidFill>
            <a:srgbClr val="FF5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PRINT</a:t>
          </a:r>
          <a:endParaRPr lang="fr-FR" sz="1100" b="1"/>
        </a:p>
      </xdr:txBody>
    </xdr:sp>
    <xdr:clientData/>
  </xdr:twoCellAnchor>
  <xdr:twoCellAnchor>
    <xdr:from>
      <xdr:col>4</xdr:col>
      <xdr:colOff>470648</xdr:colOff>
      <xdr:row>1</xdr:row>
      <xdr:rowOff>11206</xdr:rowOff>
    </xdr:from>
    <xdr:to>
      <xdr:col>8</xdr:col>
      <xdr:colOff>212913</xdr:colOff>
      <xdr:row>1</xdr:row>
      <xdr:rowOff>280148</xdr:rowOff>
    </xdr:to>
    <xdr:sp macro="[1]!Lundi" textlink="">
      <xdr:nvSpPr>
        <xdr:cNvPr id="40" name="Rectangle à coins arrondis 1">
          <a:extLst>
            <a:ext uri="{FF2B5EF4-FFF2-40B4-BE49-F238E27FC236}">
              <a16:creationId xmlns:a16="http://schemas.microsoft.com/office/drawing/2014/main" id="{B0C021D1-63FE-49AC-B504-B9A0CD512BB6}"/>
            </a:ext>
          </a:extLst>
        </xdr:cNvPr>
        <xdr:cNvSpPr/>
      </xdr:nvSpPr>
      <xdr:spPr>
        <a:xfrm>
          <a:off x="2575673" y="449356"/>
          <a:ext cx="1390090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LUNDI</a:t>
          </a:r>
        </a:p>
      </xdr:txBody>
    </xdr:sp>
    <xdr:clientData/>
  </xdr:twoCellAnchor>
  <xdr:twoCellAnchor>
    <xdr:from>
      <xdr:col>10</xdr:col>
      <xdr:colOff>11206</xdr:colOff>
      <xdr:row>1</xdr:row>
      <xdr:rowOff>22412</xdr:rowOff>
    </xdr:from>
    <xdr:to>
      <xdr:col>13</xdr:col>
      <xdr:colOff>235324</xdr:colOff>
      <xdr:row>1</xdr:row>
      <xdr:rowOff>291354</xdr:rowOff>
    </xdr:to>
    <xdr:sp macro="[1]!Mardi" textlink="">
      <xdr:nvSpPr>
        <xdr:cNvPr id="41" name="Rectangle à coins arrondis 2">
          <a:extLst>
            <a:ext uri="{FF2B5EF4-FFF2-40B4-BE49-F238E27FC236}">
              <a16:creationId xmlns:a16="http://schemas.microsoft.com/office/drawing/2014/main" id="{06F0AD3F-2D29-468E-878D-85F92F18A2A8}"/>
            </a:ext>
          </a:extLst>
        </xdr:cNvPr>
        <xdr:cNvSpPr/>
      </xdr:nvSpPr>
      <xdr:spPr>
        <a:xfrm>
          <a:off x="5078506" y="460562"/>
          <a:ext cx="1395693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MARDI</a:t>
          </a:r>
          <a:endParaRPr lang="fr-FR" sz="1100" b="1"/>
        </a:p>
      </xdr:txBody>
    </xdr:sp>
    <xdr:clientData/>
  </xdr:twoCellAnchor>
  <xdr:twoCellAnchor>
    <xdr:from>
      <xdr:col>15</xdr:col>
      <xdr:colOff>22412</xdr:colOff>
      <xdr:row>1</xdr:row>
      <xdr:rowOff>22412</xdr:rowOff>
    </xdr:from>
    <xdr:to>
      <xdr:col>18</xdr:col>
      <xdr:colOff>246531</xdr:colOff>
      <xdr:row>1</xdr:row>
      <xdr:rowOff>291354</xdr:rowOff>
    </xdr:to>
    <xdr:sp macro="[1]!Mercredidi" textlink="">
      <xdr:nvSpPr>
        <xdr:cNvPr id="42" name="Rectangle à coins arrondis 3">
          <a:extLst>
            <a:ext uri="{FF2B5EF4-FFF2-40B4-BE49-F238E27FC236}">
              <a16:creationId xmlns:a16="http://schemas.microsoft.com/office/drawing/2014/main" id="{BC0C371F-68C3-435D-8BCA-EC9F8628EB4D}"/>
            </a:ext>
          </a:extLst>
        </xdr:cNvPr>
        <xdr:cNvSpPr/>
      </xdr:nvSpPr>
      <xdr:spPr>
        <a:xfrm>
          <a:off x="7528112" y="460562"/>
          <a:ext cx="1395694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MERCREDI</a:t>
          </a:r>
          <a:endParaRPr lang="fr-FR" sz="1100" b="1"/>
        </a:p>
      </xdr:txBody>
    </xdr:sp>
    <xdr:clientData/>
  </xdr:twoCellAnchor>
  <xdr:twoCellAnchor>
    <xdr:from>
      <xdr:col>20</xdr:col>
      <xdr:colOff>0</xdr:colOff>
      <xdr:row>1</xdr:row>
      <xdr:rowOff>0</xdr:rowOff>
    </xdr:from>
    <xdr:to>
      <xdr:col>23</xdr:col>
      <xdr:colOff>224119</xdr:colOff>
      <xdr:row>1</xdr:row>
      <xdr:rowOff>268942</xdr:rowOff>
    </xdr:to>
    <xdr:sp macro="[1]!Jeudi" textlink="">
      <xdr:nvSpPr>
        <xdr:cNvPr id="43" name="Rectangle à coins arrondis 4">
          <a:extLst>
            <a:ext uri="{FF2B5EF4-FFF2-40B4-BE49-F238E27FC236}">
              <a16:creationId xmlns:a16="http://schemas.microsoft.com/office/drawing/2014/main" id="{D24BE008-173F-43FF-83FC-60B12BBE7B5B}"/>
            </a:ext>
          </a:extLst>
        </xdr:cNvPr>
        <xdr:cNvSpPr/>
      </xdr:nvSpPr>
      <xdr:spPr>
        <a:xfrm>
          <a:off x="9944100" y="438150"/>
          <a:ext cx="1395694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JEUDI</a:t>
          </a:r>
          <a:endParaRPr lang="fr-FR" sz="1100"/>
        </a:p>
      </xdr:txBody>
    </xdr:sp>
    <xdr:clientData/>
  </xdr:twoCellAnchor>
  <xdr:twoCellAnchor>
    <xdr:from>
      <xdr:col>25</xdr:col>
      <xdr:colOff>0</xdr:colOff>
      <xdr:row>1</xdr:row>
      <xdr:rowOff>0</xdr:rowOff>
    </xdr:from>
    <xdr:to>
      <xdr:col>28</xdr:col>
      <xdr:colOff>224118</xdr:colOff>
      <xdr:row>1</xdr:row>
      <xdr:rowOff>268942</xdr:rowOff>
    </xdr:to>
    <xdr:sp macro="[1]!Vendredi" textlink="">
      <xdr:nvSpPr>
        <xdr:cNvPr id="44" name="Rectangle à coins arrondis 5">
          <a:extLst>
            <a:ext uri="{FF2B5EF4-FFF2-40B4-BE49-F238E27FC236}">
              <a16:creationId xmlns:a16="http://schemas.microsoft.com/office/drawing/2014/main" id="{431D91EF-074C-4277-8F10-CB055B8136CE}"/>
            </a:ext>
          </a:extLst>
        </xdr:cNvPr>
        <xdr:cNvSpPr/>
      </xdr:nvSpPr>
      <xdr:spPr>
        <a:xfrm>
          <a:off x="12382500" y="438150"/>
          <a:ext cx="1395693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VENDREDI</a:t>
          </a:r>
          <a:endParaRPr lang="fr-FR" sz="1100" b="1"/>
        </a:p>
      </xdr:txBody>
    </xdr:sp>
    <xdr:clientData/>
  </xdr:twoCellAnchor>
  <xdr:twoCellAnchor>
    <xdr:from>
      <xdr:col>30</xdr:col>
      <xdr:colOff>0</xdr:colOff>
      <xdr:row>1</xdr:row>
      <xdr:rowOff>0</xdr:rowOff>
    </xdr:from>
    <xdr:to>
      <xdr:col>33</xdr:col>
      <xdr:colOff>224118</xdr:colOff>
      <xdr:row>1</xdr:row>
      <xdr:rowOff>268942</xdr:rowOff>
    </xdr:to>
    <xdr:sp macro="[1]!Samedi" textlink="">
      <xdr:nvSpPr>
        <xdr:cNvPr id="45" name="Rectangle à coins arrondis 6">
          <a:extLst>
            <a:ext uri="{FF2B5EF4-FFF2-40B4-BE49-F238E27FC236}">
              <a16:creationId xmlns:a16="http://schemas.microsoft.com/office/drawing/2014/main" id="{61E03770-BD23-451C-9D0E-560E2FE2CA01}"/>
            </a:ext>
          </a:extLst>
        </xdr:cNvPr>
        <xdr:cNvSpPr/>
      </xdr:nvSpPr>
      <xdr:spPr>
        <a:xfrm>
          <a:off x="14820900" y="438150"/>
          <a:ext cx="1538568" cy="2689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SAMEDI</a:t>
          </a:r>
          <a:endParaRPr lang="fr-FR" sz="1100" b="1"/>
        </a:p>
      </xdr:txBody>
    </xdr:sp>
    <xdr:clientData/>
  </xdr:twoCellAnchor>
  <xdr:twoCellAnchor>
    <xdr:from>
      <xdr:col>53</xdr:col>
      <xdr:colOff>33619</xdr:colOff>
      <xdr:row>3</xdr:row>
      <xdr:rowOff>1680</xdr:rowOff>
    </xdr:from>
    <xdr:to>
      <xdr:col>57</xdr:col>
      <xdr:colOff>19050</xdr:colOff>
      <xdr:row>3</xdr:row>
      <xdr:rowOff>323849</xdr:rowOff>
    </xdr:to>
    <xdr:sp macro="[1]!PRINT00H" textlink="">
      <xdr:nvSpPr>
        <xdr:cNvPr id="46" name="Rectangle : coins arrondis 45">
          <a:extLst>
            <a:ext uri="{FF2B5EF4-FFF2-40B4-BE49-F238E27FC236}">
              <a16:creationId xmlns:a16="http://schemas.microsoft.com/office/drawing/2014/main" id="{9CB93FB8-000D-4AC4-B14E-6DACE5E8A43D}"/>
            </a:ext>
          </a:extLst>
        </xdr:cNvPr>
        <xdr:cNvSpPr/>
      </xdr:nvSpPr>
      <xdr:spPr>
        <a:xfrm>
          <a:off x="24189019" y="1163730"/>
          <a:ext cx="2414306" cy="322169"/>
        </a:xfrm>
        <a:prstGeom prst="roundRect">
          <a:avLst/>
        </a:prstGeom>
        <a:ln w="38100">
          <a:solidFill>
            <a:srgbClr val="FF5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PRINT</a:t>
          </a:r>
          <a:endParaRPr lang="fr-FR" sz="1100" b="1"/>
        </a:p>
      </xdr:txBody>
    </xdr:sp>
    <xdr:clientData/>
  </xdr:twoCellAnchor>
  <xdr:twoCellAnchor>
    <xdr:from>
      <xdr:col>53</xdr:col>
      <xdr:colOff>22412</xdr:colOff>
      <xdr:row>32</xdr:row>
      <xdr:rowOff>295274</xdr:rowOff>
    </xdr:from>
    <xdr:to>
      <xdr:col>57</xdr:col>
      <xdr:colOff>38100</xdr:colOff>
      <xdr:row>34</xdr:row>
      <xdr:rowOff>11203</xdr:rowOff>
    </xdr:to>
    <xdr:sp macro="[1]!PRINT17H" textlink="">
      <xdr:nvSpPr>
        <xdr:cNvPr id="47" name="Rectangle : coins arrondis 46">
          <a:extLst>
            <a:ext uri="{FF2B5EF4-FFF2-40B4-BE49-F238E27FC236}">
              <a16:creationId xmlns:a16="http://schemas.microsoft.com/office/drawing/2014/main" id="{D86B0825-F032-4098-BBB8-1CF214A78A28}"/>
            </a:ext>
          </a:extLst>
        </xdr:cNvPr>
        <xdr:cNvSpPr/>
      </xdr:nvSpPr>
      <xdr:spPr>
        <a:xfrm>
          <a:off x="24177812" y="9553574"/>
          <a:ext cx="2444563" cy="363629"/>
        </a:xfrm>
        <a:prstGeom prst="roundRect">
          <a:avLst/>
        </a:prstGeom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PRINT</a:t>
          </a:r>
          <a:r>
            <a:rPr lang="fr-FR" sz="1600"/>
            <a:t>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AGE\COORDO\Private\POSTE%20DE%20TRAVAIL\poste%20de%20travail%20partag&#233;\poste%20de%20travail%20202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Récap"/>
      <sheetName val="Support"/>
      <sheetName val="vierge"/>
      <sheetName val="Feuil1"/>
      <sheetName val="Feuil2"/>
      <sheetName val="Feuil3"/>
      <sheetName val="Feuil4"/>
      <sheetName val="Feuil5"/>
      <sheetName val="Feuil6"/>
      <sheetName val="Feuil7"/>
      <sheetName val="Feuil8"/>
      <sheetName val="Feuil9"/>
      <sheetName val="Feuil10"/>
      <sheetName val="Feuil11"/>
      <sheetName val="Feuil12"/>
      <sheetName val="Feuil13"/>
      <sheetName val="Feuil14"/>
      <sheetName val="Feuil15"/>
    </sheetNames>
    <definedNames>
      <definedName name="Jeudi"/>
      <definedName name="Lundi"/>
      <definedName name="Mardi"/>
      <definedName name="Mercredidi"/>
      <definedName name="PRINT00H"/>
      <definedName name="PRINT17H"/>
      <definedName name="Samedi"/>
      <definedName name="Vendredi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PERSONAL"/>
    </sheetNames>
    <definedNames>
      <definedName name="print00h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1DDE6E-12A4-4938-BCE0-155F3C6C93FF}">
  <dimension ref="A1:BO130"/>
  <sheetViews>
    <sheetView tabSelected="1" zoomScale="70" zoomScaleNormal="70" workbookViewId="0">
      <selection activeCell="BF11" sqref="BF11:BI11"/>
    </sheetView>
  </sheetViews>
  <sheetFormatPr baseColWidth="10" defaultColWidth="11.42578125" defaultRowHeight="23.25" x14ac:dyDescent="0.25"/>
  <cols>
    <col min="1" max="2" width="8" style="3" customWidth="1"/>
    <col min="3" max="3" width="8.5703125" style="3" customWidth="1"/>
    <col min="4" max="4" width="7" style="3" customWidth="1"/>
    <col min="5" max="5" width="7.140625" style="5" customWidth="1"/>
    <col min="6" max="8" width="5.85546875" style="3" customWidth="1"/>
    <col min="9" max="9" width="12.5703125" style="4" customWidth="1"/>
    <col min="10" max="10" width="7.140625" style="4" customWidth="1"/>
    <col min="11" max="13" width="5.85546875" style="3" customWidth="1"/>
    <col min="14" max="14" width="11.85546875" style="5" customWidth="1"/>
    <col min="15" max="15" width="7.140625" style="5" customWidth="1"/>
    <col min="16" max="18" width="5.85546875" style="3" customWidth="1"/>
    <col min="19" max="19" width="11.85546875" style="5" customWidth="1"/>
    <col min="20" max="20" width="7.140625" style="5" customWidth="1"/>
    <col min="21" max="23" width="5.85546875" style="3" customWidth="1"/>
    <col min="24" max="24" width="11.85546875" style="5" customWidth="1"/>
    <col min="25" max="25" width="7.140625" style="5" customWidth="1"/>
    <col min="26" max="28" width="5.85546875" style="3" customWidth="1"/>
    <col min="29" max="29" width="11.85546875" style="5" customWidth="1"/>
    <col min="30" max="30" width="7.140625" style="5" customWidth="1"/>
    <col min="31" max="32" width="5.85546875" style="3" customWidth="1"/>
    <col min="33" max="33" width="8" style="3" customWidth="1"/>
    <col min="34" max="34" width="11.140625" style="5" customWidth="1"/>
    <col min="35" max="37" width="1.85546875" style="3" customWidth="1"/>
    <col min="38" max="38" width="7.140625" style="6" hidden="1" customWidth="1"/>
    <col min="39" max="39" width="7.140625" style="3" hidden="1" customWidth="1"/>
    <col min="40" max="40" width="7.28515625" style="3" hidden="1" customWidth="1"/>
    <col min="41" max="51" width="7.140625" style="3" hidden="1" customWidth="1"/>
    <col min="52" max="52" width="1.7109375" style="3" hidden="1" customWidth="1"/>
    <col min="53" max="53" width="1.7109375" style="3" customWidth="1"/>
    <col min="54" max="54" width="20.42578125" style="3" customWidth="1"/>
    <col min="55" max="55" width="5.28515625" style="3" customWidth="1"/>
    <col min="56" max="56" width="5.7109375" style="3" customWidth="1"/>
    <col min="57" max="57" width="5" style="3" customWidth="1"/>
    <col min="58" max="60" width="11.42578125" style="7"/>
    <col min="61" max="61" width="28.42578125" style="7" customWidth="1"/>
    <col min="62" max="64" width="11.42578125" style="3"/>
    <col min="65" max="65" width="18.5703125" style="3" customWidth="1"/>
    <col min="66" max="66" width="11.42578125" style="3"/>
    <col min="67" max="67" width="13.42578125" style="3" customWidth="1"/>
    <col min="68" max="16384" width="11.42578125" style="3"/>
  </cols>
  <sheetData>
    <row r="1" spans="1:67" ht="34.5" customHeight="1" x14ac:dyDescent="0.25">
      <c r="A1" s="1">
        <v>45019</v>
      </c>
      <c r="B1" s="1"/>
      <c r="C1" s="1"/>
      <c r="D1" s="1"/>
      <c r="E1" s="1"/>
      <c r="F1" s="2">
        <f>WEEKNUM(A1)</f>
        <v>14</v>
      </c>
      <c r="G1" s="2"/>
      <c r="I1" s="3"/>
      <c r="AH1" s="5" t="s">
        <v>0</v>
      </c>
    </row>
    <row r="2" spans="1:67" ht="34.5" customHeight="1" thickBot="1" x14ac:dyDescent="0.3">
      <c r="A2" s="8">
        <f ca="1">CELL("contents",A1)+6</f>
        <v>45025</v>
      </c>
      <c r="B2" s="8"/>
      <c r="C2" s="8"/>
      <c r="D2" s="8"/>
      <c r="E2" s="8"/>
      <c r="F2" s="9"/>
      <c r="G2" s="9"/>
      <c r="H2" s="9"/>
      <c r="I2" s="10"/>
      <c r="J2" s="10"/>
      <c r="K2" s="9"/>
      <c r="L2" s="9"/>
      <c r="M2" s="9"/>
      <c r="N2" s="11"/>
      <c r="O2" s="11"/>
      <c r="P2" s="9"/>
      <c r="Q2" s="9"/>
      <c r="R2" s="9"/>
      <c r="S2" s="11"/>
      <c r="T2" s="11"/>
      <c r="U2" s="9"/>
      <c r="V2" s="9"/>
      <c r="W2" s="9"/>
      <c r="X2" s="11"/>
      <c r="Y2" s="11"/>
      <c r="Z2" s="9"/>
      <c r="AA2" s="9"/>
      <c r="AB2" s="9"/>
      <c r="AC2" s="11"/>
      <c r="AD2" s="11"/>
      <c r="AE2" s="9"/>
      <c r="AF2" s="9"/>
      <c r="AG2" s="9"/>
      <c r="AH2" s="11"/>
      <c r="AI2" s="9"/>
      <c r="AJ2" s="9"/>
      <c r="AK2" s="9"/>
      <c r="AL2" s="6" t="s">
        <v>1</v>
      </c>
      <c r="AM2" s="3" t="s">
        <v>2</v>
      </c>
    </row>
    <row r="3" spans="1:67" ht="22.5" customHeight="1" thickTop="1" thickBot="1" x14ac:dyDescent="0.3">
      <c r="A3" s="12" t="s">
        <v>3</v>
      </c>
      <c r="B3" s="13"/>
      <c r="C3" s="13"/>
      <c r="D3" s="14"/>
      <c r="E3" s="15"/>
      <c r="F3" s="16">
        <f>A1</f>
        <v>45019</v>
      </c>
      <c r="G3" s="16"/>
      <c r="H3" s="16"/>
      <c r="I3" s="17"/>
      <c r="J3" s="18"/>
      <c r="K3" s="16">
        <f>F3+1</f>
        <v>45020</v>
      </c>
      <c r="L3" s="16"/>
      <c r="M3" s="16"/>
      <c r="N3" s="17"/>
      <c r="O3" s="18"/>
      <c r="P3" s="16">
        <f>K3+1</f>
        <v>45021</v>
      </c>
      <c r="Q3" s="16"/>
      <c r="R3" s="16"/>
      <c r="S3" s="17"/>
      <c r="T3" s="18"/>
      <c r="U3" s="16">
        <f>P3+1</f>
        <v>45022</v>
      </c>
      <c r="V3" s="16"/>
      <c r="W3" s="16"/>
      <c r="X3" s="17"/>
      <c r="Y3" s="18"/>
      <c r="Z3" s="16">
        <f>U3+1</f>
        <v>45023</v>
      </c>
      <c r="AA3" s="16"/>
      <c r="AB3" s="16"/>
      <c r="AC3" s="17"/>
      <c r="AD3" s="18"/>
      <c r="AE3" s="16">
        <f>Z3+1</f>
        <v>45024</v>
      </c>
      <c r="AF3" s="16"/>
      <c r="AG3" s="16"/>
      <c r="AH3" s="17"/>
      <c r="AI3" s="19">
        <f>AE3+1</f>
        <v>45025</v>
      </c>
      <c r="AJ3" s="20"/>
      <c r="AK3" s="20"/>
      <c r="AL3" s="21" t="s">
        <v>4</v>
      </c>
      <c r="AM3" s="22" t="s">
        <v>5</v>
      </c>
      <c r="AN3" s="22" t="s">
        <v>6</v>
      </c>
      <c r="AO3" s="22" t="s">
        <v>7</v>
      </c>
      <c r="AP3" s="22" t="s">
        <v>8</v>
      </c>
      <c r="AQ3" s="22" t="s">
        <v>9</v>
      </c>
      <c r="AR3" s="22" t="s">
        <v>10</v>
      </c>
      <c r="AS3" s="22" t="s">
        <v>11</v>
      </c>
      <c r="AT3" s="22" t="s">
        <v>12</v>
      </c>
      <c r="AU3" s="22" t="s">
        <v>13</v>
      </c>
      <c r="AV3" s="23" t="s">
        <v>14</v>
      </c>
      <c r="AW3" s="22" t="s">
        <v>15</v>
      </c>
      <c r="AX3" s="22" t="s">
        <v>16</v>
      </c>
      <c r="AY3" s="23" t="s">
        <v>17</v>
      </c>
      <c r="AZ3" s="23" t="s">
        <v>18</v>
      </c>
    </row>
    <row r="4" spans="1:67" ht="25.5" customHeight="1" thickTop="1" thickBot="1" x14ac:dyDescent="0.3">
      <c r="A4" s="24" t="s">
        <v>19</v>
      </c>
      <c r="B4" s="25"/>
      <c r="C4" s="25"/>
      <c r="D4" s="26"/>
      <c r="E4" s="27"/>
      <c r="F4" s="28" t="s">
        <v>20</v>
      </c>
      <c r="G4" s="28"/>
      <c r="H4" s="28"/>
      <c r="I4" s="29"/>
      <c r="J4" s="27"/>
      <c r="K4" s="28" t="s">
        <v>21</v>
      </c>
      <c r="L4" s="28"/>
      <c r="M4" s="28"/>
      <c r="N4" s="30"/>
      <c r="O4" s="27"/>
      <c r="P4" s="28" t="s">
        <v>21</v>
      </c>
      <c r="Q4" s="28"/>
      <c r="R4" s="28"/>
      <c r="S4" s="30"/>
      <c r="T4" s="27"/>
      <c r="U4" s="28" t="s">
        <v>21</v>
      </c>
      <c r="V4" s="28"/>
      <c r="W4" s="28"/>
      <c r="X4" s="30"/>
      <c r="Y4" s="27"/>
      <c r="Z4" s="28" t="s">
        <v>21</v>
      </c>
      <c r="AA4" s="28"/>
      <c r="AB4" s="28"/>
      <c r="AC4" s="30"/>
      <c r="AD4" s="27"/>
      <c r="AE4" s="28"/>
      <c r="AF4" s="28"/>
      <c r="AG4" s="28"/>
      <c r="AH4" s="31"/>
      <c r="AI4" s="32" t="s">
        <v>20</v>
      </c>
      <c r="AJ4" s="33"/>
      <c r="AK4" s="34"/>
      <c r="AL4" s="35" t="e">
        <f ca="1">COUNTIF(F4:AG4,"VISITE")+INDIRECT($AH$1&amp;"!AL4")</f>
        <v>#REF!</v>
      </c>
      <c r="AM4" s="35" t="e">
        <f ca="1">COUNTIF(F4:AG4,"MPS 0-4")+COUNTIF(F4:AG4,"MPS 5-9")+COUNTIF(F4:AG4,"MPS 0-4-")+COUNTIF(F4:AG4,"MPS 5-9-")+INDIRECT($AH$1&amp;"!AM4")</f>
        <v>#REF!</v>
      </c>
      <c r="AN4" s="35" t="e">
        <f ca="1">COUNTIF(F4:AG4,"LOTS")+COUNTIF(F4:AG4,"LOTS-")+INDIRECT($AH$1&amp;"!AN4")</f>
        <v>#REF!</v>
      </c>
      <c r="AO4" s="35" t="e">
        <f ca="1">COUNTIF(F4:AG4,"TT 1")+COUNTIF(F4:AG4,"TT 2")+INDIRECT($AH$1&amp;"!AO4")</f>
        <v>#REF!</v>
      </c>
      <c r="AP4" s="35" t="e">
        <f ca="1">COUNTIF(F4:AG4,"TMPS")+INDIRECT($AH$1&amp;"!AP4")</f>
        <v>#REF!</v>
      </c>
      <c r="AQ4" s="35" t="e">
        <f ca="1">COUNTIF(F4:AH4,"TSD")+INDIRECT($AH$1&amp;"!AQ4")</f>
        <v>#REF!</v>
      </c>
      <c r="AR4" s="35" t="e">
        <f ca="1">COUNTIF(F4:AG4,"BATD 1")+COUNTIF(F4:AG4,"BATD 2")+COUNTIF(F4:AG4,"BATD 1-")+INDIRECT($AH$1&amp;"!AR4")</f>
        <v>#REF!</v>
      </c>
      <c r="AS4" s="35" t="e">
        <f ca="1">COUNTIF(F4:AG4,"IP")+COUNTIF(F4:AG4,"IP-")+INDIRECT($AH$1&amp;"!AS4")</f>
        <v>#REF!</v>
      </c>
      <c r="AT4" s="35" t="e">
        <f ca="1">COUNTIF(F4:AG4,"DG")+COUNTIF(F4:AG4,"BNC")+COUNTIF(F4:AG4,"DG-")+COUNTIF(F4:AG4,"BNC-")+INDIRECT($AH$1&amp;"!AT4")</f>
        <v>#REF!</v>
      </c>
      <c r="AU4" s="35" t="e">
        <f ca="1">COUNTIF(F4:AG4,"EXPORT")+COUNTIF(F4:AG4,"EXPORT-")+INDIRECT($AH$1&amp;"!AU4")</f>
        <v>#REF!</v>
      </c>
      <c r="AV4" s="35" t="e">
        <f ca="1">COUNTIF(F4:AG4,"MRS")+COUNTIF(F4:AG4,"ZZZ YYY")+COUNTIF(F4:AG4,"XX WW")+COUNTIF(F4:AG4,"ZZZ")+COUNTIF(F4:AG4,"AAA")++COUNTIF(F4:AG4,"XXX WWW")+COUNTIF(F4:AG4,"MRS AAA-")+COUNTIF(F4:AG4,"ZZZ YYY-")+COUNTIF(F4:AG4,"XX WW-")+COUNTIF(F4:AG4,"ZZZ-")+COUNTIF(F4:AG4,"AAA-")+COUNTIF(F4:AG4,"XXX WWW-")+INDIRECT($AH$1&amp;"!AV4")</f>
        <v>#REF!</v>
      </c>
      <c r="AW4" s="35" t="e">
        <f ca="1">COUNTIF(F4:AG4,"DOC")+COUNTIF(F4:AG4,"DOC-")+INDIRECT($AH$1&amp;"!AW4")</f>
        <v>#REF!</v>
      </c>
      <c r="AX4" s="35" t="e">
        <f ca="1">COUNTIF(F4:AG4,"NL")+COUNTIF(F4:AG4,"NL-")+INDIRECT($AH$1&amp;"!AX4")</f>
        <v>#REF!</v>
      </c>
      <c r="AY4" s="35" t="e">
        <f ca="1">COUNTIF(F4:AG4,"SLIDE MPS")+COUNTIF(F4:AG4,"SLIDE MPS-")+INDIRECT($AH$1&amp;"!AY4")</f>
        <v>#REF!</v>
      </c>
      <c r="AZ4" s="35" t="e">
        <f ca="1">COUNTIF(F4:AG4,"PULL MPS")+COUNTIF(F4:AG4,"PULL MPS-")+INDIRECT($AH$1&amp;"!AZ4")</f>
        <v>#REF!</v>
      </c>
      <c r="BB4" s="36" t="s">
        <v>22</v>
      </c>
      <c r="BC4" s="37"/>
      <c r="BD4" s="37"/>
      <c r="BE4" s="37"/>
      <c r="BF4" s="37"/>
      <c r="BG4" s="37"/>
      <c r="BH4" s="37"/>
      <c r="BI4" s="37"/>
      <c r="BJ4" s="37"/>
      <c r="BK4" s="37"/>
      <c r="BL4" s="37"/>
      <c r="BM4" s="37"/>
      <c r="BN4" s="37"/>
      <c r="BO4" s="38"/>
    </row>
    <row r="5" spans="1:67" ht="25.5" customHeight="1" thickBot="1" x14ac:dyDescent="0.3">
      <c r="A5" s="24" t="s">
        <v>23</v>
      </c>
      <c r="B5" s="25"/>
      <c r="C5" s="25"/>
      <c r="D5" s="26"/>
      <c r="E5" s="39" t="s">
        <v>24</v>
      </c>
      <c r="F5" s="40" t="s">
        <v>25</v>
      </c>
      <c r="G5" s="40"/>
      <c r="H5" s="40"/>
      <c r="I5" s="41" t="s">
        <v>26</v>
      </c>
      <c r="J5" s="39"/>
      <c r="K5" s="40" t="s">
        <v>20</v>
      </c>
      <c r="L5" s="40"/>
      <c r="M5" s="40"/>
      <c r="N5" s="41"/>
      <c r="O5" s="39"/>
      <c r="P5" s="40" t="s">
        <v>9</v>
      </c>
      <c r="Q5" s="40"/>
      <c r="R5" s="40"/>
      <c r="S5" s="41" t="s">
        <v>27</v>
      </c>
      <c r="T5" s="39"/>
      <c r="U5" s="40" t="s">
        <v>9</v>
      </c>
      <c r="V5" s="40"/>
      <c r="W5" s="40"/>
      <c r="X5" s="41" t="s">
        <v>27</v>
      </c>
      <c r="Y5" s="39"/>
      <c r="Z5" s="40" t="s">
        <v>9</v>
      </c>
      <c r="AA5" s="40"/>
      <c r="AB5" s="40"/>
      <c r="AC5" s="41" t="s">
        <v>27</v>
      </c>
      <c r="AD5" s="39"/>
      <c r="AE5" s="40" t="s">
        <v>9</v>
      </c>
      <c r="AF5" s="40"/>
      <c r="AG5" s="40"/>
      <c r="AH5" s="41"/>
      <c r="AI5" s="42" t="s">
        <v>20</v>
      </c>
      <c r="AJ5" s="43"/>
      <c r="AK5" s="44"/>
      <c r="AL5" s="35" t="e">
        <f ca="1">COUNTIF(F5:AG5,"VISITE")+INDIRECT($AH$1&amp;"!AL5")</f>
        <v>#REF!</v>
      </c>
      <c r="AM5" s="35" t="e">
        <f ca="1">COUNTIF(F5:AG5,"MPS 0-4")+COUNTIF(F5:AG5,"MPS 5-9")+COUNTIF(F5:AG5,"MPS 0-4-")+COUNTIF(F5:AG5,"MPS 5-9-")+INDIRECT($AH$1&amp;"!AM5")</f>
        <v>#REF!</v>
      </c>
      <c r="AN5" s="35" t="e">
        <f ca="1">COUNTIF(F5:AG5,"LOTS")+COUNTIF(F5:AG5,"LOTS-")+INDIRECT($AH$1&amp;"!AN5")</f>
        <v>#REF!</v>
      </c>
      <c r="AO5" s="35" t="e">
        <f ca="1">COUNTIF(F5:AG5,"TT 1")+COUNTIF(F5:AG5,"TT 2")+INDIRECT($AH$1&amp;"!AO5")</f>
        <v>#REF!</v>
      </c>
      <c r="AP5" s="35" t="e">
        <f ca="1">COUNTIF(F5:AG5,"TMPS")+INDIRECT($AH$1&amp;"!AP5")</f>
        <v>#REF!</v>
      </c>
      <c r="AQ5" s="35" t="e">
        <f ca="1">COUNTIF(F5:AH5,"TSD")+INDIRECT($AH$1&amp;"!AQ5")</f>
        <v>#REF!</v>
      </c>
      <c r="AR5" s="35" t="e">
        <f ca="1">COUNTIF(F5:AG5,"BATD 1")+COUNTIF(F5:AG5,"BATD 2")+COUNTIF(F5:AG5,"BATD 1-")+INDIRECT($AH$1&amp;"!AR5")</f>
        <v>#REF!</v>
      </c>
      <c r="AS5" s="35" t="e">
        <f ca="1">COUNTIF(F5:AG5,"IP")+COUNTIF(F5:AG5,"IP-")+INDIRECT($AH$1&amp;"!AS5")</f>
        <v>#REF!</v>
      </c>
      <c r="AT5" s="35" t="e">
        <f ca="1">COUNTIF(F5:AG5,"DG")+COUNTIF(F5:AG5,"BNC")+COUNTIF(F5:AG5,"DG-")+COUNTIF(F5:AG5,"BNC-")+INDIRECT($AH$1&amp;"!AT5")</f>
        <v>#REF!</v>
      </c>
      <c r="AU5" s="35" t="e">
        <f ca="1">COUNTIF(F5:AG5,"EXPORT")+COUNTIF(F5:AG5,"EXPORT-")+INDIRECT($AH$1&amp;"!AU5")</f>
        <v>#REF!</v>
      </c>
      <c r="AV5" s="35" t="e">
        <f ca="1">COUNTIF(F5:AG5,"MRS")+COUNTIF(F5:AG5,"ZZZ YYY")+COUNTIF(F5:AG5,"XX WW")+COUNTIF(F5:AG5,"ZZZ")+COUNTIF(F5:AG5,"AAA")++COUNTIF(F5:AG5,"XXX WWW")+COUNTIF(F5:AG5,"MRS AAA-")+COUNTIF(F5:AG5,"ZZZ YYY-")+COUNTIF(F5:AG5,"XX WW-")+COUNTIF(F5:AG5,"ZZZ-")+COUNTIF(F5:AG5,"AAA-")+COUNTIF(F5:AG5,"XXX WWW-")+INDIRECT($AH$1&amp;"!AV5")</f>
        <v>#REF!</v>
      </c>
      <c r="AW5" s="35" t="e">
        <f ca="1">COUNTIF(F5:AG5,"DOC")+COUNTIF(F5:AG5,"DOC-")+INDIRECT($AH$1&amp;"!AW5")</f>
        <v>#REF!</v>
      </c>
      <c r="AX5" s="35" t="e">
        <f ca="1">COUNTIF(F5:AG5,"NL")+COUNTIF(F5:AG5,"NL-")+INDIRECT($AH$1&amp;"!AX5")</f>
        <v>#REF!</v>
      </c>
      <c r="AY5" s="35" t="e">
        <f ca="1">COUNTIF(F5:AG5,"SLIDE MPS")+COUNTIF(F5:AG5,"SLIDE MPS-")+INDIRECT($AH$1&amp;"!AY5")</f>
        <v>#REF!</v>
      </c>
      <c r="AZ5" s="35" t="e">
        <f ca="1">COUNTIF(F5:AG5,"PULL MPS")+COUNTIF(F5:AG5,"PULL MPS-")+INDIRECT($AH$1&amp;"!AZ5")</f>
        <v>#REF!</v>
      </c>
      <c r="BB5" s="45" t="s">
        <v>28</v>
      </c>
      <c r="BC5" s="46"/>
      <c r="BD5" s="46"/>
      <c r="BE5" s="47"/>
      <c r="BF5" s="48" t="s">
        <v>29</v>
      </c>
      <c r="BG5" s="46"/>
      <c r="BH5" s="46"/>
      <c r="BI5" s="47"/>
      <c r="BJ5" s="48" t="s">
        <v>30</v>
      </c>
      <c r="BK5" s="46"/>
      <c r="BL5" s="46"/>
      <c r="BM5" s="47"/>
      <c r="BN5" s="49" t="s">
        <v>31</v>
      </c>
      <c r="BO5" s="50"/>
    </row>
    <row r="6" spans="1:67" ht="25.5" customHeight="1" x14ac:dyDescent="0.25">
      <c r="A6" s="24" t="s">
        <v>32</v>
      </c>
      <c r="B6" s="25"/>
      <c r="C6" s="25"/>
      <c r="D6" s="26"/>
      <c r="E6" s="27"/>
      <c r="F6" s="28" t="s">
        <v>33</v>
      </c>
      <c r="G6" s="28"/>
      <c r="H6" s="28"/>
      <c r="I6" s="51"/>
      <c r="J6" s="27"/>
      <c r="K6" s="28" t="s">
        <v>33</v>
      </c>
      <c r="L6" s="28"/>
      <c r="M6" s="28"/>
      <c r="N6" s="31"/>
      <c r="O6" s="27"/>
      <c r="P6" s="28" t="s">
        <v>33</v>
      </c>
      <c r="Q6" s="28"/>
      <c r="R6" s="28"/>
      <c r="S6" s="31"/>
      <c r="T6" s="27"/>
      <c r="U6" s="28" t="s">
        <v>33</v>
      </c>
      <c r="V6" s="28"/>
      <c r="W6" s="28"/>
      <c r="X6" s="31"/>
      <c r="Y6" s="27"/>
      <c r="Z6" s="28" t="s">
        <v>33</v>
      </c>
      <c r="AA6" s="28"/>
      <c r="AB6" s="28"/>
      <c r="AC6" s="31"/>
      <c r="AD6" s="27"/>
      <c r="AE6" s="28" t="s">
        <v>20</v>
      </c>
      <c r="AF6" s="28"/>
      <c r="AG6" s="28"/>
      <c r="AH6" s="31"/>
      <c r="AI6" s="42" t="s">
        <v>20</v>
      </c>
      <c r="AJ6" s="43"/>
      <c r="AK6" s="44"/>
      <c r="AL6" s="35" t="e">
        <f ca="1">COUNTIF(F6:AG6,"VISITE")+INDIRECT($AH$1&amp;"!AL6")</f>
        <v>#REF!</v>
      </c>
      <c r="AM6" s="35" t="e">
        <f ca="1">COUNTIF(F6:AG6,"MPS 0-4")+COUNTIF(F6:AG6,"MPS 5-9")+COUNTIF(F6:AG6,"MPS 0-4-")+COUNTIF(F6:AG6,"MPS 5-9-")+INDIRECT($AH$1&amp;"!AM6")</f>
        <v>#REF!</v>
      </c>
      <c r="AN6" s="35" t="e">
        <f ca="1">COUNTIF(F6:AG6,"LOTS")+COUNTIF(F6:AG6,"LOTS-")+INDIRECT($AH$1&amp;"!AN6")</f>
        <v>#REF!</v>
      </c>
      <c r="AO6" s="35" t="e">
        <f ca="1">COUNTIF(F6:AG6,"TT 1")+COUNTIF(F6:AG6,"TT 2")+INDIRECT($AH$1&amp;"!AO6")</f>
        <v>#REF!</v>
      </c>
      <c r="AP6" s="35" t="e">
        <f ca="1">COUNTIF(F6:AG6,"TMPS")+INDIRECT($AH$1&amp;"!AP6")</f>
        <v>#REF!</v>
      </c>
      <c r="AQ6" s="35" t="e">
        <f ca="1">COUNTIF(F6:AH6,"TSD")+INDIRECT($AH$1&amp;"!AQ6")</f>
        <v>#REF!</v>
      </c>
      <c r="AR6" s="35" t="e">
        <f ca="1">COUNTIF(F6:AG6,"BATD 1")+COUNTIF(F6:AG6,"BATD 2")+COUNTIF(F6:AG6,"BATD 1-")+INDIRECT($AH$1&amp;"!AR6")</f>
        <v>#REF!</v>
      </c>
      <c r="AS6" s="35" t="e">
        <f ca="1">COUNTIF(F6:AG6,"IP")+COUNTIF(F6:AG6,"IP-")+INDIRECT($AH$1&amp;"!AS6")</f>
        <v>#REF!</v>
      </c>
      <c r="AT6" s="35" t="e">
        <f ca="1">COUNTIF(F6:AG6,"DG")+COUNTIF(F6:AG6,"BNC")+COUNTIF(F6:AG6,"DG-")+COUNTIF(F6:AG6,"BNC-")+INDIRECT($AH$1&amp;"!AT6")</f>
        <v>#REF!</v>
      </c>
      <c r="AU6" s="35" t="e">
        <f ca="1">COUNTIF(F6:AG6,"EXPORT")+COUNTIF(F6:AG6,"EXPORT-")+INDIRECT($AH$1&amp;"!AU6")</f>
        <v>#REF!</v>
      </c>
      <c r="AV6" s="35" t="e">
        <f ca="1">COUNTIF(F6:AG6,"MRS")+COUNTIF(F6:AG6,"ZZZ YYY")+COUNTIF(F6:AG6,"XX WW")+COUNTIF(F6:AG6,"ZZZ")+COUNTIF(F6:AG6,"AAA")++COUNTIF(F6:AG6,"XXX WWW")+COUNTIF(F6:AG6,"MRS AAA-")+COUNTIF(F6:AG6,"ZZZ YYY-")+COUNTIF(F6:AG6,"XX WW-")+COUNTIF(F6:AG6,"ZZZ-")+COUNTIF(F6:AG6,"AAA-")+COUNTIF(F6:AG6,"XXX WWW-")+INDIRECT($AH$1&amp;"!AV6")</f>
        <v>#REF!</v>
      </c>
      <c r="AW6" s="35" t="e">
        <f ca="1">COUNTIF(F6:AG6,"DOC")+COUNTIF(F6:AG6,"DOC-")+INDIRECT($AH$1&amp;"!AW6")</f>
        <v>#REF!</v>
      </c>
      <c r="AX6" s="35" t="e">
        <f ca="1">COUNTIF(F6:AG6,"NL")+COUNTIF(F6:AG6,"NL-")+INDIRECT($AH$1&amp;"!AX6")</f>
        <v>#REF!</v>
      </c>
      <c r="AY6" s="35" t="e">
        <f ca="1">COUNTIF(F6:AG6,"SLIDE MPS")+COUNTIF(F6:AG6,"SLIDE MPS-")+INDIRECT($AH$1&amp;"!AY6")</f>
        <v>#REF!</v>
      </c>
      <c r="AZ6" s="35" t="e">
        <f ca="1">COUNTIF(F6:AG6,"PULL MPS")+COUNTIF(F6:AG6,"PULL MPS-")+INDIRECT($AH$1&amp;"!AZ6")</f>
        <v>#REF!</v>
      </c>
      <c r="BB6" s="52" t="s">
        <v>34</v>
      </c>
      <c r="BC6" s="53"/>
      <c r="BD6" s="53"/>
      <c r="BE6" s="54"/>
      <c r="BF6" s="55" t="s">
        <v>35</v>
      </c>
      <c r="BG6" s="56"/>
      <c r="BH6" s="56"/>
      <c r="BI6" s="57"/>
      <c r="BJ6" s="58"/>
      <c r="BK6" s="59"/>
      <c r="BL6" s="59"/>
      <c r="BM6" s="60"/>
      <c r="BN6" s="61"/>
      <c r="BO6" s="62"/>
    </row>
    <row r="7" spans="1:67" ht="25.5" customHeight="1" x14ac:dyDescent="0.25">
      <c r="A7" s="24" t="s">
        <v>36</v>
      </c>
      <c r="B7" s="25"/>
      <c r="C7" s="25"/>
      <c r="D7" s="26"/>
      <c r="E7" s="27"/>
      <c r="F7" s="28" t="s">
        <v>37</v>
      </c>
      <c r="G7" s="28"/>
      <c r="H7" s="28"/>
      <c r="I7" s="51"/>
      <c r="J7" s="27"/>
      <c r="K7" s="28" t="s">
        <v>37</v>
      </c>
      <c r="L7" s="28"/>
      <c r="M7" s="28"/>
      <c r="N7" s="31"/>
      <c r="O7" s="27"/>
      <c r="P7" s="28" t="s">
        <v>37</v>
      </c>
      <c r="Q7" s="28"/>
      <c r="R7" s="28"/>
      <c r="S7" s="31"/>
      <c r="T7" s="27"/>
      <c r="U7" s="28" t="s">
        <v>37</v>
      </c>
      <c r="V7" s="28"/>
      <c r="W7" s="28"/>
      <c r="X7" s="31"/>
      <c r="Y7" s="27"/>
      <c r="Z7" s="28" t="s">
        <v>37</v>
      </c>
      <c r="AA7" s="28"/>
      <c r="AB7" s="28"/>
      <c r="AC7" s="31"/>
      <c r="AD7" s="27"/>
      <c r="AE7" s="28" t="s">
        <v>20</v>
      </c>
      <c r="AF7" s="28"/>
      <c r="AG7" s="28"/>
      <c r="AH7" s="31"/>
      <c r="AI7" s="42" t="s">
        <v>20</v>
      </c>
      <c r="AJ7" s="43"/>
      <c r="AK7" s="44"/>
      <c r="AL7" s="35" t="e">
        <f ca="1">COUNTIF(F7:AG7,"VISITE")+INDIRECT($AH$1&amp;"!AL7")</f>
        <v>#REF!</v>
      </c>
      <c r="AM7" s="35" t="e">
        <f ca="1">COUNTIF(F7:AG7,"MPS 0-4")+COUNTIF(F7:AG7,"MPS 5-9")+COUNTIF(F7:AG7,"MPS 0-4-")+COUNTIF(F7:AG7,"MPS 5-9-")+INDIRECT($AH$1&amp;"!AM7")</f>
        <v>#REF!</v>
      </c>
      <c r="AN7" s="35" t="e">
        <f ca="1">COUNTIF(F7:AG7,"LOTS")+COUNTIF(F7:AG7,"LOTS-")+INDIRECT($AH$1&amp;"!AN7")</f>
        <v>#REF!</v>
      </c>
      <c r="AO7" s="35" t="e">
        <f ca="1">COUNTIF(F7:AG7,"TT 1")+COUNTIF(F7:AG7,"TT 2")+INDIRECT($AH$1&amp;"!AO7")</f>
        <v>#REF!</v>
      </c>
      <c r="AP7" s="35" t="e">
        <f ca="1">COUNTIF(F7:AG7,"TMPS")+INDIRECT($AH$1&amp;"!AP7")</f>
        <v>#REF!</v>
      </c>
      <c r="AQ7" s="35" t="e">
        <f ca="1">COUNTIF(F7:AH7,"TSD")+INDIRECT($AH$1&amp;"!AQ7")</f>
        <v>#REF!</v>
      </c>
      <c r="AR7" s="35" t="e">
        <f ca="1">COUNTIF(F7:AG7,"BATD 1")+COUNTIF(F7:AG7,"BATD 2")+COUNTIF(F7:AG7,"BATD 1-")+INDIRECT($AH$1&amp;"!AR7")</f>
        <v>#REF!</v>
      </c>
      <c r="AS7" s="35" t="e">
        <f ca="1">COUNTIF(F7:AG7,"IP")+COUNTIF(F7:AG7,"IP-")+INDIRECT($AH$1&amp;"!AS7")</f>
        <v>#REF!</v>
      </c>
      <c r="AT7" s="35" t="e">
        <f ca="1">COUNTIF(F7:AG7,"DG")+COUNTIF(F7:AG7,"BNC")+COUNTIF(F7:AG7,"DG-")+COUNTIF(F7:AG7,"BNC-")+INDIRECT($AH$1&amp;"!AT7")</f>
        <v>#REF!</v>
      </c>
      <c r="AU7" s="35" t="e">
        <f ca="1">COUNTIF(F7:AG7,"EXPORT")+COUNTIF(F7:AG7,"EXPORT-")+INDIRECT($AH$1&amp;"!AU7")</f>
        <v>#REF!</v>
      </c>
      <c r="AV7" s="35" t="e">
        <f ca="1">COUNTIF(F7:AG7,"MRS")+COUNTIF(F7:AG7,"ZZZ YYY")+COUNTIF(F7:AG7,"XX WW")+COUNTIF(F7:AG7,"ZZZ")+COUNTIF(F7:AG7,"AAA")++COUNTIF(F7:AG7,"XXX WWW")+COUNTIF(F7:AG7,"MRS AAA-")+COUNTIF(F7:AG7,"ZZZ YYY-")+COUNTIF(F7:AG7,"XX WW-")+COUNTIF(F7:AG7,"ZZZ-")+COUNTIF(F7:AG7,"AAA-")+COUNTIF(F7:AG7,"XXX WWW-")+INDIRECT($AH$1&amp;"!AV7")</f>
        <v>#REF!</v>
      </c>
      <c r="AW7" s="35" t="e">
        <f ca="1">COUNTIF(F7:AG7,"DOC")+COUNTIF(F7:AG7,"DOC-")+INDIRECT($AH$1&amp;"!AW7")</f>
        <v>#REF!</v>
      </c>
      <c r="AX7" s="35" t="e">
        <f ca="1">COUNTIF(F7:AG7,"NL")+COUNTIF(F7:AG7,"NL-")+INDIRECT($AH$1&amp;"!AX7")</f>
        <v>#REF!</v>
      </c>
      <c r="AY7" s="35" t="e">
        <f ca="1">COUNTIF(F7:AG7,"SLIDE MPS")+COUNTIF(F7:AG7,"SLIDE MPS-")+INDIRECT($AH$1&amp;"!AY7")</f>
        <v>#REF!</v>
      </c>
      <c r="AZ7" s="35" t="e">
        <f ca="1">COUNTIF(F7:AG7,"PULL MPS")+COUNTIF(F7:AG7,"PULL MPS-")+INDIRECT($AH$1&amp;"!AZ7")</f>
        <v>#REF!</v>
      </c>
      <c r="BB7" s="63" t="s">
        <v>38</v>
      </c>
      <c r="BC7" s="64"/>
      <c r="BD7" s="64"/>
      <c r="BE7" s="65"/>
      <c r="BF7" s="55" t="s">
        <v>39</v>
      </c>
      <c r="BG7" s="56"/>
      <c r="BH7" s="56"/>
      <c r="BI7" s="57"/>
      <c r="BJ7" s="58"/>
      <c r="BK7" s="59"/>
      <c r="BL7" s="59"/>
      <c r="BM7" s="60"/>
      <c r="BN7" s="66"/>
      <c r="BO7" s="67"/>
    </row>
    <row r="8" spans="1:67" ht="25.5" customHeight="1" x14ac:dyDescent="0.25">
      <c r="A8" s="24" t="s">
        <v>40</v>
      </c>
      <c r="B8" s="25"/>
      <c r="C8" s="25"/>
      <c r="D8" s="26"/>
      <c r="E8" s="27"/>
      <c r="F8" s="28" t="s">
        <v>11</v>
      </c>
      <c r="G8" s="28"/>
      <c r="H8" s="28"/>
      <c r="I8" s="51"/>
      <c r="J8" s="27"/>
      <c r="K8" s="28" t="s">
        <v>11</v>
      </c>
      <c r="L8" s="28"/>
      <c r="M8" s="28"/>
      <c r="N8" s="31"/>
      <c r="O8" s="27"/>
      <c r="P8" s="28" t="s">
        <v>11</v>
      </c>
      <c r="Q8" s="28"/>
      <c r="R8" s="28"/>
      <c r="S8" s="31"/>
      <c r="T8" s="27"/>
      <c r="U8" s="28" t="s">
        <v>11</v>
      </c>
      <c r="V8" s="28"/>
      <c r="W8" s="28"/>
      <c r="X8" s="31"/>
      <c r="Y8" s="27"/>
      <c r="Z8" s="28" t="s">
        <v>11</v>
      </c>
      <c r="AA8" s="28"/>
      <c r="AB8" s="28"/>
      <c r="AC8" s="31"/>
      <c r="AD8" s="27"/>
      <c r="AE8" s="28" t="s">
        <v>20</v>
      </c>
      <c r="AF8" s="28"/>
      <c r="AG8" s="28"/>
      <c r="AH8" s="31"/>
      <c r="AI8" s="42" t="s">
        <v>20</v>
      </c>
      <c r="AJ8" s="43"/>
      <c r="AK8" s="44"/>
      <c r="AL8" s="35" t="e">
        <f ca="1">COUNTIF(F8:AG8,"VISITE")+INDIRECT($AH$1&amp;"!AL8")</f>
        <v>#REF!</v>
      </c>
      <c r="AM8" s="35" t="e">
        <f ca="1">COUNTIF(F8:AG8,"MPS 0-4")+COUNTIF(F8:AG8,"MPS 5-9")+COUNTIF(F8:AG8,"MPS 0-4-")+COUNTIF(F8:AG8,"MPS 5-9-")+INDIRECT($AH$1&amp;"!AM8")</f>
        <v>#REF!</v>
      </c>
      <c r="AN8" s="35" t="e">
        <f ca="1">COUNTIF(F8:AG8,"LOTS")+COUNTIF(F8:AG8,"LOTS-")+INDIRECT($AH$1&amp;"!AN8")</f>
        <v>#REF!</v>
      </c>
      <c r="AO8" s="35" t="e">
        <f ca="1">COUNTIF(F8:AG8,"TT 1")+COUNTIF(F8:AG8,"TT 2")+INDIRECT($AH$1&amp;"!AO8")</f>
        <v>#REF!</v>
      </c>
      <c r="AP8" s="35" t="e">
        <f ca="1">COUNTIF(F8:AG8,"TMPS")+INDIRECT($AH$1&amp;"!AP8")</f>
        <v>#REF!</v>
      </c>
      <c r="AQ8" s="35" t="e">
        <f ca="1">COUNTIF(F8:AH8,"TSD")+INDIRECT($AH$1&amp;"!AQ8")</f>
        <v>#REF!</v>
      </c>
      <c r="AR8" s="35" t="e">
        <f ca="1">COUNTIF(F8:AG8,"BATD 1")+COUNTIF(F8:AG8,"BATD 2")+COUNTIF(F8:AG8,"BATD 1-")+INDIRECT($AH$1&amp;"!AR8")</f>
        <v>#REF!</v>
      </c>
      <c r="AS8" s="35" t="e">
        <f ca="1">COUNTIF(F8:AG8,"IP")+COUNTIF(F8:AG8,"IP-")+INDIRECT($AH$1&amp;"!AS8")</f>
        <v>#REF!</v>
      </c>
      <c r="AT8" s="35" t="e">
        <f ca="1">COUNTIF(F8:AG8,"DG")+COUNTIF(F8:AG8,"BNC")+COUNTIF(F8:AG8,"DG-")+COUNTIF(F8:AG8,"BNC-")+INDIRECT($AH$1&amp;"!AT8")</f>
        <v>#REF!</v>
      </c>
      <c r="AU8" s="35" t="e">
        <f ca="1">COUNTIF(F8:AG8,"EXPORT")+COUNTIF(F8:AG8,"EXPORT-")+INDIRECT($AH$1&amp;"!AU8")</f>
        <v>#REF!</v>
      </c>
      <c r="AV8" s="35" t="e">
        <f ca="1">COUNTIF(F8:AG8,"MRS")+COUNTIF(F8:AG8,"ZZZ YYY")+COUNTIF(F8:AG8,"XX WW")+COUNTIF(F8:AG8,"ZZZ")+COUNTIF(F8:AG8,"AAA")++COUNTIF(F8:AG8,"XXX WWW")+COUNTIF(F8:AG8,"MRS AAA-")+COUNTIF(F8:AG8,"ZZZ YYY-")+COUNTIF(F8:AG8,"XX WW-")+COUNTIF(F8:AG8,"ZZZ-")+COUNTIF(F8:AG8,"AAA-")+COUNTIF(F8:AG8,"XXX WWW-")+INDIRECT($AH$1&amp;"!AV8")</f>
        <v>#REF!</v>
      </c>
      <c r="AW8" s="35" t="e">
        <f ca="1">COUNTIF(F8:AG8,"DOC")+COUNTIF(F8:AG8,"DOC-")+INDIRECT($AH$1&amp;"!AW8")</f>
        <v>#REF!</v>
      </c>
      <c r="AX8" s="35" t="e">
        <f ca="1">COUNTIF(F8:AG8,"NL")+COUNTIF(F8:AG8,"NL-")+INDIRECT($AH$1&amp;"!AX8")</f>
        <v>#REF!</v>
      </c>
      <c r="AY8" s="35" t="e">
        <f ca="1">COUNTIF(F8:AG8,"SLIDE MPS")+COUNTIF(F8:AG8,"SLIDE MPS-")+INDIRECT($AH$1&amp;"!AY8")</f>
        <v>#REF!</v>
      </c>
      <c r="AZ8" s="35" t="e">
        <f ca="1">COUNTIF(F8:AG8,"PULL MPS")+COUNTIF(F8:AG8,"PULL MPS-")+INDIRECT($AH$1&amp;"!AZ8")</f>
        <v>#REF!</v>
      </c>
      <c r="BB8" s="63" t="s">
        <v>25</v>
      </c>
      <c r="BC8" s="64"/>
      <c r="BD8" s="64"/>
      <c r="BE8" s="65"/>
      <c r="BF8" s="55" t="s">
        <v>41</v>
      </c>
      <c r="BG8" s="56"/>
      <c r="BH8" s="56"/>
      <c r="BI8" s="57"/>
      <c r="BJ8" s="58"/>
      <c r="BK8" s="59"/>
      <c r="BL8" s="59"/>
      <c r="BM8" s="60"/>
      <c r="BN8" s="68"/>
      <c r="BO8" s="69"/>
    </row>
    <row r="9" spans="1:67" ht="25.5" customHeight="1" x14ac:dyDescent="0.25">
      <c r="A9" s="24" t="s">
        <v>42</v>
      </c>
      <c r="B9" s="25"/>
      <c r="C9" s="25"/>
      <c r="D9" s="26"/>
      <c r="E9" s="27"/>
      <c r="F9" s="28" t="s">
        <v>12</v>
      </c>
      <c r="G9" s="28"/>
      <c r="H9" s="28"/>
      <c r="I9" s="51"/>
      <c r="J9" s="27"/>
      <c r="K9" s="28" t="s">
        <v>12</v>
      </c>
      <c r="L9" s="28"/>
      <c r="M9" s="28"/>
      <c r="N9" s="31"/>
      <c r="O9" s="27"/>
      <c r="P9" s="28" t="s">
        <v>12</v>
      </c>
      <c r="Q9" s="28"/>
      <c r="R9" s="28"/>
      <c r="S9" s="31"/>
      <c r="T9" s="27"/>
      <c r="U9" s="28" t="s">
        <v>12</v>
      </c>
      <c r="V9" s="28"/>
      <c r="W9" s="28"/>
      <c r="X9" s="31"/>
      <c r="Y9" s="27"/>
      <c r="Z9" s="28" t="s">
        <v>12</v>
      </c>
      <c r="AA9" s="28"/>
      <c r="AB9" s="28"/>
      <c r="AC9" s="31"/>
      <c r="AD9" s="27"/>
      <c r="AE9" s="28" t="s">
        <v>20</v>
      </c>
      <c r="AF9" s="28"/>
      <c r="AG9" s="28"/>
      <c r="AH9" s="31"/>
      <c r="AI9" s="42" t="s">
        <v>20</v>
      </c>
      <c r="AJ9" s="43"/>
      <c r="AK9" s="44"/>
      <c r="AL9" s="35" t="e">
        <f ca="1">COUNTIF(F9:AG9,"VISITE")+INDIRECT($AH$1&amp;"!AL9")</f>
        <v>#REF!</v>
      </c>
      <c r="AM9" s="35" t="e">
        <f ca="1">COUNTIF(F9:AG9,"MPS 0-4")+COUNTIF(F9:AG9,"MPS 5-9")+COUNTIF(F9:AG9,"MPS 0-4-")+COUNTIF(F9:AG9,"MPS 5-9-")+INDIRECT($AH$1&amp;"!AM9")</f>
        <v>#REF!</v>
      </c>
      <c r="AN9" s="35" t="e">
        <f ca="1">COUNTIF(F9:AG9,"LOTS")+COUNTIF(F9:AG9,"LOTS-")+INDIRECT($AH$1&amp;"!AN9")</f>
        <v>#REF!</v>
      </c>
      <c r="AO9" s="35" t="e">
        <f ca="1">COUNTIF(F9:AG9,"TT 1")+COUNTIF(F9:AG9,"TT 2")+INDIRECT($AH$1&amp;"!AO9")</f>
        <v>#REF!</v>
      </c>
      <c r="AP9" s="35" t="e">
        <f ca="1">COUNTIF(F9:AG9,"TMPS")+INDIRECT($AH$1&amp;"!AP9")</f>
        <v>#REF!</v>
      </c>
      <c r="AQ9" s="35" t="e">
        <f ca="1">COUNTIF(F9:AH9,"TSD")+INDIRECT($AH$1&amp;"!AQ9")</f>
        <v>#REF!</v>
      </c>
      <c r="AR9" s="35" t="e">
        <f ca="1">COUNTIF(F9:AG9,"BATD 1")+COUNTIF(F9:AG9,"BATD 2")+COUNTIF(F9:AG9,"BATD 1-")+INDIRECT($AH$1&amp;"!AR9")</f>
        <v>#REF!</v>
      </c>
      <c r="AS9" s="35" t="e">
        <f ca="1">COUNTIF(F9:AG9,"IP")+COUNTIF(F9:AG9,"IP-")+INDIRECT($AH$1&amp;"!AS9")</f>
        <v>#REF!</v>
      </c>
      <c r="AT9" s="35" t="e">
        <f ca="1">COUNTIF(F9:AG9,"DG")+COUNTIF(F9:AG9,"BNC")+COUNTIF(F9:AG9,"DG-")+COUNTIF(F9:AG9,"BNC-")+INDIRECT($AH$1&amp;"!AT9")</f>
        <v>#REF!</v>
      </c>
      <c r="AU9" s="35" t="e">
        <f ca="1">COUNTIF(F9:AG9,"EXPORT")+COUNTIF(F9:AG9,"EXPORT-")+INDIRECT($AH$1&amp;"!AU9")</f>
        <v>#REF!</v>
      </c>
      <c r="AV9" s="35" t="e">
        <f ca="1">COUNTIF(F9:AG9,"MRS")+COUNTIF(F9:AG9,"ZZZ YYY")+COUNTIF(F9:AG9,"XX WW")+COUNTIF(F9:AG9,"ZZZ")+COUNTIF(F9:AG9,"AAA")++COUNTIF(F9:AG9,"XXX WWW")+COUNTIF(F9:AG9,"MRS AAA-")+COUNTIF(F9:AG9,"ZZZ YYY-")+COUNTIF(F9:AG9,"XX WW-")+COUNTIF(F9:AG9,"ZZZ-")+COUNTIF(F9:AG9,"AAA-")+COUNTIF(F9:AG9,"XXX WWW-")+INDIRECT($AH$1&amp;"!AV9")</f>
        <v>#REF!</v>
      </c>
      <c r="AW9" s="35" t="e">
        <f ca="1">COUNTIF(F9:AG9,"DOC")+COUNTIF(F9:AG9,"DOC-")+INDIRECT($AH$1&amp;"!AW9")</f>
        <v>#REF!</v>
      </c>
      <c r="AX9" s="35" t="e">
        <f ca="1">COUNTIF(F9:AG9,"NL")+COUNTIF(F9:AG9,"NL-")+INDIRECT($AH$1&amp;"!AX9")</f>
        <v>#REF!</v>
      </c>
      <c r="AY9" s="35" t="e">
        <f ca="1">COUNTIF(F9:AG9,"SLIDE MPS")+COUNTIF(F9:AG9,"SLIDE MPS-")+INDIRECT($AH$1&amp;"!AY9")</f>
        <v>#REF!</v>
      </c>
      <c r="AZ9" s="35" t="e">
        <f ca="1">COUNTIF(F9:AG9,"PULL MPS")+COUNTIF(F9:AG9,"PULL MPS-")+INDIRECT($AH$1&amp;"!AZ9")</f>
        <v>#REF!</v>
      </c>
      <c r="BB9" s="63" t="s">
        <v>16</v>
      </c>
      <c r="BC9" s="64"/>
      <c r="BD9" s="64"/>
      <c r="BE9" s="65"/>
      <c r="BF9" s="55" t="s">
        <v>44</v>
      </c>
      <c r="BG9" s="56"/>
      <c r="BH9" s="56"/>
      <c r="BI9" s="57"/>
      <c r="BJ9" s="58"/>
      <c r="BK9" s="59"/>
      <c r="BL9" s="59"/>
      <c r="BM9" s="60"/>
      <c r="BN9" s="66"/>
      <c r="BO9" s="67"/>
    </row>
    <row r="10" spans="1:67" ht="25.5" customHeight="1" x14ac:dyDescent="0.25">
      <c r="A10" s="24" t="s">
        <v>45</v>
      </c>
      <c r="B10" s="25"/>
      <c r="C10" s="25"/>
      <c r="D10" s="26"/>
      <c r="E10" s="27"/>
      <c r="F10" s="28" t="s">
        <v>20</v>
      </c>
      <c r="G10" s="28"/>
      <c r="H10" s="28"/>
      <c r="I10" s="29"/>
      <c r="J10" s="27"/>
      <c r="K10" s="28" t="s">
        <v>46</v>
      </c>
      <c r="L10" s="28"/>
      <c r="M10" s="28"/>
      <c r="N10" s="30"/>
      <c r="O10" s="27"/>
      <c r="P10" s="28" t="s">
        <v>46</v>
      </c>
      <c r="Q10" s="28"/>
      <c r="R10" s="28"/>
      <c r="S10" s="30"/>
      <c r="T10" s="27"/>
      <c r="U10" s="28" t="s">
        <v>46</v>
      </c>
      <c r="V10" s="28"/>
      <c r="W10" s="28"/>
      <c r="X10" s="30"/>
      <c r="Y10" s="27"/>
      <c r="Z10" s="28" t="s">
        <v>46</v>
      </c>
      <c r="AA10" s="28"/>
      <c r="AB10" s="28"/>
      <c r="AC10" s="30"/>
      <c r="AD10" s="27"/>
      <c r="AE10" s="28"/>
      <c r="AF10" s="28"/>
      <c r="AG10" s="28"/>
      <c r="AH10" s="31"/>
      <c r="AI10" s="42" t="s">
        <v>20</v>
      </c>
      <c r="AJ10" s="43"/>
      <c r="AK10" s="44"/>
      <c r="AL10" s="35" t="e">
        <f ca="1">COUNTIF(F10:AG10,"VISITE")+INDIRECT($AH$1&amp;"!AL10")</f>
        <v>#REF!</v>
      </c>
      <c r="AM10" s="35" t="e">
        <f ca="1">COUNTIF(F10:AG10,"MPS 0-4")+COUNTIF(F10:AG10,"MPS 5-9")+COUNTIF(F10:AG10,"MPS 0-4-")+COUNTIF(F10:AG10,"MPS 5-9-")+INDIRECT($AH$1&amp;"!AM10")</f>
        <v>#REF!</v>
      </c>
      <c r="AN10" s="35" t="e">
        <f ca="1">COUNTIF(F10:AG10,"LOTS")+COUNTIF(F10:AG10,"LOTS-")+INDIRECT($AH$1&amp;"!AN10")</f>
        <v>#REF!</v>
      </c>
      <c r="AO10" s="35" t="e">
        <f ca="1">COUNTIF(F10:AG10,"TT 1")+COUNTIF(F10:AG10,"TT 2")+INDIRECT($AH$1&amp;"!AO10")</f>
        <v>#REF!</v>
      </c>
      <c r="AP10" s="35" t="e">
        <f ca="1">COUNTIF(F10:AG10,"TMPS")+INDIRECT($AH$1&amp;"!AP10")</f>
        <v>#REF!</v>
      </c>
      <c r="AQ10" s="35" t="e">
        <f ca="1">COUNTIF(F10:AH10,"TSD")+INDIRECT($AH$1&amp;"!AQ10")</f>
        <v>#REF!</v>
      </c>
      <c r="AR10" s="35" t="e">
        <f ca="1">COUNTIF(F10:AG10,"BATD 1")+COUNTIF(F10:AG10,"BATD 2")+COUNTIF(F10:AG10,"BATD 1-")+INDIRECT($AH$1&amp;"!AR10")</f>
        <v>#REF!</v>
      </c>
      <c r="AS10" s="35" t="e">
        <f ca="1">COUNTIF(F10:AG10,"IP")+COUNTIF(F10:AG10,"IP-")+INDIRECT($AH$1&amp;"!AS10")</f>
        <v>#REF!</v>
      </c>
      <c r="AT10" s="35" t="e">
        <f ca="1">COUNTIF(F10:AG10,"DG")+COUNTIF(F10:AG10,"BNC")+COUNTIF(F10:AG10,"DG-")+COUNTIF(F10:AG10,"BNC-")+INDIRECT($AH$1&amp;"!AT10")</f>
        <v>#REF!</v>
      </c>
      <c r="AU10" s="35" t="e">
        <f ca="1">COUNTIF(F10:AG10,"EXPORT")+COUNTIF(F10:AG10,"EXPORT-")+INDIRECT($AH$1&amp;"!AU10")</f>
        <v>#REF!</v>
      </c>
      <c r="AV10" s="35" t="e">
        <f ca="1">COUNTIF(F10:AG10,"MRS")+COUNTIF(F10:AG10,"ZZZ YYY")+COUNTIF(F10:AG10,"XX WW")+COUNTIF(F10:AG10,"ZZZ")+COUNTIF(F10:AG10,"AAA")++COUNTIF(F10:AG10,"XXX WWW")+COUNTIF(F10:AG10,"MRS AAA-")+COUNTIF(F10:AG10,"ZZZ YYY-")+COUNTIF(F10:AG10,"XX WW-")+COUNTIF(F10:AG10,"ZZZ-")+COUNTIF(F10:AG10,"AAA-")+COUNTIF(F10:AG10,"XXX WWW-")+INDIRECT($AH$1&amp;"!AV10")</f>
        <v>#REF!</v>
      </c>
      <c r="AW10" s="35" t="e">
        <f ca="1">COUNTIF(F10:AG10,"DOC")+COUNTIF(F10:AG10,"DOC-")+INDIRECT($AH$1&amp;"!AW10")</f>
        <v>#REF!</v>
      </c>
      <c r="AX10" s="35" t="e">
        <f ca="1">COUNTIF(F10:AG10,"NL")+COUNTIF(F10:AG10,"NL-")+INDIRECT($AH$1&amp;"!AX10")</f>
        <v>#REF!</v>
      </c>
      <c r="AY10" s="35" t="e">
        <f ca="1">COUNTIF(F10:AG10,"SLIDE MPS")+COUNTIF(F10:AG10,"SLIDE MPS-")+INDIRECT($AH$1&amp;"!AY10")</f>
        <v>#REF!</v>
      </c>
      <c r="AZ10" s="35" t="e">
        <f ca="1">COUNTIF(F10:AG10,"PULL MPS")+COUNTIF(F10:AG10,"PULL MPS-")+INDIRECT($AH$1&amp;"!AZ10")</f>
        <v>#REF!</v>
      </c>
      <c r="BB10" s="63" t="s">
        <v>47</v>
      </c>
      <c r="BC10" s="64"/>
      <c r="BD10" s="64"/>
      <c r="BE10" s="65"/>
      <c r="BF10" s="55" t="s">
        <v>48</v>
      </c>
      <c r="BG10" s="56"/>
      <c r="BH10" s="56"/>
      <c r="BI10" s="57"/>
      <c r="BJ10" s="58"/>
      <c r="BK10" s="59"/>
      <c r="BL10" s="59"/>
      <c r="BM10" s="60"/>
      <c r="BN10" s="68"/>
      <c r="BO10" s="69"/>
    </row>
    <row r="11" spans="1:67" ht="25.5" customHeight="1" x14ac:dyDescent="0.25">
      <c r="A11" s="24" t="s">
        <v>49</v>
      </c>
      <c r="B11" s="25"/>
      <c r="C11" s="25"/>
      <c r="D11" s="26"/>
      <c r="E11" s="27"/>
      <c r="F11" s="28" t="s">
        <v>8</v>
      </c>
      <c r="G11" s="28"/>
      <c r="H11" s="28"/>
      <c r="I11" s="51"/>
      <c r="J11" s="27"/>
      <c r="K11" s="28" t="s">
        <v>8</v>
      </c>
      <c r="L11" s="28"/>
      <c r="M11" s="28"/>
      <c r="N11" s="31"/>
      <c r="O11" s="27"/>
      <c r="P11" s="28" t="s">
        <v>8</v>
      </c>
      <c r="Q11" s="28"/>
      <c r="R11" s="28"/>
      <c r="S11" s="31"/>
      <c r="T11" s="27"/>
      <c r="U11" s="28" t="s">
        <v>8</v>
      </c>
      <c r="V11" s="28"/>
      <c r="W11" s="28"/>
      <c r="X11" s="31"/>
      <c r="Y11" s="27"/>
      <c r="Z11" s="28" t="s">
        <v>8</v>
      </c>
      <c r="AA11" s="28"/>
      <c r="AB11" s="28"/>
      <c r="AC11" s="31"/>
      <c r="AD11" s="27"/>
      <c r="AE11" s="28" t="s">
        <v>20</v>
      </c>
      <c r="AF11" s="28"/>
      <c r="AG11" s="28"/>
      <c r="AH11" s="31"/>
      <c r="AI11" s="42" t="s">
        <v>20</v>
      </c>
      <c r="AJ11" s="43"/>
      <c r="AK11" s="44"/>
      <c r="AL11" s="35" t="e">
        <f ca="1">COUNTIF(F11:AG11,"VISITE")+INDIRECT($AH$1&amp;"!AL11")</f>
        <v>#REF!</v>
      </c>
      <c r="AM11" s="35" t="e">
        <f ca="1">COUNTIF(F11:AG11,"MPS 0-4")+COUNTIF(F11:AG11,"MPS 5-9")+COUNTIF(F11:AG11,"MPS 0-4-")+COUNTIF(F11:AG11,"MPS 5-9-")+INDIRECT($AH$1&amp;"!AM11")</f>
        <v>#REF!</v>
      </c>
      <c r="AN11" s="35" t="e">
        <f ca="1">COUNTIF(F11:AG11,"LOTS")+COUNTIF(F11:AG11,"LOTS-")+INDIRECT($AH$1&amp;"!AN11")</f>
        <v>#REF!</v>
      </c>
      <c r="AO11" s="35" t="e">
        <f ca="1">COUNTIF(F11:AG11,"TT 1")+COUNTIF(F11:AG11,"TT 2")+INDIRECT($AH$1&amp;"!AO11")</f>
        <v>#REF!</v>
      </c>
      <c r="AP11" s="35" t="e">
        <f ca="1">COUNTIF(F11:AG11,"TMPS")+INDIRECT($AH$1&amp;"!AP11")</f>
        <v>#REF!</v>
      </c>
      <c r="AQ11" s="35" t="e">
        <f ca="1">COUNTIF(F11:AH11,"TSD")+INDIRECT($AH$1&amp;"!AQ11")</f>
        <v>#REF!</v>
      </c>
      <c r="AR11" s="35" t="e">
        <f ca="1">COUNTIF(F11:AG11,"BATD 1")+COUNTIF(F11:AG11,"BATD 2")+COUNTIF(F11:AG11,"BATD 1-")+INDIRECT($AH$1&amp;"!AR11")</f>
        <v>#REF!</v>
      </c>
      <c r="AS11" s="35" t="e">
        <f ca="1">COUNTIF(F11:AG11,"IP")+COUNTIF(F11:AG11,"IP-")+INDIRECT($AH$1&amp;"!AS11")</f>
        <v>#REF!</v>
      </c>
      <c r="AT11" s="35" t="e">
        <f ca="1">COUNTIF(F11:AG11,"DG")+COUNTIF(F11:AG11,"BNC")+COUNTIF(F11:AG11,"DG-")+COUNTIF(F11:AG11,"BNC-")+INDIRECT($AH$1&amp;"!AT11")</f>
        <v>#REF!</v>
      </c>
      <c r="AU11" s="35" t="e">
        <f ca="1">COUNTIF(F11:AG11,"EXPORT")+COUNTIF(F11:AG11,"EXPORT-")+INDIRECT($AH$1&amp;"!AU11")</f>
        <v>#REF!</v>
      </c>
      <c r="AV11" s="35" t="e">
        <f ca="1">COUNTIF(F11:AG11,"MRS")+COUNTIF(F11:AG11,"ZZZ YYY")+COUNTIF(F11:AG11,"XX WW")+COUNTIF(F11:AG11,"ZZZ")+COUNTIF(F11:AG11,"AAA")++COUNTIF(F11:AG11,"XXX WWW")+COUNTIF(F11:AG11,"MRS AAA-")+COUNTIF(F11:AG11,"ZZZ YYY-")+COUNTIF(F11:AG11,"XX WW-")+COUNTIF(F11:AG11,"ZZZ-")+COUNTIF(F11:AG11,"AAA-")+COUNTIF(F11:AG11,"XXX WWW-")+INDIRECT($AH$1&amp;"!AV11")</f>
        <v>#REF!</v>
      </c>
      <c r="AW11" s="35" t="e">
        <f ca="1">COUNTIF(F11:AG11,"DOC")+COUNTIF(F11:AG11,"DOC-")+INDIRECT($AH$1&amp;"!AW11")</f>
        <v>#REF!</v>
      </c>
      <c r="AX11" s="35" t="e">
        <f ca="1">COUNTIF(F11:AG11,"NL")+COUNTIF(F11:AG11,"NL-")+INDIRECT($AH$1&amp;"!AX11")</f>
        <v>#REF!</v>
      </c>
      <c r="AY11" s="35" t="e">
        <f ca="1">COUNTIF(F11:AG11,"SLIDE MPS")+COUNTIF(F11:AG11,"SLIDE MPS-")+INDIRECT($AH$1&amp;"!AY11")</f>
        <v>#REF!</v>
      </c>
      <c r="AZ11" s="35" t="e">
        <f ca="1">COUNTIF(F11:AG11,"PULL MPS")+COUNTIF(F11:AG11,"PULL MPS-")+INDIRECT($AH$1&amp;"!AZ11")</f>
        <v>#REF!</v>
      </c>
      <c r="BB11" s="63" t="s">
        <v>37</v>
      </c>
      <c r="BC11" s="64"/>
      <c r="BD11" s="64"/>
      <c r="BE11" s="65"/>
      <c r="BF11" s="55" t="s">
        <v>50</v>
      </c>
      <c r="BG11" s="56"/>
      <c r="BH11" s="56"/>
      <c r="BI11" s="57"/>
      <c r="BJ11" s="58"/>
      <c r="BK11" s="59"/>
      <c r="BL11" s="59"/>
      <c r="BM11" s="60"/>
      <c r="BN11" s="66"/>
      <c r="BO11" s="67"/>
    </row>
    <row r="12" spans="1:67" ht="25.5" customHeight="1" x14ac:dyDescent="0.25">
      <c r="A12" s="24" t="s">
        <v>51</v>
      </c>
      <c r="B12" s="25"/>
      <c r="C12" s="25"/>
      <c r="D12" s="26"/>
      <c r="E12" s="27"/>
      <c r="F12" s="28" t="s">
        <v>20</v>
      </c>
      <c r="G12" s="28"/>
      <c r="H12" s="28"/>
      <c r="I12" s="29"/>
      <c r="J12" s="27"/>
      <c r="K12" s="28" t="s">
        <v>52</v>
      </c>
      <c r="L12" s="28"/>
      <c r="M12" s="28"/>
      <c r="N12" s="30"/>
      <c r="O12" s="27"/>
      <c r="P12" s="28" t="s">
        <v>52</v>
      </c>
      <c r="Q12" s="28"/>
      <c r="R12" s="28"/>
      <c r="S12" s="30"/>
      <c r="T12" s="27"/>
      <c r="U12" s="28" t="s">
        <v>52</v>
      </c>
      <c r="V12" s="28"/>
      <c r="W12" s="28"/>
      <c r="X12" s="30"/>
      <c r="Y12" s="27"/>
      <c r="Z12" s="28" t="s">
        <v>52</v>
      </c>
      <c r="AA12" s="28"/>
      <c r="AB12" s="28"/>
      <c r="AC12" s="30"/>
      <c r="AD12" s="27"/>
      <c r="AE12" s="28" t="s">
        <v>52</v>
      </c>
      <c r="AF12" s="28"/>
      <c r="AG12" s="28"/>
      <c r="AH12" s="31"/>
      <c r="AI12" s="42" t="s">
        <v>20</v>
      </c>
      <c r="AJ12" s="43"/>
      <c r="AK12" s="44"/>
      <c r="AL12" s="35" t="e">
        <f ca="1">COUNTIF(F12:AG12,"VISITE")+INDIRECT($AH$1&amp;"!AL12")</f>
        <v>#REF!</v>
      </c>
      <c r="AM12" s="35" t="e">
        <f ca="1">COUNTIF(F12:AG12,"MPS 0-4")+COUNTIF(F12:AG12,"MPS 5-9")+COUNTIF(F12:AG12,"MPS 0-4-")+COUNTIF(F12:AG12,"MPS 5-9-")+INDIRECT($AH$1&amp;"!AM12")</f>
        <v>#REF!</v>
      </c>
      <c r="AN12" s="35" t="e">
        <f ca="1">COUNTIF(F12:AG12,"LOTS")+COUNTIF(F12:AG12,"LOTS-")+INDIRECT($AH$1&amp;"!AN12")</f>
        <v>#REF!</v>
      </c>
      <c r="AO12" s="35" t="e">
        <f ca="1">COUNTIF(F12:AG12,"TT 1")+COUNTIF(F12:AG12,"TT 2")+INDIRECT($AH$1&amp;"!AO12")</f>
        <v>#REF!</v>
      </c>
      <c r="AP12" s="35" t="e">
        <f ca="1">COUNTIF(F12:AG12,"TMPS")+INDIRECT($AH$1&amp;"!AP12")</f>
        <v>#REF!</v>
      </c>
      <c r="AQ12" s="35" t="e">
        <f ca="1">COUNTIF(F12:AH12,"TSD")+INDIRECT($AH$1&amp;"!AQ12")</f>
        <v>#REF!</v>
      </c>
      <c r="AR12" s="35" t="e">
        <f ca="1">COUNTIF(F12:AG12,"BATD 1")+COUNTIF(F12:AG12,"BATD 2")+COUNTIF(F12:AG12,"BATD 1-")+INDIRECT($AH$1&amp;"!AR12")</f>
        <v>#REF!</v>
      </c>
      <c r="AS12" s="35" t="e">
        <f ca="1">COUNTIF(F12:AG12,"IP")+COUNTIF(F12:AG12,"IP-")+INDIRECT($AH$1&amp;"!AS12")</f>
        <v>#REF!</v>
      </c>
      <c r="AT12" s="35" t="e">
        <f ca="1">COUNTIF(F12:AG12,"DG")+COUNTIF(F12:AG12,"BNC")+COUNTIF(F12:AG12,"DG-")+COUNTIF(F12:AG12,"BNC-")+INDIRECT($AH$1&amp;"!AT12")</f>
        <v>#REF!</v>
      </c>
      <c r="AU12" s="35" t="e">
        <f ca="1">COUNTIF(F12:AG12,"EXPORT")+COUNTIF(F12:AG12,"EXPORT-")+INDIRECT($AH$1&amp;"!AU12")</f>
        <v>#REF!</v>
      </c>
      <c r="AV12" s="35" t="e">
        <f ca="1">COUNTIF(F12:AG12,"MRS")+COUNTIF(F12:AG12,"ZZZ YYY")+COUNTIF(F12:AG12,"XX WW")+COUNTIF(F12:AG12,"ZZZ")+COUNTIF(F12:AG12,"AAA")++COUNTIF(F12:AG12,"XXX WWW")+COUNTIF(F12:AG12,"MRS AAA-")+COUNTIF(F12:AG12,"ZZZ YYY-")+COUNTIF(F12:AG12,"XX WW-")+COUNTIF(F12:AG12,"ZZZ-")+COUNTIF(F12:AG12,"AAA-")+COUNTIF(F12:AG12,"XXX WWW-")+INDIRECT($AH$1&amp;"!AV12")</f>
        <v>#REF!</v>
      </c>
      <c r="AW12" s="35" t="e">
        <f ca="1">COUNTIF(F12:AG12,"DOC")+COUNTIF(F12:AG12,"DOC-")+INDIRECT($AH$1&amp;"!AW12")</f>
        <v>#REF!</v>
      </c>
      <c r="AX12" s="35" t="e">
        <f ca="1">COUNTIF(F12:AG12,"NL")+COUNTIF(F12:AG12,"NL-")+INDIRECT($AH$1&amp;"!AX12")</f>
        <v>#REF!</v>
      </c>
      <c r="AY12" s="35" t="e">
        <f ca="1">COUNTIF(F12:AG12,"SLIDE MPS")+COUNTIF(F12:AG12,"SLIDE MPS-")+INDIRECT($AH$1&amp;"!AY12")</f>
        <v>#REF!</v>
      </c>
      <c r="AZ12" s="35" t="e">
        <f ca="1">COUNTIF(F12:AG12,"PULL MPS")+COUNTIF(F12:AG12,"PULL MPS-")+INDIRECT($AH$1&amp;"!AZ12")</f>
        <v>#REF!</v>
      </c>
      <c r="BB12" s="63" t="s">
        <v>53</v>
      </c>
      <c r="BC12" s="64"/>
      <c r="BD12" s="64"/>
      <c r="BE12" s="65"/>
      <c r="BF12" s="55" t="s">
        <v>54</v>
      </c>
      <c r="BG12" s="56"/>
      <c r="BH12" s="56"/>
      <c r="BI12" s="57"/>
      <c r="BJ12" s="58"/>
      <c r="BK12" s="59"/>
      <c r="BL12" s="59"/>
      <c r="BM12" s="60"/>
      <c r="BN12" s="68"/>
      <c r="BO12" s="69"/>
    </row>
    <row r="13" spans="1:67" ht="25.5" customHeight="1" x14ac:dyDescent="0.25">
      <c r="A13" s="24" t="s">
        <v>55</v>
      </c>
      <c r="B13" s="25"/>
      <c r="C13" s="25"/>
      <c r="D13" s="26"/>
      <c r="E13" s="27" t="s">
        <v>56</v>
      </c>
      <c r="F13" s="28" t="s">
        <v>11</v>
      </c>
      <c r="G13" s="28"/>
      <c r="H13" s="28"/>
      <c r="I13" s="29"/>
      <c r="J13" s="27"/>
      <c r="K13" s="28" t="s">
        <v>57</v>
      </c>
      <c r="L13" s="28"/>
      <c r="M13" s="28"/>
      <c r="N13" s="29" t="s">
        <v>27</v>
      </c>
      <c r="O13" s="27"/>
      <c r="P13" s="28" t="s">
        <v>57</v>
      </c>
      <c r="Q13" s="28"/>
      <c r="R13" s="28"/>
      <c r="S13" s="29" t="s">
        <v>27</v>
      </c>
      <c r="T13" s="27" t="s">
        <v>24</v>
      </c>
      <c r="U13" s="28" t="s">
        <v>57</v>
      </c>
      <c r="V13" s="28"/>
      <c r="W13" s="28"/>
      <c r="X13" s="29" t="s">
        <v>26</v>
      </c>
      <c r="Y13" s="27"/>
      <c r="Z13" s="28" t="s">
        <v>20</v>
      </c>
      <c r="AA13" s="28"/>
      <c r="AB13" s="28"/>
      <c r="AC13" s="29"/>
      <c r="AD13" s="27"/>
      <c r="AE13" s="28"/>
      <c r="AF13" s="28"/>
      <c r="AG13" s="28"/>
      <c r="AH13" s="31"/>
      <c r="AI13" s="42" t="s">
        <v>20</v>
      </c>
      <c r="AJ13" s="43"/>
      <c r="AK13" s="44"/>
      <c r="AL13" s="35" t="e">
        <f ca="1">COUNTIF(I13:AG13,"VISITE")+INDIRECT($AH$1&amp;"!AL13")</f>
        <v>#REF!</v>
      </c>
      <c r="AM13" s="35" t="e">
        <f ca="1">COUNTIF(I13:AG13,"MPS 0-4")+COUNTIF(I13:AG13,"MPS 5-9")+COUNTIF(I13:AG13,"MPS 0-4-")+COUNTIF(I13:AG13,"MPS 5-9-")+INDIRECT($AH$1&amp;"!AM13")</f>
        <v>#REF!</v>
      </c>
      <c r="AN13" s="35" t="e">
        <f ca="1">COUNTIF(I13:AG13,"LOTS")+COUNTIF(I13:AG13,"LOTS-")+INDIRECT($AH$1&amp;"!AN13")</f>
        <v>#REF!</v>
      </c>
      <c r="AO13" s="35" t="e">
        <f ca="1">COUNTIF(I13:AG13,"TT 1")+COUNTIF(I13:AG13,"TT 2")+INDIRECT($AH$1&amp;"!AO13")</f>
        <v>#REF!</v>
      </c>
      <c r="AP13" s="35" t="e">
        <f ca="1">COUNTIF(F13:AG13,"TMPS")+INDIRECT($AH$1&amp;"!AP13")</f>
        <v>#REF!</v>
      </c>
      <c r="AQ13" s="35" t="e">
        <f ca="1">COUNTIF(F13:AH13,"TSD")+INDIRECT($AH$1&amp;"!AQ13")</f>
        <v>#REF!</v>
      </c>
      <c r="AR13" s="35" t="e">
        <f ca="1">COUNTIF(I13:AG13,"BATD 1")+COUNTIF(I13:AG13,"BATD 2")+COUNTIF(I13:AG13,"BATD 1-")+INDIRECT($AH$1&amp;"!AR13")</f>
        <v>#REF!</v>
      </c>
      <c r="AS13" s="35" t="e">
        <f ca="1">COUNTIF(I13:AG13,"IP")+COUNTIF(I13:AG13,"IP-")+INDIRECT($AH$1&amp;"!AS13")</f>
        <v>#REF!</v>
      </c>
      <c r="AT13" s="35" t="e">
        <f ca="1">COUNTIF(I13:AG13,"DG")+COUNTIF(I13:AG13,"BNC")+COUNTIF(I13:AG13,"DG-")+COUNTIF(I13:AG13,"BNC-")+INDIRECT($AH$1&amp;"!AT13")</f>
        <v>#REF!</v>
      </c>
      <c r="AU13" s="35" t="e">
        <f ca="1">COUNTIF(I13:AG13,"EXPORT")+COUNTIF(I13:AG13,"EXPORT-")+INDIRECT($AH$1&amp;"!AU13")</f>
        <v>#REF!</v>
      </c>
      <c r="AV13" s="35" t="e">
        <f ca="1">COUNTIF(I13:AG13,"MRS")+COUNTIF(I13:AG13,"ZZZ YYY")+COUNTIF(I13:AG13,"XX WW")+COUNTIF(I13:AG13,"ZZZ")+COUNTIF(I13:AG13,"AAA")++COUNTIF(I13:AG13,"XXX WWW")+COUNTIF(I13:AG13,"MRS AAA-")+COUNTIF(I13:AG13,"ZZZ YYY-")+COUNTIF(I13:AG13,"XX WW-")+COUNTIF(I13:AG13,"ZZZ-")+COUNTIF(I13:AG13,"AAA-")+COUNTIF(I13:AG13,"XXX WWW-")+INDIRECT($AH$1&amp;"!AV13")</f>
        <v>#REF!</v>
      </c>
      <c r="AW13" s="35" t="e">
        <f ca="1">COUNTIF(I13:AG13,"DOC")+COUNTIF(I13:AG13,"DOC-")+INDIRECT($AH$1&amp;"!AW13")</f>
        <v>#REF!</v>
      </c>
      <c r="AX13" s="35" t="e">
        <f ca="1">COUNTIF(I13:AG13,"NL")+COUNTIF(I13:AG13,"NL-")+INDIRECT($AH$1&amp;"!AX13")</f>
        <v>#REF!</v>
      </c>
      <c r="AY13" s="35" t="e">
        <f ca="1">COUNTIF(I13:AG13,"SLIDE MPS")+COUNTIF(I13:AG13,"SLIDE MPS-")+INDIRECT($AH$1&amp;"!AY13")</f>
        <v>#REF!</v>
      </c>
      <c r="AZ13" s="35" t="e">
        <f ca="1">COUNTIF(I13:AG13,"PULL MPS")+COUNTIF(I13:AG13,"PULL MPS-")+INDIRECT($AH$1&amp;"!AZ13")</f>
        <v>#REF!</v>
      </c>
      <c r="BB13" s="63" t="s">
        <v>21</v>
      </c>
      <c r="BC13" s="64"/>
      <c r="BD13" s="64"/>
      <c r="BE13" s="65"/>
      <c r="BF13" s="55" t="s">
        <v>58</v>
      </c>
      <c r="BG13" s="56"/>
      <c r="BH13" s="56"/>
      <c r="BI13" s="57"/>
      <c r="BJ13" s="58"/>
      <c r="BK13" s="59"/>
      <c r="BL13" s="59"/>
      <c r="BM13" s="60"/>
      <c r="BN13" s="66"/>
      <c r="BO13" s="67"/>
    </row>
    <row r="14" spans="1:67" ht="25.5" customHeight="1" thickBot="1" x14ac:dyDescent="0.3">
      <c r="A14" s="70" t="s">
        <v>59</v>
      </c>
      <c r="B14" s="71"/>
      <c r="C14" s="71"/>
      <c r="D14" s="72"/>
      <c r="E14" s="27"/>
      <c r="F14" s="28" t="s">
        <v>60</v>
      </c>
      <c r="G14" s="28"/>
      <c r="H14" s="28"/>
      <c r="I14" s="29"/>
      <c r="J14" s="27"/>
      <c r="K14" s="28" t="s">
        <v>60</v>
      </c>
      <c r="L14" s="28"/>
      <c r="M14" s="28"/>
      <c r="N14" s="29"/>
      <c r="O14" s="27"/>
      <c r="P14" s="28" t="s">
        <v>60</v>
      </c>
      <c r="Q14" s="28"/>
      <c r="R14" s="28"/>
      <c r="S14" s="29"/>
      <c r="T14" s="27"/>
      <c r="U14" s="28" t="s">
        <v>60</v>
      </c>
      <c r="V14" s="28"/>
      <c r="W14" s="28"/>
      <c r="X14" s="29"/>
      <c r="Y14" s="27"/>
      <c r="Z14" s="28" t="s">
        <v>60</v>
      </c>
      <c r="AA14" s="28"/>
      <c r="AB14" s="28"/>
      <c r="AC14" s="29"/>
      <c r="AD14" s="27"/>
      <c r="AE14" s="28" t="s">
        <v>60</v>
      </c>
      <c r="AF14" s="28"/>
      <c r="AG14" s="28"/>
      <c r="AH14" s="31"/>
      <c r="AI14" s="42" t="s">
        <v>20</v>
      </c>
      <c r="AJ14" s="43"/>
      <c r="AK14" s="44"/>
      <c r="AL14" s="35" t="e">
        <f ca="1">COUNTIF(F14:AG14,"VISITE")+INDIRECT($AH$1&amp;"!AL14")</f>
        <v>#REF!</v>
      </c>
      <c r="AM14" s="35" t="e">
        <f ca="1">COUNTIF(F14:AG14,"MPS 0-4")+COUNTIF(F14:AG14,"MPS 5-9")+COUNTIF(F14:AG14,"MPS 0-4-")+COUNTIF(F14:AG14,"MPS 5-9-")+INDIRECT($AH$1&amp;"!AM14")</f>
        <v>#REF!</v>
      </c>
      <c r="AN14" s="35" t="e">
        <f ca="1">COUNTIF(F14:AG14,"LOTS")+COUNTIF(F14:AG14,"LOTS-")+INDIRECT($AH$1&amp;"!AN14")</f>
        <v>#REF!</v>
      </c>
      <c r="AO14" s="35" t="e">
        <f ca="1">COUNTIF(F14:AG14,"TT 1")+COUNTIF(F14:AG14,"TT 2")+INDIRECT($AH$1&amp;"!AO14")</f>
        <v>#REF!</v>
      </c>
      <c r="AP14" s="35" t="e">
        <f ca="1">COUNTIF(F14:AG14,"TMPS")+INDIRECT($AH$1&amp;"!AP14")</f>
        <v>#REF!</v>
      </c>
      <c r="AQ14" s="35" t="e">
        <f ca="1">COUNTIF(F14:AH14,"TSD")+INDIRECT($AH$1&amp;"!AQ14")</f>
        <v>#REF!</v>
      </c>
      <c r="AR14" s="35" t="e">
        <f ca="1">COUNTIF(F14:AG14,"BATD 1")+COUNTIF(F14:AG14,"BATD 2")+COUNTIF(F14:AG14,"BATD 1-")+INDIRECT($AH$1&amp;"!AR14")</f>
        <v>#REF!</v>
      </c>
      <c r="AS14" s="35" t="e">
        <f ca="1">COUNTIF(F14:AG14,"IP")+COUNTIF(F14:AG14,"IP-")+INDIRECT($AH$1&amp;"!AS14")</f>
        <v>#REF!</v>
      </c>
      <c r="AT14" s="35" t="e">
        <f ca="1">COUNTIF(F14:AG14,"DG")+COUNTIF(F14:AG14,"BNC")+COUNTIF(F14:AG14,"DG-")+COUNTIF(F14:AG14,"BNC-")+INDIRECT($AH$1&amp;"!AT14")</f>
        <v>#REF!</v>
      </c>
      <c r="AU14" s="35" t="e">
        <f ca="1">COUNTIF(F14:AG14,"EXPORT")+COUNTIF(F14:AG14,"EXPORT-")+INDIRECT($AH$1&amp;"!AU14")</f>
        <v>#REF!</v>
      </c>
      <c r="AV14" s="35" t="e">
        <f ca="1">COUNTIF(F14:AG14,"MRS")+COUNTIF(F14:AG14,"ZZZ YYY")+COUNTIF(F14:AG14,"XX WW")+COUNTIF(F14:AG14,"ZZZ")+COUNTIF(F14:AG14,"AAA")++COUNTIF(F14:AG14,"XXX WWW")+COUNTIF(F14:AG14,"MRS AAA-")+COUNTIF(F14:AG14,"ZZZ YYY-")+COUNTIF(F14:AG14,"XX WW-")+COUNTIF(F14:AG14,"ZZZ-")+COUNTIF(F14:AG14,"AAA-")+COUNTIF(F14:AG14,"XXX WWW-")+INDIRECT($AH$1&amp;"!AV14")</f>
        <v>#REF!</v>
      </c>
      <c r="AW14" s="35" t="e">
        <f ca="1">COUNTIF(F14:AG14,"DOC")+COUNTIF(F14:AG14,"DOC-")+INDIRECT($AH$1&amp;"!AW14")</f>
        <v>#REF!</v>
      </c>
      <c r="AX14" s="35" t="e">
        <f ca="1">COUNTIF(F14:AG14,"NL")+COUNTIF(F14:AG14,"NL-")+INDIRECT($AH$1&amp;"!AX14")</f>
        <v>#REF!</v>
      </c>
      <c r="AY14" s="35" t="e">
        <f ca="1">COUNTIF(F14:AG14,"SLIDE MPS")+COUNTIF(F14:AG14,"SLIDE MPS-")+INDIRECT($AH$1&amp;"!AY14")</f>
        <v>#REF!</v>
      </c>
      <c r="AZ14" s="35" t="e">
        <f ca="1">COUNTIF(F14:AG14,"PULL MPS")+COUNTIF(F14:AG14,"PULL MPS-")+INDIRECT($AH$1&amp;"!AZ14")</f>
        <v>#REF!</v>
      </c>
      <c r="BB14" s="63" t="s">
        <v>46</v>
      </c>
      <c r="BC14" s="64"/>
      <c r="BD14" s="64"/>
      <c r="BE14" s="65"/>
      <c r="BF14" s="55" t="s">
        <v>61</v>
      </c>
      <c r="BG14" s="56"/>
      <c r="BH14" s="56"/>
      <c r="BI14" s="57"/>
      <c r="BJ14" s="58"/>
      <c r="BK14" s="59"/>
      <c r="BL14" s="59"/>
      <c r="BM14" s="60"/>
      <c r="BN14" s="68"/>
      <c r="BO14" s="69"/>
    </row>
    <row r="15" spans="1:67" ht="25.5" customHeight="1" thickTop="1" x14ac:dyDescent="0.25">
      <c r="A15" s="73" t="s">
        <v>62</v>
      </c>
      <c r="B15" s="74"/>
      <c r="C15" s="74"/>
      <c r="D15" s="75"/>
      <c r="E15" s="27"/>
      <c r="F15" s="28" t="s">
        <v>20</v>
      </c>
      <c r="G15" s="28"/>
      <c r="H15" s="28"/>
      <c r="I15" s="29"/>
      <c r="J15" s="27"/>
      <c r="K15" s="28" t="s">
        <v>63</v>
      </c>
      <c r="L15" s="28"/>
      <c r="M15" s="28"/>
      <c r="N15" s="30"/>
      <c r="O15" s="27"/>
      <c r="P15" s="28" t="s">
        <v>63</v>
      </c>
      <c r="Q15" s="28"/>
      <c r="R15" s="28"/>
      <c r="S15" s="30"/>
      <c r="T15" s="27"/>
      <c r="U15" s="28" t="s">
        <v>63</v>
      </c>
      <c r="V15" s="28"/>
      <c r="W15" s="28"/>
      <c r="X15" s="30"/>
      <c r="Y15" s="27"/>
      <c r="Z15" s="28" t="s">
        <v>63</v>
      </c>
      <c r="AA15" s="28"/>
      <c r="AB15" s="28"/>
      <c r="AC15" s="30"/>
      <c r="AD15" s="27"/>
      <c r="AE15" s="28" t="s">
        <v>63</v>
      </c>
      <c r="AF15" s="28"/>
      <c r="AG15" s="28"/>
      <c r="AH15" s="31"/>
      <c r="AI15" s="42" t="s">
        <v>20</v>
      </c>
      <c r="AJ15" s="43"/>
      <c r="AK15" s="44"/>
      <c r="AL15" s="35" t="e">
        <f ca="1">COUNTIF(F15:AG15,"VISITE")+INDIRECT($AH$1&amp;"!AL15")</f>
        <v>#REF!</v>
      </c>
      <c r="AM15" s="35" t="e">
        <f ca="1">COUNTIF(F15:AG15,"MPS 0-4")+COUNTIF(F15:AG15,"MPS 5-9")+COUNTIF(F15:AG15,"MPS 0-4-")+COUNTIF(F15:AG15,"MPS 5-9-")+INDIRECT($AH$1&amp;"!AM15")</f>
        <v>#REF!</v>
      </c>
      <c r="AN15" s="35" t="e">
        <f ca="1">COUNTIF(F15:AG15,"LOTS")+COUNTIF(F15:AG15,"LOTS-")+INDIRECT($AH$1&amp;"!AN15")</f>
        <v>#REF!</v>
      </c>
      <c r="AO15" s="35" t="e">
        <f ca="1">COUNTIF(F15:AG15,"TT 1")+COUNTIF(F15:AG15,"TT 2")+INDIRECT($AH$1&amp;"!AO15")</f>
        <v>#REF!</v>
      </c>
      <c r="AP15" s="35" t="e">
        <f ca="1">COUNTIF(F15:AG15,"TMPS")+INDIRECT($AH$1&amp;"!AP15")</f>
        <v>#REF!</v>
      </c>
      <c r="AQ15" s="35" t="e">
        <f ca="1">COUNTIF(F15:AH15,"TSD")+INDIRECT($AH$1&amp;"!AQ15")</f>
        <v>#REF!</v>
      </c>
      <c r="AR15" s="35" t="e">
        <f ca="1">COUNTIF(F15:AG15,"BATD 1")+COUNTIF(F15:AG15,"BATD 2")+COUNTIF(F15:AG15,"BATD 1-")+INDIRECT($AH$1&amp;"!AR15")</f>
        <v>#REF!</v>
      </c>
      <c r="AS15" s="35" t="e">
        <f ca="1">COUNTIF(F15:AG15,"IP")+COUNTIF(F15:AG15,"IP-")+INDIRECT($AH$1&amp;"!AS15")</f>
        <v>#REF!</v>
      </c>
      <c r="AT15" s="35" t="e">
        <f ca="1">COUNTIF(F15:AG15,"DG")+COUNTIF(F15:AG15,"BNC")+COUNTIF(F15:AG15,"DG-")+COUNTIF(F15:AG15,"BNC-")+INDIRECT($AH$1&amp;"!AT15")</f>
        <v>#REF!</v>
      </c>
      <c r="AU15" s="35" t="e">
        <f ca="1">COUNTIF(F15:AG15,"EXPORT")+COUNTIF(F15:AG15,"EXPORT-")+INDIRECT($AH$1&amp;"!AU15")</f>
        <v>#REF!</v>
      </c>
      <c r="AV15" s="35" t="e">
        <f ca="1">COUNTIF(F15:AG15,"MRS")+COUNTIF(F15:AG15,"ZZZ YYY")+COUNTIF(F15:AG15,"XX WW")+COUNTIF(F15:AG15,"ZZZ")+COUNTIF(F15:AG15,"AAA")++COUNTIF(F15:AG15,"XXX WWW")+COUNTIF(F15:AG15,"MRS AAA-")+COUNTIF(F15:AG15,"ZZZ YYY-")+COUNTIF(F15:AG15,"XX WW-")+COUNTIF(F15:AG15,"ZZZ-")+COUNTIF(F15:AG15,"AAA-")+COUNTIF(F15:AG15,"XXX WWW-")+INDIRECT($AH$1&amp;"!AV15")</f>
        <v>#REF!</v>
      </c>
      <c r="AW15" s="35" t="e">
        <f ca="1">COUNTIF(F15:AG15,"DOC")+COUNTIF(F15:AG15,"DOC-")+INDIRECT($AH$1&amp;"!AW15")</f>
        <v>#REF!</v>
      </c>
      <c r="AX15" s="35" t="e">
        <f ca="1">COUNTIF(F15:AG15,"NL")+COUNTIF(F15:AG15,"NL-")+INDIRECT($AH$1&amp;"!AX15")</f>
        <v>#REF!</v>
      </c>
      <c r="AY15" s="35" t="e">
        <f ca="1">COUNTIF(F15:AG15,"SLIDE MPS")+COUNTIF(F15:AG15,"SLIDE MPS-")+INDIRECT($AH$1&amp;"!AY15")</f>
        <v>#REF!</v>
      </c>
      <c r="AZ15" s="35" t="e">
        <f ca="1">COUNTIF(F15:AG15,"PULL MPS")+COUNTIF(F15:AG15,"PULL MPS-")+INDIRECT($AH$1&amp;"!AZ15")</f>
        <v>#REF!</v>
      </c>
      <c r="BB15" s="63" t="s">
        <v>63</v>
      </c>
      <c r="BC15" s="64"/>
      <c r="BD15" s="64"/>
      <c r="BE15" s="65"/>
      <c r="BF15" s="55" t="s">
        <v>64</v>
      </c>
      <c r="BG15" s="56"/>
      <c r="BH15" s="56"/>
      <c r="BI15" s="57"/>
      <c r="BJ15" s="58"/>
      <c r="BK15" s="59"/>
      <c r="BL15" s="59"/>
      <c r="BM15" s="60"/>
      <c r="BN15" s="66"/>
      <c r="BO15" s="67"/>
    </row>
    <row r="16" spans="1:67" ht="25.5" customHeight="1" x14ac:dyDescent="0.25">
      <c r="A16" s="24" t="s">
        <v>65</v>
      </c>
      <c r="B16" s="25"/>
      <c r="C16" s="25"/>
      <c r="D16" s="26"/>
      <c r="E16" s="27"/>
      <c r="F16" s="28" t="s">
        <v>38</v>
      </c>
      <c r="G16" s="28"/>
      <c r="H16" s="28"/>
      <c r="I16" s="51"/>
      <c r="J16" s="27"/>
      <c r="K16" s="28" t="s">
        <v>38</v>
      </c>
      <c r="L16" s="28"/>
      <c r="M16" s="28"/>
      <c r="N16" s="31"/>
      <c r="O16" s="27"/>
      <c r="P16" s="28" t="s">
        <v>38</v>
      </c>
      <c r="Q16" s="28"/>
      <c r="R16" s="28"/>
      <c r="S16" s="31"/>
      <c r="T16" s="27"/>
      <c r="U16" s="28" t="s">
        <v>38</v>
      </c>
      <c r="V16" s="28"/>
      <c r="W16" s="28"/>
      <c r="X16" s="31"/>
      <c r="Y16" s="27"/>
      <c r="Z16" s="28" t="s">
        <v>38</v>
      </c>
      <c r="AA16" s="28"/>
      <c r="AB16" s="28"/>
      <c r="AC16" s="31"/>
      <c r="AD16" s="27"/>
      <c r="AE16" s="28" t="s">
        <v>20</v>
      </c>
      <c r="AF16" s="28"/>
      <c r="AG16" s="28"/>
      <c r="AH16" s="31"/>
      <c r="AI16" s="42" t="s">
        <v>20</v>
      </c>
      <c r="AJ16" s="43"/>
      <c r="AK16" s="44"/>
      <c r="AL16" s="35" t="e">
        <f ca="1">COUNTIF(F16:AG16,"VISITE")+INDIRECT($AH$1&amp;"!AL16")</f>
        <v>#REF!</v>
      </c>
      <c r="AM16" s="35" t="e">
        <f ca="1">COUNTIF(F16:AG16,"MPS 0-4")+COUNTIF(F16:AG16,"MPS 5-9")+COUNTIF(F16:AG16,"MPS 0-4-")+COUNTIF(F16:AG16,"MPS 5-9-")+INDIRECT($AH$1&amp;"!AM16")</f>
        <v>#REF!</v>
      </c>
      <c r="AN16" s="35" t="e">
        <f ca="1">COUNTIF(F16:AG16,"LOTS")+COUNTIF(F16:AG16,"LOTS-")+INDIRECT($AH$1&amp;"!AN16")</f>
        <v>#REF!</v>
      </c>
      <c r="AO16" s="35" t="e">
        <f ca="1">COUNTIF(F16:AG16,"TT 1")+COUNTIF(F16:AG16,"TT 2")+INDIRECT($AH$1&amp;"!AO16")</f>
        <v>#REF!</v>
      </c>
      <c r="AP16" s="35" t="e">
        <f ca="1">COUNTIF(F16:AG16,"TMPS")+INDIRECT($AH$1&amp;"!AP16")</f>
        <v>#REF!</v>
      </c>
      <c r="AQ16" s="35" t="e">
        <f ca="1">COUNTIF(F16:AH16,"TSD")+INDIRECT($AH$1&amp;"!AQ16")</f>
        <v>#REF!</v>
      </c>
      <c r="AR16" s="35" t="e">
        <f ca="1">COUNTIF(F16:AG16,"BATD 1")+COUNTIF(F16:AG16,"BATD 2")+COUNTIF(F16:AG16,"BATD 1-")+INDIRECT($AH$1&amp;"!AR16")</f>
        <v>#REF!</v>
      </c>
      <c r="AS16" s="35" t="e">
        <f ca="1">COUNTIF(F16:AG16,"IP")+COUNTIF(F16:AG16,"IP-")+INDIRECT($AH$1&amp;"!AS16")</f>
        <v>#REF!</v>
      </c>
      <c r="AT16" s="35" t="e">
        <f ca="1">COUNTIF(F16:AG16,"DG")+COUNTIF(F16:AG16,"BNC")+COUNTIF(F16:AG16,"DG-")+COUNTIF(F16:AG16,"BNC-")+INDIRECT($AH$1&amp;"!AT16")</f>
        <v>#REF!</v>
      </c>
      <c r="AU16" s="35" t="e">
        <f ca="1">COUNTIF(F16:AG16,"EXPORT")+COUNTIF(F16:AG16,"EXPORT-")+INDIRECT($AH$1&amp;"!AU16")</f>
        <v>#REF!</v>
      </c>
      <c r="AV16" s="35" t="e">
        <f ca="1">COUNTIF(F16:AG16,"MRS")+COUNTIF(F16:AG16,"ZZZ YYY")+COUNTIF(F16:AG16,"XX WW")+COUNTIF(F16:AG16,"ZZZ")+COUNTIF(F16:AG16,"AAA")++COUNTIF(F16:AG16,"XXX WWW")+COUNTIF(F16:AG16,"MRS AAA-")+COUNTIF(F16:AG16,"ZZZ YYY-")+COUNTIF(F16:AG16,"XX WW-")+COUNTIF(F16:AG16,"ZZZ-")+COUNTIF(F16:AG16,"AAA-")+COUNTIF(F16:AG16,"XXX WWW-")+INDIRECT($AH$1&amp;"!AV16")</f>
        <v>#REF!</v>
      </c>
      <c r="AW16" s="35" t="e">
        <f ca="1">COUNTIF(F16:AG16,"DOC")+COUNTIF(F16:AG16,"DOC-")+INDIRECT($AH$1&amp;"!AW16")</f>
        <v>#REF!</v>
      </c>
      <c r="AX16" s="35" t="e">
        <f ca="1">COUNTIF(F16:AG16,"NL")+COUNTIF(F16:AG16,"NL-")+INDIRECT($AH$1&amp;"!AX16")</f>
        <v>#REF!</v>
      </c>
      <c r="AY16" s="35" t="e">
        <f ca="1">COUNTIF(F16:AG16,"SLIDE MPS")+COUNTIF(F16:AG16,"SLIDE MPS-")+INDIRECT($AH$1&amp;"!AY16")</f>
        <v>#REF!</v>
      </c>
      <c r="AZ16" s="35" t="e">
        <f ca="1">COUNTIF(F16:AG16,"PULL MPS")+COUNTIF(F16:AG16,"PULL MPS-")+INDIRECT($AH$1&amp;"!AZ16")</f>
        <v>#REF!</v>
      </c>
      <c r="BB16" s="63" t="s">
        <v>66</v>
      </c>
      <c r="BC16" s="64"/>
      <c r="BD16" s="64"/>
      <c r="BE16" s="65"/>
      <c r="BF16" s="55"/>
      <c r="BG16" s="56"/>
      <c r="BH16" s="56"/>
      <c r="BI16" s="57"/>
      <c r="BJ16" s="58"/>
      <c r="BK16" s="59"/>
      <c r="BL16" s="59"/>
      <c r="BM16" s="60"/>
      <c r="BN16" s="68"/>
      <c r="BO16" s="69"/>
    </row>
    <row r="17" spans="1:67" ht="25.5" customHeight="1" x14ac:dyDescent="0.25">
      <c r="A17" s="24" t="s">
        <v>67</v>
      </c>
      <c r="B17" s="25"/>
      <c r="C17" s="25"/>
      <c r="D17" s="26"/>
      <c r="E17" s="27"/>
      <c r="F17" s="28" t="s">
        <v>16</v>
      </c>
      <c r="G17" s="28"/>
      <c r="H17" s="28"/>
      <c r="I17" s="51"/>
      <c r="J17" s="27"/>
      <c r="K17" s="28" t="s">
        <v>16</v>
      </c>
      <c r="L17" s="28"/>
      <c r="M17" s="28"/>
      <c r="N17" s="31"/>
      <c r="O17" s="27"/>
      <c r="P17" s="28" t="s">
        <v>34</v>
      </c>
      <c r="Q17" s="28"/>
      <c r="R17" s="28"/>
      <c r="S17" s="31"/>
      <c r="T17" s="27"/>
      <c r="U17" s="28" t="s">
        <v>16</v>
      </c>
      <c r="V17" s="28"/>
      <c r="W17" s="28"/>
      <c r="X17" s="31"/>
      <c r="Y17" s="27"/>
      <c r="Z17" s="28" t="s">
        <v>16</v>
      </c>
      <c r="AA17" s="28"/>
      <c r="AB17" s="28"/>
      <c r="AC17" s="31"/>
      <c r="AD17" s="27"/>
      <c r="AE17" s="28" t="s">
        <v>20</v>
      </c>
      <c r="AF17" s="28"/>
      <c r="AG17" s="28"/>
      <c r="AH17" s="31"/>
      <c r="AI17" s="42" t="s">
        <v>20</v>
      </c>
      <c r="AJ17" s="43"/>
      <c r="AK17" s="44"/>
      <c r="AL17" s="35" t="e">
        <f ca="1">COUNTIF(F17:AG17,"VISITE")+INDIRECT($AH$1&amp;"!AL17")</f>
        <v>#REF!</v>
      </c>
      <c r="AM17" s="35" t="e">
        <f ca="1">COUNTIF(F17:AG17,"MPS 0-4")+COUNTIF(F17:AG17,"MPS 5-9")+COUNTIF(F17:AG17,"MPS 0-4-")+COUNTIF(F17:AG17,"MPS 5-9-")+INDIRECT($AH$1&amp;"!AM17")</f>
        <v>#REF!</v>
      </c>
      <c r="AN17" s="35" t="e">
        <f ca="1">COUNTIF(F17:AG17,"LOTS")+COUNTIF(F17:AG17,"LOTS-")+INDIRECT($AH$1&amp;"!AN17")</f>
        <v>#REF!</v>
      </c>
      <c r="AO17" s="35" t="e">
        <f ca="1">COUNTIF(F17:AG17,"TT 1")+COUNTIF(F17:AG17,"TT 2")+INDIRECT($AH$1&amp;"!AO17")</f>
        <v>#REF!</v>
      </c>
      <c r="AP17" s="35" t="e">
        <f ca="1">COUNTIF(F17:AG17,"TMPS")+INDIRECT($AH$1&amp;"!AP17")</f>
        <v>#REF!</v>
      </c>
      <c r="AQ17" s="35" t="e">
        <f ca="1">COUNTIF(F17:AH17,"TSD")+INDIRECT($AH$1&amp;"!AQ17")</f>
        <v>#REF!</v>
      </c>
      <c r="AR17" s="35" t="e">
        <f ca="1">COUNTIF(F17:AG17,"BATD 1")+COUNTIF(F17:AG17,"BATD 2")+COUNTIF(F17:AG17,"BATD 1-")+INDIRECT($AH$1&amp;"!AR17")</f>
        <v>#REF!</v>
      </c>
      <c r="AS17" s="35" t="e">
        <f ca="1">COUNTIF(F17:AG17,"IP")+COUNTIF(F17:AG17,"IP-")+INDIRECT($AH$1&amp;"!AS17")</f>
        <v>#REF!</v>
      </c>
      <c r="AT17" s="35" t="e">
        <f ca="1">COUNTIF(F17:AG17,"DG")+COUNTIF(F17:AG17,"BNC")+COUNTIF(F17:AG17,"DG-")+COUNTIF(F17:AG17,"BNC-")+INDIRECT($AH$1&amp;"!AT17")</f>
        <v>#REF!</v>
      </c>
      <c r="AU17" s="35" t="e">
        <f ca="1">COUNTIF(F17:AG17,"EXPORT")+COUNTIF(F17:AG17,"EXPORT-")+INDIRECT($AH$1&amp;"!AU17")</f>
        <v>#REF!</v>
      </c>
      <c r="AV17" s="35" t="e">
        <f ca="1">COUNTIF(F17:AG17,"MRS")+COUNTIF(F17:AG17,"ZZZ YYY")+COUNTIF(F17:AG17,"XX WW")+COUNTIF(F17:AG17,"ZZZ")+COUNTIF(F17:AG17,"AAA")++COUNTIF(F17:AG17,"XXX WWW")+COUNTIF(F17:AG17,"MRS AAA-")+COUNTIF(F17:AG17,"ZZZ YYY-")+COUNTIF(F17:AG17,"XX WW-")+COUNTIF(F17:AG17,"ZZZ-")+COUNTIF(F17:AG17,"AAA-")+COUNTIF(F17:AG17,"XXX WWW-")+INDIRECT($AH$1&amp;"!AV17")</f>
        <v>#REF!</v>
      </c>
      <c r="AW17" s="35" t="e">
        <f ca="1">COUNTIF(F17:AG17,"DOC")+COUNTIF(F17:AG17,"DOC-")+INDIRECT($AH$1&amp;"!AW17")</f>
        <v>#REF!</v>
      </c>
      <c r="AX17" s="35" t="e">
        <f ca="1">COUNTIF(F17:AG17,"NL")+COUNTIF(F17:AG17,"NL-")+INDIRECT($AH$1&amp;"!AX17")</f>
        <v>#REF!</v>
      </c>
      <c r="AY17" s="35" t="e">
        <f ca="1">COUNTIF(F17:AG17,"SLIDE MPS")+COUNTIF(F17:AG17,"SLIDE MPS-")+INDIRECT($AH$1&amp;"!AY17")</f>
        <v>#REF!</v>
      </c>
      <c r="AZ17" s="35" t="e">
        <f ca="1">COUNTIF(F17:AG17,"PULL MPS")+COUNTIF(F17:AG17,"PULL MPS-")+INDIRECT($AH$1&amp;"!AZ17")</f>
        <v>#REF!</v>
      </c>
      <c r="BB17" s="63" t="s">
        <v>68</v>
      </c>
      <c r="BC17" s="64"/>
      <c r="BD17" s="64"/>
      <c r="BE17" s="65"/>
      <c r="BF17" s="55" t="s">
        <v>69</v>
      </c>
      <c r="BG17" s="56"/>
      <c r="BH17" s="56"/>
      <c r="BI17" s="57"/>
      <c r="BJ17" s="58"/>
      <c r="BK17" s="59"/>
      <c r="BL17" s="59"/>
      <c r="BM17" s="60"/>
      <c r="BN17" s="66"/>
      <c r="BO17" s="67"/>
    </row>
    <row r="18" spans="1:67" ht="25.5" customHeight="1" x14ac:dyDescent="0.25">
      <c r="A18" s="24" t="s">
        <v>70</v>
      </c>
      <c r="B18" s="25"/>
      <c r="C18" s="25"/>
      <c r="D18" s="26"/>
      <c r="E18" s="27" t="s">
        <v>56</v>
      </c>
      <c r="F18" s="28" t="s">
        <v>71</v>
      </c>
      <c r="G18" s="28"/>
      <c r="H18" s="28"/>
      <c r="I18" s="29"/>
      <c r="J18" s="27"/>
      <c r="K18" s="28" t="s">
        <v>71</v>
      </c>
      <c r="L18" s="28"/>
      <c r="M18" s="28"/>
      <c r="N18" s="29" t="s">
        <v>27</v>
      </c>
      <c r="O18" s="27"/>
      <c r="P18" s="28" t="s">
        <v>71</v>
      </c>
      <c r="Q18" s="28"/>
      <c r="R18" s="28"/>
      <c r="S18" s="29" t="s">
        <v>27</v>
      </c>
      <c r="T18" s="27" t="s">
        <v>24</v>
      </c>
      <c r="U18" s="28" t="s">
        <v>72</v>
      </c>
      <c r="V18" s="28"/>
      <c r="W18" s="28"/>
      <c r="X18" s="29" t="s">
        <v>26</v>
      </c>
      <c r="Y18" s="27"/>
      <c r="Z18" s="28" t="s">
        <v>20</v>
      </c>
      <c r="AA18" s="28"/>
      <c r="AB18" s="28"/>
      <c r="AC18" s="29"/>
      <c r="AD18" s="27"/>
      <c r="AE18" s="28"/>
      <c r="AF18" s="28"/>
      <c r="AG18" s="28"/>
      <c r="AH18" s="31"/>
      <c r="AI18" s="42" t="s">
        <v>20</v>
      </c>
      <c r="AJ18" s="43"/>
      <c r="AK18" s="44"/>
      <c r="AL18" s="35" t="e">
        <f ca="1">COUNTIF(F18:AG18,"VISITE")+INDIRECT($AH$1&amp;"!AL18")</f>
        <v>#REF!</v>
      </c>
      <c r="AM18" s="35" t="e">
        <f ca="1">COUNTIF(F18:AG18,"MPS 0-4")+COUNTIF(F18:AG18,"MPS 5-9")+COUNTIF(F18:AG18,"MPS 0-4-")+COUNTIF(F18:AG18,"MPS 5-9-")+INDIRECT($AH$1&amp;"!AM18")</f>
        <v>#REF!</v>
      </c>
      <c r="AN18" s="35" t="e">
        <f ca="1">COUNTIF(F18:AG18,"LOTS")+COUNTIF(F18:AG18,"LOTS-")+INDIRECT($AH$1&amp;"!AN18")</f>
        <v>#REF!</v>
      </c>
      <c r="AO18" s="35" t="e">
        <f ca="1">COUNTIF(F18:AG18,"TT 1")+COUNTIF(F18:AG18,"TT 2")+INDIRECT($AH$1&amp;"!AO18")</f>
        <v>#REF!</v>
      </c>
      <c r="AP18" s="35" t="e">
        <f ca="1">COUNTIF(F18:AG18,"TMPS")+INDIRECT($AH$1&amp;"!AP18")</f>
        <v>#REF!</v>
      </c>
      <c r="AQ18" s="35" t="e">
        <f ca="1">COUNTIF(F18:AH18,"TSD")+INDIRECT($AH$1&amp;"!AQ18")</f>
        <v>#REF!</v>
      </c>
      <c r="AR18" s="35" t="e">
        <f ca="1">COUNTIF(F18:AG18,"BATD 1")+COUNTIF(F18:AG18,"BATD 2")+COUNTIF(F18:AG18,"BATD 1-")+INDIRECT($AH$1&amp;"!AR18")</f>
        <v>#REF!</v>
      </c>
      <c r="AS18" s="35" t="e">
        <f ca="1">COUNTIF(F18:AG18,"IP")+COUNTIF(F18:AG18,"IP-")+INDIRECT($AH$1&amp;"!AS18")</f>
        <v>#REF!</v>
      </c>
      <c r="AT18" s="35" t="e">
        <f ca="1">COUNTIF(F18:AG18,"DG")+COUNTIF(F18:AG18,"BNC")+COUNTIF(F18:AG18,"DG-")+COUNTIF(F18:AG18,"BNC-")+INDIRECT($AH$1&amp;"!AT18")</f>
        <v>#REF!</v>
      </c>
      <c r="AU18" s="35" t="e">
        <f ca="1">COUNTIF(F18:AG18,"EXPORT")+COUNTIF(F18:AG18,"EXPORT-")+INDIRECT($AH$1&amp;"!AU18")</f>
        <v>#REF!</v>
      </c>
      <c r="AV18" s="35" t="e">
        <f ca="1">COUNTIF(F18:AG18,"MRS")+COUNTIF(F18:AG18,"ZZZ YYY")+COUNTIF(F18:AG18,"XX WW")+COUNTIF(F18:AG18,"ZZZ")+COUNTIF(F18:AG18,"AAA")++COUNTIF(F18:AG18,"XXX WWW")+COUNTIF(F18:AG18,"MRS AAA-")+COUNTIF(F18:AG18,"ZZZ YYY-")+COUNTIF(F18:AG18,"XX WW-")+COUNTIF(F18:AG18,"ZZZ-")+COUNTIF(F18:AG18,"AAA-")+COUNTIF(F18:AG18,"XXX WWW-")+INDIRECT($AH$1&amp;"!AV18")</f>
        <v>#REF!</v>
      </c>
      <c r="AW18" s="35" t="e">
        <f ca="1">COUNTIF(F18:AG18,"DOC")+COUNTIF(F18:AG18,"DOC-")+INDIRECT($AH$1&amp;"!AW18")</f>
        <v>#REF!</v>
      </c>
      <c r="AX18" s="35" t="e">
        <f ca="1">COUNTIF(F18:AG18,"NL")+COUNTIF(F18:AG18,"NL-")+INDIRECT($AH$1&amp;"!AX18")</f>
        <v>#REF!</v>
      </c>
      <c r="AY18" s="35" t="e">
        <f ca="1">COUNTIF(F18:AG18,"SLIDE MPS")+COUNTIF(F18:AG18,"SLIDE MPS-")+INDIRECT($AH$1&amp;"!AY18")</f>
        <v>#REF!</v>
      </c>
      <c r="AZ18" s="35" t="e">
        <f ca="1">COUNTIF(F18:AG18,"PULL MPS")+COUNTIF(F18:AG18,"PULL MPS-")+INDIRECT($AH$1&amp;"!AZ18")</f>
        <v>#REF!</v>
      </c>
      <c r="BB18" s="63" t="s">
        <v>71</v>
      </c>
      <c r="BC18" s="64"/>
      <c r="BD18" s="64"/>
      <c r="BE18" s="65"/>
      <c r="BF18" s="55" t="s">
        <v>74</v>
      </c>
      <c r="BG18" s="56"/>
      <c r="BH18" s="56"/>
      <c r="BI18" s="57"/>
      <c r="BJ18" s="58"/>
      <c r="BK18" s="59"/>
      <c r="BL18" s="59"/>
      <c r="BM18" s="60"/>
      <c r="BN18" s="68"/>
      <c r="BO18" s="69"/>
    </row>
    <row r="19" spans="1:67" ht="25.5" customHeight="1" x14ac:dyDescent="0.25">
      <c r="A19" s="24" t="s">
        <v>75</v>
      </c>
      <c r="B19" s="25"/>
      <c r="C19" s="25"/>
      <c r="D19" s="26"/>
      <c r="E19" s="27" t="s">
        <v>56</v>
      </c>
      <c r="F19" s="28" t="s">
        <v>9</v>
      </c>
      <c r="G19" s="28"/>
      <c r="H19" s="28"/>
      <c r="I19" s="29"/>
      <c r="J19" s="27"/>
      <c r="K19" s="28" t="s">
        <v>9</v>
      </c>
      <c r="L19" s="28"/>
      <c r="M19" s="28"/>
      <c r="N19" s="29" t="s">
        <v>27</v>
      </c>
      <c r="O19" s="27" t="s">
        <v>24</v>
      </c>
      <c r="P19" s="28" t="s">
        <v>76</v>
      </c>
      <c r="Q19" s="28"/>
      <c r="R19" s="28"/>
      <c r="S19" s="29" t="s">
        <v>26</v>
      </c>
      <c r="T19" s="27"/>
      <c r="U19" s="28" t="s">
        <v>20</v>
      </c>
      <c r="V19" s="28"/>
      <c r="W19" s="28"/>
      <c r="X19" s="29"/>
      <c r="Y19" s="27"/>
      <c r="Z19" s="28"/>
      <c r="AA19" s="28"/>
      <c r="AB19" s="28"/>
      <c r="AC19" s="29" t="s">
        <v>27</v>
      </c>
      <c r="AD19" s="27"/>
      <c r="AE19" s="28"/>
      <c r="AF19" s="28"/>
      <c r="AG19" s="28"/>
      <c r="AH19" s="31"/>
      <c r="AI19" s="42" t="s">
        <v>20</v>
      </c>
      <c r="AJ19" s="43"/>
      <c r="AK19" s="44"/>
      <c r="AL19" s="35" t="e">
        <f ca="1">COUNTIF(F19:AG19,"VISITE")+INDIRECT($AH$1&amp;"!AL19")</f>
        <v>#REF!</v>
      </c>
      <c r="AM19" s="35" t="e">
        <f ca="1">COUNTIF(F19:AG19,"MPS 0-4")+COUNTIF(F19:AG19,"MPS 5-9")+COUNTIF(F19:AG19,"MPS 0-4-")+COUNTIF(F19:AG19,"MPS 5-9-")+INDIRECT($AH$1&amp;"!AM19")</f>
        <v>#REF!</v>
      </c>
      <c r="AN19" s="35" t="e">
        <f ca="1">COUNTIF(F19:AG19,"LOTS")+COUNTIF(F19:AG19,"LOTS-")+INDIRECT($AH$1&amp;"!AN19")</f>
        <v>#REF!</v>
      </c>
      <c r="AO19" s="35" t="e">
        <f ca="1">COUNTIF(F19:AG19,"TT 1")+COUNTIF(F19:AG19,"TT 2")+INDIRECT($AH$1&amp;"!AO19")</f>
        <v>#REF!</v>
      </c>
      <c r="AP19" s="35" t="e">
        <f ca="1">COUNTIF(F19:AG19,"TMPS")+INDIRECT($AH$1&amp;"!AP19")</f>
        <v>#REF!</v>
      </c>
      <c r="AQ19" s="35" t="e">
        <f ca="1">COUNTIF(F19:AH19,"TSD")+INDIRECT($AH$1&amp;"!AQ19")</f>
        <v>#REF!</v>
      </c>
      <c r="AR19" s="35" t="e">
        <f ca="1">COUNTIF(F19:AG19,"BATD 1")+COUNTIF(F19:AG19,"BATD 2")+COUNTIF(F19:AG19,"BATD 1-")+INDIRECT($AH$1&amp;"!AR19")</f>
        <v>#REF!</v>
      </c>
      <c r="AS19" s="35" t="e">
        <f ca="1">COUNTIF(F19:AG19,"IP")+COUNTIF(F19:AG19,"IP-")+INDIRECT($AH$1&amp;"!AS19")</f>
        <v>#REF!</v>
      </c>
      <c r="AT19" s="35" t="e">
        <f ca="1">COUNTIF(F19:AG19,"DG")+COUNTIF(F19:AG19,"BNC")+COUNTIF(F19:AG19,"DG-")+COUNTIF(F19:AG19,"BNC-")+INDIRECT($AH$1&amp;"!AT19")</f>
        <v>#REF!</v>
      </c>
      <c r="AU19" s="35" t="e">
        <f ca="1">COUNTIF(F19:AG19,"EXPORT")+COUNTIF(F19:AG19,"EXPORT-")+INDIRECT($AH$1&amp;"!AU19")</f>
        <v>#REF!</v>
      </c>
      <c r="AV19" s="35" t="e">
        <f ca="1">COUNTIF(F19:AG19,"MRS")+COUNTIF(F19:AG19,"ZZZ YYY")+COUNTIF(F19:AG19,"XX WW")+COUNTIF(F19:AG19,"ZZZ")+COUNTIF(F19:AG19,"AAA")++COUNTIF(F19:AG19,"XXX WWW")+COUNTIF(F19:AG19,"MRS AAA-")+COUNTIF(F19:AG19,"ZZZ YYY-")+COUNTIF(F19:AG19,"XX WW-")+COUNTIF(F19:AG19,"ZZZ-")+COUNTIF(F19:AG19,"AAA-")+COUNTIF(F19:AG19,"XXX WWW-")+INDIRECT($AH$1&amp;"!AV19")</f>
        <v>#REF!</v>
      </c>
      <c r="AW19" s="35" t="e">
        <f ca="1">COUNTIF(F19:AG19,"DOC")+COUNTIF(F19:AG19,"DOC-")+INDIRECT($AH$1&amp;"!AW19")</f>
        <v>#REF!</v>
      </c>
      <c r="AX19" s="35" t="e">
        <f ca="1">COUNTIF(F19:AG19,"NL")+COUNTIF(F19:AG19,"NL-")+INDIRECT($AH$1&amp;"!AX19")</f>
        <v>#REF!</v>
      </c>
      <c r="AY19" s="35" t="e">
        <f ca="1">COUNTIF(F19:AG19,"SLIDE MPS")+COUNTIF(F19:AG19,"SLIDE MPS-")+INDIRECT($AH$1&amp;"!AY19")</f>
        <v>#REF!</v>
      </c>
      <c r="AZ19" s="35" t="e">
        <f ca="1">COUNTIF(F19:AG19,"PULL MPS")+COUNTIF(F19:AG19,"PULL MPS-")+INDIRECT($AH$1&amp;"!AZ19")</f>
        <v>#REF!</v>
      </c>
      <c r="BB19" s="63" t="s">
        <v>7</v>
      </c>
      <c r="BC19" s="64"/>
      <c r="BD19" s="64"/>
      <c r="BE19" s="65"/>
      <c r="BF19" s="55" t="s">
        <v>77</v>
      </c>
      <c r="BG19" s="56"/>
      <c r="BH19" s="56"/>
      <c r="BI19" s="57"/>
      <c r="BJ19" s="58"/>
      <c r="BK19" s="59"/>
      <c r="BL19" s="59"/>
      <c r="BM19" s="60"/>
      <c r="BN19" s="66"/>
      <c r="BO19" s="67"/>
    </row>
    <row r="20" spans="1:67" ht="25.5" customHeight="1" x14ac:dyDescent="0.25">
      <c r="A20" s="24" t="s">
        <v>54</v>
      </c>
      <c r="B20" s="25"/>
      <c r="C20" s="25"/>
      <c r="D20" s="26"/>
      <c r="E20" s="27"/>
      <c r="F20" s="28" t="s">
        <v>20</v>
      </c>
      <c r="G20" s="28"/>
      <c r="H20" s="28"/>
      <c r="I20" s="29"/>
      <c r="J20" s="27"/>
      <c r="K20" s="28" t="s">
        <v>15</v>
      </c>
      <c r="L20" s="28"/>
      <c r="M20" s="28"/>
      <c r="N20" s="30"/>
      <c r="O20" s="27"/>
      <c r="P20" s="28" t="s">
        <v>15</v>
      </c>
      <c r="Q20" s="28"/>
      <c r="R20" s="28"/>
      <c r="S20" s="30"/>
      <c r="T20" s="27"/>
      <c r="U20" s="28" t="s">
        <v>15</v>
      </c>
      <c r="V20" s="28"/>
      <c r="W20" s="28"/>
      <c r="X20" s="30"/>
      <c r="Y20" s="27"/>
      <c r="Z20" s="28" t="s">
        <v>15</v>
      </c>
      <c r="AA20" s="28"/>
      <c r="AB20" s="28"/>
      <c r="AC20" s="30"/>
      <c r="AD20" s="27"/>
      <c r="AE20" s="28" t="s">
        <v>15</v>
      </c>
      <c r="AF20" s="28"/>
      <c r="AG20" s="28"/>
      <c r="AH20" s="31"/>
      <c r="AI20" s="42" t="s">
        <v>20</v>
      </c>
      <c r="AJ20" s="43"/>
      <c r="AK20" s="44"/>
      <c r="AL20" s="35" t="e">
        <f ca="1">COUNTIF(F20:AG20,"VISITE")+INDIRECT($AH$1&amp;"!AL20")</f>
        <v>#REF!</v>
      </c>
      <c r="AM20" s="35" t="e">
        <f ca="1">COUNTIF(F20:AG20,"MPS 0-4")+COUNTIF(F20:AG20,"MPS 5-9")+COUNTIF(F20:AG20,"MPS 0-4-")+COUNTIF(F20:AG20,"MPS 5-9-")+INDIRECT($AH$1&amp;"!AM20")</f>
        <v>#REF!</v>
      </c>
      <c r="AN20" s="35" t="e">
        <f ca="1">COUNTIF(F20:AG20,"LOTS")+COUNTIF(F20:AG20,"LOTS-")+INDIRECT($AH$1&amp;"!AN20")</f>
        <v>#REF!</v>
      </c>
      <c r="AO20" s="35" t="e">
        <f ca="1">COUNTIF(F20:AG20,"TT 1")+COUNTIF(F20:AG20,"TT 2")+INDIRECT($AH$1&amp;"!AO20")</f>
        <v>#REF!</v>
      </c>
      <c r="AP20" s="35" t="e">
        <f ca="1">COUNTIF(F20:AG20,"TMPS")+INDIRECT($AH$1&amp;"!AP20")</f>
        <v>#REF!</v>
      </c>
      <c r="AQ20" s="35" t="e">
        <f ca="1">COUNTIF(F20:AH20,"TSD")+INDIRECT($AH$1&amp;"!AQ20")</f>
        <v>#REF!</v>
      </c>
      <c r="AR20" s="35" t="e">
        <f ca="1">COUNTIF(F20:AG20,"BATD 1")+COUNTIF(F20:AG20,"BATD 2")+COUNTIF(F20:AG20,"BATD 1-")+INDIRECT($AH$1&amp;"!AR20")</f>
        <v>#REF!</v>
      </c>
      <c r="AS20" s="35" t="e">
        <f ca="1">COUNTIF(F20:AG20,"IP")+COUNTIF(F20:AG20,"IP-")+INDIRECT($AH$1&amp;"!AS20")</f>
        <v>#REF!</v>
      </c>
      <c r="AT20" s="35" t="e">
        <f ca="1">COUNTIF(F20:AG20,"DG")+COUNTIF(F20:AG20,"BNC")+COUNTIF(F20:AG20,"DG-")+COUNTIF(F20:AG20,"BNC-")+INDIRECT($AH$1&amp;"!AT20")</f>
        <v>#REF!</v>
      </c>
      <c r="AU20" s="35" t="e">
        <f ca="1">COUNTIF(F20:AG20,"EXPORT")+COUNTIF(F20:AG20,"EXPORT-")+INDIRECT($AH$1&amp;"!AU20")</f>
        <v>#REF!</v>
      </c>
      <c r="AV20" s="35" t="e">
        <f ca="1">COUNTIF(F20:AG20,"MRS")+COUNTIF(F20:AG20,"ZZZ YYY")+COUNTIF(F20:AG20,"XX WW")+COUNTIF(F20:AG20,"ZZZ")+COUNTIF(F20:AG20,"AAA")++COUNTIF(F20:AG20,"XXX WWW")+COUNTIF(F20:AG20,"MRS AAA-")+COUNTIF(F20:AG20,"ZZZ YYY-")+COUNTIF(F20:AG20,"XX WW-")+COUNTIF(F20:AG20,"ZZZ-")+COUNTIF(F20:AG20,"AAA-")+COUNTIF(F20:AG20,"XXX WWW-")+INDIRECT($AH$1&amp;"!AV20")</f>
        <v>#REF!</v>
      </c>
      <c r="AW20" s="35" t="e">
        <f ca="1">COUNTIF(F20:AG20,"DOC")+COUNTIF(F20:AG20,"DOC-")+INDIRECT($AH$1&amp;"!AW20")</f>
        <v>#REF!</v>
      </c>
      <c r="AX20" s="35" t="e">
        <f ca="1">COUNTIF(F20:AG20,"NL")+COUNTIF(F20:AG20,"NL-")+INDIRECT($AH$1&amp;"!AX20")</f>
        <v>#REF!</v>
      </c>
      <c r="AY20" s="35" t="e">
        <f ca="1">COUNTIF(F20:AG20,"SLIDE MPS")+COUNTIF(F20:AG20,"SLIDE MPS-")+INDIRECT($AH$1&amp;"!AY20")</f>
        <v>#REF!</v>
      </c>
      <c r="AZ20" s="35" t="e">
        <f ca="1">COUNTIF(F20:AG20,"PULL MPS")+COUNTIF(F20:AG20,"PULL MPS-")+INDIRECT($AH$1&amp;"!AZ20")</f>
        <v>#REF!</v>
      </c>
      <c r="BB20" s="63" t="s">
        <v>8</v>
      </c>
      <c r="BC20" s="64"/>
      <c r="BD20" s="64"/>
      <c r="BE20" s="65"/>
      <c r="BF20" s="55" t="s">
        <v>78</v>
      </c>
      <c r="BG20" s="56"/>
      <c r="BH20" s="56"/>
      <c r="BI20" s="57"/>
      <c r="BJ20" s="58"/>
      <c r="BK20" s="59"/>
      <c r="BL20" s="59"/>
      <c r="BM20" s="60"/>
      <c r="BN20" s="68"/>
      <c r="BO20" s="69"/>
    </row>
    <row r="21" spans="1:67" ht="25.5" customHeight="1" x14ac:dyDescent="0.25">
      <c r="A21" s="24" t="s">
        <v>79</v>
      </c>
      <c r="B21" s="25"/>
      <c r="C21" s="25"/>
      <c r="D21" s="26"/>
      <c r="E21" s="27"/>
      <c r="F21" s="28" t="s">
        <v>20</v>
      </c>
      <c r="G21" s="28"/>
      <c r="H21" s="28"/>
      <c r="I21" s="29"/>
      <c r="J21" s="27"/>
      <c r="K21" s="28" t="s">
        <v>11</v>
      </c>
      <c r="L21" s="28"/>
      <c r="M21" s="28"/>
      <c r="N21" s="30"/>
      <c r="O21" s="27"/>
      <c r="P21" s="28" t="s">
        <v>11</v>
      </c>
      <c r="Q21" s="28"/>
      <c r="R21" s="28"/>
      <c r="S21" s="30"/>
      <c r="T21" s="27"/>
      <c r="U21" s="28" t="s">
        <v>60</v>
      </c>
      <c r="V21" s="28"/>
      <c r="W21" s="28"/>
      <c r="X21" s="30"/>
      <c r="Y21" s="27"/>
      <c r="Z21" s="28" t="s">
        <v>11</v>
      </c>
      <c r="AA21" s="28"/>
      <c r="AB21" s="28"/>
      <c r="AC21" s="30"/>
      <c r="AD21" s="27"/>
      <c r="AE21" s="28" t="s">
        <v>11</v>
      </c>
      <c r="AF21" s="28"/>
      <c r="AG21" s="28"/>
      <c r="AH21" s="31"/>
      <c r="AI21" s="42" t="s">
        <v>20</v>
      </c>
      <c r="AJ21" s="43"/>
      <c r="AK21" s="44"/>
      <c r="AL21" s="35" t="e">
        <f ca="1">COUNTIF(F21:AG21,"VISITE")+INDIRECT($AH$1&amp;"!AL21")</f>
        <v>#REF!</v>
      </c>
      <c r="AM21" s="35" t="e">
        <f ca="1">COUNTIF(F21:AG21,"MPS 0-4")+COUNTIF(F21:AG21,"MPS 5-9")+COUNTIF(F21:AG21,"MPS 0-4-")+COUNTIF(F21:AG21,"MPS 5-9-")+INDIRECT($AH$1&amp;"!AM21")</f>
        <v>#REF!</v>
      </c>
      <c r="AN21" s="35" t="e">
        <f ca="1">COUNTIF(F21:AG21,"LOTS")+COUNTIF(F21:AG21,"LOTS-")+INDIRECT($AH$1&amp;"!AN21")</f>
        <v>#REF!</v>
      </c>
      <c r="AO21" s="35" t="e">
        <f ca="1">COUNTIF(F21:AG21,"TT 1")+COUNTIF(F21:AG21,"TT 2")+INDIRECT($AH$1&amp;"!AO21")</f>
        <v>#REF!</v>
      </c>
      <c r="AP21" s="35" t="e">
        <f ca="1">COUNTIF(F21:AG21,"TMPS")+INDIRECT($AH$1&amp;"!AP21")</f>
        <v>#REF!</v>
      </c>
      <c r="AQ21" s="35" t="e">
        <f ca="1">COUNTIF(F21:AH21,"TSD")+INDIRECT($AH$1&amp;"!AQ21")</f>
        <v>#REF!</v>
      </c>
      <c r="AR21" s="35" t="e">
        <f ca="1">COUNTIF(F21:AG21,"BATD 1")+COUNTIF(F21:AG21,"BATD 2")+COUNTIF(F21:AG21,"BATD 1-")+INDIRECT($AH$1&amp;"!AR21")</f>
        <v>#REF!</v>
      </c>
      <c r="AS21" s="35" t="e">
        <f ca="1">COUNTIF(F21:AG21,"IP")+COUNTIF(F21:AG21,"IP-")+INDIRECT($AH$1&amp;"!AS21")</f>
        <v>#REF!</v>
      </c>
      <c r="AT21" s="35" t="e">
        <f ca="1">COUNTIF(F21:AG21,"DG")+COUNTIF(F21:AG21,"BNC")+COUNTIF(F21:AG21,"DG-")+COUNTIF(F21:AG21,"BNC-")+INDIRECT($AH$1&amp;"!AT21")</f>
        <v>#REF!</v>
      </c>
      <c r="AU21" s="35" t="e">
        <f ca="1">COUNTIF(F21:AG21,"EXPORT")+COUNTIF(F21:AG21,"EXPORT-")+INDIRECT($AH$1&amp;"!AU21")</f>
        <v>#REF!</v>
      </c>
      <c r="AV21" s="35" t="e">
        <f ca="1">COUNTIF(F21:AG21,"MRS")+COUNTIF(F21:AG21,"ZZZ YYY")+COUNTIF(F21:AG21,"XX WW")+COUNTIF(F21:AG21,"ZZZ")+COUNTIF(F21:AG21,"AAA")++COUNTIF(F21:AG21,"XXX WWW")+COUNTIF(F21:AG21,"MRS AAA-")+COUNTIF(F21:AG21,"ZZZ YYY-")+COUNTIF(F21:AG21,"XX WW-")+COUNTIF(F21:AG21,"ZZZ-")+COUNTIF(F21:AG21,"AAA-")+COUNTIF(F21:AG21,"XXX WWW-")+INDIRECT($AH$1&amp;"!AV21")</f>
        <v>#REF!</v>
      </c>
      <c r="AW21" s="35" t="e">
        <f ca="1">COUNTIF(F21:AG21,"DOC")+COUNTIF(F21:AG21,"DOC-")+INDIRECT($AH$1&amp;"!AW21")</f>
        <v>#REF!</v>
      </c>
      <c r="AX21" s="35" t="e">
        <f ca="1">COUNTIF(F21:AG21,"NL")+COUNTIF(F21:AG21,"NL-")+INDIRECT($AH$1&amp;"!AX21")</f>
        <v>#REF!</v>
      </c>
      <c r="AY21" s="35" t="e">
        <f ca="1">COUNTIF(F21:AG21,"SLIDE MPS")+COUNTIF(F21:AG21,"SLIDE MPS-")+INDIRECT($AH$1&amp;"!AY21")</f>
        <v>#REF!</v>
      </c>
      <c r="AZ21" s="35" t="e">
        <f ca="1">COUNTIF(F21:AG21,"PULL MPS")+COUNTIF(F21:AG21,"PULL MPS-")+INDIRECT($AH$1&amp;"!AZ21")</f>
        <v>#REF!</v>
      </c>
      <c r="BB21" s="63" t="s">
        <v>80</v>
      </c>
      <c r="BC21" s="64"/>
      <c r="BD21" s="64"/>
      <c r="BE21" s="65"/>
      <c r="BF21" s="55" t="s">
        <v>81</v>
      </c>
      <c r="BG21" s="56"/>
      <c r="BH21" s="56"/>
      <c r="BI21" s="57"/>
      <c r="BJ21" s="58"/>
      <c r="BK21" s="59"/>
      <c r="BL21" s="59"/>
      <c r="BM21" s="60"/>
      <c r="BN21" s="66"/>
      <c r="BO21" s="67"/>
    </row>
    <row r="22" spans="1:67" ht="25.5" customHeight="1" x14ac:dyDescent="0.25">
      <c r="A22" s="24" t="s">
        <v>82</v>
      </c>
      <c r="B22" s="25"/>
      <c r="C22" s="25"/>
      <c r="D22" s="26"/>
      <c r="E22" s="27"/>
      <c r="F22" s="28" t="s">
        <v>20</v>
      </c>
      <c r="G22" s="28"/>
      <c r="H22" s="28"/>
      <c r="I22" s="29"/>
      <c r="J22" s="27"/>
      <c r="K22" s="28" t="s">
        <v>34</v>
      </c>
      <c r="L22" s="28"/>
      <c r="M22" s="28"/>
      <c r="N22" s="30"/>
      <c r="O22" s="27"/>
      <c r="P22" s="28" t="s">
        <v>34</v>
      </c>
      <c r="Q22" s="28"/>
      <c r="R22" s="28"/>
      <c r="S22" s="30"/>
      <c r="T22" s="27"/>
      <c r="U22" s="28" t="s">
        <v>34</v>
      </c>
      <c r="V22" s="28"/>
      <c r="W22" s="28"/>
      <c r="X22" s="30"/>
      <c r="Y22" s="27"/>
      <c r="Z22" s="28" t="s">
        <v>34</v>
      </c>
      <c r="AA22" s="28"/>
      <c r="AB22" s="28"/>
      <c r="AC22" s="30"/>
      <c r="AD22" s="27"/>
      <c r="AE22" s="28"/>
      <c r="AF22" s="28"/>
      <c r="AG22" s="28"/>
      <c r="AH22" s="31"/>
      <c r="AI22" s="42" t="s">
        <v>20</v>
      </c>
      <c r="AJ22" s="43"/>
      <c r="AK22" s="44"/>
      <c r="AL22" s="35" t="e">
        <f ca="1">COUNTIF(F22:AG22,"VISITE")+INDIRECT($AH$1&amp;"!AL22")</f>
        <v>#REF!</v>
      </c>
      <c r="AM22" s="35" t="e">
        <f ca="1">COUNTIF(F22:AG22,"MPS 0-4")+COUNTIF(F22:AG22,"MPS 5-9")+COUNTIF(F22:AG22,"MPS 0-4-")+COUNTIF(F22:AG22,"MPS 5-9-")+INDIRECT($AH$1&amp;"!AM22")</f>
        <v>#REF!</v>
      </c>
      <c r="AN22" s="35" t="e">
        <f ca="1">COUNTIF(F22:AG22,"LOTS")+COUNTIF(F22:AG22,"LOTS-")+INDIRECT($AH$1&amp;"!AN22")</f>
        <v>#REF!</v>
      </c>
      <c r="AO22" s="35" t="e">
        <f ca="1">COUNTIF(F22:AG22,"TT 1")+COUNTIF(F22:AG22,"TT 2")+INDIRECT($AH$1&amp;"!AO22")</f>
        <v>#REF!</v>
      </c>
      <c r="AP22" s="35" t="e">
        <f ca="1">COUNTIF(F22:AG22,"TMPS")+INDIRECT($AH$1&amp;"!AP22")</f>
        <v>#REF!</v>
      </c>
      <c r="AQ22" s="35" t="e">
        <f ca="1">COUNTIF(F22:AH22,"TSD")+INDIRECT($AH$1&amp;"!AQ22")</f>
        <v>#REF!</v>
      </c>
      <c r="AR22" s="35" t="e">
        <f ca="1">COUNTIF(F22:AG22,"BATD 1")+COUNTIF(F22:AG22,"BATD 2")+COUNTIF(F22:AG22,"BATD 1-")+INDIRECT($AH$1&amp;"!AR22")</f>
        <v>#REF!</v>
      </c>
      <c r="AS22" s="35" t="e">
        <f ca="1">COUNTIF(F22:AG22,"IP")+COUNTIF(F22:AG22,"IP-")+INDIRECT($AH$1&amp;"!AS22")</f>
        <v>#REF!</v>
      </c>
      <c r="AT22" s="35" t="e">
        <f ca="1">COUNTIF(F22:AG22,"DG")+COUNTIF(F22:AG22,"BNC")+COUNTIF(F22:AG22,"DG-")+COUNTIF(F22:AG22,"BNC-")+INDIRECT($AH$1&amp;"!AT22")</f>
        <v>#REF!</v>
      </c>
      <c r="AU22" s="35" t="e">
        <f ca="1">COUNTIF(F22:AG22,"EXPORT")+COUNTIF(F22:AG22,"EXPORT-")+INDIRECT($AH$1&amp;"!AU22")</f>
        <v>#REF!</v>
      </c>
      <c r="AV22" s="35" t="e">
        <f ca="1">COUNTIF(F22:AG22,"MRS")+COUNTIF(F22:AG22,"ZZZ YYY")+COUNTIF(F22:AG22,"XX WW")+COUNTIF(F22:AG22,"ZZZ")+COUNTIF(F22:AG22,"AAA")++COUNTIF(F22:AG22,"XXX WWW")+COUNTIF(F22:AG22,"MRS AAA-")+COUNTIF(F22:AG22,"ZZZ YYY-")+COUNTIF(F22:AG22,"XX WW-")+COUNTIF(F22:AG22,"ZZZ-")+COUNTIF(F22:AG22,"AAA-")+COUNTIF(F22:AG22,"XXX WWW-")+INDIRECT($AH$1&amp;"!AV22")</f>
        <v>#REF!</v>
      </c>
      <c r="AW22" s="35" t="e">
        <f ca="1">COUNTIF(F22:AG22,"DOC")+COUNTIF(F22:AG22,"DOC-")+INDIRECT($AH$1&amp;"!AW22")</f>
        <v>#REF!</v>
      </c>
      <c r="AX22" s="35" t="e">
        <f ca="1">COUNTIF(F22:AG22,"NL")+COUNTIF(F22:AG22,"NL-")+INDIRECT($AH$1&amp;"!AX22")</f>
        <v>#REF!</v>
      </c>
      <c r="AY22" s="35" t="e">
        <f ca="1">COUNTIF(F22:AG22,"SLIDE MPS")+COUNTIF(F22:AG22,"SLIDE MPS-")+INDIRECT($AH$1&amp;"!AY22")</f>
        <v>#REF!</v>
      </c>
      <c r="AZ22" s="35" t="e">
        <f ca="1">COUNTIF(F22:AG22,"PULL MPS")+COUNTIF(F22:AG22,"PULL MPS-")+INDIRECT($AH$1&amp;"!AZ22")</f>
        <v>#REF!</v>
      </c>
      <c r="BB22" s="63" t="s">
        <v>11</v>
      </c>
      <c r="BC22" s="64"/>
      <c r="BD22" s="64"/>
      <c r="BE22" s="65"/>
      <c r="BF22" s="55" t="s">
        <v>84</v>
      </c>
      <c r="BG22" s="56"/>
      <c r="BH22" s="56"/>
      <c r="BI22" s="57"/>
      <c r="BJ22" s="58"/>
      <c r="BK22" s="59"/>
      <c r="BL22" s="59"/>
      <c r="BM22" s="60"/>
      <c r="BN22" s="68"/>
      <c r="BO22" s="69"/>
    </row>
    <row r="23" spans="1:67" ht="25.5" customHeight="1" x14ac:dyDescent="0.25">
      <c r="A23" s="24" t="s">
        <v>85</v>
      </c>
      <c r="B23" s="25"/>
      <c r="C23" s="25"/>
      <c r="D23" s="26"/>
      <c r="E23" s="27"/>
      <c r="F23" s="28" t="s">
        <v>47</v>
      </c>
      <c r="G23" s="28"/>
      <c r="H23" s="28"/>
      <c r="I23" s="51"/>
      <c r="J23" s="27"/>
      <c r="K23" s="28" t="s">
        <v>47</v>
      </c>
      <c r="L23" s="28"/>
      <c r="M23" s="28"/>
      <c r="N23" s="31"/>
      <c r="O23" s="27"/>
      <c r="P23" s="28" t="s">
        <v>47</v>
      </c>
      <c r="Q23" s="28"/>
      <c r="R23" s="28"/>
      <c r="S23" s="31"/>
      <c r="T23" s="27"/>
      <c r="U23" s="28" t="s">
        <v>47</v>
      </c>
      <c r="V23" s="28"/>
      <c r="W23" s="28"/>
      <c r="X23" s="31"/>
      <c r="Y23" s="27"/>
      <c r="Z23" s="28" t="s">
        <v>47</v>
      </c>
      <c r="AA23" s="28"/>
      <c r="AB23" s="28"/>
      <c r="AC23" s="31"/>
      <c r="AD23" s="27"/>
      <c r="AE23" s="28" t="s">
        <v>20</v>
      </c>
      <c r="AF23" s="28"/>
      <c r="AG23" s="28"/>
      <c r="AH23" s="31"/>
      <c r="AI23" s="42" t="s">
        <v>20</v>
      </c>
      <c r="AJ23" s="43"/>
      <c r="AK23" s="44"/>
      <c r="AL23" s="35" t="e">
        <f ca="1">COUNTIF(F23:AG23,"VISITE")+INDIRECT($AH$1&amp;"!AL23")</f>
        <v>#REF!</v>
      </c>
      <c r="AM23" s="35" t="e">
        <f ca="1">COUNTIF(F23:AG23,"MPS 0-4")+COUNTIF(F23:AG23,"MPS 5-9")+COUNTIF(F23:AG23,"MPS 0-4-")+COUNTIF(F23:AG23,"MPS 5-9-")+INDIRECT($AH$1&amp;"!AM23")</f>
        <v>#REF!</v>
      </c>
      <c r="AN23" s="35" t="e">
        <f ca="1">COUNTIF(F23:AG23,"LOTS")+COUNTIF(F23:AG23,"LOTS-")+INDIRECT($AH$1&amp;"!AN23")</f>
        <v>#REF!</v>
      </c>
      <c r="AO23" s="35" t="e">
        <f ca="1">COUNTIF(F23:AG23,"TT 1")+COUNTIF(F23:AG23,"TT 2")+INDIRECT($AH$1&amp;"!AO23")</f>
        <v>#REF!</v>
      </c>
      <c r="AP23" s="35" t="e">
        <f ca="1">COUNTIF(F23:AG23,"TMPS")+INDIRECT($AH$1&amp;"!AP23")</f>
        <v>#REF!</v>
      </c>
      <c r="AQ23" s="35" t="e">
        <f ca="1">COUNTIF(F23:AH23,"TSD")+INDIRECT($AH$1&amp;"!AQ23")</f>
        <v>#REF!</v>
      </c>
      <c r="AR23" s="35" t="e">
        <f ca="1">COUNTIF(F23:AG23,"BATD 1")+COUNTIF(F23:AG23,"BATD 2")+COUNTIF(F23:AG23,"BATD 1-")+INDIRECT($AH$1&amp;"!AR23")</f>
        <v>#REF!</v>
      </c>
      <c r="AS23" s="35" t="e">
        <f ca="1">COUNTIF(F23:AG23,"IP")+COUNTIF(F23:AG23,"IP-")+INDIRECT($AH$1&amp;"!AS23")</f>
        <v>#REF!</v>
      </c>
      <c r="AT23" s="35" t="e">
        <f ca="1">COUNTIF(F23:AG23,"DG")+COUNTIF(F23:AG23,"BNC")+COUNTIF(F23:AG23,"DG-")+COUNTIF(F23:AG23,"BNC-")+INDIRECT($AH$1&amp;"!AT23")</f>
        <v>#REF!</v>
      </c>
      <c r="AU23" s="35" t="e">
        <f ca="1">COUNTIF(F23:AG23,"EXPORT")+COUNTIF(F23:AG23,"EXPORT-")+INDIRECT($AH$1&amp;"!AU23")</f>
        <v>#REF!</v>
      </c>
      <c r="AV23" s="35" t="e">
        <f ca="1">COUNTIF(F23:AG23,"MRS")+COUNTIF(F23:AG23,"ZZZ YYY")+COUNTIF(F23:AG23,"XX WW")+COUNTIF(F23:AG23,"ZZZ")+COUNTIF(F23:AG23,"AAA")++COUNTIF(F23:AG23,"XXX WWW")+COUNTIF(F23:AG23,"MRS AAA-")+COUNTIF(F23:AG23,"ZZZ YYY-")+COUNTIF(F23:AG23,"XX WW-")+COUNTIF(F23:AG23,"ZZZ-")+COUNTIF(F23:AG23,"AAA-")+COUNTIF(F23:AG23,"XXX WWW-")+INDIRECT($AH$1&amp;"!AV23")</f>
        <v>#REF!</v>
      </c>
      <c r="AW23" s="35" t="e">
        <f ca="1">COUNTIF(F23:AG23,"DOC")+COUNTIF(F23:AG23,"DOC-")+INDIRECT($AH$1&amp;"!AW23")</f>
        <v>#REF!</v>
      </c>
      <c r="AX23" s="35" t="e">
        <f ca="1">COUNTIF(F23:AG23,"NL")+COUNTIF(F23:AG23,"NL-")+INDIRECT($AH$1&amp;"!AX23")</f>
        <v>#REF!</v>
      </c>
      <c r="AY23" s="35" t="e">
        <f ca="1">COUNTIF(F23:AG23,"SLIDE MPS")+COUNTIF(F23:AG23,"SLIDE MPS-")+INDIRECT($AH$1&amp;"!AY23")</f>
        <v>#REF!</v>
      </c>
      <c r="AZ23" s="35" t="e">
        <f ca="1">COUNTIF(F23:AG23,"PULL MPS")+COUNTIF(F23:AG23,"PULL MPS-")+INDIRECT($AH$1&amp;"!AZ23")</f>
        <v>#REF!</v>
      </c>
      <c r="BB23" s="63" t="s">
        <v>33</v>
      </c>
      <c r="BC23" s="64"/>
      <c r="BD23" s="64"/>
      <c r="BE23" s="65"/>
      <c r="BF23" s="55" t="s">
        <v>87</v>
      </c>
      <c r="BG23" s="56"/>
      <c r="BH23" s="56"/>
      <c r="BI23" s="57"/>
      <c r="BJ23" s="58"/>
      <c r="BK23" s="59"/>
      <c r="BL23" s="59"/>
      <c r="BM23" s="60"/>
      <c r="BN23" s="76"/>
      <c r="BO23" s="77"/>
    </row>
    <row r="24" spans="1:67" ht="25.5" customHeight="1" x14ac:dyDescent="0.25">
      <c r="A24" s="24" t="s">
        <v>88</v>
      </c>
      <c r="B24" s="25"/>
      <c r="C24" s="25"/>
      <c r="D24" s="26"/>
      <c r="E24" s="27"/>
      <c r="F24" s="28" t="s">
        <v>89</v>
      </c>
      <c r="G24" s="28"/>
      <c r="H24" s="28"/>
      <c r="I24" s="29"/>
      <c r="J24" s="27"/>
      <c r="K24" s="28" t="s">
        <v>90</v>
      </c>
      <c r="L24" s="28"/>
      <c r="M24" s="28"/>
      <c r="N24" s="29" t="s">
        <v>27</v>
      </c>
      <c r="O24" s="27" t="s">
        <v>24</v>
      </c>
      <c r="P24" s="28" t="s">
        <v>76</v>
      </c>
      <c r="Q24" s="28"/>
      <c r="R24" s="28"/>
      <c r="S24" s="29" t="s">
        <v>26</v>
      </c>
      <c r="T24" s="27"/>
      <c r="U24" s="28" t="s">
        <v>20</v>
      </c>
      <c r="V24" s="28"/>
      <c r="W24" s="28"/>
      <c r="X24" s="29"/>
      <c r="Y24" s="27"/>
      <c r="Z24" s="28" t="s">
        <v>33</v>
      </c>
      <c r="AA24" s="28"/>
      <c r="AB24" s="28"/>
      <c r="AC24" s="29" t="s">
        <v>27</v>
      </c>
      <c r="AD24" s="27"/>
      <c r="AE24" s="28" t="s">
        <v>33</v>
      </c>
      <c r="AF24" s="28"/>
      <c r="AG24" s="28"/>
      <c r="AH24" s="31"/>
      <c r="AI24" s="42" t="s">
        <v>20</v>
      </c>
      <c r="AJ24" s="43"/>
      <c r="AK24" s="44"/>
      <c r="AL24" s="35" t="e">
        <f ca="1">COUNTIF(F24:AG24,"VISITE")+INDIRECT($AH$1&amp;"!AL24")</f>
        <v>#REF!</v>
      </c>
      <c r="AM24" s="35" t="e">
        <f ca="1">COUNTIF(F24:AG24,"MPS 0-4")+COUNTIF(F24:AG24,"MPS 5-9")+COUNTIF(F24:AG24,"MPS 0-4-")+COUNTIF(F24:AG24,"MPS 5-9-")+INDIRECT($AH$1&amp;"!AM24")</f>
        <v>#REF!</v>
      </c>
      <c r="AN24" s="35" t="e">
        <f ca="1">COUNTIF(F24:AG24,"LOTS")+COUNTIF(F24:AG24,"LOTS-")+INDIRECT($AH$1&amp;"!AN24")</f>
        <v>#REF!</v>
      </c>
      <c r="AO24" s="35" t="e">
        <f ca="1">COUNTIF(F24:AG24,"TT 1")+COUNTIF(F24:AG24,"TT 2")+INDIRECT($AH$1&amp;"!AO24")</f>
        <v>#REF!</v>
      </c>
      <c r="AP24" s="35" t="e">
        <f ca="1">COUNTIF(F24:AG24,"TMPS")+INDIRECT($AH$1&amp;"!AP24")</f>
        <v>#REF!</v>
      </c>
      <c r="AQ24" s="35" t="e">
        <f ca="1">COUNTIF(F24:AH24,"TSD")+INDIRECT($AH$1&amp;"!AQ24")</f>
        <v>#REF!</v>
      </c>
      <c r="AR24" s="35" t="e">
        <f ca="1">COUNTIF(F24:AG24,"BATD 1")+COUNTIF(F24:AG24,"BATD 2")+COUNTIF(F24:AG24,"BATD 1-")+INDIRECT($AH$1&amp;"!AR24")</f>
        <v>#REF!</v>
      </c>
      <c r="AS24" s="35" t="e">
        <f ca="1">COUNTIF(F24:AG24,"IP")+COUNTIF(F24:AG24,"IP-")+INDIRECT($AH$1&amp;"!AS24")</f>
        <v>#REF!</v>
      </c>
      <c r="AT24" s="35" t="e">
        <f ca="1">COUNTIF(F24:AG24,"DG")+COUNTIF(F24:AG24,"BNC")+COUNTIF(F24:AG24,"DG-")+COUNTIF(F24:AG24,"BNC-")+INDIRECT($AH$1&amp;"!AT24")</f>
        <v>#REF!</v>
      </c>
      <c r="AU24" s="35" t="e">
        <f ca="1">COUNTIF(F24:AG24,"EXPORT")+COUNTIF(F24:AG24,"EXPORT-")+INDIRECT($AH$1&amp;"!AU24")</f>
        <v>#REF!</v>
      </c>
      <c r="AV24" s="35" t="e">
        <f ca="1">COUNTIF(F24:AG24,"MRS")+COUNTIF(F24:AG24,"ZZZ YYY")+COUNTIF(F24:AG24,"XX WW")+COUNTIF(F24:AG24,"ZZZ")+COUNTIF(F24:AG24,"AAA")++COUNTIF(F24:AG24,"XXX WWW")+COUNTIF(F24:AG24,"MRS AAA-")+COUNTIF(F24:AG24,"ZZZ YYY-")+COUNTIF(F24:AG24,"XX WW-")+COUNTIF(F24:AG24,"ZZZ-")+COUNTIF(F24:AG24,"AAA-")+COUNTIF(F24:AG24,"XXX WWW-")+INDIRECT($AH$1&amp;"!AV24")</f>
        <v>#REF!</v>
      </c>
      <c r="AW24" s="35" t="e">
        <f ca="1">COUNTIF(F24:AG24,"DOC")+COUNTIF(F24:AG24,"DOC-")+INDIRECT($AH$1&amp;"!AW24")</f>
        <v>#REF!</v>
      </c>
      <c r="AX24" s="35" t="e">
        <f ca="1">COUNTIF(F24:AG24,"NL")+COUNTIF(F24:AG24,"NL-")+INDIRECT($AH$1&amp;"!AX24")</f>
        <v>#REF!</v>
      </c>
      <c r="AY24" s="35" t="e">
        <f ca="1">COUNTIF(F24:AG24,"SLIDE MPS")+COUNTIF(F24:AG24,"SLIDE MPS-")+INDIRECT($AH$1&amp;"!AY24")</f>
        <v>#REF!</v>
      </c>
      <c r="AZ24" s="35" t="e">
        <f ca="1">COUNTIF(F24:AG24,"PULL MPS")+COUNTIF(F24:AG24,"PULL MPS-")+INDIRECT($AH$1&amp;"!AZ24")</f>
        <v>#REF!</v>
      </c>
      <c r="BB24" s="63" t="s">
        <v>9</v>
      </c>
      <c r="BC24" s="64"/>
      <c r="BD24" s="64"/>
      <c r="BE24" s="65"/>
      <c r="BF24" s="55" t="s">
        <v>91</v>
      </c>
      <c r="BG24" s="56"/>
      <c r="BH24" s="56"/>
      <c r="BI24" s="57"/>
      <c r="BJ24" s="58"/>
      <c r="BK24" s="59"/>
      <c r="BL24" s="59"/>
      <c r="BM24" s="60"/>
      <c r="BN24" s="76"/>
      <c r="BO24" s="77"/>
    </row>
    <row r="25" spans="1:67" ht="25.5" customHeight="1" thickBot="1" x14ac:dyDescent="0.3">
      <c r="A25" s="78" t="s">
        <v>92</v>
      </c>
      <c r="B25" s="79"/>
      <c r="C25" s="79"/>
      <c r="D25" s="80"/>
      <c r="E25" s="27"/>
      <c r="F25" s="28" t="s">
        <v>20</v>
      </c>
      <c r="G25" s="28"/>
      <c r="H25" s="28"/>
      <c r="I25" s="29"/>
      <c r="J25" s="27"/>
      <c r="K25" s="28" t="s">
        <v>25</v>
      </c>
      <c r="L25" s="28"/>
      <c r="M25" s="28"/>
      <c r="N25" s="30"/>
      <c r="O25" s="27"/>
      <c r="P25" s="28" t="s">
        <v>52</v>
      </c>
      <c r="Q25" s="28"/>
      <c r="R25" s="28"/>
      <c r="S25" s="30"/>
      <c r="T25" s="27"/>
      <c r="U25" s="28" t="s">
        <v>52</v>
      </c>
      <c r="V25" s="28"/>
      <c r="W25" s="28"/>
      <c r="X25" s="30"/>
      <c r="Y25" s="27"/>
      <c r="Z25" s="28" t="s">
        <v>52</v>
      </c>
      <c r="AA25" s="28"/>
      <c r="AB25" s="28"/>
      <c r="AC25" s="30"/>
      <c r="AD25" s="27"/>
      <c r="AE25" s="28" t="s">
        <v>52</v>
      </c>
      <c r="AF25" s="28"/>
      <c r="AG25" s="28"/>
      <c r="AH25" s="31"/>
      <c r="AI25" s="42" t="s">
        <v>20</v>
      </c>
      <c r="AJ25" s="43"/>
      <c r="AK25" s="44"/>
      <c r="AL25" s="35" t="e">
        <f ca="1">COUNTIF(F25:AG25,"VISITE")+INDIRECT($AH$1&amp;"!AL25")</f>
        <v>#REF!</v>
      </c>
      <c r="AM25" s="35" t="e">
        <f ca="1">COUNTIF(F25:AG25,"MPS 0-4")+COUNTIF(F25:AG25,"MPS 5-9")+COUNTIF(F25:AG25,"MPS 0-4-")+COUNTIF(F25:AG25,"MPS 5-9-")+INDIRECT($AH$1&amp;"!AM25")</f>
        <v>#REF!</v>
      </c>
      <c r="AN25" s="35" t="e">
        <f ca="1">COUNTIF(F25:AG25,"LOTS")+COUNTIF(F25:AG25,"LOTS-")+INDIRECT($AH$1&amp;"!AN25")</f>
        <v>#REF!</v>
      </c>
      <c r="AO25" s="35" t="e">
        <f ca="1">COUNTIF(F25:AG25,"TT 1")+COUNTIF(F25:AG25,"TT 2")+INDIRECT($AH$1&amp;"!AO25")</f>
        <v>#REF!</v>
      </c>
      <c r="AP25" s="35" t="e">
        <f ca="1">COUNTIF(F25:AG25,"TMPS")+INDIRECT($AH$1&amp;"!AP25")</f>
        <v>#REF!</v>
      </c>
      <c r="AQ25" s="35" t="e">
        <f ca="1">COUNTIF(F25:AH25,"TSD")+INDIRECT($AH$1&amp;"!AQ25")</f>
        <v>#REF!</v>
      </c>
      <c r="AR25" s="35" t="e">
        <f ca="1">COUNTIF(F25:AG25,"BATD 1")+COUNTIF(F25:AG25,"BATD 2")+COUNTIF(F25:AG25,"BATD 1-")+INDIRECT($AH$1&amp;"!AR25")</f>
        <v>#REF!</v>
      </c>
      <c r="AS25" s="35" t="e">
        <f ca="1">COUNTIF(F25:AG25,"IP")+COUNTIF(F25:AG25,"IP-")+INDIRECT($AH$1&amp;"!AS25")</f>
        <v>#REF!</v>
      </c>
      <c r="AT25" s="35" t="e">
        <f ca="1">COUNTIF(F25:AG25,"DG")+COUNTIF(F25:AG25,"BNC")+COUNTIF(F25:AG25,"DG-")+COUNTIF(F25:AG25,"BNC-")+INDIRECT($AH$1&amp;"!AT25")</f>
        <v>#REF!</v>
      </c>
      <c r="AU25" s="35" t="e">
        <f ca="1">COUNTIF(F25:AG25,"EXPORT")+COUNTIF(F25:AG25,"EXPORT-")+INDIRECT($AH$1&amp;"!AU25")</f>
        <v>#REF!</v>
      </c>
      <c r="AV25" s="35" t="e">
        <f ca="1">COUNTIF(F25:AG25,"MRS")+COUNTIF(F25:AG25,"ZZZ YYY")+COUNTIF(F25:AG25,"XX WW")+COUNTIF(F25:AG25,"ZZZ")+COUNTIF(F25:AG25,"AAA")++COUNTIF(F25:AG25,"XXX WWW")+COUNTIF(F25:AG25,"MRS AAA-")+COUNTIF(F25:AG25,"ZZZ YYY-")+COUNTIF(F25:AG25,"XX WW-")+COUNTIF(F25:AG25,"ZZZ-")+COUNTIF(F25:AG25,"AAA-")+COUNTIF(F25:AG25,"XXX WWW-")+INDIRECT($AH$1&amp;"!AV25")</f>
        <v>#REF!</v>
      </c>
      <c r="AW25" s="35" t="e">
        <f ca="1">COUNTIF(F25:AG25,"DOC")+COUNTIF(F25:AG25,"DOC-")+INDIRECT($AH$1&amp;"!AW25")</f>
        <v>#REF!</v>
      </c>
      <c r="AX25" s="35" t="e">
        <f ca="1">COUNTIF(F25:AG25,"NL")+COUNTIF(F25:AG25,"NL-")+INDIRECT($AH$1&amp;"!AX25")</f>
        <v>#REF!</v>
      </c>
      <c r="AY25" s="35" t="e">
        <f ca="1">COUNTIF(F25:AG25,"SLIDE MPS")+COUNTIF(F25:AG25,"SLIDE MPS-")+INDIRECT($AH$1&amp;"!AY25")</f>
        <v>#REF!</v>
      </c>
      <c r="AZ25" s="35" t="e">
        <f ca="1">COUNTIF(F25:AG25,"PULL MPS")+COUNTIF(F25:AG25,"PULL MPS-")+INDIRECT($AH$1&amp;"!AZ25")</f>
        <v>#REF!</v>
      </c>
      <c r="BB25" s="81"/>
      <c r="BC25" s="82"/>
      <c r="BD25" s="82"/>
      <c r="BE25" s="83"/>
      <c r="BF25" s="55"/>
      <c r="BG25" s="56"/>
      <c r="BH25" s="56"/>
      <c r="BI25" s="57"/>
      <c r="BJ25" s="58"/>
      <c r="BK25" s="59"/>
      <c r="BL25" s="59"/>
      <c r="BM25" s="60"/>
      <c r="BN25" s="76"/>
      <c r="BO25" s="77"/>
    </row>
    <row r="26" spans="1:67" ht="25.5" hidden="1" customHeight="1" x14ac:dyDescent="0.25">
      <c r="A26" s="78"/>
      <c r="B26" s="79"/>
      <c r="C26" s="79"/>
      <c r="D26" s="80"/>
      <c r="E26" s="27"/>
      <c r="F26" s="28"/>
      <c r="G26" s="28"/>
      <c r="H26" s="28"/>
      <c r="I26" s="29"/>
      <c r="J26" s="27"/>
      <c r="K26" s="28"/>
      <c r="L26" s="28"/>
      <c r="M26" s="28"/>
      <c r="N26" s="29"/>
      <c r="O26" s="27"/>
      <c r="P26" s="28"/>
      <c r="Q26" s="28"/>
      <c r="R26" s="28"/>
      <c r="S26" s="29"/>
      <c r="T26" s="27"/>
      <c r="U26" s="28"/>
      <c r="V26" s="28"/>
      <c r="W26" s="28"/>
      <c r="X26" s="29"/>
      <c r="Y26" s="27"/>
      <c r="Z26" s="28"/>
      <c r="AA26" s="28"/>
      <c r="AB26" s="28"/>
      <c r="AC26" s="29"/>
      <c r="AD26" s="27"/>
      <c r="AE26" s="28"/>
      <c r="AF26" s="28"/>
      <c r="AG26" s="28"/>
      <c r="AH26" s="31"/>
      <c r="AI26" s="42" t="s">
        <v>20</v>
      </c>
      <c r="AJ26" s="43"/>
      <c r="AK26" s="44"/>
      <c r="AL26" s="35" t="e">
        <f ca="1">COUNTIF(F26:AG26,"VISITE")+INDIRECT($AH$1&amp;"!AL26")</f>
        <v>#REF!</v>
      </c>
      <c r="AM26" s="35" t="e">
        <f ca="1">COUNTIF(F26:AG26,"MPS 0-4")+COUNTIF(F26:AG26,"MPS 5-9")+COUNTIF(F26:AG26,"MPS 0-4-")+COUNTIF(F26:AG26,"MPS 5-9-")+INDIRECT($AH$1&amp;"!AM26")</f>
        <v>#REF!</v>
      </c>
      <c r="AN26" s="35" t="e">
        <f ca="1">COUNTIF(F26:AG26,"LOTS")+COUNTIF(F26:AG26,"LOTS-")+INDIRECT($AH$1&amp;"!AN26")</f>
        <v>#REF!</v>
      </c>
      <c r="AO26" s="35" t="e">
        <f ca="1">COUNTIF(F26:AG26,"TT 1")+COUNTIF(F26:AG26,"TT 2")+INDIRECT($AH$1&amp;"!AO26")</f>
        <v>#REF!</v>
      </c>
      <c r="AP26" s="35" t="e">
        <f ca="1">COUNTIF(F26:AG26,"TMPS")+INDIRECT($AH$1&amp;"!AP26")</f>
        <v>#REF!</v>
      </c>
      <c r="AQ26" s="35" t="e">
        <f ca="1">COUNTIF(G26:AH26,"TSD")+INDIRECT($AH$1&amp;"!AQ26")</f>
        <v>#REF!</v>
      </c>
      <c r="AR26" s="35" t="e">
        <f ca="1">COUNTIF(F26:AG26,"BATD 1")+COUNTIF(F26:AG26,"BATD 2")+COUNTIF(F26:AG26,"BATD 1-")+INDIRECT($AH$1&amp;"!AR26")</f>
        <v>#REF!</v>
      </c>
      <c r="AS26" s="35" t="e">
        <f ca="1">COUNTIF(F26:AG26,"IP")+COUNTIF(F26:AG26,"IP-")+INDIRECT($AH$1&amp;"!AS26")</f>
        <v>#REF!</v>
      </c>
      <c r="AT26" s="35" t="e">
        <f ca="1">COUNTIF(F26:AG26,"DG")+COUNTIF(F26:AG26,"BNC")+COUNTIF(F26:AG26,"DG-")+COUNTIF(F26:AG26,"BNC-")+INDIRECT($AH$1&amp;"!AT26")</f>
        <v>#REF!</v>
      </c>
      <c r="AU26" s="35" t="e">
        <f ca="1">COUNTIF(F26:AG26,"EXPORT")+COUNTIF(F26:AG26,"EXPORT-")+INDIRECT($AH$1&amp;"!AU26")</f>
        <v>#REF!</v>
      </c>
      <c r="AV26" s="35" t="e">
        <f ca="1">COUNTIF(F26:AG26,"MRS")+COUNTIF(F26:AG26,"ZZZ YYY")+COUNTIF(F26:AG26,"XX WW")+COUNTIF(F26:AG26,"ZZZ")+COUNTIF(F26:AG26,"AAA")++COUNTIF(F26:AG26,"XXX WWW")+COUNTIF(F26:AG26,"MRS AAA-")+COUNTIF(F26:AG26,"ZZZ YYY-")+COUNTIF(F26:AG26,"XX WW-")+COUNTIF(F26:AG26,"ZZZ-")+COUNTIF(F26:AG26,"AAA-")+COUNTIF(F26:AG26,"XXX WWW-")+INDIRECT($AH$1&amp;"!AV26")</f>
        <v>#REF!</v>
      </c>
      <c r="AW26" s="35" t="e">
        <f ca="1">COUNTIF(F26:AG26,"DOC")+COUNTIF(F26:AG26,"DOC-")+INDIRECT($AH$1&amp;"!AW26")</f>
        <v>#REF!</v>
      </c>
      <c r="AX26" s="35" t="e">
        <f ca="1">COUNTIF(F26:AG26,"NL")+COUNTIF(F26:AG26,"NL-")+INDIRECT($AH$1&amp;"!AX26")</f>
        <v>#REF!</v>
      </c>
      <c r="AY26" s="35" t="e">
        <f ca="1">COUNTIF(F26:AG26,"SLIDE MPS")+COUNTIF(F26:AG26,"SLIDE MPS-")+INDIRECT($AH$1&amp;"!AY26")</f>
        <v>#REF!</v>
      </c>
      <c r="AZ26" s="35" t="e">
        <f ca="1">COUNTIF(F26:AG26,"PULL MPS")+COUNTIF(F26:AG26,"PULL MPS-")+INDIRECT($AH$1&amp;"!AZ26")</f>
        <v>#REF!</v>
      </c>
      <c r="BB26" s="81"/>
      <c r="BC26" s="82"/>
      <c r="BD26" s="82"/>
      <c r="BE26" s="83"/>
      <c r="BF26" s="55"/>
      <c r="BG26" s="56"/>
      <c r="BH26" s="56"/>
      <c r="BI26" s="57"/>
      <c r="BJ26" s="58"/>
      <c r="BK26" s="59"/>
      <c r="BL26" s="59"/>
      <c r="BM26" s="60"/>
      <c r="BN26" s="76"/>
      <c r="BO26" s="77"/>
    </row>
    <row r="27" spans="1:67" ht="25.5" hidden="1" customHeight="1" x14ac:dyDescent="0.25">
      <c r="A27" s="78"/>
      <c r="B27" s="79"/>
      <c r="C27" s="79"/>
      <c r="D27" s="80"/>
      <c r="E27" s="27"/>
      <c r="F27" s="28"/>
      <c r="G27" s="28"/>
      <c r="H27" s="28"/>
      <c r="I27" s="29"/>
      <c r="J27" s="27"/>
      <c r="K27" s="28"/>
      <c r="L27" s="28"/>
      <c r="M27" s="28"/>
      <c r="N27" s="29"/>
      <c r="O27" s="27"/>
      <c r="P27" s="28"/>
      <c r="Q27" s="28"/>
      <c r="R27" s="28"/>
      <c r="S27" s="29"/>
      <c r="T27" s="27"/>
      <c r="U27" s="28"/>
      <c r="V27" s="28"/>
      <c r="W27" s="28"/>
      <c r="X27" s="29"/>
      <c r="Y27" s="27"/>
      <c r="Z27" s="28"/>
      <c r="AA27" s="28"/>
      <c r="AB27" s="28"/>
      <c r="AC27" s="29"/>
      <c r="AD27" s="27"/>
      <c r="AE27" s="28"/>
      <c r="AF27" s="28"/>
      <c r="AG27" s="28"/>
      <c r="AH27" s="31"/>
      <c r="AI27" s="42" t="s">
        <v>20</v>
      </c>
      <c r="AJ27" s="43"/>
      <c r="AK27" s="44"/>
      <c r="AL27" s="35" t="e">
        <f ca="1">COUNTIF(F27:AG27,"VISITE")+INDIRECT($AH$1&amp;"!AL27")</f>
        <v>#REF!</v>
      </c>
      <c r="AM27" s="35" t="e">
        <f ca="1">COUNTIF(F27:AG27,"MPS 0-4")+COUNTIF(F27:AG27,"MPS 5-9")+COUNTIF(F27:AG27,"MPS 0-4-")+COUNTIF(F27:AG27,"MPS 5-9-")+INDIRECT($AH$1&amp;"!AM27")</f>
        <v>#REF!</v>
      </c>
      <c r="AN27" s="35" t="e">
        <f ca="1">COUNTIF(F27:AG27,"LOTS")+COUNTIF(F27:AG27,"LOTS-")+INDIRECT($AH$1&amp;"!AN27")</f>
        <v>#REF!</v>
      </c>
      <c r="AO27" s="35" t="e">
        <f ca="1">COUNTIF(F27:AG27,"TT 1")+COUNTIF(F27:AG27,"TT 2")+INDIRECT($AH$1&amp;"!AO27")</f>
        <v>#REF!</v>
      </c>
      <c r="AP27" s="35" t="e">
        <f ca="1">COUNTIF(F27:AG27,"TMPS")+INDIRECT($AH$1&amp;"!AP27")</f>
        <v>#REF!</v>
      </c>
      <c r="AQ27" s="35" t="e">
        <f ca="1">COUNTIF(G27:AH27,"TSD")+INDIRECT($AH$1&amp;"!AQ27")</f>
        <v>#REF!</v>
      </c>
      <c r="AR27" s="35" t="e">
        <f ca="1">COUNTIF(F27:AG27,"BATD 1")+COUNTIF(F27:AG27,"BATD 2")+COUNTIF(F27:AG27,"BATD 1-")+INDIRECT($AH$1&amp;"!AR27")</f>
        <v>#REF!</v>
      </c>
      <c r="AS27" s="35" t="e">
        <f ca="1">COUNTIF(F27:AG27,"IP")+COUNTIF(F27:AG27,"IP-")+INDIRECT($AH$1&amp;"!AS27")</f>
        <v>#REF!</v>
      </c>
      <c r="AT27" s="35" t="e">
        <f ca="1">COUNTIF(F27:AG27,"DG")+COUNTIF(F27:AG27,"BNC")+COUNTIF(F27:AG27,"DG-")+COUNTIF(F27:AG27,"BNC-")+INDIRECT($AH$1&amp;"!AT27")</f>
        <v>#REF!</v>
      </c>
      <c r="AU27" s="35" t="e">
        <f ca="1">COUNTIF(F27:AG27,"EXPORT")+COUNTIF(F27:AG27,"EXPORT-")+INDIRECT($AH$1&amp;"!AU27")</f>
        <v>#REF!</v>
      </c>
      <c r="AV27" s="35" t="e">
        <f ca="1">COUNTIF(F27:AG27,"MRS")+COUNTIF(F27:AG27,"ZZZ YYY")+COUNTIF(F27:AG27,"XX WW")+COUNTIF(F27:AG27,"ZZZ")+COUNTIF(F27:AG27,"AAA")++COUNTIF(F27:AG27,"XXX WWW")+COUNTIF(F27:AG27,"MRS AAA-")+COUNTIF(F27:AG27,"ZZZ YYY-")+COUNTIF(F27:AG27,"XX WW-")+COUNTIF(F27:AG27,"ZZZ-")+COUNTIF(F27:AG27,"AAA-")+COUNTIF(F27:AG27,"XXX WWW-")+INDIRECT($AH$1&amp;"!AV27")</f>
        <v>#REF!</v>
      </c>
      <c r="AW27" s="35" t="e">
        <f ca="1">COUNTIF(F27:AG27,"DOC")+COUNTIF(F27:AG27,"DOC-")+INDIRECT($AH$1&amp;"!AW27")</f>
        <v>#REF!</v>
      </c>
      <c r="AX27" s="35" t="e">
        <f ca="1">COUNTIF(F27:AG27,"NL")+COUNTIF(F27:AG27,"NL-")+INDIRECT($AH$1&amp;"!AX27")</f>
        <v>#REF!</v>
      </c>
      <c r="AY27" s="35" t="e">
        <f ca="1">COUNTIF(F27:AG27,"SLIDE MPS")+COUNTIF(F27:AG27,"SLIDE MPS-")+INDIRECT($AH$1&amp;"!AY27")</f>
        <v>#REF!</v>
      </c>
      <c r="AZ27" s="35" t="e">
        <f ca="1">COUNTIF(F27:AG27,"PULL MPS")+COUNTIF(F27:AG27,"PULL MPS-")+INDIRECT($AH$1&amp;"!AZ27")</f>
        <v>#REF!</v>
      </c>
      <c r="BB27" s="81"/>
      <c r="BC27" s="82"/>
      <c r="BD27" s="82"/>
      <c r="BE27" s="83"/>
      <c r="BF27" s="55"/>
      <c r="BG27" s="56"/>
      <c r="BH27" s="56"/>
      <c r="BI27" s="57"/>
      <c r="BJ27" s="58"/>
      <c r="BK27" s="59"/>
      <c r="BL27" s="59"/>
      <c r="BM27" s="60"/>
      <c r="BN27" s="76"/>
      <c r="BO27" s="77"/>
    </row>
    <row r="28" spans="1:67" ht="25.5" hidden="1" customHeight="1" x14ac:dyDescent="0.25">
      <c r="A28" s="78"/>
      <c r="B28" s="79"/>
      <c r="C28" s="79"/>
      <c r="D28" s="80"/>
      <c r="E28" s="27"/>
      <c r="F28" s="28"/>
      <c r="G28" s="28"/>
      <c r="H28" s="28"/>
      <c r="I28" s="29"/>
      <c r="J28" s="27"/>
      <c r="K28" s="28"/>
      <c r="L28" s="28"/>
      <c r="M28" s="28"/>
      <c r="N28" s="84"/>
      <c r="O28" s="27"/>
      <c r="P28" s="28"/>
      <c r="Q28" s="28"/>
      <c r="R28" s="28"/>
      <c r="S28" s="84"/>
      <c r="T28" s="27"/>
      <c r="U28" s="28"/>
      <c r="V28" s="28"/>
      <c r="W28" s="28"/>
      <c r="X28" s="84"/>
      <c r="Y28" s="27"/>
      <c r="Z28" s="28"/>
      <c r="AA28" s="28"/>
      <c r="AB28" s="28"/>
      <c r="AC28" s="84"/>
      <c r="AD28" s="27"/>
      <c r="AE28" s="28"/>
      <c r="AF28" s="28"/>
      <c r="AG28" s="28"/>
      <c r="AH28" s="84"/>
      <c r="AI28" s="42" t="s">
        <v>20</v>
      </c>
      <c r="AJ28" s="43"/>
      <c r="AK28" s="44"/>
      <c r="AL28" s="35" t="e">
        <f ca="1">COUNTIF(F28:AG28,"VISITE")+INDIRECT($AH$1&amp;"!AL28")</f>
        <v>#REF!</v>
      </c>
      <c r="AM28" s="35" t="e">
        <f ca="1">COUNTIF(F28:AG28,"MPS 0-4")+COUNTIF(F28:AG28,"MPS 5-9")+COUNTIF(F28:AG28,"MPS 0-4-")+COUNTIF(F28:AG28,"MPS 5-9-")+INDIRECT($AH$1&amp;"!AM28")</f>
        <v>#REF!</v>
      </c>
      <c r="AN28" s="35" t="e">
        <f ca="1">COUNTIF(F28:AG28,"LOTS")+COUNTIF(F28:AG28,"LOTS-")+INDIRECT($AH$1&amp;"!AN28")</f>
        <v>#REF!</v>
      </c>
      <c r="AO28" s="35" t="e">
        <f ca="1">COUNTIF(F28:AG28,"TT 1")+COUNTIF(F28:AG28,"TT 2")+INDIRECT($AH$1&amp;"!AO28")</f>
        <v>#REF!</v>
      </c>
      <c r="AP28" s="35" t="e">
        <f ca="1">COUNTIF(F28:AG28,"TMPS")+INDIRECT($AH$1&amp;"!AP28")</f>
        <v>#REF!</v>
      </c>
      <c r="AQ28" s="35" t="e">
        <f ca="1">COUNTIF(G28:AH28,"TSD")+INDIRECT($AH$1&amp;"!AQ28")</f>
        <v>#REF!</v>
      </c>
      <c r="AR28" s="35" t="e">
        <f ca="1">COUNTIF(F28:AG28,"BATD 1")+COUNTIF(F28:AG28,"BATD 2")+COUNTIF(F28:AG28,"BATD 1-")+INDIRECT($AH$1&amp;"!AR28")</f>
        <v>#REF!</v>
      </c>
      <c r="AS28" s="35" t="e">
        <f ca="1">COUNTIF(F28:AG28,"IP")+COUNTIF(F28:AG28,"IP-")+INDIRECT($AH$1&amp;"!AS28")</f>
        <v>#REF!</v>
      </c>
      <c r="AT28" s="35" t="e">
        <f ca="1">COUNTIF(F28:AG28,"DG")+COUNTIF(F28:AG28,"BNC")+COUNTIF(F28:AG28,"DG-")+COUNTIF(F28:AG28,"BNC-")+INDIRECT($AH$1&amp;"!AT28")</f>
        <v>#REF!</v>
      </c>
      <c r="AU28" s="35" t="e">
        <f ca="1">COUNTIF(F28:AG28,"EXPORT")+COUNTIF(F28:AG28,"EXPORT-")+INDIRECT($AH$1&amp;"!AU28")</f>
        <v>#REF!</v>
      </c>
      <c r="AV28" s="35" t="e">
        <f ca="1">COUNTIF(F28:AG28,"MRS")+COUNTIF(F28:AG28,"ZZZ YYY")+COUNTIF(F28:AG28,"XX WW")+COUNTIF(F28:AG28,"ZZZ")+COUNTIF(F28:AG28,"AAA")++COUNTIF(F28:AG28,"XXX WWW")+COUNTIF(F28:AG28,"MRS AAA-")+COUNTIF(F28:AG28,"ZZZ YYY-")+COUNTIF(F28:AG28,"XX WW-")+COUNTIF(F28:AG28,"ZZZ-")+COUNTIF(F28:AG28,"AAA-")+COUNTIF(F28:AG28,"XXX WWW-")+INDIRECT($AH$1&amp;"!AV28")</f>
        <v>#REF!</v>
      </c>
      <c r="AW28" s="35" t="e">
        <f ca="1">COUNTIF(F28:AG28,"DOC")+COUNTIF(F28:AG28,"DOC-")+INDIRECT($AH$1&amp;"!AW28")</f>
        <v>#REF!</v>
      </c>
      <c r="AX28" s="35" t="e">
        <f ca="1">COUNTIF(F28:AG28,"NL")+COUNTIF(F28:AG28,"NL-")+INDIRECT($AH$1&amp;"!AX28")</f>
        <v>#REF!</v>
      </c>
      <c r="AY28" s="35" t="e">
        <f ca="1">COUNTIF(F28:AG28,"SLIDE MPS")+COUNTIF(F28:AG28,"SLIDE MPS-")+INDIRECT($AH$1&amp;"!AY28")</f>
        <v>#REF!</v>
      </c>
      <c r="AZ28" s="35" t="e">
        <f ca="1">COUNTIF(F28:AG28,"PULL MPS")+COUNTIF(F28:AG28,"PULL MPS-")+INDIRECT($AH$1&amp;"!AZ28")</f>
        <v>#REF!</v>
      </c>
      <c r="BB28" s="81"/>
      <c r="BC28" s="82"/>
      <c r="BD28" s="82"/>
      <c r="BE28" s="83"/>
      <c r="BF28" s="55"/>
      <c r="BG28" s="56"/>
      <c r="BH28" s="56"/>
      <c r="BI28" s="57"/>
      <c r="BJ28" s="58"/>
      <c r="BK28" s="59"/>
      <c r="BL28" s="59"/>
      <c r="BM28" s="60"/>
      <c r="BN28" s="76"/>
      <c r="BO28" s="77"/>
    </row>
    <row r="29" spans="1:67" ht="25.5" hidden="1" customHeight="1" x14ac:dyDescent="0.25">
      <c r="A29" s="78"/>
      <c r="B29" s="79"/>
      <c r="C29" s="79"/>
      <c r="D29" s="80"/>
      <c r="E29" s="27"/>
      <c r="F29" s="28"/>
      <c r="G29" s="28"/>
      <c r="H29" s="28"/>
      <c r="I29" s="29"/>
      <c r="J29" s="27"/>
      <c r="K29" s="28"/>
      <c r="L29" s="28"/>
      <c r="M29" s="28"/>
      <c r="N29" s="84"/>
      <c r="O29" s="27"/>
      <c r="P29" s="28"/>
      <c r="Q29" s="28"/>
      <c r="R29" s="28"/>
      <c r="S29" s="84"/>
      <c r="T29" s="27"/>
      <c r="U29" s="28"/>
      <c r="V29" s="28"/>
      <c r="W29" s="28"/>
      <c r="X29" s="84"/>
      <c r="Y29" s="27"/>
      <c r="Z29" s="28"/>
      <c r="AA29" s="28"/>
      <c r="AB29" s="28"/>
      <c r="AC29" s="84"/>
      <c r="AD29" s="27"/>
      <c r="AE29" s="28"/>
      <c r="AF29" s="28"/>
      <c r="AG29" s="28"/>
      <c r="AH29" s="84"/>
      <c r="AI29" s="42" t="s">
        <v>20</v>
      </c>
      <c r="AJ29" s="43"/>
      <c r="AK29" s="44"/>
      <c r="AL29" s="35" t="e">
        <f ca="1">COUNTIF(F29:AG29,"VISITE")+INDIRECT($AH$1&amp;"!AL29")</f>
        <v>#REF!</v>
      </c>
      <c r="AM29" s="35" t="e">
        <f ca="1">COUNTIF(F29:AG29,"MPS 0-4")+COUNTIF(F29:AG29,"MPS 5-9")+COUNTIF(F29:AG29,"MPS 0-4-")+COUNTIF(F29:AG29,"MPS 5-9-")+INDIRECT($AH$1&amp;"!AM29")</f>
        <v>#REF!</v>
      </c>
      <c r="AN29" s="35" t="e">
        <f ca="1">COUNTIF(F29:AG29,"LOTS")+COUNTIF(F29:AG29,"LOTS-")+INDIRECT($AH$1&amp;"!AN29")</f>
        <v>#REF!</v>
      </c>
      <c r="AO29" s="35" t="e">
        <f ca="1">COUNTIF(F29:AG29,"TT 1")+COUNTIF(F29:AG29,"TT 2")+INDIRECT($AH$1&amp;"!AO29")</f>
        <v>#REF!</v>
      </c>
      <c r="AP29" s="35" t="e">
        <f ca="1">COUNTIF(F29:AG29,"TMPS")+INDIRECT($AH$1&amp;"!AP29")</f>
        <v>#REF!</v>
      </c>
      <c r="AQ29" s="35" t="e">
        <f ca="1">COUNTIF(G29:AH29,"TSD")+INDIRECT($AH$1&amp;"!AQ29")</f>
        <v>#REF!</v>
      </c>
      <c r="AR29" s="35" t="e">
        <f ca="1">COUNTIF(F29:AG29,"BATD 1")+COUNTIF(F29:AG29,"BATD 2")+COUNTIF(F29:AG29,"BATD 1-")+INDIRECT($AH$1&amp;"!AR29")</f>
        <v>#REF!</v>
      </c>
      <c r="AS29" s="35" t="e">
        <f ca="1">COUNTIF(F29:AG29,"IP")+COUNTIF(F29:AG29,"IP-")+INDIRECT($AH$1&amp;"!AS29")</f>
        <v>#REF!</v>
      </c>
      <c r="AT29" s="35" t="e">
        <f ca="1">COUNTIF(F29:AG29,"DG")+COUNTIF(F29:AG29,"BNC")+COUNTIF(F29:AG29,"DG-")+COUNTIF(F29:AG29,"BNC-")+INDIRECT($AH$1&amp;"!AT29")</f>
        <v>#REF!</v>
      </c>
      <c r="AU29" s="35" t="e">
        <f ca="1">COUNTIF(F29:AG29,"EXPORT")+COUNTIF(F29:AG29,"EXPORT-")+INDIRECT($AH$1&amp;"!AU29")</f>
        <v>#REF!</v>
      </c>
      <c r="AV29" s="35" t="e">
        <f ca="1">COUNTIF(F29:AG29,"MRS")+COUNTIF(F29:AG29,"ZZZ YYY")+COUNTIF(F29:AG29,"XX WW")+COUNTIF(F29:AG29,"ZZZ")+COUNTIF(F29:AG29,"AAA")++COUNTIF(F29:AG29,"XXX WWW")+COUNTIF(F29:AG29,"MRS AAA-")+COUNTIF(F29:AG29,"ZZZ YYY-")+COUNTIF(F29:AG29,"XX WW-")+COUNTIF(F29:AG29,"ZZZ-")+COUNTIF(F29:AG29,"AAA-")+COUNTIF(F29:AG29,"XXX WWW-")+INDIRECT($AH$1&amp;"!AV29")</f>
        <v>#REF!</v>
      </c>
      <c r="AW29" s="35" t="e">
        <f ca="1">COUNTIF(F29:AG29,"DOC")+COUNTIF(F29:AG29,"DOC-")+INDIRECT($AH$1&amp;"!AW29")</f>
        <v>#REF!</v>
      </c>
      <c r="AX29" s="35" t="e">
        <f ca="1">COUNTIF(F29:AG29,"NL")+COUNTIF(F29:AG29,"NL-")+INDIRECT($AH$1&amp;"!AX29")</f>
        <v>#REF!</v>
      </c>
      <c r="AY29" s="35" t="e">
        <f ca="1">COUNTIF(F29:AG29,"SLIDE MPS")+COUNTIF(F29:AG29,"SLIDE MPS-")+INDIRECT($AH$1&amp;"!AY29")</f>
        <v>#REF!</v>
      </c>
      <c r="AZ29" s="35" t="e">
        <f ca="1">COUNTIF(F29:AG29,"PULL MPS")+COUNTIF(F29:AG29,"PULL MPS-")+INDIRECT($AH$1&amp;"!AZ29")</f>
        <v>#REF!</v>
      </c>
    </row>
    <row r="30" spans="1:67" ht="25.5" customHeight="1" thickBot="1" x14ac:dyDescent="0.3">
      <c r="A30" s="85"/>
      <c r="B30" s="86"/>
      <c r="C30" s="86"/>
      <c r="D30" s="87"/>
      <c r="E30" s="88"/>
      <c r="F30" s="89"/>
      <c r="G30" s="89"/>
      <c r="H30" s="89"/>
      <c r="I30" s="90"/>
      <c r="J30" s="88"/>
      <c r="K30" s="89"/>
      <c r="L30" s="89"/>
      <c r="M30" s="89"/>
      <c r="N30" s="90"/>
      <c r="O30" s="88"/>
      <c r="P30" s="89"/>
      <c r="Q30" s="89"/>
      <c r="R30" s="89"/>
      <c r="S30" s="90"/>
      <c r="T30" s="88"/>
      <c r="U30" s="89"/>
      <c r="V30" s="89"/>
      <c r="W30" s="89"/>
      <c r="X30" s="90"/>
      <c r="Y30" s="88"/>
      <c r="Z30" s="89"/>
      <c r="AA30" s="89"/>
      <c r="AB30" s="89"/>
      <c r="AC30" s="90"/>
      <c r="AD30" s="88"/>
      <c r="AE30" s="89"/>
      <c r="AF30" s="89"/>
      <c r="AG30" s="89"/>
      <c r="AH30" s="90"/>
      <c r="AI30" s="43" t="s">
        <v>20</v>
      </c>
      <c r="AJ30" s="43"/>
      <c r="AK30" s="44"/>
      <c r="AL30" s="21" t="s">
        <v>4</v>
      </c>
      <c r="AM30" s="22" t="s">
        <v>5</v>
      </c>
      <c r="AN30" s="22" t="s">
        <v>6</v>
      </c>
      <c r="AO30" s="22" t="s">
        <v>7</v>
      </c>
      <c r="AP30" s="22" t="s">
        <v>8</v>
      </c>
      <c r="AQ30" s="22" t="s">
        <v>9</v>
      </c>
      <c r="AR30" s="22" t="s">
        <v>10</v>
      </c>
      <c r="AS30" s="22" t="s">
        <v>11</v>
      </c>
      <c r="AT30" s="22" t="s">
        <v>12</v>
      </c>
      <c r="AU30" s="22" t="s">
        <v>13</v>
      </c>
      <c r="AV30" s="23" t="s">
        <v>14</v>
      </c>
      <c r="AW30" s="22" t="s">
        <v>15</v>
      </c>
      <c r="AX30" s="22" t="s">
        <v>16</v>
      </c>
      <c r="AY30" s="23" t="s">
        <v>17</v>
      </c>
      <c r="AZ30" s="23" t="s">
        <v>18</v>
      </c>
      <c r="BB30" s="91"/>
      <c r="BC30" s="91"/>
      <c r="BD30" s="91"/>
      <c r="BE30" s="91"/>
      <c r="BF30" s="91"/>
      <c r="BG30" s="91"/>
      <c r="BH30" s="91"/>
      <c r="BI30" s="91"/>
      <c r="BJ30" s="91"/>
      <c r="BK30" s="91"/>
      <c r="BL30" s="91"/>
      <c r="BM30" s="91"/>
      <c r="BN30" s="91"/>
      <c r="BO30" s="91"/>
    </row>
    <row r="31" spans="1:67" ht="25.5" customHeight="1" thickTop="1" x14ac:dyDescent="0.25">
      <c r="A31" s="92" t="s">
        <v>93</v>
      </c>
      <c r="B31" s="93"/>
      <c r="C31" s="93"/>
      <c r="D31" s="94"/>
      <c r="E31" s="39" t="s">
        <v>94</v>
      </c>
      <c r="F31" s="40" t="s">
        <v>95</v>
      </c>
      <c r="G31" s="40"/>
      <c r="H31" s="40"/>
      <c r="I31" s="84" t="s">
        <v>96</v>
      </c>
      <c r="J31" s="39" t="s">
        <v>94</v>
      </c>
      <c r="K31" s="40" t="s">
        <v>95</v>
      </c>
      <c r="L31" s="40"/>
      <c r="M31" s="40"/>
      <c r="N31" s="84" t="s">
        <v>96</v>
      </c>
      <c r="O31" s="39" t="s">
        <v>94</v>
      </c>
      <c r="P31" s="40" t="s">
        <v>95</v>
      </c>
      <c r="Q31" s="40"/>
      <c r="R31" s="40"/>
      <c r="S31" s="84" t="s">
        <v>96</v>
      </c>
      <c r="T31" s="39" t="s">
        <v>94</v>
      </c>
      <c r="U31" s="40" t="s">
        <v>95</v>
      </c>
      <c r="V31" s="40"/>
      <c r="W31" s="40"/>
      <c r="X31" s="84" t="s">
        <v>96</v>
      </c>
      <c r="Y31" s="39" t="s">
        <v>94</v>
      </c>
      <c r="Z31" s="40" t="s">
        <v>95</v>
      </c>
      <c r="AA31" s="40"/>
      <c r="AB31" s="40"/>
      <c r="AC31" s="84" t="s">
        <v>96</v>
      </c>
      <c r="AD31" s="39"/>
      <c r="AE31" s="40" t="s">
        <v>20</v>
      </c>
      <c r="AF31" s="40"/>
      <c r="AG31" s="40"/>
      <c r="AH31" s="84"/>
      <c r="AI31" s="43" t="s">
        <v>20</v>
      </c>
      <c r="AJ31" s="43"/>
      <c r="AK31" s="44"/>
      <c r="AL31" s="35" t="e">
        <f ca="1">COUNTIF(F31:AG31,"VISITE")+INDIRECT($AH$1&amp;"!AL32")</f>
        <v>#REF!</v>
      </c>
      <c r="AM31" s="35" t="e">
        <f ca="1">COUNTIF(F31:AG31,"MPS 0-4")+COUNTIF(F31:AG31,"MPS 5-9")+COUNTIF(F31:AG31,"MPS 0-4-")+COUNTIF(F31:AG31,"MPS 5-9-")+INDIRECT($AH$1&amp;"!AM31")</f>
        <v>#REF!</v>
      </c>
      <c r="AN31" s="35" t="e">
        <f ca="1">COUNTIF(F31:AG31,"LOTS")+COUNTIF(F31:AG31,"LOTS-")+INDIRECT($AH$1&amp;"!AN31")</f>
        <v>#REF!</v>
      </c>
      <c r="AO31" s="35" t="e">
        <f ca="1">COUNTIF(F31:AG31,"TT 1")+COUNTIF(F31:AG31,"TT 2")+COUNTIF(F31:AG31,"TT/TMPS-")+COUNTIF(F31:AG31,"TT-")+INDIRECT($AH$1&amp;"!AO31")</f>
        <v>#REF!</v>
      </c>
      <c r="AP31" s="35" t="e">
        <f ca="1">COUNTIF(F31:AG31,"TMPS")+COUNTIF(F31:AG31,"TMPS-")+INDIRECT($AH$1&amp;"!AP31")</f>
        <v>#REF!</v>
      </c>
      <c r="AQ31" s="35" t="e">
        <f ca="1">COUNTIF(G31:AH31,"TSD")+INDIRECT($AH$1&amp;"!AQ31")</f>
        <v>#REF!</v>
      </c>
      <c r="AR31" s="35" t="e">
        <f ca="1">COUNTIF(F31:AG31,"BATD 1")+COUNTIF(F31:AG31,"BATD 2")+COUNTIF(F31:AG31,"BATD 1-")+INDIRECT($AH$1&amp;"!AR31")</f>
        <v>#REF!</v>
      </c>
      <c r="AS31" s="35" t="e">
        <f ca="1">COUNTIF(F31:AG31,"IP")+COUNTIF(F31:AG31,"IP-")+INDIRECT($AH$1&amp;"!AS31")</f>
        <v>#REF!</v>
      </c>
      <c r="AT31" s="35" t="e">
        <f ca="1">COUNTIF(F31:AG31,"DG")+COUNTIF(F31:AG31,"BNC")+COUNTIF(F31:AG31,"DG-")+COUNTIF(F31:AG31,"BNC-")+INDIRECT($AH$1&amp;"!AT31")</f>
        <v>#REF!</v>
      </c>
      <c r="AU31" s="35" t="e">
        <f ca="1">COUNTIF(F31:AG31,"EXPORT")+COUNTIF(F31:AG31,"EXPORT-")+INDIRECT($AH$1&amp;"!AU31")</f>
        <v>#REF!</v>
      </c>
      <c r="AV31" s="35" t="e">
        <f ca="1">COUNTIF(F31:AG31,"MRS")+COUNTIF(F31:AG31,"ZZZ YYY")+COUNTIF(F31:AG31,"XX WW")+COUNTIF(F31:AG31,"ZZZ")+COUNTIF(F31:AG31,"AAA")++COUNTIF(F31:AG31,"XXX WWW")+COUNTIF(F31:AG31,"MRS AAA-")+COUNTIF(F31:AG31,"ZZZ YYY-")+COUNTIF(F31:AG31,"XX WW-")+COUNTIF(F31:AG31,"ZZZ-")+COUNTIF(F31:AG31,"AAA-")+COUNTIF(F31:AG31,"XXX WWW-")+INDIRECT($AH$1&amp;"!AV31")</f>
        <v>#REF!</v>
      </c>
      <c r="AW31" s="35" t="e">
        <f ca="1">COUNTIF(F31:AG31,"DOC")+COUNTIF(F31:AG31,"DOC-")+INDIRECT($AH$1&amp;"!AW31")</f>
        <v>#REF!</v>
      </c>
      <c r="AX31" s="35" t="e">
        <f ca="1">COUNTIF(F31:AG31,"NL")+COUNTIF(F31:AG31,"NL-")+INDIRECT($AH$1&amp;"!AX31")</f>
        <v>#REF!</v>
      </c>
      <c r="AY31" s="35" t="e">
        <f ca="1">COUNTIF(F31:AG31,"SLIDE MPS")+COUNTIF(F31:AG31,"SLIDE MPS-")+INDIRECT($AH$1&amp;"!AY31")</f>
        <v>#REF!</v>
      </c>
      <c r="AZ31" s="35" t="e">
        <f ca="1">COUNTIF(F31:AG31,"PULL MPS")+COUNTIF(F31:AG31,"PULL MPS-")+INDIRECT($AH$1&amp;"!AZ31")</f>
        <v>#REF!</v>
      </c>
      <c r="BB31" s="91"/>
      <c r="BC31" s="91"/>
      <c r="BD31" s="91"/>
      <c r="BE31" s="91"/>
      <c r="BF31" s="91"/>
      <c r="BG31" s="91"/>
      <c r="BH31" s="91"/>
      <c r="BI31" s="91"/>
      <c r="BJ31" s="91"/>
      <c r="BK31" s="91"/>
      <c r="BL31" s="91"/>
      <c r="BM31" s="91"/>
      <c r="BN31" s="91"/>
      <c r="BO31" s="91"/>
    </row>
    <row r="32" spans="1:67" ht="25.5" customHeight="1" x14ac:dyDescent="0.25">
      <c r="A32" s="95" t="s">
        <v>97</v>
      </c>
      <c r="B32" s="96"/>
      <c r="C32" s="96"/>
      <c r="D32" s="97"/>
      <c r="E32" s="39" t="s">
        <v>94</v>
      </c>
      <c r="F32" s="40" t="s">
        <v>98</v>
      </c>
      <c r="G32" s="40"/>
      <c r="H32" s="40"/>
      <c r="I32" s="84" t="s">
        <v>99</v>
      </c>
      <c r="J32" s="39" t="s">
        <v>94</v>
      </c>
      <c r="K32" s="40" t="s">
        <v>98</v>
      </c>
      <c r="L32" s="40"/>
      <c r="M32" s="40"/>
      <c r="N32" s="84" t="s">
        <v>99</v>
      </c>
      <c r="O32" s="39" t="s">
        <v>94</v>
      </c>
      <c r="P32" s="40" t="s">
        <v>98</v>
      </c>
      <c r="Q32" s="40"/>
      <c r="R32" s="40"/>
      <c r="S32" s="84" t="s">
        <v>99</v>
      </c>
      <c r="T32" s="39" t="s">
        <v>94</v>
      </c>
      <c r="U32" s="40" t="s">
        <v>98</v>
      </c>
      <c r="V32" s="40"/>
      <c r="W32" s="40"/>
      <c r="X32" s="84" t="s">
        <v>99</v>
      </c>
      <c r="Y32" s="39" t="s">
        <v>94</v>
      </c>
      <c r="Z32" s="40" t="s">
        <v>98</v>
      </c>
      <c r="AA32" s="40"/>
      <c r="AB32" s="40"/>
      <c r="AC32" s="84" t="s">
        <v>99</v>
      </c>
      <c r="AD32" s="39"/>
      <c r="AE32" s="40" t="s">
        <v>20</v>
      </c>
      <c r="AF32" s="40"/>
      <c r="AG32" s="40"/>
      <c r="AH32" s="84"/>
      <c r="AI32" s="43" t="s">
        <v>20</v>
      </c>
      <c r="AJ32" s="43"/>
      <c r="AK32" s="44"/>
      <c r="AL32" s="35" t="e">
        <f ca="1">COUNTIF(F32:AG32,"VISITE")+INDIRECT($AH$1&amp;"!AL32")</f>
        <v>#REF!</v>
      </c>
      <c r="AM32" s="35" t="e">
        <f ca="1">COUNTIF(F32:AG32,"MPS 0-4")+COUNTIF(F32:AG32,"MPS 5-9")+COUNTIF(F32:AG32,"MPS 0-4-")+COUNTIF(F32:AG32,"MPS 5-9-")+INDIRECT($AH$1&amp;"!AM32")</f>
        <v>#REF!</v>
      </c>
      <c r="AN32" s="35" t="e">
        <f ca="1">COUNTIF(F32:AG32,"LOTS")+COUNTIF(F32:AG32,"LOTS-")+INDIRECT($AH$1&amp;"!AN32")</f>
        <v>#REF!</v>
      </c>
      <c r="AO32" s="35" t="e">
        <f ca="1">COUNTIF(F32:AG32,"TT 1")+COUNTIF(F32:AG32,"TT 2")+COUNTIF(F32:AG32,"TT/TMPS-")+COUNTIF(F32:AG32,"TT-")+INDIRECT($AH$1&amp;"!AO32")</f>
        <v>#REF!</v>
      </c>
      <c r="AP32" s="35" t="e">
        <f ca="1">COUNTIF(F32:AG32,"TMPS")+COUNTIF(F32:AG32,"TMPS-")+INDIRECT($AH$1&amp;"!AP32")</f>
        <v>#REF!</v>
      </c>
      <c r="AQ32" s="35" t="e">
        <f ca="1">COUNTIF(G32:AH32,"TSD")+INDIRECT($AH$1&amp;"!AQ32")</f>
        <v>#REF!</v>
      </c>
      <c r="AR32" s="35" t="e">
        <f ca="1">COUNTIF(F32:AG32,"BATD 1")+COUNTIF(F32:AG32,"BATD 2")+COUNTIF(F32:AG32,"BATD 1-")+INDIRECT($AH$1&amp;"!AR32")</f>
        <v>#REF!</v>
      </c>
      <c r="AS32" s="35" t="e">
        <f ca="1">COUNTIF(F32:AG32,"IP")+COUNTIF(F32:AG32,"IP-")+INDIRECT($AH$1&amp;"!AS32")</f>
        <v>#REF!</v>
      </c>
      <c r="AT32" s="35" t="e">
        <f ca="1">COUNTIF(F32:AG32,"DG")+COUNTIF(F32:AG32,"BNC")+COUNTIF(F32:AG32,"DG-")+COUNTIF(F32:AG32,"BNC-")+INDIRECT($AH$1&amp;"!AT32")</f>
        <v>#REF!</v>
      </c>
      <c r="AU32" s="35" t="e">
        <f ca="1">COUNTIF(F32:AG32,"EXPORT")+COUNTIF(F32:AG32,"EXPORT-")+INDIRECT($AH$1&amp;"!AU32")</f>
        <v>#REF!</v>
      </c>
      <c r="AV32" s="35" t="e">
        <f ca="1">COUNTIF(F32:AG32,"MRS")+COUNTIF(F32:AG32,"ZZZ YYY")+COUNTIF(F32:AG32,"XX WW")+COUNTIF(F32:AG32,"ZZZ")+COUNTIF(F32:AG32,"AAA")++COUNTIF(F32:AG32,"XXX WWW")+COUNTIF(F32:AG32,"MRS AAA-")+COUNTIF(F32:AG32,"ZZZ YYY-")+COUNTIF(F32:AG32,"XX WW-")+COUNTIF(F32:AG32,"ZZZ-")+COUNTIF(F32:AG32,"AAA-")+COUNTIF(F32:AG32,"XXX WWW-")+INDIRECT($AH$1&amp;"!AV32")</f>
        <v>#REF!</v>
      </c>
      <c r="AW32" s="35" t="e">
        <f ca="1">COUNTIF(F32:AG32,"DOC")+COUNTIF(F32:AG32,"DOC-")+INDIRECT($AH$1&amp;"!AW32")</f>
        <v>#REF!</v>
      </c>
      <c r="AX32" s="35" t="e">
        <f ca="1">COUNTIF(F32:AG32,"NL")+COUNTIF(F32:AG32,"NL-")+INDIRECT($AH$1&amp;"!AX32")</f>
        <v>#REF!</v>
      </c>
      <c r="AY32" s="35" t="e">
        <f ca="1">COUNTIF(F32:AG32,"SLIDE MPS")+COUNTIF(F32:AG32,"SLIDE MPS-")+INDIRECT($AH$1&amp;"!AY32")</f>
        <v>#REF!</v>
      </c>
      <c r="AZ32" s="35" t="e">
        <f ca="1">COUNTIF(F32:AG32,"PULL MPS")+COUNTIF(F32:AG32,"PULL MPS-")+INDIRECT($AH$1&amp;"!AZ32")</f>
        <v>#REF!</v>
      </c>
      <c r="BB32" s="91"/>
      <c r="BC32" s="91"/>
      <c r="BD32" s="91"/>
      <c r="BE32" s="91"/>
      <c r="BF32" s="91"/>
      <c r="BG32" s="91"/>
      <c r="BH32" s="91"/>
      <c r="BI32" s="91"/>
      <c r="BJ32" s="91"/>
      <c r="BK32" s="91"/>
      <c r="BL32" s="91"/>
      <c r="BM32" s="91"/>
      <c r="BN32" s="91"/>
      <c r="BO32" s="91"/>
    </row>
    <row r="33" spans="1:67" ht="25.5" customHeight="1" thickBot="1" x14ac:dyDescent="0.3">
      <c r="A33" s="95"/>
      <c r="B33" s="96"/>
      <c r="C33" s="96"/>
      <c r="D33" s="97"/>
      <c r="E33" s="39"/>
      <c r="F33" s="28"/>
      <c r="G33" s="28"/>
      <c r="H33" s="28"/>
      <c r="I33" s="84"/>
      <c r="J33" s="39"/>
      <c r="K33" s="28"/>
      <c r="L33" s="28"/>
      <c r="M33" s="28"/>
      <c r="N33" s="84"/>
      <c r="O33" s="39"/>
      <c r="P33" s="28"/>
      <c r="Q33" s="28"/>
      <c r="R33" s="28"/>
      <c r="S33" s="84"/>
      <c r="T33" s="39"/>
      <c r="U33" s="28"/>
      <c r="V33" s="28"/>
      <c r="W33" s="28"/>
      <c r="X33" s="84"/>
      <c r="Y33" s="39"/>
      <c r="Z33" s="28"/>
      <c r="AA33" s="28"/>
      <c r="AB33" s="28"/>
      <c r="AC33" s="84"/>
      <c r="AD33" s="39"/>
      <c r="AE33" s="28"/>
      <c r="AF33" s="28"/>
      <c r="AG33" s="28"/>
      <c r="AH33" s="84"/>
      <c r="AI33" s="43" t="s">
        <v>20</v>
      </c>
      <c r="AJ33" s="43"/>
      <c r="AK33" s="44"/>
      <c r="AL33" s="35" t="e">
        <f ca="1">COUNTIF(F33:AG33,"VISITE")+INDIRECT($AH$1&amp;"!AL33")</f>
        <v>#REF!</v>
      </c>
      <c r="AM33" s="35" t="e">
        <f ca="1">COUNTIF(F33:AG33,"MPS 0-4")+COUNTIF(F33:AG33,"MPS 5-9")+COUNTIF(F33:AG33,"MPS 0-4-")+COUNTIF(F33:AG33,"MPS 5-9-")+INDIRECT($AH$1&amp;"!AM33")</f>
        <v>#REF!</v>
      </c>
      <c r="AN33" s="35" t="e">
        <f ca="1">COUNTIF(F33:AG33,"LOTS")+COUNTIF(F33:AG33,"LOTS-")+INDIRECT($AH$1&amp;"!AN33")</f>
        <v>#REF!</v>
      </c>
      <c r="AO33" s="35" t="e">
        <f ca="1">COUNTIF(F33:AG33,"TT 1")+COUNTIF(F33:AG33,"TT 2")+COUNTIF(F33:AG33,"TT/TMPS-")+COUNTIF(F33:AG33,"TT-")+INDIRECT($AH$1&amp;"!AO33")</f>
        <v>#REF!</v>
      </c>
      <c r="AP33" s="35" t="e">
        <f ca="1">COUNTIF(F33:AG33,"TMPS")+COUNTIF(F33:AG33,"TMPS-")+INDIRECT($AH$1&amp;"!AP33")</f>
        <v>#REF!</v>
      </c>
      <c r="AQ33" s="35" t="e">
        <f ca="1">COUNTIF(G33:AH33,"TSD")+INDIRECT($AH$1&amp;"!AQ33")</f>
        <v>#REF!</v>
      </c>
      <c r="AR33" s="35" t="e">
        <f ca="1">COUNTIF(F33:AG33,"BATD 1")+COUNTIF(F33:AG33,"BATD 2")+COUNTIF(F33:AG33,"BATD 1-")+INDIRECT($AH$1&amp;"!AR33")</f>
        <v>#REF!</v>
      </c>
      <c r="AS33" s="35" t="e">
        <f ca="1">COUNTIF(F33:AG33,"IP")+COUNTIF(F33:AG33,"IP-")+INDIRECT($AH$1&amp;"!AS33")</f>
        <v>#REF!</v>
      </c>
      <c r="AT33" s="35" t="e">
        <f ca="1">COUNTIF(F33:AG33,"DG")+COUNTIF(F33:AG33,"BNC")+COUNTIF(F33:AG33,"DG-")+COUNTIF(F33:AG33,"BNC-")+INDIRECT($AH$1&amp;"!AT33")</f>
        <v>#REF!</v>
      </c>
      <c r="AU33" s="35" t="e">
        <f ca="1">COUNTIF(F33:AG33,"EXPORT")+COUNTIF(F33:AG33,"EXPORT-")+INDIRECT($AH$1&amp;"!AU33")</f>
        <v>#REF!</v>
      </c>
      <c r="AV33" s="35" t="e">
        <f ca="1">COUNTIF(F33:AG33,"MRS")+COUNTIF(F33:AG33,"ZZZ YYY")+COUNTIF(F33:AG33,"XX WW")+COUNTIF(F33:AG33,"ZZZ")+COUNTIF(F33:AG33,"AAA")++COUNTIF(F33:AG33,"XXX WWW")+COUNTIF(F33:AG33,"MRS AAA-")+COUNTIF(F33:AG33,"ZZZ YYY-")+COUNTIF(F33:AG33,"XX WW-")+COUNTIF(F33:AG33,"ZZZ-")+COUNTIF(F33:AG33,"AAA-")+COUNTIF(F33:AG33,"XXX WWW-")+INDIRECT($AH$1&amp;"!AV33")</f>
        <v>#REF!</v>
      </c>
      <c r="AW33" s="35" t="e">
        <f ca="1">COUNTIF(F33:AG33,"DOC")+COUNTIF(F33:AG33,"DOC-")+INDIRECT($AH$1&amp;"!AW33")</f>
        <v>#REF!</v>
      </c>
      <c r="AX33" s="35" t="e">
        <f ca="1">COUNTIF(F33:AG33,"NL")+COUNTIF(F33:AG33,"NL-")+INDIRECT($AH$1&amp;"!AX33")</f>
        <v>#REF!</v>
      </c>
      <c r="AY33" s="35" t="e">
        <f ca="1">COUNTIF(F33:AG33,"SLIDE MPS")+COUNTIF(F33:AG33,"SLIDE MPS-")+INDIRECT($AH$1&amp;"!AY33")</f>
        <v>#REF!</v>
      </c>
      <c r="AZ33" s="35" t="e">
        <f ca="1">COUNTIF(F33:AG33,"PULL MPS")+COUNTIF(F33:AG33,"PULL MPS-")+INDIRECT($AH$1&amp;"!AZ33")</f>
        <v>#REF!</v>
      </c>
    </row>
    <row r="34" spans="1:67" ht="25.5" customHeight="1" thickBot="1" x14ac:dyDescent="0.3">
      <c r="A34" s="95" t="s">
        <v>100</v>
      </c>
      <c r="B34" s="96"/>
      <c r="C34" s="96"/>
      <c r="D34" s="97"/>
      <c r="E34" s="39" t="s">
        <v>94</v>
      </c>
      <c r="F34" s="40" t="s">
        <v>101</v>
      </c>
      <c r="G34" s="40"/>
      <c r="H34" s="40"/>
      <c r="I34" s="84" t="s">
        <v>99</v>
      </c>
      <c r="J34" s="39" t="s">
        <v>94</v>
      </c>
      <c r="K34" s="40" t="s">
        <v>101</v>
      </c>
      <c r="L34" s="40"/>
      <c r="M34" s="40"/>
      <c r="N34" s="84" t="s">
        <v>99</v>
      </c>
      <c r="O34" s="39" t="s">
        <v>94</v>
      </c>
      <c r="P34" s="40" t="s">
        <v>101</v>
      </c>
      <c r="Q34" s="40"/>
      <c r="R34" s="40"/>
      <c r="S34" s="84" t="s">
        <v>99</v>
      </c>
      <c r="T34" s="39" t="s">
        <v>94</v>
      </c>
      <c r="U34" s="40" t="s">
        <v>101</v>
      </c>
      <c r="V34" s="40"/>
      <c r="W34" s="40"/>
      <c r="X34" s="84" t="s">
        <v>99</v>
      </c>
      <c r="Y34" s="39" t="s">
        <v>94</v>
      </c>
      <c r="Z34" s="40" t="s">
        <v>101</v>
      </c>
      <c r="AA34" s="40"/>
      <c r="AB34" s="40"/>
      <c r="AC34" s="84" t="s">
        <v>99</v>
      </c>
      <c r="AD34" s="39"/>
      <c r="AE34" s="40" t="s">
        <v>20</v>
      </c>
      <c r="AF34" s="40"/>
      <c r="AG34" s="40"/>
      <c r="AH34" s="84"/>
      <c r="AI34" s="43" t="s">
        <v>20</v>
      </c>
      <c r="AJ34" s="43"/>
      <c r="AK34" s="44"/>
      <c r="AL34" s="35" t="e">
        <f ca="1">COUNTIF(F34:AG34,"VISITE")+INDIRECT($AH$1&amp;"!AL34")</f>
        <v>#REF!</v>
      </c>
      <c r="AM34" s="35" t="e">
        <f ca="1">COUNTIF(F34:AG34,"MPS 0-4")+COUNTIF(F34:AG34,"MPS 5-9")+COUNTIF(F34:AG34,"MPS 0-4-")+COUNTIF(F34:AG34,"MPS 5-9-")+INDIRECT($AH$1&amp;"!AM34")</f>
        <v>#REF!</v>
      </c>
      <c r="AN34" s="35" t="e">
        <f ca="1">COUNTIF(F34:AG34,"LOTS")+COUNTIF(F34:AG34,"LOTS-")+INDIRECT($AH$1&amp;"!AN34")</f>
        <v>#REF!</v>
      </c>
      <c r="AO34" s="35" t="e">
        <f ca="1">COUNTIF(F34:AG34,"TT 1")+COUNTIF(F34:AG34,"TT 2")+COUNTIF(F34:AG34,"TT/TMPS-")+COUNTIF(F34:AG34,"TT-")+INDIRECT($AH$1&amp;"!AO34")</f>
        <v>#REF!</v>
      </c>
      <c r="AP34" s="35" t="e">
        <f ca="1">COUNTIF(F34:AG34,"TMPS")+COUNTIF(F34:AG34,"TMPS-")+INDIRECT($AH$1&amp;"!AP34")</f>
        <v>#REF!</v>
      </c>
      <c r="AQ34" s="35" t="e">
        <f ca="1">COUNTIF(G34:AH34,"TSD")+INDIRECT($AH$1&amp;"!AQ34")</f>
        <v>#REF!</v>
      </c>
      <c r="AR34" s="35" t="e">
        <f ca="1">COUNTIF(F34:AG34,"BATD 1")+COUNTIF(F34:AG34,"BATD 2")+COUNTIF(F34:AG34,"BATD 1-")+INDIRECT($AH$1&amp;"!AR34")</f>
        <v>#REF!</v>
      </c>
      <c r="AS34" s="35" t="e">
        <f ca="1">COUNTIF(F34:AG34,"IP")+COUNTIF(F34:AG34,"IP-")+INDIRECT($AH$1&amp;"!AS34")</f>
        <v>#REF!</v>
      </c>
      <c r="AT34" s="35" t="e">
        <f ca="1">COUNTIF(F34:AG34,"DG")+COUNTIF(F34:AG34,"BNC")+COUNTIF(F34:AG34,"DG-")+COUNTIF(F34:AG34,"BNC-")+INDIRECT($AH$1&amp;"!AT34")</f>
        <v>#REF!</v>
      </c>
      <c r="AU34" s="35" t="e">
        <f ca="1">COUNTIF(F34:AG34,"EXPORT")+COUNTIF(F34:AG34,"EXPORT-")+INDIRECT($AH$1&amp;"!AU34")</f>
        <v>#REF!</v>
      </c>
      <c r="AV34" s="35" t="e">
        <f ca="1">COUNTIF(F34:AG34,"MRS")+COUNTIF(F34:AG34,"ZZZ YYY")+COUNTIF(F34:AG34,"XX WW")+COUNTIF(F34:AG34,"ZZZ")+COUNTIF(F34:AG34,"AAA")++COUNTIF(F34:AG34,"XXX WWW")+COUNTIF(F34:AG34,"MRS AAA-")+COUNTIF(F34:AG34,"ZZZ YYY-")+COUNTIF(F34:AG34,"XX WW-")+COUNTIF(F34:AG34,"ZZZ-")+COUNTIF(F34:AG34,"AAA-")+COUNTIF(F34:AG34,"XXX WWW-")+INDIRECT($AH$1&amp;"!AV34")</f>
        <v>#REF!</v>
      </c>
      <c r="AW34" s="35" t="e">
        <f ca="1">COUNTIF(F34:AG34,"DOC")+COUNTIF(F34:AG34,"DOC-")+INDIRECT($AH$1&amp;"!AW34")</f>
        <v>#REF!</v>
      </c>
      <c r="AX34" s="35" t="e">
        <f ca="1">COUNTIF(F34:AG34,"NL")+COUNTIF(F34:AG34,"NL-")+INDIRECT($AH$1&amp;"!AX34")</f>
        <v>#REF!</v>
      </c>
      <c r="AY34" s="35" t="e">
        <f ca="1">COUNTIF(F34:AG34,"SLIDE MPS")+COUNTIF(F34:AG34,"SLIDE MPS-")+INDIRECT($AH$1&amp;"!AY34")</f>
        <v>#REF!</v>
      </c>
      <c r="AZ34" s="35" t="e">
        <f ca="1">COUNTIF(F34:AG34,"PULL MPS")+COUNTIF(F34:AG34,"PULL MPS-")+INDIRECT($AH$1&amp;"!AZ34")</f>
        <v>#REF!</v>
      </c>
      <c r="BB34" s="36" t="s">
        <v>102</v>
      </c>
      <c r="BC34" s="37"/>
      <c r="BD34" s="37"/>
      <c r="BE34" s="37"/>
      <c r="BF34" s="37"/>
      <c r="BG34" s="37"/>
      <c r="BH34" s="37"/>
      <c r="BI34" s="37"/>
      <c r="BJ34" s="37"/>
      <c r="BK34" s="37"/>
      <c r="BL34" s="37"/>
      <c r="BM34" s="37"/>
      <c r="BN34" s="37"/>
      <c r="BO34" s="38"/>
    </row>
    <row r="35" spans="1:67" ht="25.5" customHeight="1" thickBot="1" x14ac:dyDescent="0.3">
      <c r="A35" s="98" t="s">
        <v>103</v>
      </c>
      <c r="B35" s="99"/>
      <c r="C35" s="99"/>
      <c r="D35" s="100"/>
      <c r="E35" s="39" t="s">
        <v>94</v>
      </c>
      <c r="F35" s="40" t="s">
        <v>104</v>
      </c>
      <c r="G35" s="40"/>
      <c r="H35" s="40"/>
      <c r="I35" s="84" t="s">
        <v>96</v>
      </c>
      <c r="J35" s="39" t="s">
        <v>94</v>
      </c>
      <c r="K35" s="40" t="s">
        <v>104</v>
      </c>
      <c r="L35" s="40"/>
      <c r="M35" s="40"/>
      <c r="N35" s="84" t="s">
        <v>96</v>
      </c>
      <c r="O35" s="39" t="s">
        <v>94</v>
      </c>
      <c r="P35" s="40" t="s">
        <v>104</v>
      </c>
      <c r="Q35" s="40"/>
      <c r="R35" s="40"/>
      <c r="S35" s="84" t="s">
        <v>96</v>
      </c>
      <c r="T35" s="39" t="s">
        <v>94</v>
      </c>
      <c r="U35" s="40" t="s">
        <v>104</v>
      </c>
      <c r="V35" s="40"/>
      <c r="W35" s="40"/>
      <c r="X35" s="84" t="s">
        <v>96</v>
      </c>
      <c r="Y35" s="39" t="s">
        <v>94</v>
      </c>
      <c r="Z35" s="40" t="s">
        <v>104</v>
      </c>
      <c r="AA35" s="40"/>
      <c r="AB35" s="40"/>
      <c r="AC35" s="84" t="s">
        <v>96</v>
      </c>
      <c r="AD35" s="39"/>
      <c r="AE35" s="40" t="s">
        <v>20</v>
      </c>
      <c r="AF35" s="40"/>
      <c r="AG35" s="40"/>
      <c r="AH35" s="84"/>
      <c r="AI35" s="43" t="s">
        <v>20</v>
      </c>
      <c r="AJ35" s="43"/>
      <c r="AK35" s="44"/>
      <c r="AL35" s="35" t="e">
        <f ca="1">COUNTIF(F35:AG35,"VISITE")+INDIRECT($AH$1&amp;"!AL35")</f>
        <v>#REF!</v>
      </c>
      <c r="AM35" s="35" t="e">
        <f ca="1">COUNTIF(F35:AG35,"MPS 0-4")+COUNTIF(F35:AG35,"MPS 5-9")+COUNTIF(F35:AG35,"MPS 0-4-")+COUNTIF(F35:AG35,"MPS 5-9-")+INDIRECT($AH$1&amp;"!AM35")</f>
        <v>#REF!</v>
      </c>
      <c r="AN35" s="35" t="e">
        <f ca="1">COUNTIF(F35:AG35,"LOTS")+COUNTIF(F35:AG35,"LOTS-")+INDIRECT($AH$1&amp;"!AN35")</f>
        <v>#REF!</v>
      </c>
      <c r="AO35" s="35" t="e">
        <f ca="1">COUNTIF(F35:AG35,"TT 1")+COUNTIF(F35:AG35,"TT 2")+COUNTIF(F35:AG35,"TT/TMPS-")+COUNTIF(F35:AG35,"TT-")+INDIRECT($AH$1&amp;"!AO35")</f>
        <v>#REF!</v>
      </c>
      <c r="AP35" s="35" t="e">
        <f ca="1">COUNTIF(F35:AG35,"TMPS")+COUNTIF(F35:AG35,"TMPS-")+INDIRECT($AH$1&amp;"!AP35")</f>
        <v>#REF!</v>
      </c>
      <c r="AQ35" s="35" t="e">
        <f ca="1">COUNTIF(G35:AH35,"TSD")+INDIRECT($AH$1&amp;"!AQ35")</f>
        <v>#REF!</v>
      </c>
      <c r="AR35" s="35" t="e">
        <f ca="1">COUNTIF(F35:AG35,"BATD 1")+COUNTIF(F35:AG35,"BATD 2")+COUNTIF(F35:AG35,"BATD 1-")+INDIRECT($AH$1&amp;"!AR35")</f>
        <v>#REF!</v>
      </c>
      <c r="AS35" s="35" t="e">
        <f ca="1">COUNTIF(F35:AG35,"IP")+COUNTIF(F35:AG35,"IP-")+INDIRECT($AH$1&amp;"!AS35")</f>
        <v>#REF!</v>
      </c>
      <c r="AT35" s="35" t="e">
        <f ca="1">COUNTIF(F35:AG35,"DG")+COUNTIF(F35:AG35,"BNC")+COUNTIF(F35:AG35,"DG-")+COUNTIF(F35:AG35,"BNC-")+INDIRECT($AH$1&amp;"!AT35")</f>
        <v>#REF!</v>
      </c>
      <c r="AU35" s="35" t="e">
        <f ca="1">COUNTIF(F35:AG35,"EXPORT")+COUNTIF(F35:AG35,"EXPORT-")+INDIRECT($AH$1&amp;"!AU35")</f>
        <v>#REF!</v>
      </c>
      <c r="AV35" s="35" t="e">
        <f ca="1">COUNTIF(F35:AG35,"MRS")+COUNTIF(F35:AG35,"ZZZ YYY")+COUNTIF(F35:AG35,"XX WW")+COUNTIF(F35:AG35,"ZZZ")+COUNTIF(F35:AG35,"AAA")++COUNTIF(F35:AG35,"XXX WWW")+COUNTIF(F35:AG35,"MRS AAA-")+COUNTIF(F35:AG35,"ZZZ YYY-")+COUNTIF(F35:AG35,"XX WW-")+COUNTIF(F35:AG35,"ZZZ-")+COUNTIF(F35:AG35,"AAA-")+COUNTIF(F35:AG35,"XXX WWW-")+INDIRECT($AH$1&amp;"!AV35")</f>
        <v>#REF!</v>
      </c>
      <c r="AW35" s="35" t="e">
        <f ca="1">COUNTIF(F35:AG35,"DOC")+COUNTIF(F35:AG35,"DOC-")+INDIRECT($AH$1&amp;"!AW35")</f>
        <v>#REF!</v>
      </c>
      <c r="AX35" s="35" t="e">
        <f ca="1">COUNTIF(F35:AG35,"NL")+COUNTIF(F35:AG35,"NL-")+INDIRECT($AH$1&amp;"!AX35")</f>
        <v>#REF!</v>
      </c>
      <c r="AY35" s="35" t="e">
        <f ca="1">COUNTIF(F35:AG35,"SLIDE MPS")+COUNTIF(F35:AG35,"SLIDE MPS-")+INDIRECT($AH$1&amp;"!AY35")</f>
        <v>#REF!</v>
      </c>
      <c r="AZ35" s="35" t="e">
        <f ca="1">COUNTIF(F35:AG35,"PULL MPS")+COUNTIF(F35:AG35,"PULL MPS-")+INDIRECT($AH$1&amp;"!AZ35")</f>
        <v>#REF!</v>
      </c>
      <c r="BB35" s="45" t="s">
        <v>28</v>
      </c>
      <c r="BC35" s="46"/>
      <c r="BD35" s="46"/>
      <c r="BE35" s="47"/>
      <c r="BF35" s="48" t="s">
        <v>29</v>
      </c>
      <c r="BG35" s="46"/>
      <c r="BH35" s="46"/>
      <c r="BI35" s="47"/>
      <c r="BJ35" s="48" t="s">
        <v>30</v>
      </c>
      <c r="BK35" s="46"/>
      <c r="BL35" s="46"/>
      <c r="BM35" s="47"/>
      <c r="BN35" s="49" t="s">
        <v>31</v>
      </c>
      <c r="BO35" s="50"/>
    </row>
    <row r="36" spans="1:67" ht="25.5" customHeight="1" x14ac:dyDescent="0.25">
      <c r="A36" s="95" t="s">
        <v>105</v>
      </c>
      <c r="B36" s="96"/>
      <c r="C36" s="96"/>
      <c r="D36" s="97"/>
      <c r="E36" s="39" t="s">
        <v>94</v>
      </c>
      <c r="F36" s="40" t="s">
        <v>106</v>
      </c>
      <c r="G36" s="40"/>
      <c r="H36" s="40"/>
      <c r="I36" s="84" t="s">
        <v>99</v>
      </c>
      <c r="J36" s="39" t="s">
        <v>94</v>
      </c>
      <c r="K36" s="40" t="s">
        <v>76</v>
      </c>
      <c r="L36" s="40"/>
      <c r="M36" s="40"/>
      <c r="N36" s="84" t="s">
        <v>99</v>
      </c>
      <c r="O36" s="39" t="s">
        <v>94</v>
      </c>
      <c r="P36" s="40" t="s">
        <v>76</v>
      </c>
      <c r="Q36" s="40"/>
      <c r="R36" s="40"/>
      <c r="S36" s="84" t="s">
        <v>99</v>
      </c>
      <c r="T36" s="39" t="s">
        <v>94</v>
      </c>
      <c r="U36" s="40" t="s">
        <v>76</v>
      </c>
      <c r="V36" s="40"/>
      <c r="W36" s="40"/>
      <c r="X36" s="84" t="s">
        <v>99</v>
      </c>
      <c r="Y36" s="39" t="s">
        <v>94</v>
      </c>
      <c r="Z36" s="40" t="s">
        <v>76</v>
      </c>
      <c r="AA36" s="40"/>
      <c r="AB36" s="40"/>
      <c r="AC36" s="84" t="s">
        <v>99</v>
      </c>
      <c r="AD36" s="39"/>
      <c r="AE36" s="40" t="s">
        <v>20</v>
      </c>
      <c r="AF36" s="40"/>
      <c r="AG36" s="40"/>
      <c r="AH36" s="84"/>
      <c r="AI36" s="43" t="s">
        <v>20</v>
      </c>
      <c r="AJ36" s="43"/>
      <c r="AK36" s="44"/>
      <c r="AL36" s="35" t="e">
        <f ca="1">COUNTIF(F36:AG36,"VISITE")+INDIRECT($AH$1&amp;"!AL36")</f>
        <v>#REF!</v>
      </c>
      <c r="AM36" s="35" t="e">
        <f ca="1">COUNTIF(F36:AG36,"MPS 0-4")+COUNTIF(F36:AG36,"MPS 5-9")+COUNTIF(F36:AG36,"MPS 0-4-")+COUNTIF(F36:AG36,"MPS 5-9-")+INDIRECT($AH$1&amp;"!AM36")</f>
        <v>#REF!</v>
      </c>
      <c r="AN36" s="35" t="e">
        <f ca="1">COUNTIF(F36:AG36,"LOTS")+COUNTIF(F36:AG36,"LOTS-")+INDIRECT($AH$1&amp;"!AN36")</f>
        <v>#REF!</v>
      </c>
      <c r="AO36" s="35" t="e">
        <f ca="1">COUNTIF(F36:AG36,"TT 1")+COUNTIF(F36:AG36,"TT 2")+COUNTIF(F36:AG36,"TT/TMPS-")+COUNTIF(F36:AG36,"TT-")+INDIRECT($AH$1&amp;"!AO36")</f>
        <v>#REF!</v>
      </c>
      <c r="AP36" s="35" t="e">
        <f ca="1">COUNTIF(F36:AG36,"TMPS")+COUNTIF(F36:AG36,"TMPS-")+INDIRECT($AH$1&amp;"!AP36")</f>
        <v>#REF!</v>
      </c>
      <c r="AQ36" s="35" t="e">
        <f ca="1">COUNTIF(G36:AH36,"TSD")+INDIRECT($AH$1&amp;"!AQ36")</f>
        <v>#REF!</v>
      </c>
      <c r="AR36" s="35" t="e">
        <f ca="1">COUNTIF(F36:AG36,"BATD 1")+COUNTIF(F36:AG36,"BATD 2")+COUNTIF(F36:AG36,"BATD 1-")+INDIRECT($AH$1&amp;"!AR36")</f>
        <v>#REF!</v>
      </c>
      <c r="AS36" s="35" t="e">
        <f ca="1">COUNTIF(F36:AG36,"IP")+COUNTIF(F36:AG36,"IP-")+INDIRECT($AH$1&amp;"!AS36")</f>
        <v>#REF!</v>
      </c>
      <c r="AT36" s="35" t="e">
        <f ca="1">COUNTIF(F36:AG36,"DG")+COUNTIF(F36:AG36,"BNC")+COUNTIF(F36:AG36,"DG-")+COUNTIF(F36:AG36,"BNC-")+INDIRECT($AH$1&amp;"!AT36")</f>
        <v>#REF!</v>
      </c>
      <c r="AU36" s="35" t="e">
        <f ca="1">COUNTIF(F36:AG36,"EXPORT")+COUNTIF(F36:AG36,"EXPORT-")+INDIRECT($AH$1&amp;"!AU36")</f>
        <v>#REF!</v>
      </c>
      <c r="AV36" s="35" t="e">
        <f ca="1">COUNTIF(F36:AG36,"MRS")+COUNTIF(F36:AG36,"ZZZ YYY")+COUNTIF(F36:AG36,"XX WW")+COUNTIF(F36:AG36,"ZZZ")+COUNTIF(F36:AG36,"AAA")++COUNTIF(F36:AG36,"XXX WWW")+COUNTIF(F36:AG36,"MRS AAA-")+COUNTIF(F36:AG36,"ZZZ YYY-")+COUNTIF(F36:AG36,"XX WW-")+COUNTIF(F36:AG36,"ZZZ-")+COUNTIF(F36:AG36,"AAA-")+COUNTIF(F36:AG36,"XXX WWW-")+INDIRECT($AH$1&amp;"!AV36")</f>
        <v>#REF!</v>
      </c>
      <c r="AW36" s="35" t="e">
        <f ca="1">COUNTIF(F36:AG36,"DOC")+COUNTIF(F36:AG36,"DOC-")+INDIRECT($AH$1&amp;"!AW36")</f>
        <v>#REF!</v>
      </c>
      <c r="AX36" s="35" t="e">
        <f ca="1">COUNTIF(F36:AG36,"NL")+COUNTIF(F36:AG36,"NL-")+INDIRECT($AH$1&amp;"!AX36")</f>
        <v>#REF!</v>
      </c>
      <c r="AY36" s="35" t="e">
        <f ca="1">COUNTIF(F36:AG36,"SLIDE MPS")+COUNTIF(F36:AG36,"SLIDE MPS-")+INDIRECT($AH$1&amp;"!AY36")</f>
        <v>#REF!</v>
      </c>
      <c r="AZ36" s="35" t="e">
        <f ca="1">COUNTIF(F36:AG36,"PULL MPS")+COUNTIF(F36:AG36,"PULL MPS-")+INDIRECT($AH$1&amp;"!AZ36")</f>
        <v>#REF!</v>
      </c>
      <c r="BB36" s="52" t="s">
        <v>34</v>
      </c>
      <c r="BC36" s="53"/>
      <c r="BD36" s="53"/>
      <c r="BE36" s="54"/>
      <c r="BF36" s="55" t="s">
        <v>107</v>
      </c>
      <c r="BG36" s="56"/>
      <c r="BH36" s="56"/>
      <c r="BI36" s="57"/>
      <c r="BJ36" s="58"/>
      <c r="BK36" s="59"/>
      <c r="BL36" s="59"/>
      <c r="BM36" s="60"/>
      <c r="BN36" s="61"/>
      <c r="BO36" s="62"/>
    </row>
    <row r="37" spans="1:67" ht="25.5" customHeight="1" x14ac:dyDescent="0.25">
      <c r="A37" s="98" t="s">
        <v>108</v>
      </c>
      <c r="B37" s="99"/>
      <c r="C37" s="99"/>
      <c r="D37" s="100"/>
      <c r="E37" s="39" t="s">
        <v>94</v>
      </c>
      <c r="F37" s="40" t="s">
        <v>72</v>
      </c>
      <c r="G37" s="40"/>
      <c r="H37" s="40"/>
      <c r="I37" s="84" t="s">
        <v>96</v>
      </c>
      <c r="J37" s="39" t="s">
        <v>94</v>
      </c>
      <c r="K37" s="40" t="s">
        <v>72</v>
      </c>
      <c r="L37" s="40"/>
      <c r="M37" s="40"/>
      <c r="N37" s="84" t="s">
        <v>96</v>
      </c>
      <c r="O37" s="39" t="s">
        <v>94</v>
      </c>
      <c r="P37" s="40" t="s">
        <v>72</v>
      </c>
      <c r="Q37" s="40"/>
      <c r="R37" s="40"/>
      <c r="S37" s="84" t="s">
        <v>96</v>
      </c>
      <c r="T37" s="39"/>
      <c r="U37" s="40" t="s">
        <v>60</v>
      </c>
      <c r="V37" s="40"/>
      <c r="W37" s="40"/>
      <c r="X37" s="84"/>
      <c r="Y37" s="39"/>
      <c r="Z37" s="40" t="s">
        <v>60</v>
      </c>
      <c r="AA37" s="40"/>
      <c r="AB37" s="40"/>
      <c r="AC37" s="84"/>
      <c r="AD37" s="39"/>
      <c r="AE37" s="40" t="s">
        <v>20</v>
      </c>
      <c r="AF37" s="40"/>
      <c r="AG37" s="40"/>
      <c r="AH37" s="84"/>
      <c r="AI37" s="43" t="s">
        <v>20</v>
      </c>
      <c r="AJ37" s="43"/>
      <c r="AK37" s="44"/>
      <c r="AL37" s="35" t="e">
        <f ca="1">COUNTIF(F37:AG37,"VISITE")+INDIRECT($AH$1&amp;"!AL37")</f>
        <v>#REF!</v>
      </c>
      <c r="AM37" s="35" t="e">
        <f ca="1">COUNTIF(F37:AG37,"MPS 0-4")+COUNTIF(F37:AG37,"MPS 5-9")+COUNTIF(F37:AG37,"MPS 0-4-")+COUNTIF(F37:AG37,"MPS 5-9-")+INDIRECT($AH$1&amp;"!AM37")</f>
        <v>#REF!</v>
      </c>
      <c r="AN37" s="35" t="e">
        <f ca="1">COUNTIF(F37:AG37,"LOTS")+COUNTIF(F37:AG37,"LOTS-")+INDIRECT($AH$1&amp;"!AN37")</f>
        <v>#REF!</v>
      </c>
      <c r="AO37" s="35" t="e">
        <f ca="1">COUNTIF(F37:AG37,"TT 1")+COUNTIF(F37:AG37,"TT 2")+COUNTIF(F37:AG37,"TT/TMPS-")+COUNTIF(F37:AG37,"TT-")+INDIRECT($AH$1&amp;"!AO37")</f>
        <v>#REF!</v>
      </c>
      <c r="AP37" s="35" t="e">
        <f ca="1">COUNTIF(F37:AG37,"TMPS")+COUNTIF(F37:AG37,"TMPS-")+INDIRECT($AH$1&amp;"!AP37")</f>
        <v>#REF!</v>
      </c>
      <c r="AQ37" s="35" t="e">
        <f ca="1">COUNTIF(G37:AH37,"TSD")+INDIRECT($AH$1&amp;"!AQ37")</f>
        <v>#REF!</v>
      </c>
      <c r="AR37" s="35" t="e">
        <f ca="1">COUNTIF(F37:AG37,"BATD 1")+COUNTIF(F37:AG37,"BATD 2")+COUNTIF(F37:AG37,"BATD 1-")+INDIRECT($AH$1&amp;"!AR37")</f>
        <v>#REF!</v>
      </c>
      <c r="AS37" s="35" t="e">
        <f ca="1">COUNTIF(F37:AG37,"IP")+COUNTIF(F37:AG37,"IP-")+INDIRECT($AH$1&amp;"!AS37")</f>
        <v>#REF!</v>
      </c>
      <c r="AT37" s="35" t="e">
        <f ca="1">COUNTIF(F37:AG37,"DG")+COUNTIF(F37:AG37,"BNC")+COUNTIF(F37:AG37,"DG-")+COUNTIF(F37:AG37,"BNC-")+INDIRECT($AH$1&amp;"!AT37")</f>
        <v>#REF!</v>
      </c>
      <c r="AU37" s="35" t="e">
        <f ca="1">COUNTIF(F37:AG37,"EXPORT")+COUNTIF(F37:AG37,"EXPORT-")+INDIRECT($AH$1&amp;"!AU37")</f>
        <v>#REF!</v>
      </c>
      <c r="AV37" s="35" t="e">
        <f ca="1">COUNTIF(F37:AG37,"MRS")+COUNTIF(F37:AG37,"ZZZ YYY")+COUNTIF(F37:AG37,"XX WW")+COUNTIF(F37:AG37,"ZZZ")+COUNTIF(F37:AG37,"AAA")++COUNTIF(F37:AG37,"XXX WWW")+COUNTIF(F37:AG37,"MRS AAA-")+COUNTIF(F37:AG37,"ZZZ YYY-")+COUNTIF(F37:AG37,"XX WW-")+COUNTIF(F37:AG37,"ZZZ-")+COUNTIF(F37:AG37,"AAA-")+COUNTIF(F37:AG37,"XXX WWW-")+INDIRECT($AH$1&amp;"!AV37")</f>
        <v>#REF!</v>
      </c>
      <c r="AW37" s="35" t="e">
        <f ca="1">COUNTIF(F37:AG37,"DOC")+COUNTIF(F37:AG37,"DOC-")+INDIRECT($AH$1&amp;"!AW37")</f>
        <v>#REF!</v>
      </c>
      <c r="AX37" s="35" t="e">
        <f ca="1">COUNTIF(F37:AG37,"NL")+COUNTIF(F37:AG37,"NL-")+INDIRECT($AH$1&amp;"!AX37")</f>
        <v>#REF!</v>
      </c>
      <c r="AY37" s="35" t="e">
        <f ca="1">COUNTIF(F37:AG37,"SLIDE MPS")+COUNTIF(F37:AG37,"SLIDE MPS-")+INDIRECT($AH$1&amp;"!AY37")</f>
        <v>#REF!</v>
      </c>
      <c r="AZ37" s="35" t="e">
        <f ca="1">COUNTIF(F37:AG37,"PULL MPS")+COUNTIF(F37:AG37,"PULL MPS-")+INDIRECT($AH$1&amp;"!AZ37")</f>
        <v>#REF!</v>
      </c>
      <c r="BB37" s="63" t="s">
        <v>38</v>
      </c>
      <c r="BC37" s="64"/>
      <c r="BD37" s="64"/>
      <c r="BE37" s="65"/>
      <c r="BF37" s="55" t="s">
        <v>109</v>
      </c>
      <c r="BG37" s="56"/>
      <c r="BH37" s="56"/>
      <c r="BI37" s="57"/>
      <c r="BJ37" s="58"/>
      <c r="BK37" s="59"/>
      <c r="BL37" s="59"/>
      <c r="BM37" s="60"/>
      <c r="BN37" s="66"/>
      <c r="BO37" s="67"/>
    </row>
    <row r="38" spans="1:67" ht="25.5" customHeight="1" x14ac:dyDescent="0.25">
      <c r="A38" s="98" t="s">
        <v>110</v>
      </c>
      <c r="B38" s="99"/>
      <c r="C38" s="99"/>
      <c r="D38" s="100"/>
      <c r="E38" s="39" t="s">
        <v>94</v>
      </c>
      <c r="F38" s="40" t="s">
        <v>111</v>
      </c>
      <c r="G38" s="40"/>
      <c r="H38" s="40"/>
      <c r="I38" s="84" t="s">
        <v>96</v>
      </c>
      <c r="J38" s="39" t="s">
        <v>94</v>
      </c>
      <c r="K38" s="40" t="s">
        <v>101</v>
      </c>
      <c r="L38" s="40"/>
      <c r="M38" s="40"/>
      <c r="N38" s="84" t="s">
        <v>96</v>
      </c>
      <c r="O38" s="39" t="s">
        <v>94</v>
      </c>
      <c r="P38" s="40" t="s">
        <v>101</v>
      </c>
      <c r="Q38" s="40"/>
      <c r="R38" s="40"/>
      <c r="S38" s="84" t="s">
        <v>96</v>
      </c>
      <c r="T38" s="39" t="s">
        <v>94</v>
      </c>
      <c r="U38" s="40" t="s">
        <v>101</v>
      </c>
      <c r="V38" s="40"/>
      <c r="W38" s="40"/>
      <c r="X38" s="84" t="s">
        <v>96</v>
      </c>
      <c r="Y38" s="39" t="s">
        <v>94</v>
      </c>
      <c r="Z38" s="40" t="s">
        <v>101</v>
      </c>
      <c r="AA38" s="40"/>
      <c r="AB38" s="40"/>
      <c r="AC38" s="84" t="s">
        <v>96</v>
      </c>
      <c r="AD38" s="39"/>
      <c r="AE38" s="40" t="s">
        <v>20</v>
      </c>
      <c r="AF38" s="40"/>
      <c r="AG38" s="40"/>
      <c r="AH38" s="84"/>
      <c r="AI38" s="43" t="s">
        <v>20</v>
      </c>
      <c r="AJ38" s="43"/>
      <c r="AK38" s="44"/>
      <c r="AL38" s="35" t="e">
        <f ca="1">COUNTIF(F38:AG38,"VISITE")+INDIRECT($AH$1&amp;"!AL38")</f>
        <v>#REF!</v>
      </c>
      <c r="AM38" s="35" t="e">
        <f ca="1">COUNTIF(F38:AG38,"MPS 0-4")+COUNTIF(F38:AG38,"MPS 5-9")+COUNTIF(F38:AG38,"MPS 0-4-")+COUNTIF(F38:AG38,"MPS 5-9-")+INDIRECT($AH$1&amp;"!AM38")</f>
        <v>#REF!</v>
      </c>
      <c r="AN38" s="35" t="e">
        <f ca="1">COUNTIF(F38:AG38,"LOTS")+COUNTIF(F38:AG38,"LOTS-")+INDIRECT($AH$1&amp;"!AN38")</f>
        <v>#REF!</v>
      </c>
      <c r="AO38" s="35" t="e">
        <f ca="1">COUNTIF(F38:AG38,"TT 1")+COUNTIF(F38:AG38,"TT 2")+COUNTIF(F38:AG38,"TT/TMPS-")+COUNTIF(F38:AG38,"TT-")+INDIRECT($AH$1&amp;"!AO38")</f>
        <v>#REF!</v>
      </c>
      <c r="AP38" s="35" t="e">
        <f ca="1">COUNTIF(F38:AG38,"TMPS")+COUNTIF(F38:AG38,"TMPS-")+INDIRECT($AH$1&amp;"!AP38")</f>
        <v>#REF!</v>
      </c>
      <c r="AQ38" s="35" t="e">
        <f ca="1">COUNTIF(G38:AH38,"TSD")+INDIRECT($AH$1&amp;"!AQ38")</f>
        <v>#REF!</v>
      </c>
      <c r="AR38" s="35" t="e">
        <f ca="1">COUNTIF(F38:AG38,"BATD 1")+COUNTIF(F38:AG38,"BATD 2")+COUNTIF(F38:AG38,"BATD 1-")+INDIRECT($AH$1&amp;"!AR38")</f>
        <v>#REF!</v>
      </c>
      <c r="AS38" s="35" t="e">
        <f ca="1">COUNTIF(F38:AG38,"IP")+COUNTIF(F38:AG38,"IP-")+INDIRECT($AH$1&amp;"!AS38")</f>
        <v>#REF!</v>
      </c>
      <c r="AT38" s="35" t="e">
        <f ca="1">COUNTIF(F38:AG38,"DG")+COUNTIF(F38:AG38,"BNC")+COUNTIF(F38:AG38,"DG-")+COUNTIF(F38:AG38,"BNC-")+INDIRECT($AH$1&amp;"!AT38")</f>
        <v>#REF!</v>
      </c>
      <c r="AU38" s="35" t="e">
        <f ca="1">COUNTIF(F38:AG38,"EXPORT")+COUNTIF(F38:AG38,"EXPORT-")+INDIRECT($AH$1&amp;"!AU38")</f>
        <v>#REF!</v>
      </c>
      <c r="AV38" s="35" t="e">
        <f ca="1">COUNTIF(F38:AG38,"MRS")+COUNTIF(F38:AG38,"ZZZ YYY")+COUNTIF(F38:AG38,"XX WW")+COUNTIF(F38:AG38,"ZZZ")+COUNTIF(F38:AG38,"AAA")++COUNTIF(F38:AG38,"XXX WWW")+COUNTIF(F38:AG38,"MRS AAA-")+COUNTIF(F38:AG38,"ZZZ YYY-")+COUNTIF(F38:AG38,"XX WW-")+COUNTIF(F38:AG38,"ZZZ-")+COUNTIF(F38:AG38,"AAA-")+COUNTIF(F38:AG38,"XXX WWW-")+INDIRECT($AH$1&amp;"!AV38")</f>
        <v>#REF!</v>
      </c>
      <c r="AW38" s="35" t="e">
        <f ca="1">COUNTIF(F38:AG38,"DOC")+COUNTIF(F38:AG38,"DOC-")+INDIRECT($AH$1&amp;"!AW38")</f>
        <v>#REF!</v>
      </c>
      <c r="AX38" s="35" t="e">
        <f ca="1">COUNTIF(F38:AG38,"NL")+COUNTIF(F38:AG38,"NL-")+INDIRECT($AH$1&amp;"!AX38")</f>
        <v>#REF!</v>
      </c>
      <c r="AY38" s="35" t="e">
        <f ca="1">COUNTIF(F38:AG38,"SLIDE MPS")+COUNTIF(F38:AG38,"SLIDE MPS-")+INDIRECT($AH$1&amp;"!AY38")</f>
        <v>#REF!</v>
      </c>
      <c r="AZ38" s="35" t="e">
        <f ca="1">COUNTIF(F38:AG38,"PULL MPS")+COUNTIF(F38:AG38,"PULL MPS-")+INDIRECT($AH$1&amp;"!AZ38")</f>
        <v>#REF!</v>
      </c>
      <c r="BB38" s="63" t="s">
        <v>25</v>
      </c>
      <c r="BC38" s="64"/>
      <c r="BD38" s="64"/>
      <c r="BE38" s="65"/>
      <c r="BF38" s="55" t="s">
        <v>112</v>
      </c>
      <c r="BG38" s="56"/>
      <c r="BH38" s="56"/>
      <c r="BI38" s="57"/>
      <c r="BJ38" s="58"/>
      <c r="BK38" s="59"/>
      <c r="BL38" s="59"/>
      <c r="BM38" s="60"/>
      <c r="BN38" s="68"/>
      <c r="BO38" s="69"/>
    </row>
    <row r="39" spans="1:67" ht="25.5" customHeight="1" thickBot="1" x14ac:dyDescent="0.3">
      <c r="A39" s="101" t="s">
        <v>113</v>
      </c>
      <c r="B39" s="102"/>
      <c r="C39" s="102"/>
      <c r="D39" s="103"/>
      <c r="E39" s="39" t="s">
        <v>94</v>
      </c>
      <c r="F39" s="40" t="s">
        <v>114</v>
      </c>
      <c r="G39" s="40"/>
      <c r="H39" s="40"/>
      <c r="I39" s="84" t="s">
        <v>96</v>
      </c>
      <c r="J39" s="39" t="s">
        <v>94</v>
      </c>
      <c r="K39" s="40" t="s">
        <v>115</v>
      </c>
      <c r="L39" s="40"/>
      <c r="M39" s="40"/>
      <c r="N39" s="84" t="s">
        <v>96</v>
      </c>
      <c r="O39" s="39" t="s">
        <v>94</v>
      </c>
      <c r="P39" s="40" t="s">
        <v>115</v>
      </c>
      <c r="Q39" s="40"/>
      <c r="R39" s="40"/>
      <c r="S39" s="84" t="s">
        <v>96</v>
      </c>
      <c r="T39" s="39" t="s">
        <v>94</v>
      </c>
      <c r="U39" s="40" t="s">
        <v>115</v>
      </c>
      <c r="V39" s="40"/>
      <c r="W39" s="40"/>
      <c r="X39" s="84" t="s">
        <v>96</v>
      </c>
      <c r="Y39" s="39" t="s">
        <v>94</v>
      </c>
      <c r="Z39" s="40" t="s">
        <v>115</v>
      </c>
      <c r="AA39" s="40"/>
      <c r="AB39" s="40"/>
      <c r="AC39" s="84" t="s">
        <v>96</v>
      </c>
      <c r="AD39" s="39"/>
      <c r="AE39" s="40" t="s">
        <v>20</v>
      </c>
      <c r="AF39" s="40"/>
      <c r="AG39" s="40"/>
      <c r="AH39" s="84"/>
      <c r="AI39" s="43" t="s">
        <v>20</v>
      </c>
      <c r="AJ39" s="43"/>
      <c r="AK39" s="44"/>
      <c r="AL39" s="35" t="e">
        <f ca="1">COUNTIF(F39:AG39,"VISITE")+INDIRECT($AH$1&amp;"!AL39")</f>
        <v>#REF!</v>
      </c>
      <c r="AM39" s="35" t="e">
        <f ca="1">COUNTIF(F39:AG39,"MPS 0-4")+COUNTIF(F39:AG39,"MPS 5-9")+COUNTIF(F39:AG39,"MPS 0-4-")+COUNTIF(F39:AG39,"MPS 5-9-")+INDIRECT($AH$1&amp;"!AM39")</f>
        <v>#REF!</v>
      </c>
      <c r="AN39" s="35" t="e">
        <f ca="1">COUNTIF(F39:AG39,"LOTS")+COUNTIF(F39:AG39,"LOTS-")+INDIRECT($AH$1&amp;"!AN39")</f>
        <v>#REF!</v>
      </c>
      <c r="AO39" s="35" t="e">
        <f ca="1">COUNTIF(F39:AG39,"TT 1")+COUNTIF(F39:AG39,"TT 2")+COUNTIF(F39:AG39,"TT/TMPS-")+COUNTIF(F39:AG39,"TT-")+INDIRECT($AH$1&amp;"!AO39")</f>
        <v>#REF!</v>
      </c>
      <c r="AP39" s="35" t="e">
        <f ca="1">COUNTIF(F39:AG39,"TMPS")+COUNTIF(F39:AG39,"TMPS-")+INDIRECT($AH$1&amp;"!AP39")</f>
        <v>#REF!</v>
      </c>
      <c r="AQ39" s="35" t="e">
        <f ca="1">COUNTIF(G39:AH39,"TSD")+INDIRECT($AH$1&amp;"!AQ39")</f>
        <v>#REF!</v>
      </c>
      <c r="AR39" s="35" t="e">
        <f ca="1">COUNTIF(F39:AG39,"BATD 1")+COUNTIF(F39:AG39,"BATD 2")+COUNTIF(F39:AG39,"BATD 1-")+INDIRECT($AH$1&amp;"!AR39")</f>
        <v>#REF!</v>
      </c>
      <c r="AS39" s="35" t="e">
        <f ca="1">COUNTIF(F39:AG39,"IP")+COUNTIF(F39:AG39,"IP-")+INDIRECT($AH$1&amp;"!AS39")</f>
        <v>#REF!</v>
      </c>
      <c r="AT39" s="35" t="e">
        <f ca="1">COUNTIF(F39:AG39,"DG")+COUNTIF(F39:AG39,"BNC")+COUNTIF(F39:AG39,"DG-")+COUNTIF(F39:AG39,"BNC-")+INDIRECT($AH$1&amp;"!AT39")</f>
        <v>#REF!</v>
      </c>
      <c r="AU39" s="35" t="e">
        <f ca="1">COUNTIF(F39:AG39,"EXPORT")+COUNTIF(F39:AG39,"EXPORT-")+INDIRECT($AH$1&amp;"!AU39")</f>
        <v>#REF!</v>
      </c>
      <c r="AV39" s="35" t="e">
        <f ca="1">COUNTIF(F39:AG39,"MRS")+COUNTIF(F39:AG39,"ZZZ YYY")+COUNTIF(F39:AG39,"XX WW")+COUNTIF(F39:AG39,"ZZZ")+COUNTIF(F39:AG39,"AAA")++COUNTIF(F39:AG39,"XXX WWW")+COUNTIF(F39:AG39,"MRS AAA-")+COUNTIF(F39:AG39,"ZZZ YYY-")+COUNTIF(F39:AG39,"XX WW-")+COUNTIF(F39:AG39,"ZZZ-")+COUNTIF(F39:AG39,"AAA-")+COUNTIF(F39:AG39,"XXX WWW-")+INDIRECT($AH$1&amp;"!AV39")</f>
        <v>#REF!</v>
      </c>
      <c r="AW39" s="35" t="e">
        <f ca="1">COUNTIF(F39:AG39,"DOC")+COUNTIF(F39:AG39,"DOC-")+INDIRECT($AH$1&amp;"!AW39")</f>
        <v>#REF!</v>
      </c>
      <c r="AX39" s="35" t="e">
        <f ca="1">COUNTIF(F39:AG39,"NL")+COUNTIF(F39:AG39,"NL-")+INDIRECT($AH$1&amp;"!AX39")</f>
        <v>#REF!</v>
      </c>
      <c r="AY39" s="35" t="e">
        <f ca="1">COUNTIF(F39:AG39,"SLIDE MPS")+COUNTIF(F39:AG39,"SLIDE MPS-")+INDIRECT($AH$1&amp;"!AY39")</f>
        <v>#REF!</v>
      </c>
      <c r="AZ39" s="35" t="e">
        <f ca="1">COUNTIF(F39:AG39,"PULL MPS")+COUNTIF(F39:AG39,"PULL MPS-")+INDIRECT($AH$1&amp;"!AZ39")</f>
        <v>#REF!</v>
      </c>
      <c r="BB39" s="63" t="s">
        <v>43</v>
      </c>
      <c r="BC39" s="64"/>
      <c r="BD39" s="64"/>
      <c r="BE39" s="65"/>
      <c r="BF39" s="55" t="s">
        <v>113</v>
      </c>
      <c r="BG39" s="56"/>
      <c r="BH39" s="56"/>
      <c r="BI39" s="57"/>
      <c r="BJ39" s="58"/>
      <c r="BK39" s="59"/>
      <c r="BL39" s="59"/>
      <c r="BM39" s="60"/>
      <c r="BN39" s="66"/>
      <c r="BO39" s="67"/>
    </row>
    <row r="40" spans="1:67" ht="25.5" customHeight="1" thickTop="1" x14ac:dyDescent="0.25">
      <c r="A40" s="104"/>
      <c r="B40" s="105"/>
      <c r="C40" s="105"/>
      <c r="D40" s="106"/>
      <c r="E40" s="39"/>
      <c r="F40" s="28"/>
      <c r="G40" s="28"/>
      <c r="H40" s="28"/>
      <c r="I40" s="84"/>
      <c r="J40" s="39"/>
      <c r="K40" s="28"/>
      <c r="L40" s="28"/>
      <c r="M40" s="28"/>
      <c r="N40" s="84"/>
      <c r="O40" s="39"/>
      <c r="P40" s="28"/>
      <c r="Q40" s="28"/>
      <c r="R40" s="28"/>
      <c r="S40" s="84"/>
      <c r="T40" s="39"/>
      <c r="U40" s="28"/>
      <c r="V40" s="28"/>
      <c r="W40" s="28"/>
      <c r="X40" s="84"/>
      <c r="Y40" s="39"/>
      <c r="Z40" s="28"/>
      <c r="AA40" s="28"/>
      <c r="AB40" s="28"/>
      <c r="AC40" s="84"/>
      <c r="AD40" s="39"/>
      <c r="AE40" s="28"/>
      <c r="AF40" s="28"/>
      <c r="AG40" s="28"/>
      <c r="AH40" s="84"/>
      <c r="AI40" s="43" t="s">
        <v>20</v>
      </c>
      <c r="AJ40" s="43"/>
      <c r="AK40" s="44"/>
      <c r="AL40" s="35" t="e">
        <f ca="1">COUNTIF(F40:AG40,"VISITE")+INDIRECT($AH$1&amp;"!AL40")</f>
        <v>#REF!</v>
      </c>
      <c r="AM40" s="35" t="e">
        <f ca="1">COUNTIF(F40:AG40,"MPS 0-4")+COUNTIF(F40:AG40,"MPS 5-9")+COUNTIF(F40:AG40,"MPS 0-4-")+COUNTIF(F40:AG40,"MPS 5-9-")+INDIRECT($AH$1&amp;"!AM40")</f>
        <v>#REF!</v>
      </c>
      <c r="AN40" s="35" t="e">
        <f ca="1">COUNTIF(F40:AG40,"LOTS")+COUNTIF(F40:AG40,"LOTS-")+INDIRECT($AH$1&amp;"!AN40")</f>
        <v>#REF!</v>
      </c>
      <c r="AO40" s="35" t="e">
        <f ca="1">COUNTIF(F40:AG40,"TT 1")+COUNTIF(F40:AG40,"TT 2")+COUNTIF(F40:AG40,"TT/TMPS-")+COUNTIF(F40:AG40,"TT-")+INDIRECT($AH$1&amp;"!AO40")</f>
        <v>#REF!</v>
      </c>
      <c r="AP40" s="35" t="e">
        <f ca="1">COUNTIF(F40:AG40,"TMPS")+COUNTIF(F40:AG40,"TMPS-")+INDIRECT($AH$1&amp;"!AP40")</f>
        <v>#REF!</v>
      </c>
      <c r="AQ40" s="35" t="e">
        <f ca="1">COUNTIF(G40:AH40,"TSD")+INDIRECT($AH$1&amp;"!AQ40")</f>
        <v>#REF!</v>
      </c>
      <c r="AR40" s="35" t="e">
        <f ca="1">COUNTIF(F40:AG40,"BATD 1")+COUNTIF(F40:AG40,"BATD 2")+COUNTIF(F40:AG40,"BATD 1-")+INDIRECT($AH$1&amp;"!AR40")</f>
        <v>#REF!</v>
      </c>
      <c r="AS40" s="35" t="e">
        <f ca="1">COUNTIF(F40:AG40,"IP")+COUNTIF(F40:AG40,"IP-")+INDIRECT($AH$1&amp;"!AS40")</f>
        <v>#REF!</v>
      </c>
      <c r="AT40" s="35" t="e">
        <f ca="1">COUNTIF(F40:AG40,"DG")+COUNTIF(F40:AG40,"BNC")+COUNTIF(F40:AG40,"DG-")+COUNTIF(F40:AG40,"BNC-")+INDIRECT($AH$1&amp;"!AT40")</f>
        <v>#REF!</v>
      </c>
      <c r="AU40" s="35" t="e">
        <f ca="1">COUNTIF(F40:AG40,"EXPORT")+COUNTIF(F40:AG40,"EXPORT-")+INDIRECT($AH$1&amp;"!AU40")</f>
        <v>#REF!</v>
      </c>
      <c r="AV40" s="35" t="e">
        <f ca="1">COUNTIF(F40:AG40,"MRS")+COUNTIF(F40:AG40,"ZZZ YYY")+COUNTIF(F40:AG40,"XX WW")+COUNTIF(F40:AG40,"ZZZ")+COUNTIF(F40:AG40,"AAA")++COUNTIF(F40:AG40,"XXX WWW")+COUNTIF(F40:AG40,"MRS AAA-")+COUNTIF(F40:AG40,"ZZZ YYY-")+COUNTIF(F40:AG40,"XX WW-")+COUNTIF(F40:AG40,"ZZZ-")+COUNTIF(F40:AG40,"AAA-")+COUNTIF(F40:AG40,"XXX WWW-")+INDIRECT($AH$1&amp;"!AV40")</f>
        <v>#REF!</v>
      </c>
      <c r="AW40" s="35" t="e">
        <f ca="1">COUNTIF(F40:AG40,"DOC")+COUNTIF(F40:AG40,"DOC-")+INDIRECT($AH$1&amp;"!AW40")</f>
        <v>#REF!</v>
      </c>
      <c r="AX40" s="35" t="e">
        <f ca="1">COUNTIF(F40:AG40,"NL")+COUNTIF(F40:AG40,"NL-")+INDIRECT($AH$1&amp;"!AX40")</f>
        <v>#REF!</v>
      </c>
      <c r="AY40" s="35" t="e">
        <f ca="1">COUNTIF(F40:AG40,"SLIDE MPS")+COUNTIF(F40:AG40,"SLIDE MPS-")+INDIRECT($AH$1&amp;"!AY40")</f>
        <v>#REF!</v>
      </c>
      <c r="AZ40" s="35" t="e">
        <f ca="1">COUNTIF(F40:AG40,"PULL MPS")+COUNTIF(F40:AG40,"PULL MPS-")+INDIRECT($AH$1&amp;"!AZ40")</f>
        <v>#REF!</v>
      </c>
      <c r="BB40" s="63" t="s">
        <v>47</v>
      </c>
      <c r="BC40" s="64"/>
      <c r="BD40" s="64"/>
      <c r="BE40" s="65"/>
      <c r="BF40" s="55" t="s">
        <v>116</v>
      </c>
      <c r="BG40" s="56"/>
      <c r="BH40" s="56"/>
      <c r="BI40" s="57"/>
      <c r="BJ40" s="58"/>
      <c r="BK40" s="59"/>
      <c r="BL40" s="59"/>
      <c r="BM40" s="60"/>
      <c r="BN40" s="68"/>
      <c r="BO40" s="69"/>
    </row>
    <row r="41" spans="1:67" ht="25.5" customHeight="1" x14ac:dyDescent="0.25">
      <c r="A41" s="95" t="s">
        <v>117</v>
      </c>
      <c r="B41" s="96"/>
      <c r="C41" s="96"/>
      <c r="D41" s="97"/>
      <c r="E41" s="39"/>
      <c r="F41" s="40" t="s">
        <v>20</v>
      </c>
      <c r="G41" s="40"/>
      <c r="H41" s="40"/>
      <c r="I41" s="84"/>
      <c r="J41" s="39" t="s">
        <v>118</v>
      </c>
      <c r="K41" s="40" t="s">
        <v>34</v>
      </c>
      <c r="L41" s="40"/>
      <c r="M41" s="40"/>
      <c r="N41" s="84" t="s">
        <v>119</v>
      </c>
      <c r="O41" s="39" t="s">
        <v>118</v>
      </c>
      <c r="P41" s="40" t="s">
        <v>34</v>
      </c>
      <c r="Q41" s="40"/>
      <c r="R41" s="40"/>
      <c r="S41" s="84" t="s">
        <v>119</v>
      </c>
      <c r="T41" s="39" t="s">
        <v>118</v>
      </c>
      <c r="U41" s="40" t="s">
        <v>34</v>
      </c>
      <c r="V41" s="40"/>
      <c r="W41" s="40"/>
      <c r="X41" s="84" t="s">
        <v>119</v>
      </c>
      <c r="Y41" s="39" t="s">
        <v>118</v>
      </c>
      <c r="Z41" s="40" t="s">
        <v>34</v>
      </c>
      <c r="AA41" s="40"/>
      <c r="AB41" s="40"/>
      <c r="AC41" s="84" t="s">
        <v>119</v>
      </c>
      <c r="AD41" s="39" t="s">
        <v>120</v>
      </c>
      <c r="AE41" s="40"/>
      <c r="AF41" s="40"/>
      <c r="AG41" s="40"/>
      <c r="AH41" s="84" t="s">
        <v>121</v>
      </c>
      <c r="AI41" s="43" t="s">
        <v>20</v>
      </c>
      <c r="AJ41" s="43"/>
      <c r="AK41" s="44"/>
      <c r="AL41" s="35" t="e">
        <f ca="1">COUNTIF(F41:AG41,"VISITE")+INDIRECT($AH$1&amp;"!AL41")</f>
        <v>#REF!</v>
      </c>
      <c r="AM41" s="35" t="e">
        <f ca="1">COUNTIF(F41:AG41,"MPS 0-4")+COUNTIF(F41:AG41,"MPS 5-9")+COUNTIF(F41:AG41,"MPS 0-4-")+COUNTIF(F41:AG41,"MPS 5-9-")+INDIRECT($AH$1&amp;"!AM41")</f>
        <v>#REF!</v>
      </c>
      <c r="AN41" s="35" t="e">
        <f ca="1">COUNTIF(F41:AG41,"LOTS")+COUNTIF(F41:AG41,"LOTS-")+INDIRECT($AH$1&amp;"!AN41")</f>
        <v>#REF!</v>
      </c>
      <c r="AO41" s="35" t="e">
        <f ca="1">COUNTIF(F41:AG41,"TT 1")+COUNTIF(F41:AG41,"TT 2")+COUNTIF(F41:AG41,"TT/TMPS-")+COUNTIF(F41:AG41,"TT-")+INDIRECT($AH$1&amp;"!AO41")</f>
        <v>#REF!</v>
      </c>
      <c r="AP41" s="35" t="e">
        <f ca="1">COUNTIF(F41:AG41,"TMPS")+COUNTIF(F41:AG41,"TMPS-")+INDIRECT($AH$1&amp;"!AP41")</f>
        <v>#REF!</v>
      </c>
      <c r="AQ41" s="35" t="e">
        <f ca="1">COUNTIF(G41:AH41,"TSD")+INDIRECT($AH$1&amp;"!AQ41")</f>
        <v>#REF!</v>
      </c>
      <c r="AR41" s="35" t="e">
        <f ca="1">COUNTIF(F41:AG41,"BATD 1")+COUNTIF(F41:AG41,"BATD 2")+COUNTIF(F41:AG41,"BATD 1-")+INDIRECT($AH$1&amp;"!AR41")</f>
        <v>#REF!</v>
      </c>
      <c r="AS41" s="35" t="e">
        <f ca="1">COUNTIF(F41:AG41,"IP")+COUNTIF(F41:AG41,"IP-")+INDIRECT($AH$1&amp;"!AS41")</f>
        <v>#REF!</v>
      </c>
      <c r="AT41" s="35" t="e">
        <f ca="1">COUNTIF(F41:AG41,"DG")+COUNTIF(F41:AG41,"BNC")+COUNTIF(F41:AG41,"DG-")+COUNTIF(F41:AG41,"BNC-")+INDIRECT($AH$1&amp;"!AT41")</f>
        <v>#REF!</v>
      </c>
      <c r="AU41" s="35" t="e">
        <f ca="1">COUNTIF(F41:AG41,"EXPORT")+COUNTIF(F41:AG41,"EXPORT-")+INDIRECT($AH$1&amp;"!AU41")</f>
        <v>#REF!</v>
      </c>
      <c r="AV41" s="35" t="e">
        <f ca="1">COUNTIF(F41:AG41,"MRS")+COUNTIF(F41:AG41,"ZZZ YYY")+COUNTIF(F41:AG41,"XX WW")+COUNTIF(F41:AG41,"ZZZ")+COUNTIF(F41:AG41,"AAA")++COUNTIF(F41:AG41,"XXX WWW")+COUNTIF(F41:AG41,"MRS AAA-")+COUNTIF(F41:AG41,"ZZZ YYY-")+COUNTIF(F41:AG41,"XX WW-")+COUNTIF(F41:AG41,"ZZZ-")+COUNTIF(F41:AG41,"AAA-")+COUNTIF(F41:AG41,"XXX WWW-")+INDIRECT($AH$1&amp;"!AV41")</f>
        <v>#REF!</v>
      </c>
      <c r="AW41" s="35" t="e">
        <f ca="1">COUNTIF(F41:AG41,"DOC")+COUNTIF(F41:AG41,"DOC-")+INDIRECT($AH$1&amp;"!AW41")</f>
        <v>#REF!</v>
      </c>
      <c r="AX41" s="35" t="e">
        <f ca="1">COUNTIF(F41:AG41,"NL")+COUNTIF(F41:AG41,"NL-")+INDIRECT($AH$1&amp;"!AX41")</f>
        <v>#REF!</v>
      </c>
      <c r="AY41" s="35" t="e">
        <f ca="1">COUNTIF(F41:AG41,"SLIDE MPS")+COUNTIF(F41:AG41,"SLIDE MPS-")+INDIRECT($AH$1&amp;"!AY41")</f>
        <v>#REF!</v>
      </c>
      <c r="AZ41" s="35" t="e">
        <f ca="1">COUNTIF(F41:AG41,"PULL MPS")+COUNTIF(F41:AG41,"PULL MPS-")+INDIRECT($AH$1&amp;"!AZ41")</f>
        <v>#REF!</v>
      </c>
      <c r="BB41" s="63" t="s">
        <v>37</v>
      </c>
      <c r="BC41" s="64"/>
      <c r="BD41" s="64"/>
      <c r="BE41" s="65"/>
      <c r="BF41" s="55"/>
      <c r="BG41" s="56"/>
      <c r="BH41" s="56"/>
      <c r="BI41" s="57"/>
      <c r="BJ41" s="58"/>
      <c r="BK41" s="59"/>
      <c r="BL41" s="59"/>
      <c r="BM41" s="60"/>
      <c r="BN41" s="66"/>
      <c r="BO41" s="67"/>
    </row>
    <row r="42" spans="1:67" ht="25.5" customHeight="1" x14ac:dyDescent="0.25">
      <c r="A42" s="98" t="s">
        <v>122</v>
      </c>
      <c r="B42" s="99"/>
      <c r="C42" s="99"/>
      <c r="D42" s="100"/>
      <c r="E42" s="39"/>
      <c r="F42" s="40" t="s">
        <v>20</v>
      </c>
      <c r="G42" s="40"/>
      <c r="H42" s="40"/>
      <c r="I42" s="84"/>
      <c r="J42" s="39" t="s">
        <v>123</v>
      </c>
      <c r="K42" s="40" t="s">
        <v>124</v>
      </c>
      <c r="L42" s="40"/>
      <c r="M42" s="40"/>
      <c r="N42" s="84" t="s">
        <v>125</v>
      </c>
      <c r="O42" s="39" t="s">
        <v>123</v>
      </c>
      <c r="P42" s="40" t="s">
        <v>124</v>
      </c>
      <c r="Q42" s="40"/>
      <c r="R42" s="40"/>
      <c r="S42" s="84" t="s">
        <v>125</v>
      </c>
      <c r="T42" s="39" t="s">
        <v>123</v>
      </c>
      <c r="U42" s="40" t="s">
        <v>124</v>
      </c>
      <c r="V42" s="40"/>
      <c r="W42" s="40"/>
      <c r="X42" s="84" t="s">
        <v>125</v>
      </c>
      <c r="Y42" s="39" t="s">
        <v>123</v>
      </c>
      <c r="Z42" s="40" t="s">
        <v>124</v>
      </c>
      <c r="AA42" s="40"/>
      <c r="AB42" s="40"/>
      <c r="AC42" s="84" t="s">
        <v>125</v>
      </c>
      <c r="AD42" s="39" t="s">
        <v>120</v>
      </c>
      <c r="AE42" s="40"/>
      <c r="AF42" s="40"/>
      <c r="AG42" s="40"/>
      <c r="AH42" s="84" t="s">
        <v>121</v>
      </c>
      <c r="AI42" s="43" t="s">
        <v>20</v>
      </c>
      <c r="AJ42" s="43"/>
      <c r="AK42" s="44"/>
      <c r="AL42" s="35" t="e">
        <f ca="1">COUNTIF(F42:AG42,"VISITE")+INDIRECT($AH$1&amp;"!AL42")</f>
        <v>#REF!</v>
      </c>
      <c r="AM42" s="35" t="e">
        <f ca="1">COUNTIF(F42:AG42,"MPS 0-4")+COUNTIF(F42:AG42,"MPS 5-9")+COUNTIF(F42:AG42,"MPS 0-4-")+COUNTIF(F42:AG42,"MPS 5-9-")+INDIRECT($AH$1&amp;"!AM42")</f>
        <v>#REF!</v>
      </c>
      <c r="AN42" s="35" t="e">
        <f ca="1">COUNTIF(F42:AG42,"LOTS")+COUNTIF(F42:AG42,"LOTS-")+INDIRECT($AH$1&amp;"!AN42")</f>
        <v>#REF!</v>
      </c>
      <c r="AO42" s="35" t="e">
        <f ca="1">COUNTIF(F42:AG42,"TT 1")+COUNTIF(F42:AG42,"TT 2")+COUNTIF(F42:AG42,"TT/TMPS-")+COUNTIF(F42:AG42,"TT-")+INDIRECT($AH$1&amp;"!AO42")</f>
        <v>#REF!</v>
      </c>
      <c r="AP42" s="35" t="e">
        <f ca="1">COUNTIF(F42:AG42,"TMPS")+COUNTIF(F42:AG42,"TMPS-")+INDIRECT($AH$1&amp;"!AP42")</f>
        <v>#REF!</v>
      </c>
      <c r="AQ42" s="35" t="e">
        <f ca="1">COUNTIF(G42:AH42,"TSD")+INDIRECT($AH$1&amp;"!AQ42")</f>
        <v>#REF!</v>
      </c>
      <c r="AR42" s="35" t="e">
        <f ca="1">COUNTIF(F42:AG42,"BATD 1")+COUNTIF(F42:AG42,"BATD 2")+COUNTIF(F42:AG42,"BATD 1-")+INDIRECT($AH$1&amp;"!AR42")</f>
        <v>#REF!</v>
      </c>
      <c r="AS42" s="35" t="e">
        <f ca="1">COUNTIF(F42:AG42,"IP")+COUNTIF(F42:AG42,"IP-")+INDIRECT($AH$1&amp;"!AS42")</f>
        <v>#REF!</v>
      </c>
      <c r="AT42" s="35" t="e">
        <f ca="1">COUNTIF(F42:AG42,"DG")+COUNTIF(F42:AG42,"BNC")+COUNTIF(F42:AG42,"DG-")+COUNTIF(F42:AG42,"BNC-")+INDIRECT($AH$1&amp;"!AT42")</f>
        <v>#REF!</v>
      </c>
      <c r="AU42" s="35" t="e">
        <f ca="1">COUNTIF(F42:AG42,"EXPORT")+COUNTIF(F42:AG42,"EXPORT-")+INDIRECT($AH$1&amp;"!AU42")</f>
        <v>#REF!</v>
      </c>
      <c r="AV42" s="35" t="e">
        <f ca="1">COUNTIF(F42:AG42,"MRS")+COUNTIF(F42:AG42,"ZZZ YYY")+COUNTIF(F42:AG42,"XX WW")+COUNTIF(F42:AG42,"ZZZ")+COUNTIF(F42:AG42,"AAA")++COUNTIF(F42:AG42,"XXX WWW")+COUNTIF(F42:AG42,"MRS AAA-")+COUNTIF(F42:AG42,"ZZZ YYY-")+COUNTIF(F42:AG42,"XX WW-")+COUNTIF(F42:AG42,"ZZZ-")+COUNTIF(F42:AG42,"AAA-")+COUNTIF(F42:AG42,"XXX WWW-")+INDIRECT($AH$1&amp;"!AV42")</f>
        <v>#REF!</v>
      </c>
      <c r="AW42" s="35" t="e">
        <f ca="1">COUNTIF(F42:AG42,"DOC")+COUNTIF(F42:AG42,"DOC-")+INDIRECT($AH$1&amp;"!AW42")</f>
        <v>#REF!</v>
      </c>
      <c r="AX42" s="35" t="e">
        <f ca="1">COUNTIF(F42:AG42,"NL")+COUNTIF(F42:AG42,"NL-")+INDIRECT($AH$1&amp;"!AX42")</f>
        <v>#REF!</v>
      </c>
      <c r="AY42" s="35" t="e">
        <f ca="1">COUNTIF(F42:AG42,"SLIDE MPS")+COUNTIF(F42:AG42,"SLIDE MPS-")+INDIRECT($AH$1&amp;"!AY42")</f>
        <v>#REF!</v>
      </c>
      <c r="AZ42" s="35" t="e">
        <f ca="1">COUNTIF(F42:AG42,"PULL MPS")+COUNTIF(F42:AG42,"PULL MPS-")+INDIRECT($AH$1&amp;"!AZ42")</f>
        <v>#REF!</v>
      </c>
      <c r="BB42" s="63" t="s">
        <v>53</v>
      </c>
      <c r="BC42" s="64"/>
      <c r="BD42" s="64"/>
      <c r="BE42" s="65"/>
      <c r="BF42" s="55"/>
      <c r="BG42" s="56"/>
      <c r="BH42" s="56"/>
      <c r="BI42" s="57"/>
      <c r="BJ42" s="58"/>
      <c r="BK42" s="59"/>
      <c r="BL42" s="59"/>
      <c r="BM42" s="60"/>
      <c r="BN42" s="68"/>
      <c r="BO42" s="69"/>
    </row>
    <row r="43" spans="1:67" ht="25.5" customHeight="1" x14ac:dyDescent="0.25">
      <c r="A43" s="95" t="s">
        <v>126</v>
      </c>
      <c r="B43" s="96"/>
      <c r="C43" s="96"/>
      <c r="D43" s="97"/>
      <c r="E43" s="39"/>
      <c r="F43" s="40" t="s">
        <v>20</v>
      </c>
      <c r="G43" s="40"/>
      <c r="H43" s="40"/>
      <c r="I43" s="84"/>
      <c r="J43" s="39" t="s">
        <v>118</v>
      </c>
      <c r="K43" s="40" t="s">
        <v>71</v>
      </c>
      <c r="L43" s="40"/>
      <c r="M43" s="40"/>
      <c r="N43" s="84" t="s">
        <v>119</v>
      </c>
      <c r="O43" s="39" t="s">
        <v>118</v>
      </c>
      <c r="P43" s="40" t="s">
        <v>71</v>
      </c>
      <c r="Q43" s="40"/>
      <c r="R43" s="40"/>
      <c r="S43" s="84" t="s">
        <v>119</v>
      </c>
      <c r="T43" s="39" t="s">
        <v>118</v>
      </c>
      <c r="U43" s="40" t="s">
        <v>71</v>
      </c>
      <c r="V43" s="40"/>
      <c r="W43" s="40"/>
      <c r="X43" s="84" t="s">
        <v>119</v>
      </c>
      <c r="Y43" s="39" t="s">
        <v>118</v>
      </c>
      <c r="Z43" s="40" t="s">
        <v>71</v>
      </c>
      <c r="AA43" s="40"/>
      <c r="AB43" s="40"/>
      <c r="AC43" s="84" t="s">
        <v>119</v>
      </c>
      <c r="AD43" s="39" t="s">
        <v>120</v>
      </c>
      <c r="AE43" s="40"/>
      <c r="AF43" s="40"/>
      <c r="AG43" s="40"/>
      <c r="AH43" s="84" t="s">
        <v>121</v>
      </c>
      <c r="AI43" s="43" t="s">
        <v>20</v>
      </c>
      <c r="AJ43" s="43"/>
      <c r="AK43" s="44"/>
      <c r="AL43" s="35" t="e">
        <f ca="1">COUNTIF(F43:AG43,"VISITE")+INDIRECT($AH$1&amp;"!AL43")</f>
        <v>#REF!</v>
      </c>
      <c r="AM43" s="35" t="e">
        <f ca="1">COUNTIF(F43:AG43,"MPS 0-4")+COUNTIF(F43:AG43,"MPS 5-9")+COUNTIF(F43:AG43,"MPS 0-4-")+COUNTIF(F43:AG43,"MPS 5-9-")+INDIRECT($AH$1&amp;"!AM43")</f>
        <v>#REF!</v>
      </c>
      <c r="AN43" s="35" t="e">
        <f ca="1">COUNTIF(F43:AG43,"LOTS")+COUNTIF(F43:AG43,"LOTS-")+INDIRECT($AH$1&amp;"!AN43")</f>
        <v>#REF!</v>
      </c>
      <c r="AO43" s="35" t="e">
        <f ca="1">COUNTIF(F43:AG43,"TT 1")+COUNTIF(F43:AG43,"TT 2")+COUNTIF(F43:AG43,"TT/TMPS-"+COUNTIF(F43:AG43,"TT-"))+INDIRECT($AH$1&amp;"!AO43")</f>
        <v>#REF!</v>
      </c>
      <c r="AP43" s="35" t="e">
        <f ca="1">COUNTIF(F43:AG43,"TMPS")+COUNTIF(F43:AG43,"TMPS-")+INDIRECT($AH$1&amp;"!AP43")</f>
        <v>#REF!</v>
      </c>
      <c r="AQ43" s="35" t="e">
        <f ca="1">COUNTIF(G43:AH43,"TSD")+INDIRECT($AH$1&amp;"!AQ43")</f>
        <v>#REF!</v>
      </c>
      <c r="AR43" s="35" t="e">
        <f ca="1">COUNTIF(F43:AG43,"BATD 1")+COUNTIF(F43:AG43,"BATD 2")+COUNTIF(F43:AG43,"BATD 1-")+INDIRECT($AH$1&amp;"!AR43")</f>
        <v>#REF!</v>
      </c>
      <c r="AS43" s="35" t="e">
        <f ca="1">COUNTIF(F43:AG43,"IP")+COUNTIF(F43:AG43,"IP-")+INDIRECT($AH$1&amp;"!AS43")</f>
        <v>#REF!</v>
      </c>
      <c r="AT43" s="35" t="e">
        <f ca="1">COUNTIF(F43:AG43,"DG")+COUNTIF(F43:AG43,"BNC")+COUNTIF(F43:AG43,"DG-")+COUNTIF(F43:AG43,"BNC-")+INDIRECT($AH$1&amp;"!AT43")</f>
        <v>#REF!</v>
      </c>
      <c r="AU43" s="35" t="e">
        <f ca="1">COUNTIF(F43:AG43,"EXPORT")+COUNTIF(F43:AG43,"EXPORT-")+INDIRECT($AH$1&amp;"!AU43")</f>
        <v>#REF!</v>
      </c>
      <c r="AV43" s="35" t="e">
        <f ca="1">COUNTIF(F43:AG43,"MRS")+COUNTIF(F43:AG43,"ZZZ YYY")+COUNTIF(F43:AG43,"XX WW")+COUNTIF(F43:AG43,"ZZZ")+COUNTIF(F43:AG43,"AAA")++COUNTIF(F43:AG43,"XXX WWW")+COUNTIF(F43:AG43,"MRS AAA-")+COUNTIF(F43:AG43,"ZZZ YYY-")+COUNTIF(F43:AG43,"XX WW-")+COUNTIF(F43:AG43,"ZZZ-")+COUNTIF(F43:AG43,"AAA-")+COUNTIF(F43:AG43,"XXX WWW-")+INDIRECT($AH$1&amp;"!AV43")</f>
        <v>#REF!</v>
      </c>
      <c r="AW43" s="35" t="e">
        <f ca="1">COUNTIF(F43:AG43,"DOC")+COUNTIF(F43:AG43,"DOC-")+INDIRECT($AH$1&amp;"!AW43")</f>
        <v>#REF!</v>
      </c>
      <c r="AX43" s="35" t="e">
        <f ca="1">COUNTIF(F43:AG43,"NL")+COUNTIF(F43:AG43,"NL-")+INDIRECT($AH$1&amp;"!AX43")</f>
        <v>#REF!</v>
      </c>
      <c r="AY43" s="35" t="e">
        <f ca="1">COUNTIF(F43:AG43,"SLIDE MPS")+COUNTIF(F43:AG43,"SLIDE MPS-")+INDIRECT($AH$1&amp;"!AY43")</f>
        <v>#REF!</v>
      </c>
      <c r="AZ43" s="35" t="e">
        <f ca="1">COUNTIF(F43:AG43,"PULL MPS")+COUNTIF(F43:AG43,"PULL MPS-")+INDIRECT($AH$1&amp;"!AZ43")</f>
        <v>#REF!</v>
      </c>
      <c r="BB43" s="63" t="s">
        <v>21</v>
      </c>
      <c r="BC43" s="64"/>
      <c r="BD43" s="64"/>
      <c r="BE43" s="65"/>
      <c r="BF43" s="55" t="s">
        <v>127</v>
      </c>
      <c r="BG43" s="56"/>
      <c r="BH43" s="56"/>
      <c r="BI43" s="57"/>
      <c r="BJ43" s="58"/>
      <c r="BK43" s="59"/>
      <c r="BL43" s="59"/>
      <c r="BM43" s="60"/>
      <c r="BN43" s="66"/>
      <c r="BO43" s="67"/>
    </row>
    <row r="44" spans="1:67" ht="25.5" customHeight="1" x14ac:dyDescent="0.25">
      <c r="A44" s="98" t="s">
        <v>128</v>
      </c>
      <c r="B44" s="99"/>
      <c r="C44" s="99"/>
      <c r="D44" s="100"/>
      <c r="E44" s="39"/>
      <c r="F44" s="40" t="s">
        <v>20</v>
      </c>
      <c r="G44" s="40"/>
      <c r="H44" s="40"/>
      <c r="I44" s="84"/>
      <c r="J44" s="39" t="s">
        <v>123</v>
      </c>
      <c r="K44" s="40" t="s">
        <v>46</v>
      </c>
      <c r="L44" s="40"/>
      <c r="M44" s="40"/>
      <c r="N44" s="84" t="s">
        <v>125</v>
      </c>
      <c r="O44" s="39" t="s">
        <v>123</v>
      </c>
      <c r="P44" s="40" t="s">
        <v>46</v>
      </c>
      <c r="Q44" s="40"/>
      <c r="R44" s="40"/>
      <c r="S44" s="84" t="s">
        <v>125</v>
      </c>
      <c r="T44" s="39" t="s">
        <v>123</v>
      </c>
      <c r="U44" s="40" t="s">
        <v>46</v>
      </c>
      <c r="V44" s="40"/>
      <c r="W44" s="40"/>
      <c r="X44" s="84" t="s">
        <v>125</v>
      </c>
      <c r="Y44" s="39" t="s">
        <v>123</v>
      </c>
      <c r="Z44" s="40" t="s">
        <v>46</v>
      </c>
      <c r="AA44" s="40"/>
      <c r="AB44" s="40"/>
      <c r="AC44" s="84" t="s">
        <v>125</v>
      </c>
      <c r="AD44" s="39" t="s">
        <v>120</v>
      </c>
      <c r="AE44" s="40"/>
      <c r="AF44" s="40"/>
      <c r="AG44" s="40"/>
      <c r="AH44" s="84" t="s">
        <v>121</v>
      </c>
      <c r="AI44" s="43" t="s">
        <v>20</v>
      </c>
      <c r="AJ44" s="43"/>
      <c r="AK44" s="44"/>
      <c r="AL44" s="35" t="e">
        <f ca="1">COUNTIF(F44:AG44,"VISITE")+INDIRECT($AH$1&amp;"!AL44")</f>
        <v>#REF!</v>
      </c>
      <c r="AM44" s="35" t="e">
        <f ca="1">COUNTIF(F44:AG44,"MPS 0-4")+COUNTIF(F44:AG44,"MPS 5-9")+COUNTIF(F44:AG44,"MPS 0-4-")+COUNTIF(F44:AG44,"MPS 5-9-")+INDIRECT($AH$1&amp;"!AM44")</f>
        <v>#REF!</v>
      </c>
      <c r="AN44" s="35" t="e">
        <f ca="1">COUNTIF(F44:AG44,"LOTS")+COUNTIF(F44:AG44,"LOTS-")+INDIRECT($AH$1&amp;"!AN44")</f>
        <v>#REF!</v>
      </c>
      <c r="AO44" s="35" t="e">
        <f ca="1">COUNTIF(F44:AG44,"TT 1")+COUNTIF(F44:AG44,"TT 2")+COUNTIF(F44:AG44,"TT/TMPS-")+COUNTIF(F44:AG44,"TT-")+INDIRECT($AH$1&amp;"!AO44")</f>
        <v>#REF!</v>
      </c>
      <c r="AP44" s="35" t="e">
        <f ca="1">COUNTIF(F44:AG44,"TMPS")+COUNTIF(F44:AG44,"TMPS-")+INDIRECT($AH$1&amp;"!AP44")</f>
        <v>#REF!</v>
      </c>
      <c r="AQ44" s="35" t="e">
        <f ca="1">COUNTIF(G44:AH44,"TSD")+INDIRECT($AH$1&amp;"!AQ44")</f>
        <v>#REF!</v>
      </c>
      <c r="AR44" s="35" t="e">
        <f ca="1">COUNTIF(F44:AG44,"BATD 1")+COUNTIF(F44:AG44,"BATD 2")+COUNTIF(F44:AG44,"BATD 1-")+INDIRECT($AH$1&amp;"!AR44")</f>
        <v>#REF!</v>
      </c>
      <c r="AS44" s="35" t="e">
        <f ca="1">COUNTIF(F44:AG44,"IP")+COUNTIF(F44:AG44,"IP-")+INDIRECT($AH$1&amp;"!AS44")</f>
        <v>#REF!</v>
      </c>
      <c r="AT44" s="35" t="e">
        <f ca="1">COUNTIF(F44:AG44,"DG")+COUNTIF(F44:AG44,"BNC")+COUNTIF(F44:AG44,"DG-")+COUNTIF(F44:AG44,"BNC-")+INDIRECT($AH$1&amp;"!AT44")</f>
        <v>#REF!</v>
      </c>
      <c r="AU44" s="35" t="e">
        <f ca="1">COUNTIF(F44:AG44,"EXPORT")+COUNTIF(F44:AG44,"EXPORT-")+INDIRECT($AH$1&amp;"!AU44")</f>
        <v>#REF!</v>
      </c>
      <c r="AV44" s="35" t="e">
        <f ca="1">COUNTIF(F44:AG44,"MRS")+COUNTIF(F44:AG44,"ZZZ YYY")+COUNTIF(F44:AG44,"XX WW")+COUNTIF(F44:AG44,"ZZZ")+COUNTIF(F44:AG44,"AAA")++COUNTIF(F44:AG44,"XXX WWW")+COUNTIF(F44:AG44,"MRS AAA-")+COUNTIF(F44:AG44,"ZZZ YYY-")+COUNTIF(F44:AG44,"XX WW-")+COUNTIF(F44:AG44,"ZZZ-")+COUNTIF(F44:AG44,"AAA-")+COUNTIF(F44:AG44,"XXX WWW-")+INDIRECT($AH$1&amp;"!AV44")</f>
        <v>#REF!</v>
      </c>
      <c r="AW44" s="35" t="e">
        <f ca="1">COUNTIF(F44:AG44,"DOC")+COUNTIF(F44:AG44,"DOC-")+INDIRECT($AH$1&amp;"!AW44")</f>
        <v>#REF!</v>
      </c>
      <c r="AX44" s="35" t="e">
        <f ca="1">COUNTIF(F44:AG44,"NL")+COUNTIF(F44:AG44,"NL-")+INDIRECT($AH$1&amp;"!AX44")</f>
        <v>#REF!</v>
      </c>
      <c r="AY44" s="35" t="e">
        <f ca="1">COUNTIF(F44:AG44,"SLIDE MPS")+COUNTIF(F44:AG44,"SLIDE MPS-")+INDIRECT($AH$1&amp;"!AY44")</f>
        <v>#REF!</v>
      </c>
      <c r="AZ44" s="35" t="e">
        <f ca="1">COUNTIF(F44:AG44,"PULL MPS")+COUNTIF(F44:AG44,"PULL MPS-")+INDIRECT($AH$1&amp;"!AZ44")</f>
        <v>#REF!</v>
      </c>
      <c r="BB44" s="63" t="s">
        <v>46</v>
      </c>
      <c r="BC44" s="64"/>
      <c r="BD44" s="64"/>
      <c r="BE44" s="65"/>
      <c r="BF44" s="55"/>
      <c r="BG44" s="56"/>
      <c r="BH44" s="56"/>
      <c r="BI44" s="57"/>
      <c r="BJ44" s="58"/>
      <c r="BK44" s="59"/>
      <c r="BL44" s="59"/>
      <c r="BM44" s="60"/>
      <c r="BN44" s="68"/>
      <c r="BO44" s="69"/>
    </row>
    <row r="45" spans="1:67" ht="25.5" customHeight="1" x14ac:dyDescent="0.25">
      <c r="A45" s="98" t="s">
        <v>129</v>
      </c>
      <c r="B45" s="99"/>
      <c r="C45" s="99"/>
      <c r="D45" s="100"/>
      <c r="E45" s="39"/>
      <c r="F45" s="40" t="s">
        <v>20</v>
      </c>
      <c r="G45" s="40"/>
      <c r="H45" s="40"/>
      <c r="I45" s="84"/>
      <c r="J45" s="39" t="s">
        <v>123</v>
      </c>
      <c r="K45" s="40" t="s">
        <v>8</v>
      </c>
      <c r="L45" s="40"/>
      <c r="M45" s="40"/>
      <c r="N45" s="84" t="s">
        <v>125</v>
      </c>
      <c r="O45" s="39" t="s">
        <v>123</v>
      </c>
      <c r="P45" s="40" t="s">
        <v>16</v>
      </c>
      <c r="Q45" s="40"/>
      <c r="R45" s="40"/>
      <c r="S45" s="84" t="s">
        <v>125</v>
      </c>
      <c r="T45" s="39" t="s">
        <v>123</v>
      </c>
      <c r="U45" s="40" t="s">
        <v>8</v>
      </c>
      <c r="V45" s="40"/>
      <c r="W45" s="40"/>
      <c r="X45" s="84" t="s">
        <v>125</v>
      </c>
      <c r="Y45" s="39" t="s">
        <v>123</v>
      </c>
      <c r="Z45" s="40" t="s">
        <v>8</v>
      </c>
      <c r="AA45" s="40"/>
      <c r="AB45" s="40"/>
      <c r="AC45" s="84" t="s">
        <v>125</v>
      </c>
      <c r="AD45" s="39" t="s">
        <v>120</v>
      </c>
      <c r="AE45" s="40"/>
      <c r="AF45" s="40"/>
      <c r="AG45" s="40"/>
      <c r="AH45" s="84" t="s">
        <v>121</v>
      </c>
      <c r="AI45" s="43" t="s">
        <v>20</v>
      </c>
      <c r="AJ45" s="43"/>
      <c r="AK45" s="44"/>
      <c r="AL45" s="35" t="e">
        <f ca="1">COUNTIF(F45:AG45,"VISITE")+INDIRECT($AH$1&amp;"!AL45")</f>
        <v>#REF!</v>
      </c>
      <c r="AM45" s="35" t="e">
        <f ca="1">COUNTIF(F45:AG45,"MPS 0-4")+COUNTIF(F45:AG45,"MPS 5-9")+COUNTIF(F45:AG45,"MPS 0-4-")+COUNTIF(F45:AG45,"MPS 5-9-")+INDIRECT($AH$1&amp;"!AM45")</f>
        <v>#REF!</v>
      </c>
      <c r="AN45" s="35" t="e">
        <f ca="1">COUNTIF(F45:AG45,"LOTS")+COUNTIF(F45:AG45,"LOTS-")+INDIRECT($AH$1&amp;"!AN45")</f>
        <v>#REF!</v>
      </c>
      <c r="AO45" s="35" t="e">
        <f ca="1">COUNTIF(F45:AG45,"TT 1")+COUNTIF(F45:AG45,"TT 2")+COUNTIF(F45:AG45,"TT/TMPS-")+COUNTIF(F45:AG45,"TT-")+INDIRECT($AH$1&amp;"!$AO45")</f>
        <v>#REF!</v>
      </c>
      <c r="AP45" s="35" t="e">
        <f ca="1">COUNTIF(F45:AG45,"TMPS")+COUNTIF(F45:AG45,"TMPS-")+INDIRECT($AH$1&amp;"!AP45")</f>
        <v>#REF!</v>
      </c>
      <c r="AQ45" s="35" t="e">
        <f ca="1">COUNTIF(G45:AH45,"TSD")+INDIRECT($AH$1&amp;"!AQ45")</f>
        <v>#REF!</v>
      </c>
      <c r="AR45" s="35" t="e">
        <f ca="1">COUNTIF(F45:AG45,"BATD 1")+COUNTIF(F45:AG45,"BATD 2")+COUNTIF(F45:AG45,"BATD 1-")+INDIRECT($AH$1&amp;"!AR45")</f>
        <v>#REF!</v>
      </c>
      <c r="AS45" s="35" t="e">
        <f ca="1">COUNTIF(F45:AG45,"IP")+COUNTIF(F45:AG45,"IP-")+INDIRECT($AH$1&amp;"!AS45")</f>
        <v>#REF!</v>
      </c>
      <c r="AT45" s="35" t="e">
        <f ca="1">COUNTIF(F45:AG45,"DG")+COUNTIF(F45:AG45,"BNC")+COUNTIF(F45:AG45,"DG-")+COUNTIF(F45:AG45,"BNC-")+INDIRECT($AH$1&amp;"!AT45")</f>
        <v>#REF!</v>
      </c>
      <c r="AU45" s="35" t="e">
        <f ca="1">COUNTIF(F45:AG45,"EXPORT")+COUNTIF(F45:AG45,"EXPORT-")+INDIRECT($AH$1&amp;"!AU45")</f>
        <v>#REF!</v>
      </c>
      <c r="AV45" s="35" t="e">
        <f ca="1">COUNTIF(F45:AG45,"MRS")+COUNTIF(F45:AG45,"ZZZ YYY")+COUNTIF(F45:AG45,"XX WW")+COUNTIF(F45:AG45,"ZZZ")+COUNTIF(F45:AG45,"AAA")++COUNTIF(F45:AG45,"XXX WWW")+COUNTIF(F45:AG45,"MRS AAA-")+COUNTIF(F45:AG45,"ZZZ YYY-")+COUNTIF(F45:AG45,"XX WW-")+COUNTIF(F45:AG45,"ZZZ-")+COUNTIF(F45:AG45,"AAA-")+COUNTIF(F45:AG45,"XXX WWW-")+INDIRECT($AH$1&amp;"!AV45")</f>
        <v>#REF!</v>
      </c>
      <c r="AW45" s="35" t="e">
        <f ca="1">COUNTIF(F45:AG45,"DOC")+COUNTIF(F45:AG45,"DOC-")+INDIRECT($AH$1&amp;"!AW45")</f>
        <v>#REF!</v>
      </c>
      <c r="AX45" s="35" t="e">
        <f ca="1">COUNTIF(F45:AG45,"NL")+COUNTIF(F45:AG45,"NL-")+INDIRECT($AH$1&amp;"!AX45")</f>
        <v>#REF!</v>
      </c>
      <c r="AY45" s="35" t="e">
        <f ca="1">COUNTIF(F45:AG45,"SLIDE MPS")+COUNTIF(F45:AG45,"SLIDE MPS-")+INDIRECT($AH$1&amp;"!AY45")</f>
        <v>#REF!</v>
      </c>
      <c r="AZ45" s="35" t="e">
        <f ca="1">COUNTIF(F45:AG45,"PULL MPS")+COUNTIF(F45:AG45,"PULL MPS-")+INDIRECT($AH$1&amp;"!AZ45")</f>
        <v>#REF!</v>
      </c>
      <c r="BB45" s="63" t="s">
        <v>63</v>
      </c>
      <c r="BC45" s="64"/>
      <c r="BD45" s="64"/>
      <c r="BE45" s="65"/>
      <c r="BF45" s="55" t="s">
        <v>130</v>
      </c>
      <c r="BG45" s="56"/>
      <c r="BH45" s="56"/>
      <c r="BI45" s="57"/>
      <c r="BJ45" s="58"/>
      <c r="BK45" s="59"/>
      <c r="BL45" s="59"/>
      <c r="BM45" s="60"/>
      <c r="BN45" s="66"/>
      <c r="BO45" s="67"/>
    </row>
    <row r="46" spans="1:67" ht="25.5" customHeight="1" x14ac:dyDescent="0.25">
      <c r="A46" s="98" t="s">
        <v>131</v>
      </c>
      <c r="B46" s="99"/>
      <c r="C46" s="99"/>
      <c r="D46" s="100"/>
      <c r="E46" s="27"/>
      <c r="F46" s="28" t="s">
        <v>132</v>
      </c>
      <c r="G46" s="28"/>
      <c r="H46" s="28"/>
      <c r="I46" s="107"/>
      <c r="J46" s="27"/>
      <c r="K46" s="28" t="s">
        <v>132</v>
      </c>
      <c r="L46" s="28"/>
      <c r="M46" s="28"/>
      <c r="N46" s="107"/>
      <c r="O46" s="27"/>
      <c r="P46" s="28" t="s">
        <v>132</v>
      </c>
      <c r="Q46" s="28"/>
      <c r="R46" s="28"/>
      <c r="S46" s="107"/>
      <c r="T46" s="27"/>
      <c r="U46" s="28" t="s">
        <v>132</v>
      </c>
      <c r="V46" s="28"/>
      <c r="W46" s="28"/>
      <c r="X46" s="107"/>
      <c r="Y46" s="27"/>
      <c r="Z46" s="28" t="s">
        <v>132</v>
      </c>
      <c r="AA46" s="28"/>
      <c r="AB46" s="28"/>
      <c r="AC46" s="107"/>
      <c r="AD46" s="27"/>
      <c r="AE46" s="28" t="s">
        <v>20</v>
      </c>
      <c r="AF46" s="28"/>
      <c r="AG46" s="28"/>
      <c r="AH46" s="31"/>
      <c r="AI46" s="43" t="s">
        <v>20</v>
      </c>
      <c r="AJ46" s="43"/>
      <c r="AK46" s="44"/>
      <c r="AL46" s="35" t="e">
        <f ca="1">COUNTIF(F46:AG46,"VISITE")+INDIRECT($AH$1&amp;"!AL46")</f>
        <v>#REF!</v>
      </c>
      <c r="AM46" s="35" t="e">
        <f ca="1">COUNTIF(F46:AG46,"MPS 0-4")+COUNTIF(F46:AG46,"MPS 5-9")+COUNTIF(F46:AG46,"MPS 0-4-")+COUNTIF(F46:AG46,"MPS 5-9-")+INDIRECT($AH$1&amp;"!AM46")</f>
        <v>#REF!</v>
      </c>
      <c r="AN46" s="35" t="e">
        <f ca="1">COUNTIF(F46:AG46,"LOTS")+COUNTIF(F46:AG46,"LOTS-")+INDIRECT($AH$1&amp;"!AN46")</f>
        <v>#REF!</v>
      </c>
      <c r="AO46" s="35" t="e">
        <f ca="1">COUNTIF(F46:AG46,"TT 1")+COUNTIF(F46:AG46,"TT 2")+COUNTIF(F46:AG46,"TT/TMPS-")+COUNTIF(F46:AG46,"TT-")+INDIRECT($AH$1&amp;"!AO46")</f>
        <v>#REF!</v>
      </c>
      <c r="AP46" s="35" t="e">
        <f ca="1">COUNTIF(F46:AG46,"TMPS")+COUNTIF(F46:AG46,"TMPS-")+INDIRECT($AH$1&amp;"!AP46")</f>
        <v>#REF!</v>
      </c>
      <c r="AQ46" s="35" t="e">
        <f ca="1">COUNTIF(G46:AH46,"TSD")+INDIRECT($AH$1&amp;"!AQ46")</f>
        <v>#REF!</v>
      </c>
      <c r="AR46" s="35" t="e">
        <f ca="1">COUNTIF(F46:AG46,"BATD 1")+COUNTIF(F46:AG46,"BATD 2")+COUNTIF(F46:AG46,"BATD 1-")+INDIRECT($AH$1&amp;"!AR46")</f>
        <v>#REF!</v>
      </c>
      <c r="AS46" s="35" t="e">
        <f ca="1">COUNTIF(F46:AG46,"IP")+COUNTIF(F46:AG46,"IP-")+INDIRECT($AH$1&amp;"!AS46")</f>
        <v>#REF!</v>
      </c>
      <c r="AT46" s="35" t="e">
        <f ca="1">COUNTIF(F46:AG46,"DG")+COUNTIF(F46:AG46,"BNC")+COUNTIF(F46:AG46,"DG-")+COUNTIF(F46:AG46,"BNC-")+INDIRECT($AH$1&amp;"!AT46")</f>
        <v>#REF!</v>
      </c>
      <c r="AU46" s="35" t="e">
        <f ca="1">COUNTIF(F46:AG46,"EXPORT")+COUNTIF(F46:AG46,"EXPORT-")+INDIRECT($AH$1&amp;"!AU46")</f>
        <v>#REF!</v>
      </c>
      <c r="AV46" s="35" t="e">
        <f ca="1">COUNTIF(F46:AG46,"MRS")+COUNTIF(F46:AG46,"ZZZ YYY")+COUNTIF(F46:AG46,"XX WW")+COUNTIF(F46:AG46,"ZZZ")+COUNTIF(F46:AG46,"AAA")++COUNTIF(F46:AG46,"XXX WWW")+COUNTIF(F46:AG46,"MRS AAA-")+COUNTIF(F46:AG46,"ZZZ YYY-")+COUNTIF(F46:AG46,"XX WW-")+COUNTIF(F46:AG46,"ZZZ-")+COUNTIF(F46:AG46,"AAA-")+COUNTIF(F46:AG46,"XXX WWW-")+INDIRECT($AH$1&amp;"!AV46")</f>
        <v>#REF!</v>
      </c>
      <c r="AW46" s="35" t="e">
        <f ca="1">COUNTIF(F46:AG46,"DOC")+COUNTIF(F46:AG46,"DOC-")+INDIRECT($AH$1&amp;"!AW46")</f>
        <v>#REF!</v>
      </c>
      <c r="AX46" s="35" t="e">
        <f ca="1">COUNTIF(F46:AG46,"NL")+COUNTIF(F46:AG46,"NL-")+INDIRECT($AH$1&amp;"!AX46")</f>
        <v>#REF!</v>
      </c>
      <c r="AY46" s="35" t="e">
        <f ca="1">COUNTIF(F46:AG46,"SLIDE MPS")+COUNTIF(F46:AG46,"SLIDE MPS-")+INDIRECT($AH$1&amp;"!AY46")</f>
        <v>#REF!</v>
      </c>
      <c r="AZ46" s="35" t="e">
        <f ca="1">COUNTIF(F46:AG46,"PULL MPS")+COUNTIF(F46:AG46,"PULL MPS-")+INDIRECT($AH$1&amp;"!AZ46")</f>
        <v>#REF!</v>
      </c>
      <c r="BB46" s="63" t="s">
        <v>66</v>
      </c>
      <c r="BC46" s="64"/>
      <c r="BD46" s="64"/>
      <c r="BE46" s="65"/>
      <c r="BF46" s="55"/>
      <c r="BG46" s="56"/>
      <c r="BH46" s="56"/>
      <c r="BI46" s="57"/>
      <c r="BJ46" s="58"/>
      <c r="BK46" s="59"/>
      <c r="BL46" s="59"/>
      <c r="BM46" s="60"/>
      <c r="BN46" s="68"/>
      <c r="BO46" s="69"/>
    </row>
    <row r="47" spans="1:67" ht="25.5" customHeight="1" x14ac:dyDescent="0.25">
      <c r="A47" s="98" t="s">
        <v>133</v>
      </c>
      <c r="B47" s="99"/>
      <c r="C47" s="99"/>
      <c r="D47" s="100"/>
      <c r="E47" s="39"/>
      <c r="F47" s="40" t="s">
        <v>20</v>
      </c>
      <c r="G47" s="40"/>
      <c r="H47" s="40"/>
      <c r="I47" s="84"/>
      <c r="J47" s="39" t="s">
        <v>123</v>
      </c>
      <c r="K47" s="40" t="s">
        <v>134</v>
      </c>
      <c r="L47" s="40"/>
      <c r="M47" s="40"/>
      <c r="N47" s="84" t="s">
        <v>125</v>
      </c>
      <c r="O47" s="39" t="s">
        <v>123</v>
      </c>
      <c r="P47" s="40" t="s">
        <v>134</v>
      </c>
      <c r="Q47" s="40"/>
      <c r="R47" s="40"/>
      <c r="S47" s="84" t="s">
        <v>125</v>
      </c>
      <c r="T47" s="39" t="s">
        <v>123</v>
      </c>
      <c r="U47" s="40" t="s">
        <v>134</v>
      </c>
      <c r="V47" s="40"/>
      <c r="W47" s="40"/>
      <c r="X47" s="84" t="s">
        <v>125</v>
      </c>
      <c r="Y47" s="39" t="s">
        <v>123</v>
      </c>
      <c r="Z47" s="40" t="s">
        <v>134</v>
      </c>
      <c r="AA47" s="40"/>
      <c r="AB47" s="40"/>
      <c r="AC47" s="84" t="s">
        <v>125</v>
      </c>
      <c r="AD47" s="39" t="s">
        <v>120</v>
      </c>
      <c r="AE47" s="40"/>
      <c r="AF47" s="40"/>
      <c r="AG47" s="40"/>
      <c r="AH47" s="84" t="s">
        <v>121</v>
      </c>
      <c r="AI47" s="43" t="s">
        <v>20</v>
      </c>
      <c r="AJ47" s="43"/>
      <c r="AK47" s="44"/>
      <c r="AL47" s="35" t="e">
        <f ca="1">COUNTIF(F47:AG47,"VISITE")+INDIRECT($AH$1&amp;"!AL47")</f>
        <v>#REF!</v>
      </c>
      <c r="AM47" s="35" t="e">
        <f ca="1">COUNTIF(F47:AG47,"MPS 0-4")+COUNTIF(F47:AG47,"MPS 5-9")+COUNTIF(F47:AG47,"MPS 0-4-")+COUNTIF(F47:AG47,"MPS 5-9-")+INDIRECT($AH$1&amp;"!AM47")</f>
        <v>#REF!</v>
      </c>
      <c r="AN47" s="35" t="e">
        <f ca="1">COUNTIF(F47:AG47,"LOTS")+COUNTIF(F47:AG47,"LOTS-")+INDIRECT($AH$1&amp;"!AN47")</f>
        <v>#REF!</v>
      </c>
      <c r="AO47" s="35" t="e">
        <f ca="1">COUNTIF(F47:AG47,"TT 1")+COUNTIF(F47:AG47,"TT 2")+COUNTIF(F47:AG47,"TT/TMPS-")+COUNTIF(F47:AG47,"TT-")+INDIRECT($AH$1&amp;"!AO47")</f>
        <v>#REF!</v>
      </c>
      <c r="AP47" s="35" t="e">
        <f ca="1">COUNTIF(F47:AG47,"TMPS")+COUNTIF(F47:AG47,"TMPS-")+INDIRECT($AH$1&amp;"!AP47")</f>
        <v>#REF!</v>
      </c>
      <c r="AQ47" s="35" t="e">
        <f ca="1">COUNTIF(G47:AH47,"TSD")+INDIRECT($AH$1&amp;"!AQ47")</f>
        <v>#REF!</v>
      </c>
      <c r="AR47" s="35" t="e">
        <f ca="1">COUNTIF(F47:AG47,"BATD 1")+COUNTIF(F47:AG47,"BATD 2")+COUNTIF(F47:AG47,"BATD 1-")+INDIRECT($AH$1&amp;"!AR47")</f>
        <v>#REF!</v>
      </c>
      <c r="AS47" s="35" t="e">
        <f ca="1">COUNTIF(F47:AG47,"IP")+COUNTIF(F47:AG47,"IP-")+INDIRECT($AH$1&amp;"!AS47")</f>
        <v>#REF!</v>
      </c>
      <c r="AT47" s="35" t="e">
        <f ca="1">COUNTIF(F47:AG47,"DG")+COUNTIF(F47:AG47,"BNC")+COUNTIF(F47:AG47,"DG-")+COUNTIF(F47:AG47,"BNC-")+INDIRECT($AH$1&amp;"!AT47")</f>
        <v>#REF!</v>
      </c>
      <c r="AU47" s="35" t="e">
        <f ca="1">COUNTIF(F47:AG47,"EXPORT")+COUNTIF(F47:AG47,"EXPORT-")+INDIRECT($AH$1&amp;"!AU47")</f>
        <v>#REF!</v>
      </c>
      <c r="AV47" s="35" t="e">
        <f ca="1">COUNTIF(F47:AG47,"MRS")+COUNTIF(F47:AG47,"ZZZ YYY")+COUNTIF(F47:AG47,"XX WW")+COUNTIF(F47:AG47,"ZZZ")+COUNTIF(F47:AG47,"AAA")++COUNTIF(F47:AG47,"XXX WWW")+COUNTIF(F47:AG47,"MRS AAA-")+COUNTIF(F47:AG47,"ZZZ YYY-")+COUNTIF(F47:AG47,"XX WW-")+COUNTIF(F47:AG47,"ZZZ-")+COUNTIF(F47:AG47,"AAA-")+COUNTIF(F47:AG47,"XXX WWW-")+INDIRECT($AH$1&amp;"!AV47")</f>
        <v>#REF!</v>
      </c>
      <c r="AW47" s="35" t="e">
        <f ca="1">COUNTIF(F47:AG47,"DOC")+COUNTIF(F47:AG47,"DOC-")+INDIRECT($AH$1&amp;"!AW47")</f>
        <v>#REF!</v>
      </c>
      <c r="AX47" s="35" t="e">
        <f ca="1">COUNTIF(F47:AG47,"NL")+COUNTIF(F47:AG47,"NL-")+INDIRECT($AH$1&amp;"!AX47")</f>
        <v>#REF!</v>
      </c>
      <c r="AY47" s="35" t="e">
        <f ca="1">COUNTIF(F47:AG47,"SLIDE MPS")+COUNTIF(F47:AG47,"SLIDE MPS-")+INDIRECT($AH$1&amp;"!AY47")</f>
        <v>#REF!</v>
      </c>
      <c r="AZ47" s="35" t="e">
        <f ca="1">COUNTIF(F47:AG47,"PULL MPS")+COUNTIF(F47:AG47,"PULL MPS-")+INDIRECT($AH$1&amp;"!AZ47")</f>
        <v>#REF!</v>
      </c>
      <c r="BB47" s="63" t="s">
        <v>68</v>
      </c>
      <c r="BC47" s="64"/>
      <c r="BD47" s="64"/>
      <c r="BE47" s="65"/>
      <c r="BF47" s="55"/>
      <c r="BG47" s="56"/>
      <c r="BH47" s="56"/>
      <c r="BI47" s="57"/>
      <c r="BJ47" s="58"/>
      <c r="BK47" s="59"/>
      <c r="BL47" s="59"/>
      <c r="BM47" s="60"/>
      <c r="BN47" s="66"/>
      <c r="BO47" s="67"/>
    </row>
    <row r="48" spans="1:67" ht="25.5" customHeight="1" thickBot="1" x14ac:dyDescent="0.3">
      <c r="A48" s="101" t="s">
        <v>135</v>
      </c>
      <c r="B48" s="102"/>
      <c r="C48" s="102"/>
      <c r="D48" s="103"/>
      <c r="E48" s="39"/>
      <c r="F48" s="40" t="s">
        <v>20</v>
      </c>
      <c r="G48" s="40"/>
      <c r="H48" s="40"/>
      <c r="I48" s="84"/>
      <c r="J48" s="39" t="s">
        <v>123</v>
      </c>
      <c r="K48" s="40" t="s">
        <v>57</v>
      </c>
      <c r="L48" s="40"/>
      <c r="M48" s="40"/>
      <c r="N48" s="84" t="s">
        <v>125</v>
      </c>
      <c r="O48" s="39" t="s">
        <v>123</v>
      </c>
      <c r="P48" s="40" t="s">
        <v>21</v>
      </c>
      <c r="Q48" s="40"/>
      <c r="R48" s="40"/>
      <c r="S48" s="84" t="s">
        <v>125</v>
      </c>
      <c r="T48" s="39" t="s">
        <v>123</v>
      </c>
      <c r="U48" s="40" t="s">
        <v>15</v>
      </c>
      <c r="V48" s="40"/>
      <c r="W48" s="40"/>
      <c r="X48" s="84" t="s">
        <v>125</v>
      </c>
      <c r="Y48" s="39" t="s">
        <v>123</v>
      </c>
      <c r="Z48" s="40" t="s">
        <v>15</v>
      </c>
      <c r="AA48" s="40"/>
      <c r="AB48" s="40"/>
      <c r="AC48" s="84" t="s">
        <v>125</v>
      </c>
      <c r="AD48" s="39" t="s">
        <v>120</v>
      </c>
      <c r="AE48" s="40"/>
      <c r="AF48" s="40"/>
      <c r="AG48" s="40"/>
      <c r="AH48" s="84" t="s">
        <v>121</v>
      </c>
      <c r="AI48" s="43" t="s">
        <v>20</v>
      </c>
      <c r="AJ48" s="43"/>
      <c r="AK48" s="44"/>
      <c r="AL48" s="35" t="e">
        <f ca="1">COUNTIF(F48:AG48,"VISITE")+INDIRECT($AH$1&amp;"!AL48")</f>
        <v>#REF!</v>
      </c>
      <c r="AM48" s="35" t="e">
        <f ca="1">COUNTIF(F48:AG48,"MPS 0-4")+COUNTIF(F48:AG48,"MPS 5-9")+COUNTIF(F48:AG48,"MPS 0-4-")+COUNTIF(F48:AG48,"MPS 5-9-")+INDIRECT($AH$1&amp;"!AM48")</f>
        <v>#REF!</v>
      </c>
      <c r="AN48" s="35" t="e">
        <f ca="1">COUNTIF(F48:AG48,"LOTS")+COUNTIF(F48:AG48,"LOTS-")+INDIRECT($AH$1&amp;"!AN48")</f>
        <v>#REF!</v>
      </c>
      <c r="AO48" s="35" t="e">
        <f ca="1">COUNTIF(F48:AG48,"TT 1")+COUNTIF(F48:AG48,"TT 2")+COUNTIF(F48:AG48,"TT/TMPS-")+COUNTIF(F48:AG48,"TT-")+INDIRECT($AH$1&amp;"!AO48")</f>
        <v>#REF!</v>
      </c>
      <c r="AP48" s="35" t="e">
        <f ca="1">COUNTIF(F48:AG48,"TMPS")+COUNTIF(F48:AG48,"TMPS-")+INDIRECT($AH$1&amp;"!AP48")</f>
        <v>#REF!</v>
      </c>
      <c r="AQ48" s="35" t="e">
        <f ca="1">COUNTIF(G48:AH48,"TSD")+INDIRECT($AH$1&amp;"!AQ48")</f>
        <v>#REF!</v>
      </c>
      <c r="AR48" s="35" t="e">
        <f ca="1">COUNTIF(F48:AG48,"BATD 1")+COUNTIF(F48:AG48,"BATD 2")+COUNTIF(F48:AG48,"BATD 1-")+INDIRECT($AH$1&amp;"!AR48")</f>
        <v>#REF!</v>
      </c>
      <c r="AS48" s="35" t="e">
        <f ca="1">COUNTIF(F48:AG48,"IP")+COUNTIF(F48:AG48,"IP-")+INDIRECT($AH$1&amp;"!AS48")</f>
        <v>#REF!</v>
      </c>
      <c r="AT48" s="35" t="e">
        <f ca="1">COUNTIF(F48:AG48,"DG")+COUNTIF(F48:AG48,"BNC")+COUNTIF(F48:AG48,"DG-")+COUNTIF(F48:AG48,"BNC-")+INDIRECT($AH$1&amp;"!AT48")</f>
        <v>#REF!</v>
      </c>
      <c r="AU48" s="35" t="e">
        <f ca="1">COUNTIF(F48:AG48,"EXPORT")+COUNTIF(F48:AG48,"EXPORT-")+INDIRECT($AH$1&amp;"!AU48")</f>
        <v>#REF!</v>
      </c>
      <c r="AV48" s="35" t="e">
        <f ca="1">COUNTIF(F48:AG48,"MRS")+COUNTIF(F48:AG48,"ZZZ YYY")+COUNTIF(F48:AG48,"XX WW")+COUNTIF(F48:AG48,"ZZZ")+COUNTIF(F48:AG48,"AAA")++COUNTIF(F48:AG48,"XXX WWW")+COUNTIF(F48:AG48,"MRS AAA-")+COUNTIF(F48:AG48,"ZZZ YYY-")+COUNTIF(F48:AG48,"XX WW-")+COUNTIF(F48:AG48,"ZZZ-")+COUNTIF(F48:AG48,"AAA-")+COUNTIF(F48:AG48,"XXX WWW-")+INDIRECT($AH$1&amp;"!AV48")</f>
        <v>#REF!</v>
      </c>
      <c r="AW48" s="35" t="e">
        <f ca="1">COUNTIF(F48:AG48,"DOC")+COUNTIF(F48:AG48,"DOC-")+INDIRECT($AH$1&amp;"!AW48")</f>
        <v>#REF!</v>
      </c>
      <c r="AX48" s="35" t="e">
        <f ca="1">COUNTIF(F48:AG48,"NL")+COUNTIF(F48:AG48,"NL-")+INDIRECT($AH$1&amp;"!AX48")</f>
        <v>#REF!</v>
      </c>
      <c r="AY48" s="35" t="e">
        <f ca="1">COUNTIF(F48:AG48,"SLIDE MPS")+COUNTIF(F48:AG48,"SLIDE MPS-")+INDIRECT($AH$1&amp;"!AY48")</f>
        <v>#REF!</v>
      </c>
      <c r="AZ48" s="35" t="e">
        <f ca="1">COUNTIF(F48:AG48,"PULL MPS")+COUNTIF(F48:AG48,"PULL MPS-")+INDIRECT($AH$1&amp;"!AZ48")</f>
        <v>#REF!</v>
      </c>
      <c r="BB48" s="63" t="s">
        <v>73</v>
      </c>
      <c r="BC48" s="64"/>
      <c r="BD48" s="64"/>
      <c r="BE48" s="65"/>
      <c r="BF48" s="55" t="s">
        <v>108</v>
      </c>
      <c r="BG48" s="56"/>
      <c r="BH48" s="56"/>
      <c r="BI48" s="57"/>
      <c r="BJ48" s="58"/>
      <c r="BK48" s="59"/>
      <c r="BL48" s="59"/>
      <c r="BM48" s="60"/>
      <c r="BN48" s="68"/>
      <c r="BO48" s="69"/>
    </row>
    <row r="49" spans="1:67" ht="25.5" customHeight="1" thickTop="1" x14ac:dyDescent="0.25">
      <c r="A49" s="108" t="s">
        <v>136</v>
      </c>
      <c r="B49" s="109"/>
      <c r="C49" s="109"/>
      <c r="D49" s="110"/>
      <c r="E49" s="39"/>
      <c r="F49" s="40" t="s">
        <v>20</v>
      </c>
      <c r="G49" s="40"/>
      <c r="H49" s="40"/>
      <c r="I49" s="84"/>
      <c r="J49" s="39" t="s">
        <v>94</v>
      </c>
      <c r="K49" s="40" t="s">
        <v>137</v>
      </c>
      <c r="L49" s="40"/>
      <c r="M49" s="40"/>
      <c r="N49" s="84" t="s">
        <v>138</v>
      </c>
      <c r="O49" s="39" t="s">
        <v>94</v>
      </c>
      <c r="P49" s="40" t="s">
        <v>137</v>
      </c>
      <c r="Q49" s="40"/>
      <c r="R49" s="40"/>
      <c r="S49" s="84" t="s">
        <v>138</v>
      </c>
      <c r="T49" s="39" t="s">
        <v>94</v>
      </c>
      <c r="U49" s="40" t="s">
        <v>137</v>
      </c>
      <c r="V49" s="40"/>
      <c r="W49" s="40"/>
      <c r="X49" s="84" t="s">
        <v>138</v>
      </c>
      <c r="Y49" s="39" t="s">
        <v>94</v>
      </c>
      <c r="Z49" s="40" t="s">
        <v>137</v>
      </c>
      <c r="AA49" s="40"/>
      <c r="AB49" s="40"/>
      <c r="AC49" s="84" t="s">
        <v>138</v>
      </c>
      <c r="AD49" s="39" t="s">
        <v>139</v>
      </c>
      <c r="AE49" s="40"/>
      <c r="AF49" s="40"/>
      <c r="AG49" s="40"/>
      <c r="AH49" s="84" t="s">
        <v>26</v>
      </c>
      <c r="AI49" s="43" t="s">
        <v>20</v>
      </c>
      <c r="AJ49" s="43"/>
      <c r="AK49" s="44"/>
      <c r="AL49" s="35" t="e">
        <f ca="1">COUNTIF(F49:AG49,"VISITE")+INDIRECT($AH$1&amp;"!AL49")</f>
        <v>#REF!</v>
      </c>
      <c r="AM49" s="35" t="e">
        <f ca="1">COUNTIF(F49:AG49,"MPS 0-4")+COUNTIF(F49:AG49,"MPS 5-9")+COUNTIF(F49:AG49,"MPS 0-4-")+COUNTIF(F49:AG49,"MPS 5-9-")+INDIRECT($AH$1&amp;"!AM49")</f>
        <v>#REF!</v>
      </c>
      <c r="AN49" s="35" t="e">
        <f ca="1">COUNTIF(F49:AG49,"LOTS")+COUNTIF(F49:AG49,"LOTS-")+INDIRECT($AH$1&amp;"!AN49")</f>
        <v>#REF!</v>
      </c>
      <c r="AO49" s="35" t="e">
        <f ca="1">COUNTIF(F49:AG49,"TT 1")+COUNTIF(F49:AG49,"TT 2")+COUNTIF(F49:AG49,"TT/TMPS-")+COUNTIF(F49:AG49,"TT-")+INDIRECT($AH$1&amp;"!AO49")</f>
        <v>#REF!</v>
      </c>
      <c r="AP49" s="35" t="e">
        <f ca="1">COUNTIF(F49:AG49,"TMPS")+COUNTIF(F49:AG49,"TMPS-")+INDIRECT($AH$1&amp;"!AP49")</f>
        <v>#REF!</v>
      </c>
      <c r="AQ49" s="35" t="e">
        <f ca="1">COUNTIF(G49:AH49,"TSD")+INDIRECT($AH$1&amp;"!AQ49")</f>
        <v>#REF!</v>
      </c>
      <c r="AR49" s="35" t="e">
        <f ca="1">COUNTIF(F49:AG49,"BATD 1")+COUNTIF(F49:AG49,"BATD 2")+COUNTIF(F49:AG49,"BATD 1-")+INDIRECT($AH$1&amp;"!AR49")</f>
        <v>#REF!</v>
      </c>
      <c r="AS49" s="35" t="e">
        <f ca="1">COUNTIF(F49:AG49,"IP")+COUNTIF(F49:AG49,"IP-")+INDIRECT($AH$1&amp;"!AS49")</f>
        <v>#REF!</v>
      </c>
      <c r="AT49" s="35" t="e">
        <f ca="1">COUNTIF(F49:AG49,"DG")+COUNTIF(F49:AG49,"BNC")+COUNTIF(F49:AG49,"DG-")+COUNTIF(F49:AG49,"BNC-")+INDIRECT($AH$1&amp;"!AT49")</f>
        <v>#REF!</v>
      </c>
      <c r="AU49" s="35" t="e">
        <f ca="1">COUNTIF(F49:AG49,"EXPORT")+COUNTIF(F49:AG49,"EXPORT-")+INDIRECT($AH$1&amp;"!AU49")</f>
        <v>#REF!</v>
      </c>
      <c r="AV49" s="35" t="e">
        <f ca="1">COUNTIF(F49:AG49,"MRS")+COUNTIF(F49:AG49,"ZZZ YYY")+COUNTIF(F49:AG49,"XX WW")+COUNTIF(F49:AG49,"ZZZ")+COUNTIF(F49:AG49,"AAA")++COUNTIF(F49:AG49,"XXX WWW")+COUNTIF(F49:AG49,"MRS AAA-")+COUNTIF(F49:AG49,"ZZZ YYY-")+COUNTIF(F49:AG49,"XX WW-")+COUNTIF(F49:AG49,"ZZZ-")+COUNTIF(F49:AG49,"AAA-")+COUNTIF(F49:AG49,"XXX WWW-")+INDIRECT($AH$1&amp;"!AV49")</f>
        <v>#REF!</v>
      </c>
      <c r="AW49" s="35" t="e">
        <f ca="1">COUNTIF(F49:AG49,"DOC")+COUNTIF(F49:AG49,"DOC-")+INDIRECT($AH$1&amp;"!AW49")</f>
        <v>#REF!</v>
      </c>
      <c r="AX49" s="35" t="e">
        <f ca="1">COUNTIF(F49:AG49,"NL")+COUNTIF(F49:AG49,"NL-")+INDIRECT($AH$1&amp;"!AX49")</f>
        <v>#REF!</v>
      </c>
      <c r="AY49" s="35" t="e">
        <f ca="1">COUNTIF(F49:AG49,"SLIDE MPS")+COUNTIF(F49:AG49,"SLIDE MPS-")+INDIRECT($AH$1&amp;"!AY49")</f>
        <v>#REF!</v>
      </c>
      <c r="AZ49" s="35" t="e">
        <f ca="1">COUNTIF(F49:AG49,"PULL MPS")+COUNTIF(F49:AG49,"PULL MPS-")+INDIRECT($AH$1&amp;"!AZ49")</f>
        <v>#REF!</v>
      </c>
      <c r="BB49" s="63" t="s">
        <v>7</v>
      </c>
      <c r="BC49" s="64"/>
      <c r="BD49" s="64"/>
      <c r="BE49" s="65"/>
      <c r="BF49" s="55" t="s">
        <v>105</v>
      </c>
      <c r="BG49" s="56"/>
      <c r="BH49" s="56"/>
      <c r="BI49" s="57"/>
      <c r="BJ49" s="58"/>
      <c r="BK49" s="59"/>
      <c r="BL49" s="59"/>
      <c r="BM49" s="60"/>
      <c r="BN49" s="66"/>
      <c r="BO49" s="67"/>
    </row>
    <row r="50" spans="1:67" ht="25.5" customHeight="1" x14ac:dyDescent="0.25">
      <c r="A50" s="95" t="s">
        <v>140</v>
      </c>
      <c r="B50" s="96"/>
      <c r="C50" s="96"/>
      <c r="D50" s="97"/>
      <c r="E50" s="27"/>
      <c r="F50" s="28" t="s">
        <v>60</v>
      </c>
      <c r="G50" s="28"/>
      <c r="H50" s="28"/>
      <c r="I50" s="29"/>
      <c r="J50" s="27"/>
      <c r="K50" s="28" t="s">
        <v>60</v>
      </c>
      <c r="L50" s="28"/>
      <c r="M50" s="28"/>
      <c r="N50" s="29"/>
      <c r="O50" s="27"/>
      <c r="P50" s="28" t="s">
        <v>60</v>
      </c>
      <c r="Q50" s="28"/>
      <c r="R50" s="28"/>
      <c r="S50" s="29"/>
      <c r="T50" s="27"/>
      <c r="U50" s="28" t="s">
        <v>60</v>
      </c>
      <c r="V50" s="28"/>
      <c r="W50" s="28"/>
      <c r="X50" s="29"/>
      <c r="Y50" s="27"/>
      <c r="Z50" s="28" t="s">
        <v>60</v>
      </c>
      <c r="AA50" s="28"/>
      <c r="AB50" s="28"/>
      <c r="AC50" s="29"/>
      <c r="AD50" s="27"/>
      <c r="AE50" s="28" t="s">
        <v>20</v>
      </c>
      <c r="AF50" s="28"/>
      <c r="AG50" s="28"/>
      <c r="AH50" s="31"/>
      <c r="AI50" s="43" t="s">
        <v>20</v>
      </c>
      <c r="AJ50" s="43"/>
      <c r="AK50" s="44"/>
      <c r="AL50" s="35" t="e">
        <f ca="1">COUNTIF(F50:AG50,"VISITE")+INDIRECT($AH$1&amp;"!AL50")</f>
        <v>#REF!</v>
      </c>
      <c r="AM50" s="35" t="e">
        <f ca="1">COUNTIF(F50:AG50,"MPS 0-4")+COUNTIF(F50:AG50,"MPS 5-9")+COUNTIF(F50:AG50,"MPS 0-4-")+COUNTIF(F50:AG50,"MPS 5-9-")+INDIRECT($AH$1&amp;"!AM50")</f>
        <v>#REF!</v>
      </c>
      <c r="AN50" s="35" t="e">
        <f ca="1">COUNTIF(F50:AG50,"LOTS")+COUNTIF(F50:AG50,"LOTS-")+INDIRECT($AH$1&amp;"!AN50")</f>
        <v>#REF!</v>
      </c>
      <c r="AO50" s="35" t="e">
        <f ca="1">COUNTIF(F50:AG50,"TT 1")+COUNTIF(F50:AG50,"TT 2")+COUNTIF(F50:AG50,"TT/TMPS-")+COUNTIF(F50:AG50,"TT-")+INDIRECT($AH$1&amp;"!AO50")</f>
        <v>#REF!</v>
      </c>
      <c r="AP50" s="35" t="e">
        <f ca="1">COUNTIF(F50:AG50,"TMPS")+COUNTIF(F50:AG50,"TMPS-")+INDIRECT($AH$1&amp;"!AP50")</f>
        <v>#REF!</v>
      </c>
      <c r="AQ50" s="35" t="e">
        <f ca="1">COUNTIF(G50:AH50,"TSD")+INDIRECT($AH$1&amp;"!AQ50")</f>
        <v>#REF!</v>
      </c>
      <c r="AR50" s="35" t="e">
        <f ca="1">COUNTIF(F50:AG50,"BATD 1")+COUNTIF(F50:AG50,"BATD 2")+COUNTIF(F50:AG50,"BATD 1-")+INDIRECT($AH$1&amp;"!AR50")</f>
        <v>#REF!</v>
      </c>
      <c r="AS50" s="35" t="e">
        <f ca="1">COUNTIF(F50:AG50,"IP")+COUNTIF(F50:AG50,"IP-")+INDIRECT($AH$1&amp;"!AS50")</f>
        <v>#REF!</v>
      </c>
      <c r="AT50" s="35" t="e">
        <f ca="1">COUNTIF(F50:AG50,"DG")+COUNTIF(F50:AG50,"BNC")+COUNTIF(F50:AG50,"DG-")+COUNTIF(F50:AG50,"BNC-")+INDIRECT($AH$1&amp;"!AT50")</f>
        <v>#REF!</v>
      </c>
      <c r="AU50" s="35" t="e">
        <f ca="1">COUNTIF(F50:AG50,"EXPORT")+COUNTIF(F50:AG50,"EXPORT-")+INDIRECT($AH$1&amp;"!AU50")</f>
        <v>#REF!</v>
      </c>
      <c r="AV50" s="35" t="e">
        <f ca="1">COUNTIF(F50:AG50,"MRS")+COUNTIF(F50:AG50,"ZZZ YYY")+COUNTIF(F50:AG50,"XX WW")+COUNTIF(F50:AG50,"ZZZ")+COUNTIF(F50:AG50,"AAA")++COUNTIF(F50:AG50,"XXX WWW")+COUNTIF(F50:AG50,"MRS AAA-")+COUNTIF(F50:AG50,"ZZZ YYY-")+COUNTIF(F50:AG50,"XX WW-")+COUNTIF(F50:AG50,"ZZZ-")+COUNTIF(F50:AG50,"AAA-")+COUNTIF(F50:AG50,"XXX WWW-")+INDIRECT($AH$1&amp;"!AV50")</f>
        <v>#REF!</v>
      </c>
      <c r="AW50" s="35" t="e">
        <f ca="1">COUNTIF(F50:AG50,"DOC")+COUNTIF(F50:AG50,"DOC-")+INDIRECT($AH$1&amp;"!AW50")</f>
        <v>#REF!</v>
      </c>
      <c r="AX50" s="35" t="e">
        <f ca="1">COUNTIF(F50:AG50,"NL")+COUNTIF(F50:AG50,"NL-")+INDIRECT($AH$1&amp;"!AX50")</f>
        <v>#REF!</v>
      </c>
      <c r="AY50" s="35" t="e">
        <f ca="1">COUNTIF(F50:AG50,"SLIDE MPS")+COUNTIF(F50:AG50,"SLIDE MPS-")+INDIRECT($AH$1&amp;"!AY50")</f>
        <v>#REF!</v>
      </c>
      <c r="AZ50" s="35" t="e">
        <f ca="1">COUNTIF(F50:AG50,"PULL MPS")+COUNTIF(F50:AG50,"PULL MPS-")+INDIRECT($AH$1&amp;"!AZ50")</f>
        <v>#REF!</v>
      </c>
      <c r="BB50" s="63" t="s">
        <v>8</v>
      </c>
      <c r="BC50" s="64"/>
      <c r="BD50" s="64"/>
      <c r="BE50" s="65"/>
      <c r="BF50" s="55" t="s">
        <v>136</v>
      </c>
      <c r="BG50" s="56"/>
      <c r="BH50" s="56"/>
      <c r="BI50" s="57"/>
      <c r="BJ50" s="58"/>
      <c r="BK50" s="59"/>
      <c r="BL50" s="59"/>
      <c r="BM50" s="60"/>
      <c r="BN50" s="68"/>
      <c r="BO50" s="69"/>
    </row>
    <row r="51" spans="1:67" ht="25.5" customHeight="1" x14ac:dyDescent="0.25">
      <c r="A51" s="95" t="s">
        <v>141</v>
      </c>
      <c r="B51" s="96"/>
      <c r="C51" s="96"/>
      <c r="D51" s="97"/>
      <c r="E51" s="27"/>
      <c r="F51" s="28" t="s">
        <v>60</v>
      </c>
      <c r="G51" s="28"/>
      <c r="H51" s="28"/>
      <c r="I51" s="29"/>
      <c r="J51" s="27"/>
      <c r="K51" s="28" t="s">
        <v>60</v>
      </c>
      <c r="L51" s="28"/>
      <c r="M51" s="28"/>
      <c r="N51" s="29"/>
      <c r="O51" s="27"/>
      <c r="P51" s="28" t="s">
        <v>60</v>
      </c>
      <c r="Q51" s="28"/>
      <c r="R51" s="28"/>
      <c r="S51" s="29"/>
      <c r="T51" s="27"/>
      <c r="U51" s="28" t="s">
        <v>60</v>
      </c>
      <c r="V51" s="28"/>
      <c r="W51" s="28"/>
      <c r="X51" s="29"/>
      <c r="Y51" s="27"/>
      <c r="Z51" s="28" t="s">
        <v>60</v>
      </c>
      <c r="AA51" s="28"/>
      <c r="AB51" s="28"/>
      <c r="AC51" s="29"/>
      <c r="AD51" s="27"/>
      <c r="AE51" s="28" t="s">
        <v>20</v>
      </c>
      <c r="AF51" s="28"/>
      <c r="AG51" s="28"/>
      <c r="AH51" s="31"/>
      <c r="AI51" s="43" t="s">
        <v>20</v>
      </c>
      <c r="AJ51" s="43"/>
      <c r="AK51" s="44"/>
      <c r="AL51" s="35" t="e">
        <f ca="1">COUNTIF(F51:AG51,"VISITE")+INDIRECT($AH$1&amp;"!AL51")</f>
        <v>#REF!</v>
      </c>
      <c r="AM51" s="35" t="e">
        <f ca="1">COUNTIF(F51:AG51,"MPS 0-4")+COUNTIF(F51:AG51,"MPS 5-9")+COUNTIF(F51:AG51,"MPS 0-4-")+COUNTIF(F51:AG51,"MPS 5-9-")+INDIRECT($AH$1&amp;"!AM51")</f>
        <v>#REF!</v>
      </c>
      <c r="AN51" s="35" t="e">
        <f ca="1">COUNTIF(F51:AG51,"LOTS")+COUNTIF(F51:AG51,"LOTS-")+INDIRECT($AH$1&amp;"!AN51")</f>
        <v>#REF!</v>
      </c>
      <c r="AO51" s="35" t="e">
        <f ca="1">COUNTIF(F51:AG51,"TT 1")+COUNTIF(F51:AG51,"TT 2")+COUNTIF(F51:AG51,"TT/TMPS-")+COUNTIF(F51:AG51,"TT-")+INDIRECT($AH$1&amp;"!AO51")</f>
        <v>#REF!</v>
      </c>
      <c r="AP51" s="35" t="e">
        <f ca="1">COUNTIF(F51:AG51,"TMPS")+COUNTIF(F51:AG51,"TMPS-")+INDIRECT($AH$1&amp;"!AP51")</f>
        <v>#REF!</v>
      </c>
      <c r="AQ51" s="35" t="e">
        <f ca="1">COUNTIF(G51:AH51,"TSD")+INDIRECT($AH$1&amp;"!AQ51")</f>
        <v>#REF!</v>
      </c>
      <c r="AR51" s="35" t="e">
        <f ca="1">COUNTIF(F51:AG51,"BATD 1")+COUNTIF(F51:AG51,"BATD 2")+COUNTIF(F51:AG51,"BATD 1-")+INDIRECT($AH$1&amp;"!AR51")</f>
        <v>#REF!</v>
      </c>
      <c r="AS51" s="35" t="e">
        <f ca="1">COUNTIF(F51:AG51,"IP")+COUNTIF(F51:AG51,"IP-")+INDIRECT($AH$1&amp;"!AS51")</f>
        <v>#REF!</v>
      </c>
      <c r="AT51" s="35" t="e">
        <f ca="1">COUNTIF(F51:AG51,"DG")+COUNTIF(F51:AG51,"BNC")+COUNTIF(F51:AG51,"DG-")+COUNTIF(F51:AG51,"BNC-")+INDIRECT($AH$1&amp;"!AT51")</f>
        <v>#REF!</v>
      </c>
      <c r="AU51" s="35" t="e">
        <f ca="1">COUNTIF(F51:AG51,"EXPORT")+COUNTIF(F51:AG51,"EXPORT-")+INDIRECT($AH$1&amp;"!AU51")</f>
        <v>#REF!</v>
      </c>
      <c r="AV51" s="35" t="e">
        <f ca="1">COUNTIF(F51:AG51,"MRS")+COUNTIF(F51:AG51,"ZZZ YYY")+COUNTIF(F51:AG51,"XX WW")+COUNTIF(F51:AG51,"ZZZ")+COUNTIF(F51:AG51,"AAA")++COUNTIF(F51:AG51,"XXX WWW")+COUNTIF(F51:AG51,"MRS AAA-")+COUNTIF(F51:AG51,"ZZZ YYY-")+COUNTIF(F51:AG51,"XX WW-")+COUNTIF(F51:AG51,"ZZZ-")+COUNTIF(F51:AG51,"AAA-")+COUNTIF(F51:AG51,"XXX WWW-")+INDIRECT($AH$1&amp;"!AV51")</f>
        <v>#REF!</v>
      </c>
      <c r="AW51" s="35" t="e">
        <f ca="1">COUNTIF(F51:AG51,"DOC")+COUNTIF(F51:AG51,"DOC-")+INDIRECT($AH$1&amp;"!AW51")</f>
        <v>#REF!</v>
      </c>
      <c r="AX51" s="35" t="e">
        <f ca="1">COUNTIF(F51:AG51,"NL")+COUNTIF(F51:AG51,"NL-")+INDIRECT($AH$1&amp;"!AX51")</f>
        <v>#REF!</v>
      </c>
      <c r="AY51" s="35" t="e">
        <f ca="1">COUNTIF(F51:AG51,"SLIDE MPS")+COUNTIF(F51:AG51,"SLIDE MPS-")+INDIRECT($AH$1&amp;"!AY51")</f>
        <v>#REF!</v>
      </c>
      <c r="AZ51" s="35" t="e">
        <f ca="1">COUNTIF(F51:AG51,"PULL MPS")+COUNTIF(F51:AG51,"PULL MPS-")+INDIRECT($AH$1&amp;"!AZ51")</f>
        <v>#REF!</v>
      </c>
      <c r="BB51" s="63" t="s">
        <v>80</v>
      </c>
      <c r="BC51" s="64"/>
      <c r="BD51" s="64"/>
      <c r="BE51" s="65"/>
      <c r="BF51" s="55" t="s">
        <v>142</v>
      </c>
      <c r="BG51" s="56"/>
      <c r="BH51" s="56"/>
      <c r="BI51" s="57"/>
      <c r="BJ51" s="58"/>
      <c r="BK51" s="59"/>
      <c r="BL51" s="59"/>
      <c r="BM51" s="60"/>
      <c r="BN51" s="66"/>
      <c r="BO51" s="67"/>
    </row>
    <row r="52" spans="1:67" ht="25.5" customHeight="1" x14ac:dyDescent="0.25">
      <c r="A52" s="95" t="s">
        <v>143</v>
      </c>
      <c r="B52" s="96"/>
      <c r="C52" s="96"/>
      <c r="D52" s="97"/>
      <c r="E52" s="39"/>
      <c r="F52" s="40" t="s">
        <v>20</v>
      </c>
      <c r="G52" s="40"/>
      <c r="H52" s="40"/>
      <c r="I52" s="84"/>
      <c r="J52" s="39" t="s">
        <v>94</v>
      </c>
      <c r="K52" s="40" t="s">
        <v>111</v>
      </c>
      <c r="L52" s="40"/>
      <c r="M52" s="40"/>
      <c r="N52" s="84" t="s">
        <v>138</v>
      </c>
      <c r="O52" s="39" t="s">
        <v>94</v>
      </c>
      <c r="P52" s="40" t="s">
        <v>111</v>
      </c>
      <c r="Q52" s="40"/>
      <c r="R52" s="40"/>
      <c r="S52" s="84" t="s">
        <v>138</v>
      </c>
      <c r="T52" s="39" t="s">
        <v>94</v>
      </c>
      <c r="U52" s="40" t="s">
        <v>111</v>
      </c>
      <c r="V52" s="40"/>
      <c r="W52" s="40"/>
      <c r="X52" s="84" t="s">
        <v>138</v>
      </c>
      <c r="Y52" s="39" t="s">
        <v>94</v>
      </c>
      <c r="Z52" s="40" t="s">
        <v>111</v>
      </c>
      <c r="AA52" s="40"/>
      <c r="AB52" s="40"/>
      <c r="AC52" s="84" t="s">
        <v>138</v>
      </c>
      <c r="AD52" s="39" t="s">
        <v>139</v>
      </c>
      <c r="AE52" s="40"/>
      <c r="AF52" s="40"/>
      <c r="AG52" s="40"/>
      <c r="AH52" s="84" t="s">
        <v>26</v>
      </c>
      <c r="AI52" s="43" t="s">
        <v>20</v>
      </c>
      <c r="AJ52" s="43"/>
      <c r="AK52" s="44"/>
      <c r="AL52" s="35" t="e">
        <f ca="1">COUNTIF(F52:AG52,"VISITE")+INDIRECT($AH$1&amp;"!AL52")</f>
        <v>#REF!</v>
      </c>
      <c r="AM52" s="35" t="e">
        <f ca="1">COUNTIF(F52:AG52,"MPS 0-4")+COUNTIF(F52:AG52,"MPS 5-9")+COUNTIF(F52:AG52,"MPS 0-4-")+COUNTIF(F52:AG52,"MPS 5-9-")+INDIRECT($AH$1&amp;"!AM52")</f>
        <v>#REF!</v>
      </c>
      <c r="AN52" s="35" t="e">
        <f ca="1">COUNTIF(F52:AG52,"LOTS")+COUNTIF(F52:AG52,"LOTS-")+INDIRECT($AH$1&amp;"!AN52")</f>
        <v>#REF!</v>
      </c>
      <c r="AO52" s="35" t="e">
        <f ca="1">COUNTIF(F52:AG52,"TT 1")+COUNTIF(F52:AG52,"TT 2")+COUNTIF(F52:AG52,"TT/TMPS-")+COUNTIF(F52:AG52,"TT-")+INDIRECT($AH$1&amp;"!AO52")</f>
        <v>#REF!</v>
      </c>
      <c r="AP52" s="35" t="e">
        <f ca="1">COUNTIF(F52:AG52,"TMPS")+COUNTIF(F52:AG52,"TMPS-")+INDIRECT($AH$1&amp;"!AP52")</f>
        <v>#REF!</v>
      </c>
      <c r="AQ52" s="35" t="e">
        <f ca="1">COUNTIF(G52:AH52,"TSD")+INDIRECT($AH$1&amp;"!AQ52")</f>
        <v>#REF!</v>
      </c>
      <c r="AR52" s="35" t="e">
        <f ca="1">COUNTIF(F52:AG52,"BATD 1")+COUNTIF(F52:AG52,"BATD 2")+COUNTIF(F52:AG52,"BATD 1-")+INDIRECT($AH$1&amp;"!AR52")</f>
        <v>#REF!</v>
      </c>
      <c r="AS52" s="35" t="e">
        <f ca="1">COUNTIF(F52:AG52,"IP")+COUNTIF(F52:AG52,"IP-")+INDIRECT($AH$1&amp;"!AS52")</f>
        <v>#REF!</v>
      </c>
      <c r="AT52" s="35" t="e">
        <f ca="1">COUNTIF(F52:AG52,"DG")+COUNTIF(F52:AG52,"BNC")+COUNTIF(F52:AG52,"DG-")+COUNTIF(F52:AG52,"BNC-")+INDIRECT($AH$1&amp;"!AT52")</f>
        <v>#REF!</v>
      </c>
      <c r="AU52" s="35" t="e">
        <f ca="1">COUNTIF(F52:AG52,"EXPORT")+COUNTIF(F52:AG52,"EXPORT-")+INDIRECT($AH$1&amp;"!AU52")</f>
        <v>#REF!</v>
      </c>
      <c r="AV52" s="35" t="e">
        <f ca="1">COUNTIF(F52:AG52,"MRS")+COUNTIF(F52:AG52,"ZZZ YYY")+COUNTIF(F52:AG52,"XX WW")+COUNTIF(F52:AG52,"ZZZ")+COUNTIF(F52:AG52,"AAA")++COUNTIF(F52:AG52,"XXX WWW")+COUNTIF(F52:AG52,"MRS AAA-")+COUNTIF(F52:AG52,"ZZZ YYY-")+COUNTIF(F52:AG52,"XX WW-")+COUNTIF(F52:AG52,"ZZZ-")+COUNTIF(F52:AG52,"AAA-")+COUNTIF(F52:AG52,"XXX WWW-")+INDIRECT($AH$1&amp;"!AV52")</f>
        <v>#REF!</v>
      </c>
      <c r="AW52" s="35" t="e">
        <f ca="1">COUNTIF(F52:AG52,"DOC")+COUNTIF(F52:AG52,"DOC-")+INDIRECT($AH$1&amp;"!AW52")</f>
        <v>#REF!</v>
      </c>
      <c r="AX52" s="35" t="e">
        <f ca="1">COUNTIF(F52:AG52,"NL")+COUNTIF(F52:AG52,"NL-")+INDIRECT($AH$1&amp;"!AX52")</f>
        <v>#REF!</v>
      </c>
      <c r="AY52" s="35" t="e">
        <f ca="1">COUNTIF(F52:AG52,"SLIDE MPS")+COUNTIF(F52:AG52,"SLIDE MPS-")+INDIRECT($AH$1&amp;"!AY52")</f>
        <v>#REF!</v>
      </c>
      <c r="AZ52" s="35" t="e">
        <f ca="1">COUNTIF(F52:AG52,"PULL MPS")+COUNTIF(F52:AG52,"PULL MPS-")+INDIRECT($AH$1&amp;"!AZ52")</f>
        <v>#REF!</v>
      </c>
      <c r="BB52" s="63" t="s">
        <v>83</v>
      </c>
      <c r="BC52" s="64"/>
      <c r="BD52" s="64"/>
      <c r="BE52" s="65"/>
      <c r="BF52" s="55" t="s">
        <v>144</v>
      </c>
      <c r="BG52" s="56"/>
      <c r="BH52" s="56"/>
      <c r="BI52" s="57"/>
      <c r="BJ52" s="58"/>
      <c r="BK52" s="59"/>
      <c r="BL52" s="59"/>
      <c r="BM52" s="60"/>
      <c r="BN52" s="68"/>
      <c r="BO52" s="69"/>
    </row>
    <row r="53" spans="1:67" ht="25.5" customHeight="1" x14ac:dyDescent="0.25">
      <c r="A53" s="95" t="s">
        <v>116</v>
      </c>
      <c r="B53" s="96"/>
      <c r="C53" s="96"/>
      <c r="D53" s="97"/>
      <c r="E53" s="39"/>
      <c r="F53" s="40" t="s">
        <v>20</v>
      </c>
      <c r="G53" s="40"/>
      <c r="H53" s="40"/>
      <c r="I53" s="84"/>
      <c r="J53" s="39" t="s">
        <v>94</v>
      </c>
      <c r="K53" s="40" t="s">
        <v>114</v>
      </c>
      <c r="L53" s="40"/>
      <c r="M53" s="40"/>
      <c r="N53" s="84" t="s">
        <v>138</v>
      </c>
      <c r="O53" s="39" t="s">
        <v>94</v>
      </c>
      <c r="P53" s="40" t="s">
        <v>114</v>
      </c>
      <c r="Q53" s="40"/>
      <c r="R53" s="40"/>
      <c r="S53" s="84" t="s">
        <v>138</v>
      </c>
      <c r="T53" s="39" t="s">
        <v>94</v>
      </c>
      <c r="U53" s="40" t="s">
        <v>114</v>
      </c>
      <c r="V53" s="40"/>
      <c r="W53" s="40"/>
      <c r="X53" s="84" t="s">
        <v>138</v>
      </c>
      <c r="Y53" s="39" t="s">
        <v>94</v>
      </c>
      <c r="Z53" s="40" t="s">
        <v>114</v>
      </c>
      <c r="AA53" s="40"/>
      <c r="AB53" s="40"/>
      <c r="AC53" s="84" t="s">
        <v>138</v>
      </c>
      <c r="AD53" s="39" t="s">
        <v>139</v>
      </c>
      <c r="AE53" s="40"/>
      <c r="AF53" s="40"/>
      <c r="AG53" s="40"/>
      <c r="AH53" s="84" t="s">
        <v>26</v>
      </c>
      <c r="AI53" s="43" t="s">
        <v>20</v>
      </c>
      <c r="AJ53" s="43"/>
      <c r="AK53" s="44"/>
      <c r="AL53" s="35" t="e">
        <f ca="1">COUNTIF(F53:AG53,"VISITE")+INDIRECT($AH$1&amp;"!AL53")</f>
        <v>#REF!</v>
      </c>
      <c r="AM53" s="35" t="e">
        <f ca="1">COUNTIF(F53:AG53,"MPS 0-4")+COUNTIF(F53:AG53,"MPS 5-9")+COUNTIF(F53:AG53,"MPS 0-4-")+COUNTIF(F53:AG53,"MPS 5-9-")+INDIRECT($AH$1&amp;"!AM53")</f>
        <v>#REF!</v>
      </c>
      <c r="AN53" s="35" t="e">
        <f ca="1">COUNTIF(F53:AG53,"LOTS")+COUNTIF(F53:AG53,"LOTS-")+INDIRECT($AH$1&amp;"!AN53")</f>
        <v>#REF!</v>
      </c>
      <c r="AO53" s="35" t="e">
        <f ca="1">COUNTIF(F53:AG53,"TT 1")+COUNTIF(F53:AG53,"TT 2")+COUNTIF(F53:AG53,"TT/TMPS-")+COUNTIF(F53:AG53,"TT-")+INDIRECT($AH$1&amp;"!AO53")</f>
        <v>#REF!</v>
      </c>
      <c r="AP53" s="35" t="e">
        <f ca="1">COUNTIF(F53:AG53,"TMPS")+COUNTIF(F53:AG53,"TMPS-")+INDIRECT($AH$1&amp;"!AP53")</f>
        <v>#REF!</v>
      </c>
      <c r="AQ53" s="35" t="e">
        <f ca="1">COUNTIF(G53:AH53,"TSD")+INDIRECT($AH$1&amp;"!AQ53")</f>
        <v>#REF!</v>
      </c>
      <c r="AR53" s="35" t="e">
        <f ca="1">COUNTIF(F53:AG53,"BATD 1")+COUNTIF(F53:AG53,"BATD 2")+COUNTIF(F53:AG53,"BATD 1-")+INDIRECT($AH$1&amp;"!AR53")</f>
        <v>#REF!</v>
      </c>
      <c r="AS53" s="35" t="e">
        <f ca="1">COUNTIF(F53:AG53,"IP")+COUNTIF(F53:AG53,"IP-")+INDIRECT($AH$1&amp;"!AS53")</f>
        <v>#REF!</v>
      </c>
      <c r="AT53" s="35" t="e">
        <f ca="1">COUNTIF(F53:AG53,"DG")+COUNTIF(F53:AG53,"BNC")+COUNTIF(F53:AG53,"DG-")+COUNTIF(F53:AG53,"BNC-")+INDIRECT($AH$1&amp;"!AT53")</f>
        <v>#REF!</v>
      </c>
      <c r="AU53" s="35" t="e">
        <f ca="1">COUNTIF(F53:AG53,"EXPORT")+COUNTIF(F53:AG53,"EXPORT-")+INDIRECT($AH$1&amp;"!AU53")</f>
        <v>#REF!</v>
      </c>
      <c r="AV53" s="35" t="e">
        <f ca="1">COUNTIF(F53:AG53,"MRS")+COUNTIF(F53:AG53,"ZZZ YYY")+COUNTIF(F53:AG53,"XX WW")+COUNTIF(F53:AG53,"ZZZ")+COUNTIF(F53:AG53,"AAA")++COUNTIF(F53:AG53,"XXX WWW")+COUNTIF(F53:AG53,"MRS AAA-")+COUNTIF(F53:AG53,"ZZZ YYY-")+COUNTIF(F53:AG53,"XX WW-")+COUNTIF(F53:AG53,"ZZZ-")+COUNTIF(F53:AG53,"AAA-")+COUNTIF(F53:AG53,"XXX WWW-")+INDIRECT($AH$1&amp;"!AV53")</f>
        <v>#REF!</v>
      </c>
      <c r="AW53" s="35" t="e">
        <f ca="1">COUNTIF(F53:AG53,"DOC")+COUNTIF(F53:AG53,"DOC-")+INDIRECT($AH$1&amp;"!AW53")</f>
        <v>#REF!</v>
      </c>
      <c r="AX53" s="35" t="e">
        <f ca="1">COUNTIF(F53:AG53,"NL")+COUNTIF(F53:AG53,"NL-")+INDIRECT($AH$1&amp;"!AX53")</f>
        <v>#REF!</v>
      </c>
      <c r="AY53" s="35" t="e">
        <f ca="1">COUNTIF(F53:AG53,"SLIDE MPS")+COUNTIF(F53:AG53,"SLIDE MPS-")+INDIRECT($AH$1&amp;"!AY53")</f>
        <v>#REF!</v>
      </c>
      <c r="AZ53" s="35" t="e">
        <f ca="1">COUNTIF(F53:AG53,"PULL MPS")+COUNTIF(F53:AG53,"PULL MPS-")+INDIRECT($AH$1&amp;"!AZ53")</f>
        <v>#REF!</v>
      </c>
      <c r="BB53" s="63" t="s">
        <v>86</v>
      </c>
      <c r="BC53" s="64"/>
      <c r="BD53" s="64"/>
      <c r="BE53" s="65"/>
      <c r="BF53" s="55" t="s">
        <v>145</v>
      </c>
      <c r="BG53" s="56"/>
      <c r="BH53" s="56"/>
      <c r="BI53" s="57"/>
      <c r="BJ53" s="58"/>
      <c r="BK53" s="59"/>
      <c r="BL53" s="59"/>
      <c r="BM53" s="60"/>
      <c r="BN53" s="66"/>
      <c r="BO53" s="67"/>
    </row>
    <row r="54" spans="1:67" ht="25.5" customHeight="1" x14ac:dyDescent="0.25">
      <c r="A54" s="98" t="s">
        <v>130</v>
      </c>
      <c r="B54" s="99"/>
      <c r="C54" s="99"/>
      <c r="D54" s="100"/>
      <c r="E54" s="39"/>
      <c r="F54" s="40" t="s">
        <v>20</v>
      </c>
      <c r="G54" s="40"/>
      <c r="H54" s="40"/>
      <c r="I54" s="84"/>
      <c r="J54" s="39" t="s">
        <v>94</v>
      </c>
      <c r="K54" s="40" t="s">
        <v>146</v>
      </c>
      <c r="L54" s="40"/>
      <c r="M54" s="40"/>
      <c r="N54" s="84" t="s">
        <v>96</v>
      </c>
      <c r="O54" s="39" t="s">
        <v>147</v>
      </c>
      <c r="P54" s="40" t="s">
        <v>146</v>
      </c>
      <c r="Q54" s="40"/>
      <c r="R54" s="40"/>
      <c r="S54" s="84" t="s">
        <v>96</v>
      </c>
      <c r="T54" s="39" t="s">
        <v>94</v>
      </c>
      <c r="U54" s="40" t="s">
        <v>146</v>
      </c>
      <c r="V54" s="40"/>
      <c r="W54" s="40"/>
      <c r="X54" s="84" t="s">
        <v>96</v>
      </c>
      <c r="Y54" s="39" t="s">
        <v>147</v>
      </c>
      <c r="Z54" s="40" t="s">
        <v>146</v>
      </c>
      <c r="AA54" s="40"/>
      <c r="AB54" s="40"/>
      <c r="AC54" s="84" t="s">
        <v>96</v>
      </c>
      <c r="AD54" s="39" t="s">
        <v>139</v>
      </c>
      <c r="AE54" s="40"/>
      <c r="AF54" s="40"/>
      <c r="AG54" s="40"/>
      <c r="AH54" s="84" t="s">
        <v>26</v>
      </c>
      <c r="AI54" s="43" t="s">
        <v>20</v>
      </c>
      <c r="AJ54" s="43"/>
      <c r="AK54" s="44"/>
      <c r="AL54" s="35" t="e">
        <f ca="1">COUNTIF(F54:AG54,"VISITE")+INDIRECT($AH$1&amp;"!AL54")</f>
        <v>#REF!</v>
      </c>
      <c r="AM54" s="35" t="e">
        <f ca="1">COUNTIF(F54:AG54,"MPS 0-4")+COUNTIF(F54:AG54,"MPS 5-9")+COUNTIF(F54:AG54,"MPS 0-4-")+COUNTIF(F54:AG54,"MPS 5-9-")+INDIRECT($AH$1&amp;"!AM54")</f>
        <v>#REF!</v>
      </c>
      <c r="AN54" s="35" t="e">
        <f ca="1">COUNTIF(F54:AG54,"LOTS")+COUNTIF(F54:AG54,"LOTS-")+INDIRECT($AH$1&amp;"!AN54")</f>
        <v>#REF!</v>
      </c>
      <c r="AO54" s="35" t="e">
        <f ca="1">COUNTIF(F54:AG54,"TT 1")+COUNTIF(F54:AG54,"TT 2")+COUNTIF(F54:AG54,"TT/TMPS-")+COUNTIF(F54:AG54,"TT-")+INDIRECT($AH$1&amp;"!AO54")</f>
        <v>#REF!</v>
      </c>
      <c r="AP54" s="35" t="e">
        <f ca="1">COUNTIF(F54:AG54,"TMPS")+COUNTIF(F54:AG54,"TMPS-")+INDIRECT($AH$1&amp;"!AP54")</f>
        <v>#REF!</v>
      </c>
      <c r="AQ54" s="35" t="e">
        <f ca="1">COUNTIF(G54:AH54,"TSD")+INDIRECT($AH$1&amp;"!AQ54")</f>
        <v>#REF!</v>
      </c>
      <c r="AR54" s="35" t="e">
        <f ca="1">COUNTIF(F54:AG54,"BATD 1")+COUNTIF(F54:AG54,"BATD 2")+COUNTIF(F54:AG54,"BATD 1-")+INDIRECT($AH$1&amp;"!AR54")</f>
        <v>#REF!</v>
      </c>
      <c r="AS54" s="35" t="e">
        <f ca="1">COUNTIF(F54:AG54,"IP")+COUNTIF(F54:AG54,"IP-")+INDIRECT($AH$1&amp;"!AS54")</f>
        <v>#REF!</v>
      </c>
      <c r="AT54" s="35" t="e">
        <f ca="1">COUNTIF(F54:AG54,"DG")+COUNTIF(F54:AG54,"BNC")+COUNTIF(F54:AG54,"DG-")+COUNTIF(F54:AG54,"BNC-")+INDIRECT($AH$1&amp;"!AT54")</f>
        <v>#REF!</v>
      </c>
      <c r="AU54" s="35" t="e">
        <f ca="1">COUNTIF(F54:AG54,"EXPORT")+COUNTIF(F54:AG54,"EXPORT-")+INDIRECT($AH$1&amp;"!AU54")</f>
        <v>#REF!</v>
      </c>
      <c r="AV54" s="35" t="e">
        <f ca="1">COUNTIF(F54:AG54,"MRS")+COUNTIF(F54:AG54,"ZZZ YYY")+COUNTIF(F54:AG54,"XX WW")+COUNTIF(F54:AG54,"ZZZ")+COUNTIF(F54:AG54,"AAA")++COUNTIF(F54:AG54,"XXX WWW")+COUNTIF(F54:AG54,"MRS AAA-")+COUNTIF(F54:AG54,"ZZZ YYY-")+COUNTIF(F54:AG54,"XX WW-")+COUNTIF(F54:AG54,"ZZZ-")+COUNTIF(F54:AG54,"AAA-")+COUNTIF(F54:AG54,"XXX WWW-")+INDIRECT($AH$1&amp;"!AV54")</f>
        <v>#REF!</v>
      </c>
      <c r="AW54" s="35" t="e">
        <f ca="1">COUNTIF(F54:AG54,"DOC")+COUNTIF(F54:AG54,"DOC-")+INDIRECT($AH$1&amp;"!AW54")</f>
        <v>#REF!</v>
      </c>
      <c r="AX54" s="35" t="e">
        <f ca="1">COUNTIF(F54:AG54,"NL")+COUNTIF(F54:AG54,"NL-")+INDIRECT($AH$1&amp;"!AX54")</f>
        <v>#REF!</v>
      </c>
      <c r="AY54" s="35" t="e">
        <f ca="1">COUNTIF(F54:AG54,"SLIDE MPS")+COUNTIF(F54:AG54,"SLIDE MPS-")+INDIRECT($AH$1&amp;"!AY54")</f>
        <v>#REF!</v>
      </c>
      <c r="AZ54" s="35" t="e">
        <f ca="1">COUNTIF(F54:AG54,"PULL MPS")+COUNTIF(F54:AG54,"PULL MPS-")+INDIRECT($AH$1&amp;"!AZ54")</f>
        <v>#REF!</v>
      </c>
      <c r="BB54" s="111"/>
      <c r="BC54" s="112"/>
      <c r="BD54" s="112"/>
      <c r="BE54" s="113"/>
      <c r="BF54" s="114"/>
      <c r="BG54" s="115"/>
      <c r="BH54" s="115"/>
      <c r="BI54" s="116"/>
      <c r="BJ54" s="117"/>
      <c r="BK54" s="118"/>
      <c r="BL54" s="118"/>
      <c r="BM54" s="119"/>
      <c r="BN54" s="120"/>
      <c r="BO54" s="121"/>
    </row>
    <row r="55" spans="1:67" ht="25.5" customHeight="1" x14ac:dyDescent="0.25">
      <c r="A55" s="98" t="s">
        <v>148</v>
      </c>
      <c r="B55" s="99"/>
      <c r="C55" s="99"/>
      <c r="D55" s="100"/>
      <c r="E55" s="39"/>
      <c r="F55" s="40" t="s">
        <v>20</v>
      </c>
      <c r="G55" s="40"/>
      <c r="H55" s="40"/>
      <c r="I55" s="84"/>
      <c r="J55" s="39" t="s">
        <v>94</v>
      </c>
      <c r="K55" s="40" t="s">
        <v>149</v>
      </c>
      <c r="L55" s="40"/>
      <c r="M55" s="40"/>
      <c r="N55" s="84" t="s">
        <v>96</v>
      </c>
      <c r="O55" s="39" t="s">
        <v>147</v>
      </c>
      <c r="P55" s="40" t="s">
        <v>149</v>
      </c>
      <c r="Q55" s="40"/>
      <c r="R55" s="40"/>
      <c r="S55" s="84" t="s">
        <v>96</v>
      </c>
      <c r="T55" s="39" t="s">
        <v>94</v>
      </c>
      <c r="U55" s="40" t="s">
        <v>149</v>
      </c>
      <c r="V55" s="40"/>
      <c r="W55" s="40"/>
      <c r="X55" s="84" t="s">
        <v>96</v>
      </c>
      <c r="Y55" s="39" t="s">
        <v>147</v>
      </c>
      <c r="Z55" s="40" t="s">
        <v>149</v>
      </c>
      <c r="AA55" s="40"/>
      <c r="AB55" s="40"/>
      <c r="AC55" s="84" t="s">
        <v>96</v>
      </c>
      <c r="AD55" s="39" t="s">
        <v>139</v>
      </c>
      <c r="AE55" s="40"/>
      <c r="AF55" s="40"/>
      <c r="AG55" s="40"/>
      <c r="AH55" s="84" t="s">
        <v>26</v>
      </c>
      <c r="AI55" s="43" t="s">
        <v>20</v>
      </c>
      <c r="AJ55" s="43"/>
      <c r="AK55" s="44"/>
      <c r="AL55" s="35" t="e">
        <f ca="1">COUNTIF(F55:AG55,"VISITE")+INDIRECT($AH$1&amp;"!AL55")</f>
        <v>#REF!</v>
      </c>
      <c r="AM55" s="35" t="e">
        <f ca="1">COUNTIF(F55:AG55,"MPS 0-4")+COUNTIF(F55:AG55,"MPS 5-9")+COUNTIF(F55:AG55,"MPS 0-4-")+COUNTIF(F55:AG55,"MPS 5-9-")+INDIRECT($AH$1&amp;"!AM55")</f>
        <v>#REF!</v>
      </c>
      <c r="AN55" s="35" t="e">
        <f ca="1">COUNTIF(F55:AG55,"LOTS")+COUNTIF(F55:AG55,"LOTS-")+INDIRECT($AH$1&amp;"!AN55")</f>
        <v>#REF!</v>
      </c>
      <c r="AO55" s="35" t="e">
        <f ca="1">COUNTIF(F55:AG55,"TT 1")+COUNTIF(F55:AG55,"TT 2")+COUNTIF(F55:AG55,"TT/TMPS-")+COUNTIF(F55:AG55,"TT-")+INDIRECT($AH$1&amp;"!AO55")</f>
        <v>#REF!</v>
      </c>
      <c r="AP55" s="35" t="e">
        <f ca="1">COUNTIF(F55:AG55,"TMPS")+COUNTIF(F55:AG55,"TMPS-")+INDIRECT($AH$1&amp;"!AP55")</f>
        <v>#REF!</v>
      </c>
      <c r="AQ55" s="35" t="e">
        <f ca="1">COUNTIF(G55:AH55,"TSD")+INDIRECT($AH$1&amp;"!AQ55")</f>
        <v>#REF!</v>
      </c>
      <c r="AR55" s="35" t="e">
        <f ca="1">COUNTIF(F55:AG55,"BATD 1")+COUNTIF(F55:AG55,"BATD 2")+COUNTIF(F55:AG55,"BATD 1-")+INDIRECT($AH$1&amp;"!AR55")</f>
        <v>#REF!</v>
      </c>
      <c r="AS55" s="35" t="e">
        <f ca="1">COUNTIF(F55:AG55,"IP")+COUNTIF(F55:AG55,"IP-")+INDIRECT($AH$1&amp;"!AS55")</f>
        <v>#REF!</v>
      </c>
      <c r="AT55" s="35" t="e">
        <f ca="1">COUNTIF(F55:AG55,"DG")+COUNTIF(F55:AG55,"BNC")+COUNTIF(F55:AG55,"DG-")+COUNTIF(F55:AG55,"BNC-")+INDIRECT($AH$1&amp;"!AT55")</f>
        <v>#REF!</v>
      </c>
      <c r="AU55" s="35" t="e">
        <f ca="1">COUNTIF(F55:AG55,"EXPORT")+COUNTIF(F55:AG55,"EXPORT-")+INDIRECT($AH$1&amp;"!AU55")</f>
        <v>#REF!</v>
      </c>
      <c r="AV55" s="35" t="e">
        <f ca="1">COUNTIF(F55:AG55,"MRS")+COUNTIF(F55:AG55,"ZZZ YYY")+COUNTIF(F55:AG55,"XX WW")+COUNTIF(F55:AG55,"ZZZ")+COUNTIF(F55:AG55,"AAA")++COUNTIF(F55:AG55,"XXX WWW")+COUNTIF(F55:AG55,"MRS AAA-")+COUNTIF(F55:AG55,"ZZZ YYY-")+COUNTIF(F55:AG55,"XX WW-")+COUNTIF(F55:AG55,"ZZZ-")+COUNTIF(F55:AG55,"AAA-")+COUNTIF(F55:AG55,"XXX WWW-")+INDIRECT($AH$1&amp;"!AV55")</f>
        <v>#REF!</v>
      </c>
      <c r="AW55" s="35" t="e">
        <f ca="1">COUNTIF(F55:AG55,"DOC")+COUNTIF(F55:AG55,"DOC-")+INDIRECT($AH$1&amp;"!AW55")</f>
        <v>#REF!</v>
      </c>
      <c r="AX55" s="35" t="e">
        <f ca="1">COUNTIF(F55:AG55,"NL")+COUNTIF(F55:AG55,"NL-")+INDIRECT($AH$1&amp;"!AX55")</f>
        <v>#REF!</v>
      </c>
      <c r="AY55" s="35" t="e">
        <f ca="1">COUNTIF(F55:AG55,"SLIDE MPS")+COUNTIF(F55:AG55,"SLIDE MPS-")+INDIRECT($AH$1&amp;"!AY55")</f>
        <v>#REF!</v>
      </c>
      <c r="AZ55" s="122" t="e">
        <f ca="1">COUNTIF(F55:AG55,"PULL MPS")+COUNTIF(F55:AG55,"PULL MPS-")+INDIRECT($AH$1&amp;"!AZ55")</f>
        <v>#REF!</v>
      </c>
      <c r="BB55" s="123"/>
      <c r="BC55" s="123"/>
      <c r="BD55" s="123"/>
      <c r="BE55" s="123"/>
      <c r="BF55" s="123"/>
      <c r="BG55" s="123"/>
      <c r="BH55" s="123"/>
      <c r="BI55" s="123"/>
      <c r="BJ55" s="124"/>
      <c r="BK55" s="124"/>
      <c r="BL55" s="124"/>
      <c r="BM55" s="124"/>
      <c r="BN55" s="125"/>
      <c r="BO55" s="125"/>
    </row>
    <row r="56" spans="1:67" ht="25.5" customHeight="1" x14ac:dyDescent="0.25">
      <c r="A56" s="95" t="s">
        <v>127</v>
      </c>
      <c r="B56" s="96"/>
      <c r="C56" s="96"/>
      <c r="D56" s="97"/>
      <c r="E56" s="39"/>
      <c r="F56" s="40" t="s">
        <v>20</v>
      </c>
      <c r="G56" s="40"/>
      <c r="H56" s="40"/>
      <c r="I56" s="84"/>
      <c r="J56" s="39" t="s">
        <v>94</v>
      </c>
      <c r="K56" s="40" t="s">
        <v>150</v>
      </c>
      <c r="L56" s="40"/>
      <c r="M56" s="40"/>
      <c r="N56" s="84" t="s">
        <v>138</v>
      </c>
      <c r="O56" s="39" t="s">
        <v>94</v>
      </c>
      <c r="P56" s="40" t="s">
        <v>150</v>
      </c>
      <c r="Q56" s="40"/>
      <c r="R56" s="40"/>
      <c r="S56" s="84" t="s">
        <v>138</v>
      </c>
      <c r="T56" s="39" t="s">
        <v>94</v>
      </c>
      <c r="U56" s="40" t="s">
        <v>150</v>
      </c>
      <c r="V56" s="40"/>
      <c r="W56" s="40"/>
      <c r="X56" s="84" t="s">
        <v>138</v>
      </c>
      <c r="Y56" s="39" t="s">
        <v>94</v>
      </c>
      <c r="Z56" s="40" t="s">
        <v>150</v>
      </c>
      <c r="AA56" s="40"/>
      <c r="AB56" s="40"/>
      <c r="AC56" s="84" t="s">
        <v>138</v>
      </c>
      <c r="AD56" s="39" t="s">
        <v>139</v>
      </c>
      <c r="AE56" s="40"/>
      <c r="AF56" s="40"/>
      <c r="AG56" s="40"/>
      <c r="AH56" s="84" t="s">
        <v>26</v>
      </c>
      <c r="AI56" s="43" t="s">
        <v>20</v>
      </c>
      <c r="AJ56" s="43"/>
      <c r="AK56" s="44"/>
      <c r="AL56" s="35" t="e">
        <f ca="1">COUNTIF(F56:AG56,"VISITE")+INDIRECT($AH$1&amp;"!AL56")</f>
        <v>#REF!</v>
      </c>
      <c r="AM56" s="35" t="e">
        <f ca="1">COUNTIF(F56:AG56,"MPS 0-4")+COUNTIF(F56:AG56,"MPS 5-9")+COUNTIF(F56:AG56,"MPS 0-4-")+COUNTIF(F56:AG56,"MPS 5-9-")+INDIRECT($AH$1&amp;"!AM56")</f>
        <v>#REF!</v>
      </c>
      <c r="AN56" s="35" t="e">
        <f ca="1">COUNTIF(F56:AG56,"LOTS")+COUNTIF(F56:AG56,"LOTS-")+INDIRECT($AH$1&amp;"!AN56")</f>
        <v>#REF!</v>
      </c>
      <c r="AO56" s="35" t="e">
        <f ca="1">COUNTIF(F56:AG56,"TT 1")+COUNTIF(F56:AG56,"TT 2")+COUNTIF(F56:AG56,"TT/TMPS-")+COUNTIF(F56:AG56,"TT-")+INDIRECT($AH$1&amp;"!AO56")</f>
        <v>#REF!</v>
      </c>
      <c r="AP56" s="35" t="e">
        <f ca="1">COUNTIF(F56:AG56,"TMPS")+COUNTIF(F56:AG56,"TMPS-")+INDIRECT($AH$1&amp;"!AP56")</f>
        <v>#REF!</v>
      </c>
      <c r="AQ56" s="35" t="e">
        <f ca="1">COUNTIF(G56:AH56,"TSD")+INDIRECT($AH$1&amp;"!AQ56")</f>
        <v>#REF!</v>
      </c>
      <c r="AR56" s="35" t="e">
        <f ca="1">COUNTIF(F56:AG56,"BATD 1")+COUNTIF(F56:AG56,"BATD 2")+COUNTIF(F56:AG56,"BATD 1-")+INDIRECT($AH$1&amp;"!AR56")</f>
        <v>#REF!</v>
      </c>
      <c r="AS56" s="35" t="e">
        <f ca="1">COUNTIF(F56:AG56,"IP")+COUNTIF(F56:AG56,"IP-")+INDIRECT($AH$1&amp;"!AS56")</f>
        <v>#REF!</v>
      </c>
      <c r="AT56" s="35" t="e">
        <f ca="1">COUNTIF(F56:AG56,"DG")+COUNTIF(F56:AG56,"BNC")+COUNTIF(F56:AG56,"DG-")+COUNTIF(F56:AG56,"BNC-")+INDIRECT($AH$1&amp;"!AT56")</f>
        <v>#REF!</v>
      </c>
      <c r="AU56" s="35" t="e">
        <f ca="1">COUNTIF(F56:AG56,"EXPORT")+COUNTIF(F56:AG56,"EXPORT-")+INDIRECT($AH$1&amp;"!AU56")</f>
        <v>#REF!</v>
      </c>
      <c r="AV56" s="35" t="e">
        <f ca="1">COUNTIF(F56:AG56,"MRS")+COUNTIF(F56:AG56,"ZZZ YYY")+COUNTIF(F56:AG56,"XX WW")+COUNTIF(F56:AG56,"ZZZ")+COUNTIF(F56:AG56,"AAA")++COUNTIF(F56:AG56,"XXX WWW")+COUNTIF(F56:AG56,"MRS AAA-")+COUNTIF(F56:AG56,"ZZZ YYY-")+COUNTIF(F56:AG56,"XX WW-")+COUNTIF(F56:AG56,"ZZZ-")+COUNTIF(F56:AG56,"AAA-")+COUNTIF(F56:AG56,"XXX WWW-")+INDIRECT($AH$1&amp;"!AV56")</f>
        <v>#REF!</v>
      </c>
      <c r="AW56" s="35" t="e">
        <f ca="1">COUNTIF(F56:AG56,"DOC")+COUNTIF(F56:AG56,"DOC-")+INDIRECT($AH$1&amp;"!AW56")</f>
        <v>#REF!</v>
      </c>
      <c r="AX56" s="35" t="e">
        <f ca="1">COUNTIF(F56:AG56,"NL")+COUNTIF(F56:AG56,"NL-")+INDIRECT($AH$1&amp;"!AX56")</f>
        <v>#REF!</v>
      </c>
      <c r="AY56" s="35" t="e">
        <f ca="1">COUNTIF(F56:AG56,"SLIDE MPS")+COUNTIF(F56:AG56,"SLIDE MPS-")+INDIRECT($AH$1&amp;"!AY56")</f>
        <v>#REF!</v>
      </c>
      <c r="AZ56" s="122" t="e">
        <f ca="1">COUNTIF(F56:AG56,"PULL MPS")+COUNTIF(F56:AG56,"PULL MPS-")+INDIRECT($AH$1&amp;"!AZ56")</f>
        <v>#REF!</v>
      </c>
      <c r="BB56" s="123"/>
      <c r="BC56" s="123"/>
      <c r="BD56" s="123"/>
      <c r="BE56" s="123"/>
      <c r="BF56" s="123"/>
      <c r="BG56" s="123"/>
      <c r="BH56" s="123"/>
      <c r="BI56" s="123"/>
      <c r="BJ56" s="124"/>
      <c r="BK56" s="124"/>
      <c r="BL56" s="124"/>
      <c r="BM56" s="124"/>
      <c r="BN56" s="125"/>
      <c r="BO56" s="125"/>
    </row>
    <row r="57" spans="1:67" ht="25.5" customHeight="1" x14ac:dyDescent="0.25">
      <c r="A57" s="98" t="s">
        <v>151</v>
      </c>
      <c r="B57" s="99"/>
      <c r="C57" s="99"/>
      <c r="D57" s="100"/>
      <c r="E57" s="39"/>
      <c r="F57" s="40" t="s">
        <v>20</v>
      </c>
      <c r="G57" s="40"/>
      <c r="H57" s="40"/>
      <c r="I57" s="84"/>
      <c r="J57" s="39" t="s">
        <v>94</v>
      </c>
      <c r="K57" s="40" t="s">
        <v>111</v>
      </c>
      <c r="L57" s="40"/>
      <c r="M57" s="40"/>
      <c r="N57" s="84" t="s">
        <v>96</v>
      </c>
      <c r="O57" s="39" t="s">
        <v>147</v>
      </c>
      <c r="P57" s="40" t="s">
        <v>111</v>
      </c>
      <c r="Q57" s="40"/>
      <c r="R57" s="40"/>
      <c r="S57" s="84" t="s">
        <v>96</v>
      </c>
      <c r="T57" s="39" t="s">
        <v>94</v>
      </c>
      <c r="U57" s="40" t="s">
        <v>111</v>
      </c>
      <c r="V57" s="40"/>
      <c r="W57" s="40"/>
      <c r="X57" s="84" t="s">
        <v>96</v>
      </c>
      <c r="Y57" s="39" t="s">
        <v>147</v>
      </c>
      <c r="Z57" s="40" t="s">
        <v>111</v>
      </c>
      <c r="AA57" s="40"/>
      <c r="AB57" s="40"/>
      <c r="AC57" s="84" t="s">
        <v>96</v>
      </c>
      <c r="AD57" s="39" t="s">
        <v>139</v>
      </c>
      <c r="AE57" s="40"/>
      <c r="AF57" s="40"/>
      <c r="AG57" s="40"/>
      <c r="AH57" s="84" t="s">
        <v>26</v>
      </c>
      <c r="AI57" s="43" t="s">
        <v>20</v>
      </c>
      <c r="AJ57" s="43"/>
      <c r="AK57" s="44"/>
      <c r="AL57" s="35" t="e">
        <f ca="1">COUNTIF(F57:AG57,"VISITE")+INDIRECT($AH$1&amp;"!AL57")</f>
        <v>#REF!</v>
      </c>
      <c r="AM57" s="35" t="e">
        <f ca="1">COUNTIF(F57:AG57,"MPS 0-4")+COUNTIF(F57:AG57,"MPS 5-9")+COUNTIF(F57:AG57,"MPS 0-4-")+COUNTIF(F57:AG57,"MPS 5-9-")+INDIRECT($AH$1&amp;"!AM57")</f>
        <v>#REF!</v>
      </c>
      <c r="AN57" s="35" t="e">
        <f ca="1">COUNTIF(F57:AG57,"LOTS")+COUNTIF(F57:AG57,"LOTS-")+INDIRECT($AH$1&amp;"!AN57")</f>
        <v>#REF!</v>
      </c>
      <c r="AO57" s="35" t="e">
        <f ca="1">COUNTIF(F57:AG57,"TT 1")+COUNTIF(F57:AG57,"TT 2")+COUNTIF(F57:AG57,"TT/TMPS-")+COUNTIF(F57:AG57,"TT-")+INDIRECT($AH$1&amp;"!AO57")</f>
        <v>#REF!</v>
      </c>
      <c r="AP57" s="35" t="e">
        <f ca="1">COUNTIF(F57:AG57,"TMPS")+COUNTIF(F57:AG57,"TMPS-")+INDIRECT($AH$1&amp;"!AP57")</f>
        <v>#REF!</v>
      </c>
      <c r="AQ57" s="35" t="e">
        <f ca="1">COUNTIF(G57:AH57,"TSD")+INDIRECT($AH$1&amp;"!AQ57")</f>
        <v>#REF!</v>
      </c>
      <c r="AR57" s="35" t="e">
        <f ca="1">COUNTIF(F57:AG57,"BATD 1")+COUNTIF(F57:AG57,"BATD 2")+COUNTIF(F57:AG57,"BATD 1-")+INDIRECT($AH$1&amp;"!AR57")</f>
        <v>#REF!</v>
      </c>
      <c r="AS57" s="35" t="e">
        <f ca="1">COUNTIF(F57:AG57,"IP")+COUNTIF(F57:AG57,"IP-")+INDIRECT($AH$1&amp;"!AS57")</f>
        <v>#REF!</v>
      </c>
      <c r="AT57" s="35" t="e">
        <f ca="1">COUNTIF(F57:AG57,"DG")+COUNTIF(F57:AG57,"BNC")+COUNTIF(F57:AG57,"DG-")+COUNTIF(F57:AG57,"BNC-")+INDIRECT($AH$1&amp;"!AT57")</f>
        <v>#REF!</v>
      </c>
      <c r="AU57" s="35" t="e">
        <f ca="1">COUNTIF(F57:AG57,"EXPORT")+COUNTIF(F57:AG57,"EXPORT-")+INDIRECT($AH$1&amp;"!AU57")</f>
        <v>#REF!</v>
      </c>
      <c r="AV57" s="35" t="e">
        <f ca="1">COUNTIF(F57:AG57,"MRS")+COUNTIF(F57:AG57,"ZZZ YYY")+COUNTIF(F57:AG57,"XX WW")+COUNTIF(F57:AG57,"ZZZ")+COUNTIF(F57:AG57,"AAA")++COUNTIF(F57:AG57,"XXX WWW")+COUNTIF(F57:AG57,"MRS AAA-")+COUNTIF(F57:AG57,"ZZZ YYY-")+COUNTIF(F57:AG57,"XX WW-")+COUNTIF(F57:AG57,"ZZZ-")+COUNTIF(F57:AG57,"AAA-")+COUNTIF(F57:AG57,"XXX WWW-")+INDIRECT($AH$1&amp;"!AV57")</f>
        <v>#REF!</v>
      </c>
      <c r="AW57" s="35" t="e">
        <f ca="1">COUNTIF(F57:AG57,"DOC")+COUNTIF(F57:AG57,"DOC-")+INDIRECT($AH$1&amp;"!AW57")</f>
        <v>#REF!</v>
      </c>
      <c r="AX57" s="35" t="e">
        <f ca="1">COUNTIF(F57:AG57,"NL")+COUNTIF(F57:AG57,"NL-")+INDIRECT($AH$1&amp;"!AX57")</f>
        <v>#REF!</v>
      </c>
      <c r="AY57" s="35" t="e">
        <f ca="1">COUNTIF(F57:AG57,"SLIDE MPS")+COUNTIF(F57:AG57,"SLIDE MPS-")+INDIRECT($AH$1&amp;"!AY57")</f>
        <v>#REF!</v>
      </c>
      <c r="AZ57" s="122" t="e">
        <f ca="1">COUNTIF(F57:AG57,"PULL MPS")+COUNTIF(F57:AG57,"PULL MPS-")+INDIRECT($AH$1&amp;"!AZ57")</f>
        <v>#REF!</v>
      </c>
      <c r="BB57" s="123"/>
      <c r="BC57" s="123"/>
      <c r="BD57" s="123"/>
      <c r="BE57" s="123"/>
      <c r="BF57" s="123"/>
      <c r="BG57" s="123"/>
      <c r="BH57" s="123"/>
      <c r="BI57" s="123"/>
      <c r="BJ57" s="124"/>
      <c r="BK57" s="124"/>
      <c r="BL57" s="124"/>
      <c r="BM57" s="124"/>
      <c r="BN57" s="125"/>
      <c r="BO57" s="125"/>
    </row>
    <row r="58" spans="1:67" ht="25.5" customHeight="1" thickBot="1" x14ac:dyDescent="0.3">
      <c r="A58" s="126" t="s">
        <v>112</v>
      </c>
      <c r="B58" s="127"/>
      <c r="C58" s="127"/>
      <c r="D58" s="128"/>
      <c r="E58" s="39"/>
      <c r="F58" s="40" t="s">
        <v>20</v>
      </c>
      <c r="G58" s="40"/>
      <c r="H58" s="40"/>
      <c r="I58" s="84"/>
      <c r="J58" s="39" t="s">
        <v>94</v>
      </c>
      <c r="K58" s="40" t="s">
        <v>152</v>
      </c>
      <c r="L58" s="40"/>
      <c r="M58" s="40"/>
      <c r="N58" s="84" t="s">
        <v>96</v>
      </c>
      <c r="O58" s="39" t="s">
        <v>147</v>
      </c>
      <c r="P58" s="40" t="s">
        <v>152</v>
      </c>
      <c r="Q58" s="40"/>
      <c r="R58" s="40"/>
      <c r="S58" s="84" t="s">
        <v>96</v>
      </c>
      <c r="T58" s="39" t="s">
        <v>94</v>
      </c>
      <c r="U58" s="40" t="s">
        <v>152</v>
      </c>
      <c r="V58" s="40"/>
      <c r="W58" s="40"/>
      <c r="X58" s="84" t="s">
        <v>96</v>
      </c>
      <c r="Y58" s="39" t="s">
        <v>147</v>
      </c>
      <c r="Z58" s="40" t="s">
        <v>152</v>
      </c>
      <c r="AA58" s="40"/>
      <c r="AB58" s="40"/>
      <c r="AC58" s="84" t="s">
        <v>96</v>
      </c>
      <c r="AD58" s="39" t="s">
        <v>139</v>
      </c>
      <c r="AE58" s="40"/>
      <c r="AF58" s="40"/>
      <c r="AG58" s="40"/>
      <c r="AH58" s="84" t="s">
        <v>26</v>
      </c>
      <c r="AI58" s="42" t="s">
        <v>20</v>
      </c>
      <c r="AJ58" s="43"/>
      <c r="AK58" s="44"/>
      <c r="AL58" s="35" t="e">
        <f ca="1">COUNTIF(F58:AG58,"VISITE")+INDIRECT($AH$1&amp;"!AL58")</f>
        <v>#REF!</v>
      </c>
      <c r="AM58" s="35" t="e">
        <f ca="1">COUNTIF(F58:AG58,"MPS 0-4")+COUNTIF(F58:AG58,"MPS 5-9")+COUNTIF(F58:AG58,"MPS 0-4-")+COUNTIF(F58:AG58,"MPS 5-9-")+INDIRECT($AH$1&amp;"!AM58")</f>
        <v>#REF!</v>
      </c>
      <c r="AN58" s="35" t="e">
        <f ca="1">COUNTIF(F58:AG58,"LOTS")+COUNTIF(F58:AG58,"LOTS-")+INDIRECT($AH$1&amp;"!AN58")</f>
        <v>#REF!</v>
      </c>
      <c r="AO58" s="35" t="e">
        <f ca="1">COUNTIF(F58:AG58,"TT 1")+COUNTIF(F58:AG58,"TT 2")+COUNTIF(F58:AG58,"TT/TMPS-")+COUNTIF(F58:AG58,"TT-")+INDIRECT($AH$1&amp;"!AO58")</f>
        <v>#REF!</v>
      </c>
      <c r="AP58" s="35" t="e">
        <f ca="1">COUNTIF(F58:AG58,"TMPS")+COUNTIF(F58:AG58,"TMPS-")+INDIRECT($AH$1&amp;"!AP58")</f>
        <v>#REF!</v>
      </c>
      <c r="AQ58" s="35" t="e">
        <f ca="1">COUNTIF(G58:AH58,"TSD")+INDIRECT($AH$1&amp;"!AQ58")</f>
        <v>#REF!</v>
      </c>
      <c r="AR58" s="35" t="e">
        <f ca="1">COUNTIF(F58:AG58,"BATD 1")+COUNTIF(F58:AG58,"BATD 2")+COUNTIF(F58:AG58,"BATD 1-")+INDIRECT($AH$1&amp;"!AR58")</f>
        <v>#REF!</v>
      </c>
      <c r="AS58" s="35" t="e">
        <f ca="1">COUNTIF(F58:AG58,"IP")+COUNTIF(F58:AG58,"IP-")+INDIRECT($AH$1&amp;"!AS58")</f>
        <v>#REF!</v>
      </c>
      <c r="AT58" s="35" t="e">
        <f ca="1">COUNTIF(F58:AG58,"DG")+COUNTIF(F58:AG58,"BNC")+COUNTIF(F58:AG58,"DG-")+COUNTIF(F58:AG58,"BNC-")+INDIRECT($AH$1&amp;"!AT58")</f>
        <v>#REF!</v>
      </c>
      <c r="AU58" s="35" t="e">
        <f ca="1">COUNTIF(F58:AG58,"EXPORT")+COUNTIF(F58:AG58,"EXPORT-")+INDIRECT($AH$1&amp;"!AU58")</f>
        <v>#REF!</v>
      </c>
      <c r="AV58" s="35" t="e">
        <f ca="1">COUNTIF(F58:AG58,"MRS")+COUNTIF(F58:AG58,"ZZZ YYY")+COUNTIF(F58:AG58,"XX WW")+COUNTIF(F58:AG58,"ZZZ")+COUNTIF(F58:AG58,"AAA")++COUNTIF(F58:AG58,"XXX WWW")+COUNTIF(F58:AG58,"MRS AAA-")+COUNTIF(F58:AG58,"ZZZ YYY-")+COUNTIF(F58:AG58,"XX WW-")+COUNTIF(F58:AG58,"ZZZ-")+COUNTIF(F58:AG58,"AAA-")+COUNTIF(F58:AG58,"XXX WWW-")+INDIRECT($AH$1&amp;"!AV58")</f>
        <v>#REF!</v>
      </c>
      <c r="AW58" s="35" t="e">
        <f ca="1">COUNTIF(F58:AG58,"DOC")+COUNTIF(F58:AG58,"DOC-")+INDIRECT($AH$1&amp;"!AW58")</f>
        <v>#REF!</v>
      </c>
      <c r="AX58" s="35" t="e">
        <f ca="1">COUNTIF(F58:AG58,"NL")+COUNTIF(F58:AG58,"NL-")+INDIRECT($AH$1&amp;"!AX58")</f>
        <v>#REF!</v>
      </c>
      <c r="AY58" s="35" t="e">
        <f ca="1">COUNTIF(F58:AG58,"SLIDE MPS")+COUNTIF(F58:AG58,"SLIDE MPS-")+INDIRECT($AH$1&amp;"!AY58")</f>
        <v>#REF!</v>
      </c>
      <c r="AZ58" s="122" t="e">
        <f ca="1">COUNTIF(F58:AG58,"PULL MPS")+COUNTIF(F58:AG58,"PULL MPS-")+INDIRECT($AH$1&amp;"!AZ58")</f>
        <v>#REF!</v>
      </c>
      <c r="BB58" s="123"/>
      <c r="BC58" s="123"/>
      <c r="BD58" s="123"/>
      <c r="BE58" s="123"/>
      <c r="BF58" s="123"/>
      <c r="BG58" s="123"/>
      <c r="BH58" s="123"/>
      <c r="BI58" s="123"/>
      <c r="BJ58" s="124"/>
      <c r="BK58" s="124"/>
      <c r="BL58" s="124"/>
      <c r="BM58" s="124"/>
      <c r="BN58" s="125"/>
      <c r="BO58" s="125"/>
    </row>
    <row r="59" spans="1:67" ht="25.5" customHeight="1" thickTop="1" x14ac:dyDescent="0.25">
      <c r="A59" s="129" t="s">
        <v>153</v>
      </c>
      <c r="B59" s="130"/>
      <c r="C59" s="130"/>
      <c r="D59" s="131"/>
      <c r="E59" s="27"/>
      <c r="F59" s="28" t="s">
        <v>60</v>
      </c>
      <c r="G59" s="28"/>
      <c r="H59" s="28"/>
      <c r="I59" s="29"/>
      <c r="J59" s="27"/>
      <c r="K59" s="28" t="s">
        <v>60</v>
      </c>
      <c r="L59" s="28"/>
      <c r="M59" s="28"/>
      <c r="N59" s="29"/>
      <c r="O59" s="27"/>
      <c r="P59" s="28" t="s">
        <v>60</v>
      </c>
      <c r="Q59" s="28"/>
      <c r="R59" s="28"/>
      <c r="S59" s="29"/>
      <c r="T59" s="27"/>
      <c r="U59" s="28" t="s">
        <v>60</v>
      </c>
      <c r="V59" s="28"/>
      <c r="W59" s="28"/>
      <c r="X59" s="29"/>
      <c r="Y59" s="27"/>
      <c r="Z59" s="28" t="s">
        <v>60</v>
      </c>
      <c r="AA59" s="28"/>
      <c r="AB59" s="28"/>
      <c r="AC59" s="29"/>
      <c r="AD59" s="27"/>
      <c r="AE59" s="28" t="s">
        <v>20</v>
      </c>
      <c r="AF59" s="28"/>
      <c r="AG59" s="28"/>
      <c r="AH59" s="31"/>
      <c r="AI59" s="42" t="s">
        <v>20</v>
      </c>
      <c r="AJ59" s="43"/>
      <c r="AK59" s="44"/>
      <c r="AL59" s="35" t="e">
        <f ca="1">COUNTIF(F59:AG59,"VISITE")+INDIRECT($AH$1&amp;"!AL59")</f>
        <v>#REF!</v>
      </c>
      <c r="AM59" s="35" t="e">
        <f ca="1">COUNTIF(F59:AG59,"MPS 0-4")+COUNTIF(F59:AG59,"MPS 5-9")+COUNTIF(F59:AG59,"MPS 0-4-")+COUNTIF(F59:AG59,"MPS 5-9-")+INDIRECT($AH$1&amp;"!AM59")</f>
        <v>#REF!</v>
      </c>
      <c r="AN59" s="35" t="e">
        <f ca="1">COUNTIF(F59:AG59,"LOTS")+COUNTIF(F59:AG59,"LOTS-")+INDIRECT($AH$1&amp;"!AN59")</f>
        <v>#REF!</v>
      </c>
      <c r="AO59" s="35" t="e">
        <f ca="1">COUNTIF(F59:AG59,"TT 1")+COUNTIF(F59:AG59,"TT 2")+COUNTIF(F59:AG59,"TT/TMPS-")+COUNTIF(F59:AG59,"TT-")+INDIRECT($AH$1&amp;"!AO59")</f>
        <v>#REF!</v>
      </c>
      <c r="AP59" s="35" t="e">
        <f ca="1">COUNTIF(F59:AG59,"TMPS")+COUNTIF(F59:AG59,"TMPS-")+INDIRECT($AH$1&amp;"!AP59")</f>
        <v>#REF!</v>
      </c>
      <c r="AQ59" s="35" t="e">
        <f ca="1">COUNTIF(G59:AH59,"TSD")+INDIRECT($AH$1&amp;"!AQ59")</f>
        <v>#REF!</v>
      </c>
      <c r="AR59" s="35" t="e">
        <f ca="1">COUNTIF(F59:AG59,"BATD 1")+COUNTIF(F59:AG59,"BATD 2")+COUNTIF(F59:AG59,"BATD 1-")+INDIRECT($AH$1&amp;"!AR59")</f>
        <v>#REF!</v>
      </c>
      <c r="AS59" s="35" t="e">
        <f ca="1">COUNTIF(F59:AG59,"IP")+COUNTIF(F59:AG59,"IP-")+INDIRECT($AH$1&amp;"!AS59")</f>
        <v>#REF!</v>
      </c>
      <c r="AT59" s="35" t="e">
        <f ca="1">COUNTIF(F59:AG59,"DG")+COUNTIF(F59:AG59,"BNC")+COUNTIF(F59:AG59,"DG-")+COUNTIF(F59:AG59,"BNC-")+INDIRECT($AH$1&amp;"!AT59")</f>
        <v>#REF!</v>
      </c>
      <c r="AU59" s="35" t="e">
        <f ca="1">COUNTIF(F59:AG59,"EXPORT")+COUNTIF(F59:AG59,"EXPORT-")+INDIRECT($AH$1&amp;"!AU59")</f>
        <v>#REF!</v>
      </c>
      <c r="AV59" s="35" t="e">
        <f ca="1">COUNTIF(F59:AG59,"MRS")+COUNTIF(F59:AG59,"ZZZ YYY")+COUNTIF(F59:AG59,"XX WW")+COUNTIF(F59:AG59,"ZZZ")+COUNTIF(F59:AG59,"AAA")++COUNTIF(F59:AG59,"XXX WWW")+COUNTIF(F59:AG59,"MRS AAA-")+COUNTIF(F59:AG59,"ZZZ YYY-")+COUNTIF(F59:AG59,"XX WW-")+COUNTIF(F59:AG59,"ZZZ-")+COUNTIF(F59:AG59,"AAA-")+COUNTIF(F59:AG59,"XXX WWW-")+INDIRECT($AH$1&amp;"!AV59")</f>
        <v>#REF!</v>
      </c>
      <c r="AW59" s="35" t="e">
        <f ca="1">COUNTIF(F59:AG59,"DOC")+COUNTIF(F59:AG59,"DOC-")+INDIRECT($AH$1&amp;"!AW59")</f>
        <v>#REF!</v>
      </c>
      <c r="AX59" s="35" t="e">
        <f ca="1">COUNTIF(F59:AG59,"NL")+COUNTIF(F59:AG59,"NL-")+INDIRECT($AH$1&amp;"!AX59")</f>
        <v>#REF!</v>
      </c>
      <c r="AY59" s="35" t="e">
        <f ca="1">COUNTIF(F59:AG59,"SLIDE MPS")+COUNTIF(F59:AG59,"SLIDE MPS-")+INDIRECT($AH$1&amp;"!AY59")</f>
        <v>#REF!</v>
      </c>
      <c r="AZ59" s="122" t="e">
        <f ca="1">COUNTIF(F59:AG59,"PULL MPS")+COUNTIF(F59:AG59,"PULL MPS-")+INDIRECT($AH$1&amp;"!AZ59")</f>
        <v>#REF!</v>
      </c>
      <c r="BB59" s="123"/>
      <c r="BC59" s="123"/>
      <c r="BD59" s="123"/>
      <c r="BE59" s="123"/>
      <c r="BF59" s="123"/>
      <c r="BG59" s="123"/>
      <c r="BH59" s="123"/>
      <c r="BI59" s="123"/>
      <c r="BJ59" s="124"/>
      <c r="BK59" s="124"/>
      <c r="BL59" s="124"/>
      <c r="BM59" s="124"/>
      <c r="BN59" s="125"/>
      <c r="BO59" s="125"/>
    </row>
    <row r="60" spans="1:67" ht="25.5" customHeight="1" x14ac:dyDescent="0.25">
      <c r="A60" s="132" t="s">
        <v>154</v>
      </c>
      <c r="B60" s="133"/>
      <c r="C60" s="133"/>
      <c r="D60" s="134"/>
      <c r="E60" s="39" t="s">
        <v>96</v>
      </c>
      <c r="F60" s="40" t="s">
        <v>38</v>
      </c>
      <c r="G60" s="40"/>
      <c r="H60" s="40"/>
      <c r="I60" s="84" t="s">
        <v>119</v>
      </c>
      <c r="J60" s="39" t="s">
        <v>96</v>
      </c>
      <c r="K60" s="40" t="s">
        <v>38</v>
      </c>
      <c r="L60" s="40"/>
      <c r="M60" s="40"/>
      <c r="N60" s="84" t="s">
        <v>119</v>
      </c>
      <c r="O60" s="39" t="s">
        <v>96</v>
      </c>
      <c r="P60" s="40" t="s">
        <v>38</v>
      </c>
      <c r="Q60" s="40"/>
      <c r="R60" s="40"/>
      <c r="S60" s="84" t="s">
        <v>119</v>
      </c>
      <c r="T60" s="39" t="s">
        <v>96</v>
      </c>
      <c r="U60" s="40" t="s">
        <v>38</v>
      </c>
      <c r="V60" s="40"/>
      <c r="W60" s="40"/>
      <c r="X60" s="84" t="s">
        <v>119</v>
      </c>
      <c r="Y60" s="39" t="s">
        <v>96</v>
      </c>
      <c r="Z60" s="40" t="s">
        <v>38</v>
      </c>
      <c r="AA60" s="40"/>
      <c r="AB60" s="40"/>
      <c r="AC60" s="84" t="s">
        <v>119</v>
      </c>
      <c r="AD60" s="39"/>
      <c r="AE60" s="40" t="s">
        <v>20</v>
      </c>
      <c r="AF60" s="40"/>
      <c r="AG60" s="40"/>
      <c r="AH60" s="84"/>
      <c r="AI60" s="42" t="s">
        <v>20</v>
      </c>
      <c r="AJ60" s="43"/>
      <c r="AK60" s="44"/>
      <c r="AL60" s="35" t="e">
        <f ca="1">COUNTIF(F60:AG60,"VISITE")+INDIRECT($AH$1&amp;"!AL60")</f>
        <v>#REF!</v>
      </c>
      <c r="AM60" s="35" t="e">
        <f ca="1">COUNTIF(F60:AG60,"MPS 0-4")+COUNTIF(F60:AG60,"MPS 5-9")+COUNTIF(F60:AG60,"MPS 0-4-")+COUNTIF(F60:AG60,"MPS 5-9-")+INDIRECT($AH$1&amp;"!AM60")</f>
        <v>#REF!</v>
      </c>
      <c r="AN60" s="35" t="e">
        <f ca="1">COUNTIF(F60:AG60,"LOTS")+COUNTIF(F60:AG60,"LOTS-")+INDIRECT($AH$1&amp;"!AN60")</f>
        <v>#REF!</v>
      </c>
      <c r="AO60" s="35" t="e">
        <f ca="1">COUNTIF(F60:AG60,"TT 1")+COUNTIF(F60:AG60,"TT 2")+COUNTIF(F60:AG60,"TT/TMPS-")+COUNTIF(F60:AG60,"TT-")+INDIRECT($AH$1&amp;"!AO60")</f>
        <v>#REF!</v>
      </c>
      <c r="AP60" s="35" t="e">
        <f ca="1">COUNTIF(F60:AG60,"TMPS")+COUNTIF(F60:AG60,"TMPS-")+INDIRECT($AH$1&amp;"!AP60")</f>
        <v>#REF!</v>
      </c>
      <c r="AQ60" s="35" t="e">
        <f ca="1">COUNTIF(G60:AH60,"TSD")+INDIRECT($AH$1&amp;"!AQ60")</f>
        <v>#REF!</v>
      </c>
      <c r="AR60" s="35" t="e">
        <f ca="1">COUNTIF(F60:AG60,"BATD 1")+COUNTIF(F60:AG60,"BATD 2")+COUNTIF(F60:AG60,"BATD 1-")+INDIRECT($AH$1&amp;"!AR60")</f>
        <v>#REF!</v>
      </c>
      <c r="AS60" s="35" t="e">
        <f ca="1">COUNTIF(F60:AG60,"IP")+COUNTIF(F60:AG60,"IP-")+INDIRECT($AH$1&amp;"!AS60")</f>
        <v>#REF!</v>
      </c>
      <c r="AT60" s="35" t="e">
        <f ca="1">COUNTIF(F60:AG60,"DG")+COUNTIF(F60:AG60,"BNC")+COUNTIF(F60:AG60,"DG-")+COUNTIF(F60:AG60,"BNC-")+INDIRECT($AH$1&amp;"!AT60")</f>
        <v>#REF!</v>
      </c>
      <c r="AU60" s="35" t="e">
        <f ca="1">COUNTIF(F60:AG60,"EXPORT")+COUNTIF(F60:AG60,"EXPORT-")+INDIRECT($AH$1&amp;"!AU60")</f>
        <v>#REF!</v>
      </c>
      <c r="AV60" s="35" t="e">
        <f ca="1">COUNTIF(F60:AG60,"MRS")+COUNTIF(F60:AG60,"ZZZ YYY")+COUNTIF(F60:AG60,"XX WW")+COUNTIF(F60:AG60,"ZZZ")+COUNTIF(F60:AG60,"AAA")++COUNTIF(F60:AG60,"XXX WWW")+COUNTIF(F60:AG60,"MRS AAA-")+COUNTIF(F60:AG60,"ZZZ YYY-")+COUNTIF(F60:AG60,"XX WW-")+COUNTIF(F60:AG60,"ZZZ-")+COUNTIF(F60:AG60,"AAA-")+COUNTIF(F60:AG60,"XXX WWW-")+INDIRECT($AH$1&amp;"!AV60")</f>
        <v>#REF!</v>
      </c>
      <c r="AW60" s="35" t="e">
        <f ca="1">COUNTIF(F60:AG60,"DOC")+COUNTIF(F60:AG60,"DOC-")+INDIRECT($AH$1&amp;"!AW60")</f>
        <v>#REF!</v>
      </c>
      <c r="AX60" s="35" t="e">
        <f ca="1">COUNTIF(F60:AG60,"NL")+COUNTIF(F60:AG60,"NL-")+INDIRECT($AH$1&amp;"!AX60")</f>
        <v>#REF!</v>
      </c>
      <c r="AY60" s="35" t="e">
        <f ca="1">COUNTIF(F60:AG60,"SLIDE MPS")+COUNTIF(F60:AG60,"SLIDE MPS-")+INDIRECT($AH$1&amp;"!AY60")</f>
        <v>#REF!</v>
      </c>
      <c r="AZ60" s="122" t="e">
        <f ca="1">COUNTIF(F60:AG60,"PULL MPS")+COUNTIF(F60:AG60,"PULL MPS-")+INDIRECT($AH$1&amp;"!AZ60")</f>
        <v>#REF!</v>
      </c>
      <c r="BB60" s="123"/>
      <c r="BC60" s="123"/>
      <c r="BD60" s="123"/>
      <c r="BE60" s="123"/>
      <c r="BF60" s="123"/>
      <c r="BG60" s="123"/>
      <c r="BH60" s="123"/>
      <c r="BI60" s="123"/>
      <c r="BJ60" s="124"/>
      <c r="BK60" s="124"/>
      <c r="BL60" s="124"/>
      <c r="BM60" s="124"/>
      <c r="BN60" s="125"/>
      <c r="BO60" s="125"/>
    </row>
    <row r="61" spans="1:67" ht="25.5" customHeight="1" x14ac:dyDescent="0.25">
      <c r="A61" s="132" t="s">
        <v>155</v>
      </c>
      <c r="B61" s="133"/>
      <c r="C61" s="133"/>
      <c r="D61" s="134"/>
      <c r="E61" s="39" t="s">
        <v>96</v>
      </c>
      <c r="F61" s="40" t="s">
        <v>156</v>
      </c>
      <c r="G61" s="40"/>
      <c r="H61" s="40"/>
      <c r="I61" s="84" t="s">
        <v>119</v>
      </c>
      <c r="J61" s="39" t="s">
        <v>96</v>
      </c>
      <c r="K61" s="40" t="s">
        <v>156</v>
      </c>
      <c r="L61" s="40"/>
      <c r="M61" s="40"/>
      <c r="N61" s="84" t="s">
        <v>119</v>
      </c>
      <c r="O61" s="39" t="s">
        <v>96</v>
      </c>
      <c r="P61" s="40" t="s">
        <v>156</v>
      </c>
      <c r="Q61" s="40"/>
      <c r="R61" s="40"/>
      <c r="S61" s="84" t="s">
        <v>119</v>
      </c>
      <c r="T61" s="39" t="s">
        <v>96</v>
      </c>
      <c r="U61" s="40" t="s">
        <v>156</v>
      </c>
      <c r="V61" s="40"/>
      <c r="W61" s="40"/>
      <c r="X61" s="84" t="s">
        <v>119</v>
      </c>
      <c r="Y61" s="39" t="s">
        <v>96</v>
      </c>
      <c r="Z61" s="40" t="s">
        <v>156</v>
      </c>
      <c r="AA61" s="40"/>
      <c r="AB61" s="40"/>
      <c r="AC61" s="84" t="s">
        <v>119</v>
      </c>
      <c r="AD61" s="39"/>
      <c r="AE61" s="40" t="s">
        <v>20</v>
      </c>
      <c r="AF61" s="40"/>
      <c r="AG61" s="40"/>
      <c r="AH61" s="84"/>
      <c r="AI61" s="42" t="s">
        <v>20</v>
      </c>
      <c r="AJ61" s="43"/>
      <c r="AK61" s="44"/>
      <c r="AL61" s="35" t="e">
        <f ca="1">COUNTIF(F61:AG61,"VISITE")+INDIRECT($AH$1&amp;"!AL61")</f>
        <v>#REF!</v>
      </c>
      <c r="AM61" s="35" t="e">
        <f ca="1">COUNTIF(F61:AG61,"MPS 0-4")+COUNTIF(F61:AG61,"MPS 5-9")+COUNTIF(F61:AG61,"MPS 0-4-")+COUNTIF(F61:AG61,"MPS 5-9-")+INDIRECT($AH$1&amp;"!AM61")</f>
        <v>#REF!</v>
      </c>
      <c r="AN61" s="35" t="e">
        <f ca="1">COUNTIF(F61:AG61,"LOTS")+COUNTIF(F61:AG61,"LOTS-")+INDIRECT($AH$1&amp;"!AN61")</f>
        <v>#REF!</v>
      </c>
      <c r="AO61" s="35" t="e">
        <f ca="1">COUNTIF(F61:AG61,"TT 1")+COUNTIF(F61:AG61,"TT 2")+COUNTIF(F61:AG61,"TT/TMPS-")+COUNTIF(F61:AG61,"TT-")+INDIRECT($AH$1&amp;"!AO61")</f>
        <v>#REF!</v>
      </c>
      <c r="AP61" s="35" t="e">
        <f ca="1">COUNTIF(F61:AG61,"TMPS")+COUNTIF(F61:AG61,"TMPS-")+INDIRECT($AH$1&amp;"!AP61")</f>
        <v>#REF!</v>
      </c>
      <c r="AQ61" s="35" t="e">
        <f ca="1">COUNTIF(G61:AH61,"TSD")+INDIRECT($AH$1&amp;"!AQ61")</f>
        <v>#REF!</v>
      </c>
      <c r="AR61" s="35" t="e">
        <f ca="1">COUNTIF(F61:AG61,"BATD 1")+COUNTIF(F61:AG61,"BATD 2")+COUNTIF(F61:AG61,"BATD 1-")+INDIRECT($AH$1&amp;"!AR61")</f>
        <v>#REF!</v>
      </c>
      <c r="AS61" s="35" t="e">
        <f ca="1">COUNTIF(F61:AG61,"IP")+COUNTIF(F61:AG61,"IP-")+INDIRECT($AH$1&amp;"!AS61")</f>
        <v>#REF!</v>
      </c>
      <c r="AT61" s="35" t="e">
        <f ca="1">COUNTIF(F61:AG61,"DG")+COUNTIF(F61:AG61,"BNC")+COUNTIF(F61:AG61,"DG-")+COUNTIF(F61:AG61,"BNC-")+INDIRECT($AH$1&amp;"!AT61")</f>
        <v>#REF!</v>
      </c>
      <c r="AU61" s="35" t="e">
        <f ca="1">COUNTIF(F61:AG61,"EXPORT")+COUNTIF(F61:AG61,"EXPORT-")+INDIRECT($AH$1&amp;"!AU61")</f>
        <v>#REF!</v>
      </c>
      <c r="AV61" s="35" t="e">
        <f ca="1">COUNTIF(F61:AG61,"MRS")+COUNTIF(F61:AG61,"ZZZ YYY")+COUNTIF(F61:AG61,"XX WW")+COUNTIF(F61:AG61,"ZZZ")+COUNTIF(F61:AG61,"AAA")++COUNTIF(F61:AG61,"XXX WWW")+COUNTIF(F61:AG61,"MRS AAA-")+COUNTIF(F61:AG61,"ZZZ YYY-")+COUNTIF(F61:AG61,"XX WW-")+COUNTIF(F61:AG61,"ZZZ-")+COUNTIF(F61:AG61,"AAA-")+COUNTIF(F61:AG61,"XXX WWW-")+INDIRECT($AH$1&amp;"!AV61")</f>
        <v>#REF!</v>
      </c>
      <c r="AW61" s="35" t="e">
        <f ca="1">COUNTIF(F61:AG61,"DOC")+COUNTIF(F61:AG61,"DOC-")+INDIRECT($AH$1&amp;"!AW61")</f>
        <v>#REF!</v>
      </c>
      <c r="AX61" s="35" t="e">
        <f ca="1">COUNTIF(F61:AG61,"NL")+COUNTIF(F61:AG61,"NL-")+INDIRECT($AH$1&amp;"!AX61")</f>
        <v>#REF!</v>
      </c>
      <c r="AY61" s="35" t="e">
        <f ca="1">COUNTIF(F61:AG61,"SLIDE MPS")+COUNTIF(F61:AG61,"SLIDE MPS-")+INDIRECT($AH$1&amp;"!AY61")</f>
        <v>#REF!</v>
      </c>
      <c r="AZ61" s="122" t="e">
        <f ca="1">COUNTIF(F61:AG61,"PULL MPS")+COUNTIF(F61:AG61,"PULL MPS-")+INDIRECT($AH$1&amp;"!AZ61")</f>
        <v>#REF!</v>
      </c>
      <c r="BB61" s="123"/>
      <c r="BC61" s="123"/>
      <c r="BD61" s="123"/>
      <c r="BE61" s="123"/>
      <c r="BF61" s="123"/>
      <c r="BG61" s="123"/>
      <c r="BH61" s="123"/>
      <c r="BI61" s="123"/>
      <c r="BJ61" s="124"/>
      <c r="BK61" s="124"/>
      <c r="BL61" s="124"/>
      <c r="BM61" s="124"/>
      <c r="BN61" s="125"/>
      <c r="BO61" s="125"/>
    </row>
    <row r="62" spans="1:67" ht="25.5" customHeight="1" x14ac:dyDescent="0.25">
      <c r="A62" s="135" t="s">
        <v>157</v>
      </c>
      <c r="B62" s="136"/>
      <c r="C62" s="136"/>
      <c r="D62" s="137"/>
      <c r="E62" s="138" t="s">
        <v>123</v>
      </c>
      <c r="F62" s="139" t="s">
        <v>47</v>
      </c>
      <c r="G62" s="139"/>
      <c r="H62" s="139"/>
      <c r="I62" s="140" t="s">
        <v>125</v>
      </c>
      <c r="J62" s="138" t="s">
        <v>123</v>
      </c>
      <c r="K62" s="139" t="s">
        <v>16</v>
      </c>
      <c r="L62" s="139"/>
      <c r="M62" s="139"/>
      <c r="N62" s="140" t="s">
        <v>125</v>
      </c>
      <c r="O62" s="138" t="s">
        <v>123</v>
      </c>
      <c r="P62" s="139" t="s">
        <v>16</v>
      </c>
      <c r="Q62" s="139"/>
      <c r="R62" s="139"/>
      <c r="S62" s="140" t="s">
        <v>125</v>
      </c>
      <c r="T62" s="138" t="s">
        <v>123</v>
      </c>
      <c r="U62" s="139" t="s">
        <v>16</v>
      </c>
      <c r="V62" s="139"/>
      <c r="W62" s="139"/>
      <c r="X62" s="140" t="s">
        <v>125</v>
      </c>
      <c r="Y62" s="138" t="s">
        <v>120</v>
      </c>
      <c r="Z62" s="139" t="s">
        <v>16</v>
      </c>
      <c r="AA62" s="139"/>
      <c r="AB62" s="139"/>
      <c r="AC62" s="140" t="s">
        <v>125</v>
      </c>
      <c r="AD62" s="138"/>
      <c r="AE62" s="139" t="s">
        <v>20</v>
      </c>
      <c r="AF62" s="139"/>
      <c r="AG62" s="139"/>
      <c r="AH62" s="140"/>
      <c r="AI62" s="42" t="s">
        <v>20</v>
      </c>
      <c r="AJ62" s="43"/>
      <c r="AK62" s="44"/>
      <c r="AL62" s="35" t="e">
        <f ca="1">COUNTIF(F62:AG62,"VISITE")+INDIRECT($AH$1&amp;"!AL62")</f>
        <v>#REF!</v>
      </c>
      <c r="AM62" s="35" t="e">
        <f ca="1">COUNTIF(F62:AG62,"MPS 0-4")+COUNTIF(F62:AG62,"MPS 5-9")+COUNTIF(F62:AG62,"MPS 0-4-")+COUNTIF(F62:AG62,"MPS 5-9-")+INDIRECT($AH$1&amp;"!AM62")</f>
        <v>#REF!</v>
      </c>
      <c r="AN62" s="35" t="e">
        <f ca="1">COUNTIF(F62:AG62,"LOTS")+COUNTIF(F62:AG62,"LOTS-")+INDIRECT($AH$1&amp;"!AN62")</f>
        <v>#REF!</v>
      </c>
      <c r="AO62" s="35" t="e">
        <f ca="1">COUNTIF(F62:AG62,"TT 1")+COUNTIF(F62:AG62,"TT 2")+COUNTIF(F62:AG62,"TT/TMPS-")+COUNTIF(F62:AG62,"TT-")+INDIRECT($AH$1&amp;"!AO62")</f>
        <v>#REF!</v>
      </c>
      <c r="AP62" s="35" t="e">
        <f ca="1">COUNTIF(F62:AG62,"TMPS")+COUNTIF(F62:AG62,"TMPS-")+INDIRECT($AH$1&amp;"!AP62")</f>
        <v>#REF!</v>
      </c>
      <c r="AQ62" s="35" t="e">
        <f ca="1">COUNTIF(G62:AH62,"TSD")+INDIRECT($AH$1&amp;"!AQ62")</f>
        <v>#REF!</v>
      </c>
      <c r="AR62" s="35" t="e">
        <f ca="1">COUNTIF(F62:AG62,"BATD 1")+COUNTIF(F62:AG62,"BATD 2")+COUNTIF(F62:AG62,"BATD 1-")+INDIRECT($AH$1&amp;"!AR62")</f>
        <v>#REF!</v>
      </c>
      <c r="AS62" s="35" t="e">
        <f ca="1">COUNTIF(F62:AG62,"IP")+COUNTIF(F62:AG62,"IP-")+INDIRECT($AH$1&amp;"!AS62")</f>
        <v>#REF!</v>
      </c>
      <c r="AT62" s="35" t="e">
        <f ca="1">COUNTIF(F62:AG62,"DG")+COUNTIF(F62:AG62,"BNC")+COUNTIF(F62:AG62,"DG-")+COUNTIF(F62:AG62,"BNC-")+INDIRECT($AH$1&amp;"!AT62")</f>
        <v>#REF!</v>
      </c>
      <c r="AU62" s="35" t="e">
        <f ca="1">COUNTIF(F62:AG62,"EXPORT")+COUNTIF(F62:AG62,"EXPORT-")+INDIRECT($AH$1&amp;"!AU62")</f>
        <v>#REF!</v>
      </c>
      <c r="AV62" s="35" t="e">
        <f ca="1">COUNTIF(F62:AG62,"MRS")+COUNTIF(F62:AG62,"ZZZ YYY")+COUNTIF(F62:AG62,"XX WW")+COUNTIF(F62:AG62,"ZZZ")+COUNTIF(F62:AG62,"AAA")++COUNTIF(F62:AG62,"XXX WWW")+COUNTIF(F62:AG62,"MRS AAA-")+COUNTIF(F62:AG62,"ZZZ YYY-")+COUNTIF(F62:AG62,"XX WW-")+COUNTIF(F62:AG62,"ZZZ-")+COUNTIF(F62:AG62,"AAA-")+COUNTIF(F62:AG62,"XXX WWW-")+INDIRECT($AH$1&amp;"!AV62")</f>
        <v>#REF!</v>
      </c>
      <c r="AW62" s="35" t="e">
        <f ca="1">COUNTIF(F62:AG62,"DOC")+COUNTIF(F62:AG62,"DOC-")+INDIRECT($AH$1&amp;"!AW62")</f>
        <v>#REF!</v>
      </c>
      <c r="AX62" s="35" t="e">
        <f ca="1">COUNTIF(F62:AG62,"NL")+COUNTIF(F62:AG62,"NL-")+INDIRECT($AH$1&amp;"!AX62")</f>
        <v>#REF!</v>
      </c>
      <c r="AY62" s="35" t="e">
        <f ca="1">COUNTIF(F62:AG62,"SLIDE MPS")+COUNTIF(F62:AG62,"SLIDE MPS-")+INDIRECT($AH$1&amp;"!AY62")</f>
        <v>#REF!</v>
      </c>
      <c r="AZ62" s="122" t="e">
        <f ca="1">COUNTIF(F62:AG62,"PULL MPS")+COUNTIF(F62:AG62,"PULL MPS-")+INDIRECT($AH$1&amp;"!AZ62")</f>
        <v>#REF!</v>
      </c>
      <c r="BB62" s="123"/>
      <c r="BC62" s="123"/>
      <c r="BD62" s="123"/>
      <c r="BE62" s="123"/>
      <c r="BF62" s="123"/>
      <c r="BG62" s="123"/>
      <c r="BH62" s="123"/>
      <c r="BI62" s="123"/>
      <c r="BJ62" s="124"/>
      <c r="BK62" s="124"/>
      <c r="BL62" s="124"/>
      <c r="BM62" s="124"/>
      <c r="BN62" s="125"/>
      <c r="BO62" s="125"/>
    </row>
    <row r="63" spans="1:67" ht="25.5" customHeight="1" x14ac:dyDescent="0.25">
      <c r="A63" s="132" t="s">
        <v>158</v>
      </c>
      <c r="B63" s="133"/>
      <c r="C63" s="133"/>
      <c r="D63" s="134"/>
      <c r="E63" s="39" t="s">
        <v>96</v>
      </c>
      <c r="F63" s="40" t="s">
        <v>11</v>
      </c>
      <c r="G63" s="40"/>
      <c r="H63" s="40"/>
      <c r="I63" s="84" t="s">
        <v>119</v>
      </c>
      <c r="J63" s="39" t="s">
        <v>96</v>
      </c>
      <c r="K63" s="40" t="s">
        <v>11</v>
      </c>
      <c r="L63" s="40"/>
      <c r="M63" s="40"/>
      <c r="N63" s="84" t="s">
        <v>119</v>
      </c>
      <c r="O63" s="39" t="s">
        <v>96</v>
      </c>
      <c r="P63" s="40" t="s">
        <v>11</v>
      </c>
      <c r="Q63" s="40"/>
      <c r="R63" s="40"/>
      <c r="S63" s="84" t="s">
        <v>119</v>
      </c>
      <c r="T63" s="39" t="s">
        <v>96</v>
      </c>
      <c r="U63" s="40" t="s">
        <v>11</v>
      </c>
      <c r="V63" s="40"/>
      <c r="W63" s="40"/>
      <c r="X63" s="84" t="s">
        <v>119</v>
      </c>
      <c r="Y63" s="39"/>
      <c r="Z63" s="40" t="s">
        <v>60</v>
      </c>
      <c r="AA63" s="40"/>
      <c r="AB63" s="40"/>
      <c r="AC63" s="84"/>
      <c r="AD63" s="39"/>
      <c r="AE63" s="40" t="s">
        <v>20</v>
      </c>
      <c r="AF63" s="40"/>
      <c r="AG63" s="40"/>
      <c r="AH63" s="84"/>
      <c r="AI63" s="42" t="s">
        <v>20</v>
      </c>
      <c r="AJ63" s="43"/>
      <c r="AK63" s="44"/>
      <c r="AL63" s="35" t="e">
        <f ca="1">COUNTIF(F63:AG63,"VISITE")+INDIRECT($AH$1&amp;"!AL63")</f>
        <v>#REF!</v>
      </c>
      <c r="AM63" s="35" t="e">
        <f ca="1">COUNTIF(F63:AG63,"MPS 0-4")+COUNTIF(F63:AG63,"MPS 5-9")+COUNTIF(F63:AG63,"MPS 0-4-")+COUNTIF(F63:AG63,"MPS 5-9-")+INDIRECT($AH$1&amp;"!AM63")</f>
        <v>#REF!</v>
      </c>
      <c r="AN63" s="35" t="e">
        <f ca="1">COUNTIF(F63:AG63,"LOTS")+COUNTIF(F63:AG63,"LOTS-")+INDIRECT($AH$1&amp;"!AN63")</f>
        <v>#REF!</v>
      </c>
      <c r="AO63" s="35" t="e">
        <f ca="1">COUNTIF(F63:AG63,"TT 1")+COUNTIF(F63:AG63,"TT 2")+COUNTIF(F63:AG63,"TT/TMPS-")+COUNTIF(F63:AG63,"TT-")+INDIRECT($AH$1&amp;"!AO63")</f>
        <v>#REF!</v>
      </c>
      <c r="AP63" s="35" t="e">
        <f ca="1">COUNTIF(F63:AG63,"TMPS")+COUNTIF(F63:AG63,"TMPS-")+INDIRECT($AH$1&amp;"!AP63")</f>
        <v>#REF!</v>
      </c>
      <c r="AQ63" s="35" t="e">
        <f ca="1">COUNTIF(G63:AH63,"TSD")+INDIRECT($AH$1&amp;"!AQ63")</f>
        <v>#REF!</v>
      </c>
      <c r="AR63" s="35" t="e">
        <f ca="1">COUNTIF(F63:AG63,"BATD 1")+COUNTIF(F63:AG63,"BATD 2")+COUNTIF(F63:AG63,"BATD 1-")+INDIRECT($AH$1&amp;"!AR63")</f>
        <v>#REF!</v>
      </c>
      <c r="AS63" s="35" t="e">
        <f ca="1">COUNTIF(F63:AG63,"IP")+COUNTIF(F63:AG63,"IP-")+INDIRECT($AH$1&amp;"!AS63")</f>
        <v>#REF!</v>
      </c>
      <c r="AT63" s="35" t="e">
        <f ca="1">COUNTIF(F63:AG63,"DG")+COUNTIF(F63:AG63,"BNC")+COUNTIF(F63:AG63,"DG-")+COUNTIF(F63:AG63,"BNC-")+INDIRECT($AH$1&amp;"!AT63")</f>
        <v>#REF!</v>
      </c>
      <c r="AU63" s="35" t="e">
        <f ca="1">COUNTIF(F63:AG63,"EXPORT")+COUNTIF(F63:AG63,"EXPORT-")+INDIRECT($AH$1&amp;"!AU63")</f>
        <v>#REF!</v>
      </c>
      <c r="AV63" s="35" t="e">
        <f ca="1">COUNTIF(F63:AG63,"MRS")+COUNTIF(F63:AG63,"ZZZ YYY")+COUNTIF(F63:AG63,"XX WW")+COUNTIF(F63:AG63,"ZZZ")+COUNTIF(F63:AG63,"AAA")++COUNTIF(F63:AG63,"XXX WWW")+COUNTIF(F63:AG63,"MRS AAA-")+COUNTIF(F63:AG63,"ZZZ YYY-")+COUNTIF(F63:AG63,"XX WW-")+COUNTIF(F63:AG63,"ZZZ-")+COUNTIF(F63:AG63,"AAA-")+COUNTIF(F63:AG63,"XXX WWW-")+INDIRECT($AH$1&amp;"!AV63")</f>
        <v>#REF!</v>
      </c>
      <c r="AW63" s="35" t="e">
        <f ca="1">COUNTIF(F63:AG63,"DOC")+COUNTIF(F63:AG63,"DOC-")+INDIRECT($AH$1&amp;"!AW63")</f>
        <v>#REF!</v>
      </c>
      <c r="AX63" s="35" t="e">
        <f ca="1">COUNTIF(F63:AG63,"NL")+COUNTIF(F63:AG63,"NL-")+INDIRECT($AH$1&amp;"!AX63")</f>
        <v>#REF!</v>
      </c>
      <c r="AY63" s="35" t="e">
        <f ca="1">COUNTIF(F63:AG63,"SLIDE MPS")+COUNTIF(F63:AG63,"SLIDE MPS-")+INDIRECT($AH$1&amp;"!AY63")</f>
        <v>#REF!</v>
      </c>
      <c r="AZ63" s="122" t="e">
        <f ca="1">COUNTIF(F63:AG63,"PULL MPS")+COUNTIF(F63:AG63,"PULL MPS-")+INDIRECT($AH$1&amp;"!AZ63")</f>
        <v>#REF!</v>
      </c>
      <c r="BB63" s="123"/>
      <c r="BC63" s="123"/>
      <c r="BD63" s="123"/>
      <c r="BE63" s="123"/>
      <c r="BF63" s="123"/>
      <c r="BG63" s="123"/>
      <c r="BH63" s="123"/>
      <c r="BI63" s="123"/>
      <c r="BJ63" s="141"/>
      <c r="BK63" s="141"/>
      <c r="BL63" s="141"/>
      <c r="BM63" s="141"/>
      <c r="BN63" s="125"/>
      <c r="BO63" s="125"/>
    </row>
    <row r="64" spans="1:67" ht="25.5" customHeight="1" x14ac:dyDescent="0.25">
      <c r="A64" s="135" t="s">
        <v>159</v>
      </c>
      <c r="B64" s="136"/>
      <c r="C64" s="136"/>
      <c r="D64" s="137"/>
      <c r="E64" s="138" t="s">
        <v>123</v>
      </c>
      <c r="F64" s="139" t="s">
        <v>25</v>
      </c>
      <c r="G64" s="139"/>
      <c r="H64" s="139"/>
      <c r="I64" s="140" t="s">
        <v>125</v>
      </c>
      <c r="J64" s="138" t="s">
        <v>123</v>
      </c>
      <c r="K64" s="139" t="s">
        <v>25</v>
      </c>
      <c r="L64" s="139"/>
      <c r="M64" s="139"/>
      <c r="N64" s="140" t="s">
        <v>125</v>
      </c>
      <c r="O64" s="138" t="s">
        <v>123</v>
      </c>
      <c r="P64" s="139" t="s">
        <v>25</v>
      </c>
      <c r="Q64" s="139"/>
      <c r="R64" s="139"/>
      <c r="S64" s="140" t="s">
        <v>125</v>
      </c>
      <c r="T64" s="138" t="s">
        <v>123</v>
      </c>
      <c r="U64" s="139" t="s">
        <v>25</v>
      </c>
      <c r="V64" s="139"/>
      <c r="W64" s="139"/>
      <c r="X64" s="140" t="s">
        <v>125</v>
      </c>
      <c r="Y64" s="138" t="s">
        <v>120</v>
      </c>
      <c r="Z64" s="139" t="s">
        <v>25</v>
      </c>
      <c r="AA64" s="139"/>
      <c r="AB64" s="139"/>
      <c r="AC64" s="140" t="s">
        <v>125</v>
      </c>
      <c r="AD64" s="138"/>
      <c r="AE64" s="139" t="s">
        <v>20</v>
      </c>
      <c r="AF64" s="139"/>
      <c r="AG64" s="139"/>
      <c r="AH64" s="140"/>
      <c r="AI64" s="42" t="s">
        <v>20</v>
      </c>
      <c r="AJ64" s="43"/>
      <c r="AK64" s="44"/>
      <c r="AL64" s="35" t="e">
        <f ca="1">COUNTIF(F64:AG64,"VISITE")+INDIRECT($AH$1&amp;"!AL64")</f>
        <v>#REF!</v>
      </c>
      <c r="AM64" s="35" t="e">
        <f ca="1">COUNTIF(F64:AG64,"MPS 0-4")+COUNTIF(F64:AG64,"MPS 5-9")+COUNTIF(F64:AG64,"MPS 0-4-")+COUNTIF(F64:AG64,"MPS 5-9-")+INDIRECT($AH$1&amp;"!AM64")</f>
        <v>#REF!</v>
      </c>
      <c r="AN64" s="35" t="e">
        <f ca="1">COUNTIF(F64:AG64,"LOTS")+COUNTIF(F64:AG64,"LOTS-")+INDIRECT($AH$1&amp;"!AN64")</f>
        <v>#REF!</v>
      </c>
      <c r="AO64" s="35" t="e">
        <f ca="1">COUNTIF(F64:AG64,"TT 1")+COUNTIF(F64:AG64,"TT 2")+COUNTIF(F64:AG64,"TT/TMPS-")+COUNTIF(F64:AG64,"TT-")+INDIRECT($AH$1&amp;"!AO64")</f>
        <v>#REF!</v>
      </c>
      <c r="AP64" s="35" t="e">
        <f ca="1">COUNTIF(F64:AG64,"TMPS")+COUNTIF(F64:AG64,"TMPS-")+INDIRECT($AH$1&amp;"!AP64")</f>
        <v>#REF!</v>
      </c>
      <c r="AQ64" s="35" t="e">
        <f ca="1">COUNTIF(G64:AH64,"TSD")+INDIRECT($AH$1&amp;"!AQ64")</f>
        <v>#REF!</v>
      </c>
      <c r="AR64" s="35" t="e">
        <f ca="1">COUNTIF(F64:AG64,"BATD 1")+COUNTIF(F64:AG64,"BATD 2")+COUNTIF(F64:AG64,"BATD 1-")+INDIRECT($AH$1&amp;"!AR64")</f>
        <v>#REF!</v>
      </c>
      <c r="AS64" s="35" t="e">
        <f ca="1">COUNTIF(F64:AG64,"IP")+COUNTIF(F64:AG64,"IP-")+INDIRECT($AH$1&amp;"!AS64")</f>
        <v>#REF!</v>
      </c>
      <c r="AT64" s="35" t="e">
        <f ca="1">COUNTIF(F64:AG64,"DG")+COUNTIF(F64:AG64,"BNC")+COUNTIF(F64:AG64,"DG-")+COUNTIF(F64:AG64,"BNC-")+INDIRECT($AH$1&amp;"!AT64")</f>
        <v>#REF!</v>
      </c>
      <c r="AU64" s="35" t="e">
        <f ca="1">COUNTIF(F64:AG64,"EXPORT")+COUNTIF(F64:AG64,"EXPORT-")+INDIRECT($AH$1&amp;"!AU64")</f>
        <v>#REF!</v>
      </c>
      <c r="AV64" s="35" t="e">
        <f ca="1">COUNTIF(F64:AG64,"MRS")+COUNTIF(F64:AG64,"ZZZ YYY")+COUNTIF(F64:AG64,"XX WW")+COUNTIF(F64:AG64,"ZZZ")+COUNTIF(F64:AG64,"AAA")++COUNTIF(F64:AG64,"XXX WWW")+COUNTIF(F64:AG64,"MRS AAA-")+COUNTIF(F64:AG64,"ZZZ YYY-")+COUNTIF(F64:AG64,"XX WW-")+COUNTIF(F64:AG64,"ZZZ-")+COUNTIF(F64:AG64,"AAA-")+COUNTIF(F64:AG64,"XXX WWW-")+INDIRECT($AH$1&amp;"!AV64")</f>
        <v>#REF!</v>
      </c>
      <c r="AW64" s="35" t="e">
        <f ca="1">COUNTIF(F64:AG64,"DOC")+COUNTIF(F64:AG64,"DOC-")+INDIRECT($AH$1&amp;"!AW64")</f>
        <v>#REF!</v>
      </c>
      <c r="AX64" s="35" t="e">
        <f ca="1">COUNTIF(F64:AG64,"NL")+COUNTIF(F64:AG64,"NL-")+INDIRECT($AH$1&amp;"!AX64")</f>
        <v>#REF!</v>
      </c>
      <c r="AY64" s="35" t="e">
        <f ca="1">COUNTIF(F64:AG64,"SLIDE MPS")+COUNTIF(F64:AG64,"SLIDE MPS-")+INDIRECT($AH$1&amp;"!AY64")</f>
        <v>#REF!</v>
      </c>
      <c r="AZ64" s="122" t="e">
        <f ca="1">COUNTIF(F64:AG64,"PULL MPS")+COUNTIF(F64:AG64,"PULL MPS-")+INDIRECT($AH$1&amp;"!AZ64")</f>
        <v>#REF!</v>
      </c>
      <c r="BB64" s="123"/>
      <c r="BC64" s="123"/>
      <c r="BD64" s="123"/>
      <c r="BE64" s="123"/>
      <c r="BF64" s="123"/>
      <c r="BG64" s="123"/>
      <c r="BH64" s="123"/>
      <c r="BI64" s="123"/>
      <c r="BJ64" s="141"/>
      <c r="BK64" s="141"/>
      <c r="BL64" s="141"/>
      <c r="BM64" s="141"/>
      <c r="BN64" s="125"/>
      <c r="BO64" s="125"/>
    </row>
    <row r="65" spans="1:67" ht="25.5" customHeight="1" x14ac:dyDescent="0.25">
      <c r="A65" s="135" t="s">
        <v>160</v>
      </c>
      <c r="B65" s="136"/>
      <c r="C65" s="136"/>
      <c r="D65" s="137"/>
      <c r="E65" s="138" t="s">
        <v>123</v>
      </c>
      <c r="F65" s="139" t="s">
        <v>161</v>
      </c>
      <c r="G65" s="139"/>
      <c r="H65" s="139"/>
      <c r="I65" s="140" t="s">
        <v>125</v>
      </c>
      <c r="J65" s="138" t="s">
        <v>123</v>
      </c>
      <c r="K65" s="139" t="s">
        <v>63</v>
      </c>
      <c r="L65" s="139"/>
      <c r="M65" s="139"/>
      <c r="N65" s="140" t="s">
        <v>125</v>
      </c>
      <c r="O65" s="138" t="s">
        <v>123</v>
      </c>
      <c r="P65" s="139" t="s">
        <v>63</v>
      </c>
      <c r="Q65" s="139"/>
      <c r="R65" s="139"/>
      <c r="S65" s="140" t="s">
        <v>125</v>
      </c>
      <c r="T65" s="138" t="s">
        <v>123</v>
      </c>
      <c r="U65" s="139" t="s">
        <v>161</v>
      </c>
      <c r="V65" s="139"/>
      <c r="W65" s="139"/>
      <c r="X65" s="140" t="s">
        <v>125</v>
      </c>
      <c r="Y65" s="138" t="s">
        <v>120</v>
      </c>
      <c r="Z65" s="139" t="s">
        <v>161</v>
      </c>
      <c r="AA65" s="139"/>
      <c r="AB65" s="139"/>
      <c r="AC65" s="140" t="s">
        <v>125</v>
      </c>
      <c r="AD65" s="138"/>
      <c r="AE65" s="139" t="s">
        <v>20</v>
      </c>
      <c r="AF65" s="139"/>
      <c r="AG65" s="139"/>
      <c r="AH65" s="140"/>
      <c r="AI65" s="42" t="s">
        <v>20</v>
      </c>
      <c r="AJ65" s="43"/>
      <c r="AK65" s="44"/>
      <c r="AL65" s="35" t="e">
        <f ca="1">COUNTIF(F65:AG65,"VISITE")+INDIRECT($AH$1&amp;"!AL65")</f>
        <v>#REF!</v>
      </c>
      <c r="AM65" s="35" t="e">
        <f ca="1">COUNTIF(F65:AG65,"MPS 0-4")+COUNTIF(F65:AG65,"MPS 5-9")+COUNTIF(F65:AG65,"MPS 0-4-")+COUNTIF(F65:AG65,"MPS 5-9-")+INDIRECT($AH$1&amp;"!AM65")</f>
        <v>#REF!</v>
      </c>
      <c r="AN65" s="35" t="e">
        <f ca="1">COUNTIF(F65:AG65,"LOTS")+COUNTIF(F65:AG65,"LOTS-")+INDIRECT($AH$1&amp;"!AN65")</f>
        <v>#REF!</v>
      </c>
      <c r="AO65" s="35" t="e">
        <f ca="1">COUNTIF(F65:AG65,"TT 1")+COUNTIF(F65:AG65,"TT 2")+COUNTIF(F65:AG65,"TT/TMPS-")+COUNTIF(F65:AG65,"TT-")+INDIRECT($AH$1&amp;"!AO65")</f>
        <v>#REF!</v>
      </c>
      <c r="AP65" s="35" t="e">
        <f ca="1">COUNTIF(F65:AG65,"TMPS")+COUNTIF(F65:AG65,"TMPS-")+INDIRECT($AH$1&amp;"!AP65")</f>
        <v>#REF!</v>
      </c>
      <c r="AQ65" s="35" t="e">
        <f ca="1">COUNTIF(G65:AH65,"TSD")+INDIRECT($AH$1&amp;"!AQ65")</f>
        <v>#REF!</v>
      </c>
      <c r="AR65" s="35" t="e">
        <f ca="1">COUNTIF(F65:AG65,"BATD 1")+COUNTIF(F65:AG65,"BATD 2")+COUNTIF(F65:AG65,"BATD 1-")+INDIRECT($AH$1&amp;"!AR65")</f>
        <v>#REF!</v>
      </c>
      <c r="AS65" s="35" t="e">
        <f ca="1">COUNTIF(F65:AG65,"IP")+COUNTIF(F65:AG65,"IP-")+INDIRECT($AH$1&amp;"!AS65")</f>
        <v>#REF!</v>
      </c>
      <c r="AT65" s="35" t="e">
        <f ca="1">COUNTIF(F65:AG65,"DG")+COUNTIF(F65:AG65,"BNC")+COUNTIF(F65:AG65,"DG-")+COUNTIF(F65:AG65,"BNC-")+INDIRECT($AH$1&amp;"!AT65")</f>
        <v>#REF!</v>
      </c>
      <c r="AU65" s="35" t="e">
        <f ca="1">COUNTIF(F65:AG65,"EXPORT")+COUNTIF(F65:AG65,"EXPORT-")+INDIRECT($AH$1&amp;"!AU65")</f>
        <v>#REF!</v>
      </c>
      <c r="AV65" s="35" t="e">
        <f ca="1">COUNTIF(F65:AG65,"MRS")+COUNTIF(F65:AG65,"ZZZ YYY")+COUNTIF(F65:AG65,"XX WW")+COUNTIF(F65:AG65,"ZZZ")+COUNTIF(F65:AG65,"AAA")++COUNTIF(F65:AG65,"XXX WWW")+COUNTIF(F65:AG65,"MRS AAA-")+COUNTIF(F65:AG65,"ZZZ YYY-")+COUNTIF(F65:AG65,"XX WW-")+COUNTIF(F65:AG65,"ZZZ-")+COUNTIF(F65:AG65,"AAA-")+COUNTIF(F65:AG65,"XXX WWW-")+INDIRECT($AH$1&amp;"!AV65")</f>
        <v>#REF!</v>
      </c>
      <c r="AW65" s="35" t="e">
        <f ca="1">COUNTIF(F65:AG65,"DOC")+COUNTIF(F65:AG65,"DOC-")+INDIRECT($AH$1&amp;"!AW65")</f>
        <v>#REF!</v>
      </c>
      <c r="AX65" s="35" t="e">
        <f ca="1">COUNTIF(F65:AG65,"NL")+COUNTIF(F65:AG65,"NL-")+INDIRECT($AH$1&amp;"!AX65")</f>
        <v>#REF!</v>
      </c>
      <c r="AY65" s="35" t="e">
        <f ca="1">COUNTIF(F65:AG65,"SLIDE MPS")+COUNTIF(F65:AG65,"SLIDE MPS-")+INDIRECT($AH$1&amp;"!AY65")</f>
        <v>#REF!</v>
      </c>
      <c r="AZ65" s="122" t="e">
        <f ca="1">COUNTIF(F65:AG65,"PULL MPS")+COUNTIF(F65:AG65,"PULL MPS-")+INDIRECT($AH$1&amp;"!AZ65")</f>
        <v>#REF!</v>
      </c>
      <c r="BB65" s="123"/>
      <c r="BC65" s="123"/>
      <c r="BD65" s="123"/>
      <c r="BE65" s="123"/>
      <c r="BF65" s="123"/>
      <c r="BG65" s="123"/>
      <c r="BH65" s="123"/>
      <c r="BI65" s="123"/>
      <c r="BJ65" s="141"/>
      <c r="BK65" s="141"/>
      <c r="BL65" s="141"/>
      <c r="BM65" s="141"/>
      <c r="BN65" s="125"/>
      <c r="BO65" s="125"/>
    </row>
    <row r="66" spans="1:67" ht="24.75" customHeight="1" x14ac:dyDescent="0.25">
      <c r="A66" s="135" t="s">
        <v>162</v>
      </c>
      <c r="B66" s="136"/>
      <c r="C66" s="136"/>
      <c r="D66" s="137"/>
      <c r="E66" s="138" t="s">
        <v>123</v>
      </c>
      <c r="F66" s="139" t="s">
        <v>21</v>
      </c>
      <c r="G66" s="139"/>
      <c r="H66" s="139"/>
      <c r="I66" s="140" t="s">
        <v>125</v>
      </c>
      <c r="J66" s="138" t="s">
        <v>123</v>
      </c>
      <c r="K66" s="139" t="s">
        <v>21</v>
      </c>
      <c r="L66" s="139"/>
      <c r="M66" s="139"/>
      <c r="N66" s="140" t="s">
        <v>125</v>
      </c>
      <c r="O66" s="138"/>
      <c r="P66" s="139" t="s">
        <v>132</v>
      </c>
      <c r="Q66" s="139"/>
      <c r="R66" s="139"/>
      <c r="S66" s="140"/>
      <c r="T66" s="138"/>
      <c r="U66" s="139" t="s">
        <v>132</v>
      </c>
      <c r="V66" s="139"/>
      <c r="W66" s="139"/>
      <c r="X66" s="140"/>
      <c r="Y66" s="138"/>
      <c r="Z66" s="139" t="s">
        <v>132</v>
      </c>
      <c r="AA66" s="139"/>
      <c r="AB66" s="139"/>
      <c r="AC66" s="140"/>
      <c r="AD66" s="138"/>
      <c r="AE66" s="139" t="s">
        <v>20</v>
      </c>
      <c r="AF66" s="139"/>
      <c r="AG66" s="139"/>
      <c r="AH66" s="140"/>
      <c r="AI66" s="42" t="s">
        <v>20</v>
      </c>
      <c r="AJ66" s="43"/>
      <c r="AK66" s="44"/>
      <c r="AL66" s="35" t="e">
        <f ca="1">COUNTIF(F66:AG66,"VISITE")+INDIRECT($AH$1&amp;"!AL66")</f>
        <v>#REF!</v>
      </c>
      <c r="AM66" s="35" t="e">
        <f ca="1">COUNTIF(F66:AG66,"MPS 0-4")+COUNTIF(F66:AG66,"MPS 5-9")+COUNTIF(F66:AG66,"MPS 0-4-")+COUNTIF(F66:AG66,"MPS 5-9-")+INDIRECT($AH$1&amp;"!AM66")</f>
        <v>#REF!</v>
      </c>
      <c r="AN66" s="35" t="e">
        <f ca="1">COUNTIF(F66:AG66,"LOTS")+COUNTIF(F66:AG66,"LOTS-")+INDIRECT($AH$1&amp;"!AN66")</f>
        <v>#REF!</v>
      </c>
      <c r="AO66" s="35" t="e">
        <f ca="1">COUNTIF(F66:AG66,"TT 1")+COUNTIF(F66:AG66,"TT 2")+COUNTIF(F66:AG66,"TT/TMPS-")+COUNTIF(F66:AG66,"TT-")+INDIRECT($AH$1&amp;"!AO66")</f>
        <v>#REF!</v>
      </c>
      <c r="AP66" s="35" t="e">
        <f ca="1">COUNTIF(F66:AG66,"TMPS")+COUNTIF(F66:AG66,"TMPS-")+INDIRECT($AH$1&amp;"!AP66")</f>
        <v>#REF!</v>
      </c>
      <c r="AQ66" s="35" t="e">
        <f ca="1">COUNTIF(G66:AH66,"TSD")+INDIRECT($AH$1&amp;"!AQ66")</f>
        <v>#REF!</v>
      </c>
      <c r="AR66" s="35" t="e">
        <f ca="1">COUNTIF(F66:AG66,"BATD 1")+COUNTIF(F66:AG66,"BATD 2")+COUNTIF(F66:AG66,"BATD 1-")+INDIRECT($AH$1&amp;"!AR66")</f>
        <v>#REF!</v>
      </c>
      <c r="AS66" s="35" t="e">
        <f ca="1">COUNTIF(F66:AG66,"IP")+COUNTIF(F66:AG66,"IP-")+INDIRECT($AH$1&amp;"!AS66")</f>
        <v>#REF!</v>
      </c>
      <c r="AT66" s="35" t="e">
        <f ca="1">COUNTIF(F66:AG66,"DG")+COUNTIF(F66:AG66,"BNC")+COUNTIF(F66:AG66,"DG-")+COUNTIF(F66:AG66,"BNC-")+INDIRECT($AH$1&amp;"!AT66")</f>
        <v>#REF!</v>
      </c>
      <c r="AU66" s="35" t="e">
        <f ca="1">COUNTIF(F66:AG66,"EXPORT")+COUNTIF(F66:AG66,"EXPORT-")+INDIRECT($AH$1&amp;"!AU66")</f>
        <v>#REF!</v>
      </c>
      <c r="AV66" s="35" t="e">
        <f ca="1">COUNTIF(F66:AG66,"MRS")+COUNTIF(F66:AG66,"ZZZ YYY")+COUNTIF(F66:AG66,"XX WW")+COUNTIF(F66:AG66,"ZZZ")+COUNTIF(F66:AG66,"AAA")++COUNTIF(F66:AG66,"XXX WWW")+COUNTIF(F66:AG66,"MRS AAA-")+COUNTIF(F66:AG66,"ZZZ YYY-")+COUNTIF(F66:AG66,"XX WW-")+COUNTIF(F66:AG66,"ZZZ-")+COUNTIF(F66:AG66,"AAA-")+COUNTIF(F66:AG66,"XXX WWW-")+INDIRECT($AH$1&amp;"!AV66")</f>
        <v>#REF!</v>
      </c>
      <c r="AW66" s="35" t="e">
        <f ca="1">COUNTIF(F66:AG66,"DOC")+COUNTIF(F66:AG66,"DOC-")+INDIRECT($AH$1&amp;"!AW66")</f>
        <v>#REF!</v>
      </c>
      <c r="AX66" s="35" t="e">
        <f ca="1">COUNTIF(F66:AG66,"NL")+COUNTIF(F66:AG66,"NL-")+INDIRECT($AH$1&amp;"!AX66")</f>
        <v>#REF!</v>
      </c>
      <c r="AY66" s="35" t="e">
        <f ca="1">COUNTIF(F66:AG66,"SLIDE MPS")+COUNTIF(F66:AG66,"SLIDE MPS-")+INDIRECT($AH$1&amp;"!AY66")</f>
        <v>#REF!</v>
      </c>
      <c r="AZ66" s="122" t="e">
        <f ca="1">COUNTIF(F66:AG66,"PULL MPS")+COUNTIF(F66:AG66,"PULL MPS-")+INDIRECT($AH$1&amp;"!AZ66")</f>
        <v>#REF!</v>
      </c>
      <c r="BB66" s="123"/>
      <c r="BC66" s="123"/>
      <c r="BD66" s="123"/>
      <c r="BE66" s="123"/>
      <c r="BF66" s="123"/>
      <c r="BG66" s="123"/>
      <c r="BH66" s="123"/>
      <c r="BI66" s="123"/>
      <c r="BJ66" s="141"/>
      <c r="BK66" s="141"/>
      <c r="BL66" s="141"/>
      <c r="BM66" s="141"/>
      <c r="BN66" s="125"/>
      <c r="BO66" s="125"/>
    </row>
    <row r="67" spans="1:67" ht="23.25" customHeight="1" thickBot="1" x14ac:dyDescent="0.3">
      <c r="A67" s="142" t="s">
        <v>163</v>
      </c>
      <c r="B67" s="143"/>
      <c r="C67" s="143"/>
      <c r="D67" s="144"/>
      <c r="E67" s="39" t="s">
        <v>96</v>
      </c>
      <c r="F67" s="40" t="s">
        <v>47</v>
      </c>
      <c r="G67" s="40"/>
      <c r="H67" s="40"/>
      <c r="I67" s="84" t="s">
        <v>119</v>
      </c>
      <c r="J67" s="39" t="s">
        <v>96</v>
      </c>
      <c r="K67" s="40" t="s">
        <v>47</v>
      </c>
      <c r="L67" s="40"/>
      <c r="M67" s="40"/>
      <c r="N67" s="84" t="s">
        <v>119</v>
      </c>
      <c r="O67" s="39" t="s">
        <v>96</v>
      </c>
      <c r="P67" s="40" t="s">
        <v>47</v>
      </c>
      <c r="Q67" s="40"/>
      <c r="R67" s="40"/>
      <c r="S67" s="84" t="s">
        <v>119</v>
      </c>
      <c r="T67" s="39" t="s">
        <v>96</v>
      </c>
      <c r="U67" s="40" t="s">
        <v>47</v>
      </c>
      <c r="V67" s="40"/>
      <c r="W67" s="40"/>
      <c r="X67" s="84" t="s">
        <v>119</v>
      </c>
      <c r="Y67" s="39" t="s">
        <v>96</v>
      </c>
      <c r="Z67" s="40" t="s">
        <v>47</v>
      </c>
      <c r="AA67" s="40"/>
      <c r="AB67" s="40"/>
      <c r="AC67" s="84" t="s">
        <v>119</v>
      </c>
      <c r="AD67" s="39"/>
      <c r="AE67" s="40" t="s">
        <v>20</v>
      </c>
      <c r="AF67" s="40"/>
      <c r="AG67" s="40"/>
      <c r="AH67" s="84"/>
      <c r="AI67" s="42" t="s">
        <v>20</v>
      </c>
      <c r="AJ67" s="43"/>
      <c r="AK67" s="44"/>
      <c r="AL67" s="35" t="e">
        <f ca="1">COUNTIF(F67:AG67,"VISITE")+INDIRECT($AH$1&amp;"!AL67")</f>
        <v>#REF!</v>
      </c>
      <c r="AM67" s="35" t="e">
        <f ca="1">COUNTIF(F67:AG67,"MPS 0-4")+COUNTIF(F67:AG67,"MPS 5-9")+COUNTIF(F67:AG67,"MPS 0-4-")+COUNTIF(F67:AG67,"MPS 5-9-")+INDIRECT($AH$1&amp;"!AM67")</f>
        <v>#REF!</v>
      </c>
      <c r="AN67" s="35" t="e">
        <f ca="1">COUNTIF(F67:AG67,"LOTS")+COUNTIF(F67:AG67,"LOTS-")+INDIRECT($AH$1&amp;"!AN67")</f>
        <v>#REF!</v>
      </c>
      <c r="AO67" s="35" t="e">
        <f ca="1">COUNTIF(F67:AG67,"TT 1")+COUNTIF(F67:AG67,"TT 2")+COUNTIF(F67:AG67,"TT/TMPS-")+COUNTIF(F67:AG67,"TT-")+INDIRECT($AH$1&amp;"!AO67")</f>
        <v>#REF!</v>
      </c>
      <c r="AP67" s="35" t="e">
        <f ca="1">COUNTIF(F67:AG67,"TMPS")+COUNTIF(F67:AG67,"TMPS-")+INDIRECT($AH$1&amp;"!AP67")</f>
        <v>#REF!</v>
      </c>
      <c r="AQ67" s="35" t="e">
        <f ca="1">COUNTIF(G67:AH67,"TSD")+INDIRECT($AH$1&amp;"!AQ67")</f>
        <v>#REF!</v>
      </c>
      <c r="AR67" s="35" t="e">
        <f ca="1">COUNTIF(F67:AG67,"BATD 1")+COUNTIF(F67:AG67,"BATD 2")+COUNTIF(F67:AG67,"BATD 1-")+INDIRECT($AH$1&amp;"!AR67")</f>
        <v>#REF!</v>
      </c>
      <c r="AS67" s="35" t="e">
        <f ca="1">COUNTIF(F67:AG67,"IP")+COUNTIF(F67:AG67,"IP-")+INDIRECT($AH$1&amp;"!AS67")</f>
        <v>#REF!</v>
      </c>
      <c r="AT67" s="35" t="e">
        <f ca="1">COUNTIF(F67:AG67,"DG")+COUNTIF(F67:AG67,"BNC")+COUNTIF(F67:AG67,"DG-")+COUNTIF(F67:AG67,"BNC-")+INDIRECT($AH$1&amp;"!AT67")</f>
        <v>#REF!</v>
      </c>
      <c r="AU67" s="35" t="e">
        <f ca="1">COUNTIF(F67:AG67,"EXPORT")+COUNTIF(F67:AG67,"EXPORT-")+INDIRECT($AH$1&amp;"!AU67")</f>
        <v>#REF!</v>
      </c>
      <c r="AV67" s="35" t="e">
        <f ca="1">COUNTIF(F67:AG67,"MRS AAA")+COUNTIF(F67:AG67,"ZZZ YYY")+COUNTIF(F67:AG67,"XX WW")+COUNTIF(F67:AG67,"ZZZ")+COUNTIF(F67:AG67,"AAA")++COUNTIF(F67:AG67,"XXX WWW")+COUNTIF(F67:AG67,"MRS AAA-")+COUNTIF(F67:AG67,"ZZZ YYY-")+COUNTIF(F67:AG67,"XX WW-")+COUNTIF(F67:AG67,"ZZZ-")+COUNTIF(F67:AG67,"AAA-")+COUNTIF(F67:AG67,"XXX WWW-")+INDIRECT($AH$1&amp;"!AV67")</f>
        <v>#REF!</v>
      </c>
      <c r="AW67" s="35" t="e">
        <f ca="1">COUNTIF(F67:AG67,"DOC")+COUNTIF(F67:AG67,"DOC-")+INDIRECT($AH$1&amp;"!AW67")</f>
        <v>#REF!</v>
      </c>
      <c r="AX67" s="35" t="e">
        <f ca="1">COUNTIF(F67:AG67,"NL")+COUNTIF(F67:AG67,"NL-")+INDIRECT($AH$1&amp;"!AX67")</f>
        <v>#REF!</v>
      </c>
      <c r="AY67" s="35" t="e">
        <f ca="1">COUNTIF(F67:AG67,"SLIDE MPS")+COUNTIF(F67:AG67,"SLIDE MPS-")+INDIRECT($AH$1&amp;"!AY67")</f>
        <v>#REF!</v>
      </c>
      <c r="AZ67" s="122" t="e">
        <f ca="1">COUNTIF(F67:AG67,"PULL MPS")+COUNTIF(F67:AG67,"PULL MPS-")+INDIRECT($AH$1&amp;"!AZ67")</f>
        <v>#REF!</v>
      </c>
      <c r="BB67" s="123"/>
      <c r="BC67" s="123"/>
      <c r="BD67" s="123"/>
      <c r="BE67" s="123"/>
      <c r="BF67" s="123"/>
      <c r="BG67" s="123"/>
      <c r="BH67" s="123"/>
      <c r="BI67" s="123"/>
      <c r="BJ67" s="141"/>
      <c r="BK67" s="141"/>
      <c r="BL67" s="141"/>
      <c r="BM67" s="141"/>
      <c r="BN67" s="125"/>
      <c r="BO67" s="125"/>
    </row>
    <row r="68" spans="1:67" ht="23.25" customHeight="1" thickTop="1" x14ac:dyDescent="0.25">
      <c r="A68" s="98">
        <v>14</v>
      </c>
      <c r="B68" s="99"/>
      <c r="C68" s="99"/>
      <c r="D68" s="145"/>
      <c r="E68" s="27"/>
      <c r="F68" s="28"/>
      <c r="G68" s="28"/>
      <c r="H68" s="28"/>
      <c r="I68" s="84"/>
      <c r="J68" s="27"/>
      <c r="K68" s="28"/>
      <c r="L68" s="28"/>
      <c r="M68" s="28"/>
      <c r="N68" s="84"/>
      <c r="O68" s="27"/>
      <c r="P68" s="28"/>
      <c r="Q68" s="28"/>
      <c r="R68" s="28"/>
      <c r="S68" s="84"/>
      <c r="T68" s="27"/>
      <c r="U68" s="28"/>
      <c r="V68" s="28"/>
      <c r="W68" s="28"/>
      <c r="X68" s="84"/>
      <c r="Y68" s="27"/>
      <c r="Z68" s="28"/>
      <c r="AA68" s="28"/>
      <c r="AB68" s="28"/>
      <c r="AC68" s="84"/>
      <c r="AD68" s="27"/>
      <c r="AE68" s="28"/>
      <c r="AF68" s="28"/>
      <c r="AG68" s="28"/>
      <c r="AH68" s="84"/>
      <c r="AI68" s="42" t="s">
        <v>20</v>
      </c>
      <c r="AJ68" s="43"/>
      <c r="AK68" s="44"/>
      <c r="AL68" s="35" t="e">
        <f ca="1">COUNTIF(F68:AG68,"VISITE")+INDIRECT($AH$1&amp;"!AL68")</f>
        <v>#REF!</v>
      </c>
      <c r="AM68" s="35" t="e">
        <f ca="1">COUNTIF(F68:AG68,"MPS 0-4")+COUNTIF(F68:AG68,"MPS 5-9")+COUNTIF(F68:AG68,"MPS 0-4-")+COUNTIF(F68:AG68,"MPS 5-9-")+INDIRECT($AH$1&amp;"!AM68")</f>
        <v>#REF!</v>
      </c>
      <c r="AN68" s="35" t="e">
        <f ca="1">COUNTIF(F68:AG68,"LOTS")+COUNTIF(F68:AG68,"LOTS-")+INDIRECT($AH$1&amp;"!AN68")</f>
        <v>#REF!</v>
      </c>
      <c r="AO68" s="35" t="e">
        <f ca="1">COUNTIF(F68:AG68,"TT 1")+COUNTIF(F68:AG68,"TT 2")+COUNTIF(F68:AG68,"TT/TMPS-")+COUNTIF(F68:AG68,"TT-")+INDIRECT($AH$1&amp;"!AO68")</f>
        <v>#REF!</v>
      </c>
      <c r="AP68" s="35" t="e">
        <f ca="1">COUNTIF(F68:AG68,"TMPS")+COUNTIF(F68:AG68,"TMPS-")+INDIRECT($AH$1&amp;"!AP68")</f>
        <v>#REF!</v>
      </c>
      <c r="AQ68" s="35" t="e">
        <f ca="1">COUNTIF(G68:AH68,"TSD")+INDIRECT($AH$1&amp;"!AQ68")</f>
        <v>#REF!</v>
      </c>
      <c r="AR68" s="35" t="e">
        <f ca="1">COUNTIF(F68:AG68,"BATD 1")+COUNTIF(F68:AG68,"BATD 2")+COUNTIF(F68:AG68,"BATD 1-")+INDIRECT($AH$1&amp;"!AR68")</f>
        <v>#REF!</v>
      </c>
      <c r="AS68" s="35" t="e">
        <f ca="1">COUNTIF(F68:AG68,"IP")+COUNTIF(F68:AG68,"IP-")+INDIRECT($AH$1&amp;"!AS68")</f>
        <v>#REF!</v>
      </c>
      <c r="AT68" s="35" t="e">
        <f ca="1">COUNTIF(F68:AG68,"DG")+COUNTIF(F68:AG68,"BNC")+COUNTIF(F68:AG68,"DG-")+COUNTIF(F68:AG68,"BNC-")+INDIRECT($AH$1&amp;"!AT68")</f>
        <v>#REF!</v>
      </c>
      <c r="AU68" s="35" t="e">
        <f ca="1">COUNTIF(F68:AG68,"EXPORT")+COUNTIF(F68:AG68,"EXPORT-")+INDIRECT($AH$1&amp;"!AU68")</f>
        <v>#REF!</v>
      </c>
      <c r="AV68" s="35" t="e">
        <f ca="1">COUNTIF(F68:AG68,"MRS AAA")+COUNTIF(F68:AG68,"ZZZ YYY")+COUNTIF(F68:AG68,"XX WW")+COUNTIF(F68:AG68,"ZZZ")+COUNTIF(F68:AG68,"AAA")++COUNTIF(F68:AG68,"XXX WWW")+COUNTIF(F68:AG68,"MRS AAA-")+COUNTIF(F68:AG68,"ZZZ YYY-")+COUNTIF(F68:AG68,"XX WW-")+COUNTIF(F68:AG68,"ZZZ-")+COUNTIF(F68:AG68,"AAA-")+COUNTIF(F68:AG68,"XXX WWW-")+INDIRECT($AH$1&amp;"!AV68")</f>
        <v>#REF!</v>
      </c>
      <c r="AW68" s="35" t="e">
        <f ca="1">COUNTIF(F68:AG68,"DOC")+COUNTIF(F68:AG68,"DOC-")+INDIRECT($AH$1&amp;"!AW68")</f>
        <v>#REF!</v>
      </c>
      <c r="AX68" s="35" t="e">
        <f ca="1">COUNTIF(F68:AG68,"NL")+COUNTIF(F68:AG68,"NL-")+INDIRECT($AH$1&amp;"!AX68")</f>
        <v>#REF!</v>
      </c>
      <c r="AY68" s="35" t="e">
        <f ca="1">COUNTIF(F68:AG68,"SLIDE MPS")+COUNTIF(F68:AG68,"SLIDE MPS-")+INDIRECT($AH$1&amp;"!AY68")</f>
        <v>#REF!</v>
      </c>
      <c r="AZ68" s="122" t="e">
        <f ca="1">COUNTIF(F68:AG68,"PULL MPS")+COUNTIF(F68:AG68,"PULL MPS-")+INDIRECT($AH$1&amp;"!AZ68")</f>
        <v>#REF!</v>
      </c>
      <c r="BB68" s="123"/>
      <c r="BC68" s="123"/>
      <c r="BD68" s="123"/>
      <c r="BE68" s="123"/>
      <c r="BF68" s="123"/>
      <c r="BG68" s="123"/>
      <c r="BH68" s="123"/>
      <c r="BI68" s="123"/>
      <c r="BJ68" s="141"/>
      <c r="BK68" s="141"/>
      <c r="BL68" s="141"/>
      <c r="BM68" s="141"/>
      <c r="BN68" s="125"/>
      <c r="BO68" s="125"/>
    </row>
    <row r="69" spans="1:67" ht="23.25" customHeight="1" x14ac:dyDescent="0.25">
      <c r="A69" s="98">
        <v>15</v>
      </c>
      <c r="B69" s="99"/>
      <c r="C69" s="99"/>
      <c r="D69" s="145"/>
      <c r="E69" s="27"/>
      <c r="F69" s="28"/>
      <c r="G69" s="28"/>
      <c r="H69" s="28"/>
      <c r="I69" s="84"/>
      <c r="J69" s="27"/>
      <c r="K69" s="28"/>
      <c r="L69" s="28"/>
      <c r="M69" s="28"/>
      <c r="N69" s="84"/>
      <c r="O69" s="27"/>
      <c r="P69" s="28"/>
      <c r="Q69" s="28"/>
      <c r="R69" s="28"/>
      <c r="S69" s="84"/>
      <c r="T69" s="27"/>
      <c r="U69" s="28"/>
      <c r="V69" s="28"/>
      <c r="W69" s="28"/>
      <c r="X69" s="84"/>
      <c r="Y69" s="27"/>
      <c r="Z69" s="28"/>
      <c r="AA69" s="28"/>
      <c r="AB69" s="28"/>
      <c r="AC69" s="84"/>
      <c r="AD69" s="27"/>
      <c r="AE69" s="28"/>
      <c r="AF69" s="28"/>
      <c r="AG69" s="28"/>
      <c r="AH69" s="84"/>
      <c r="AI69" s="42" t="s">
        <v>20</v>
      </c>
      <c r="AJ69" s="43"/>
      <c r="AK69" s="44"/>
      <c r="AL69" s="35" t="e">
        <f ca="1">COUNTIF(F69:AG69,"VISITE")+INDIRECT($AH$1&amp;"!AL69")</f>
        <v>#REF!</v>
      </c>
      <c r="AM69" s="35" t="e">
        <f ca="1">COUNTIF(F69:AG69,"MPS 0-4")+COUNTIF(F69:AG69,"MPS 5-9")+COUNTIF(F69:AG69,"MPS 0-4-")+COUNTIF(F69:AG69,"MPS 5-9-")+INDIRECT($AH$1&amp;"!AM69")</f>
        <v>#REF!</v>
      </c>
      <c r="AN69" s="35" t="e">
        <f ca="1">COUNTIF(F69:AG69,"LOTS")+COUNTIF(F69:AG69,"LOTS-")+INDIRECT($AH$1&amp;"!AN69")</f>
        <v>#REF!</v>
      </c>
      <c r="AO69" s="35" t="e">
        <f ca="1">COUNTIF(F69:AG69,"TT 1")+COUNTIF(F69:AG69,"TT 2")+COUNTIF(F69:AG69,"TT/TMPS-")+COUNTIF(F69:AG69,"TT-")+INDIRECT($AH$1&amp;"!AO69")</f>
        <v>#REF!</v>
      </c>
      <c r="AP69" s="35" t="e">
        <f ca="1">COUNTIF(F69:AG69,"TMPS")+COUNTIF(F69:AG69,"TMPS-")+INDIRECT($AH$1&amp;"!AP69")</f>
        <v>#REF!</v>
      </c>
      <c r="AQ69" s="35" t="e">
        <f ca="1">COUNTIF(G69:AH69,"TSD")+INDIRECT($AH$1&amp;"!AQ69")</f>
        <v>#REF!</v>
      </c>
      <c r="AR69" s="35" t="e">
        <f ca="1">COUNTIF(F69:AG69,"BATD 1")+COUNTIF(F69:AG69,"BATD 2")+COUNTIF(F69:AG69,"BATD 1-")+INDIRECT($AH$1&amp;"!AR69")</f>
        <v>#REF!</v>
      </c>
      <c r="AS69" s="35" t="e">
        <f ca="1">COUNTIF(F69:AG69,"IP")+COUNTIF(F69:AG69,"IP-")+INDIRECT($AH$1&amp;"!AS69")</f>
        <v>#REF!</v>
      </c>
      <c r="AT69" s="35" t="e">
        <f ca="1">COUNTIF(F69:AG69,"DG")+COUNTIF(F69:AG69,"BNC")+COUNTIF(F69:AG69,"DG-")+COUNTIF(F69:AG69,"BNC-")+INDIRECT($AH$1&amp;"!AT69")</f>
        <v>#REF!</v>
      </c>
      <c r="AU69" s="35" t="e">
        <f ca="1">COUNTIF(F69:AG69,"EXPORT")+COUNTIF(F69:AG69,"EXPORT-")+INDIRECT($AH$1&amp;"!AU69")</f>
        <v>#REF!</v>
      </c>
      <c r="AV69" s="35" t="e">
        <f ca="1">COUNTIF(F69:AG69,"MRS AAA")+COUNTIF(F69:AG69,"ZZZ YYY")+COUNTIF(F69:AG69,"XX WW")+COUNTIF(F69:AG69,"ZZZ")+COUNTIF(F69:AG69,"AAA")++COUNTIF(F69:AG69,"XXX WWW")+COUNTIF(F69:AG69,"MRS AAA-")+COUNTIF(F69:AG69,"ZZZ YYY-")+COUNTIF(F69:AG69,"XX WW-")+COUNTIF(F69:AG69,"ZZZ-")+COUNTIF(F69:AG69,"AAA-")+COUNTIF(F69:AG69,"XXX WWW-")+INDIRECT($AH$1&amp;"!AV69")</f>
        <v>#REF!</v>
      </c>
      <c r="AW69" s="35" t="e">
        <f ca="1">COUNTIF(F69:AG69,"DOC")+COUNTIF(F69:AG69,"DOC-")+INDIRECT($AH$1&amp;"!AW469")</f>
        <v>#REF!</v>
      </c>
      <c r="AX69" s="35" t="e">
        <f ca="1">COUNTIF(F69:AG69,"NL")+COUNTIF(F69:AG69,"NL-")+INDIRECT($AH$1&amp;"!AX69")</f>
        <v>#REF!</v>
      </c>
      <c r="AY69" s="35" t="e">
        <f ca="1">COUNTIF(F69:AG69,"SLIDE MPS")+COUNTIF(F69:AG69,"SLIDE MPS-")+INDIRECT($AH$1&amp;"!AY69")</f>
        <v>#REF!</v>
      </c>
      <c r="AZ69" s="122" t="e">
        <f ca="1">COUNTIF(F69:AG69,"PULL MPS")+COUNTIF(F69:AG69,"PULL MPS-")+INDIRECT($AH$1&amp;"!AZ69")</f>
        <v>#REF!</v>
      </c>
      <c r="BB69" s="123"/>
      <c r="BC69" s="123"/>
      <c r="BD69" s="123"/>
      <c r="BE69" s="123"/>
      <c r="BF69" s="123"/>
      <c r="BG69" s="123"/>
      <c r="BH69" s="123"/>
      <c r="BI69" s="123"/>
      <c r="BJ69" s="141"/>
      <c r="BK69" s="141"/>
      <c r="BL69" s="141"/>
      <c r="BM69" s="141"/>
      <c r="BN69" s="125"/>
      <c r="BO69" s="125"/>
    </row>
    <row r="70" spans="1:67" ht="23.25" customHeight="1" x14ac:dyDescent="0.25">
      <c r="A70" s="98">
        <v>16</v>
      </c>
      <c r="B70" s="99"/>
      <c r="C70" s="99"/>
      <c r="D70" s="145"/>
      <c r="E70" s="27"/>
      <c r="F70" s="28"/>
      <c r="G70" s="28"/>
      <c r="H70" s="28"/>
      <c r="I70" s="84"/>
      <c r="J70" s="27"/>
      <c r="K70" s="28"/>
      <c r="L70" s="28"/>
      <c r="M70" s="28"/>
      <c r="N70" s="84"/>
      <c r="O70" s="27"/>
      <c r="P70" s="28"/>
      <c r="Q70" s="28"/>
      <c r="R70" s="28"/>
      <c r="S70" s="84"/>
      <c r="T70" s="27"/>
      <c r="U70" s="28"/>
      <c r="V70" s="28"/>
      <c r="W70" s="28"/>
      <c r="X70" s="84"/>
      <c r="Y70" s="27"/>
      <c r="Z70" s="28"/>
      <c r="AA70" s="28"/>
      <c r="AB70" s="28"/>
      <c r="AC70" s="84"/>
      <c r="AD70" s="27"/>
      <c r="AE70" s="28"/>
      <c r="AF70" s="28"/>
      <c r="AG70" s="28"/>
      <c r="AH70" s="84"/>
      <c r="AI70" s="42" t="s">
        <v>20</v>
      </c>
      <c r="AJ70" s="43"/>
      <c r="AK70" s="44"/>
      <c r="AL70" s="35" t="e">
        <f ca="1">COUNTIF(F70:AG70,"VISITE")+INDIRECT($AH$1&amp;"!AL70")</f>
        <v>#REF!</v>
      </c>
      <c r="AM70" s="35" t="e">
        <f ca="1">COUNTIF(F70:AG70,"MPS 0-4")+COUNTIF(F70:AG70,"MPS 5-9")+COUNTIF(F70:AG70,"MPS 0-4-")+COUNTIF(F70:AG70,"MPS 5-9-")+INDIRECT($AH$1&amp;"!AM70")</f>
        <v>#REF!</v>
      </c>
      <c r="AN70" s="35" t="e">
        <f ca="1">COUNTIF(F70:AG70,"LOTS")+COUNTIF(F70:AG70,"LOTS-")+INDIRECT($AH$1&amp;"!AN70")</f>
        <v>#REF!</v>
      </c>
      <c r="AO70" s="35" t="e">
        <f ca="1">COUNTIF(F70:AG70,"TT 1")+COUNTIF(F70:AG70,"TT 2")+COUNTIF(F70:AG70,"TT/TMPS-")+COUNTIF(F70:AG70,"TT-")+INDIRECT($AH$1&amp;"!AO70")</f>
        <v>#REF!</v>
      </c>
      <c r="AP70" s="35" t="e">
        <f ca="1">COUNTIF(F70:AG70,"TMPS")+COUNTIF(F70:AG70,"TMPS-")+INDIRECT($AH$1&amp;"!AP70")</f>
        <v>#REF!</v>
      </c>
      <c r="AQ70" s="35" t="e">
        <f ca="1">COUNTIF(G70:AH70,"TSD")+INDIRECT($AH$1&amp;"!AQ70")</f>
        <v>#REF!</v>
      </c>
      <c r="AR70" s="35" t="e">
        <f ca="1">COUNTIF(F70:AG70,"BATD 1")+COUNTIF(F70:AG70,"BATD 2")+COUNTIF(F70:AG70,"BATD 1-")+INDIRECT($AH$1&amp;"!AR70")</f>
        <v>#REF!</v>
      </c>
      <c r="AS70" s="35" t="e">
        <f ca="1">COUNTIF(F70:AG70,"IP")+COUNTIF(F70:AG70,"IP-")+INDIRECT($AH$1&amp;"!AS70")</f>
        <v>#REF!</v>
      </c>
      <c r="AT70" s="35" t="e">
        <f ca="1">COUNTIF(F70:AG70,"DG")+COUNTIF(F70:AG70,"BNC")+COUNTIF(F70:AG70,"DG-")+COUNTIF(F70:AG70,"BNC-")+INDIRECT($AH$1&amp;"!AT70")</f>
        <v>#REF!</v>
      </c>
      <c r="AU70" s="35" t="e">
        <f ca="1">COUNTIF(F70:AG70,"EXPORT")+COUNTIF(F70:AG70,"EXPORT-")+INDIRECT($AH$1&amp;"!AU70")</f>
        <v>#REF!</v>
      </c>
      <c r="AV70" s="35" t="e">
        <f ca="1">COUNTIF(F70:AG70,"MRS AAA")+COUNTIF(F70:AG70,"ZZZ YYY")+COUNTIF(F70:AG70,"XX WW")+COUNTIF(F70:AG70,"ZZZ")+COUNTIF(F70:AG70,"AAA")++COUNTIF(F70:AG70,"XXX WWW")+COUNTIF(F70:AG70,"MRS AAA-")+COUNTIF(F70:AG70,"ZZZ YYY-")+COUNTIF(F70:AG70,"XX WW-")+COUNTIF(F70:AG70,"ZZZ-")+COUNTIF(F70:AG70,"AAA-")+COUNTIF(F70:AG70,"XXX WWW-")+INDIRECT($AH$1&amp;"!AV70")</f>
        <v>#REF!</v>
      </c>
      <c r="AW70" s="35" t="e">
        <f ca="1">COUNTIF(F70:AG70,"DOC")+COUNTIF(F70:AG70,"DOC-")+INDIRECT($AH$1&amp;"!AW70")</f>
        <v>#REF!</v>
      </c>
      <c r="AX70" s="35" t="e">
        <f ca="1">COUNTIF(F70:AG70,"NL")+COUNTIF(F70:AG70,"NL-")+INDIRECT($AH$1&amp;"!AX70")</f>
        <v>#REF!</v>
      </c>
      <c r="AY70" s="35" t="e">
        <f ca="1">COUNTIF(F70:AG70,"SLIDE MPS")+COUNTIF(F70:AG70,"SLIDE MPS-")+INDIRECT($AH$1&amp;"!AY70")</f>
        <v>#REF!</v>
      </c>
      <c r="AZ70" s="122" t="e">
        <f ca="1">COUNTIF(F70:AG70,"PULL MPS")+COUNTIF(F70:AG70,"PULL MPS-")+INDIRECT($AH$1&amp;"!AZ70")</f>
        <v>#REF!</v>
      </c>
      <c r="BB70" s="123"/>
      <c r="BC70" s="123"/>
      <c r="BD70" s="123"/>
      <c r="BE70" s="123"/>
      <c r="BF70" s="123"/>
      <c r="BG70" s="123"/>
      <c r="BH70" s="123"/>
      <c r="BI70" s="123"/>
      <c r="BJ70" s="141"/>
      <c r="BK70" s="141"/>
      <c r="BL70" s="141"/>
      <c r="BM70" s="141"/>
      <c r="BN70" s="125"/>
      <c r="BO70" s="125"/>
    </row>
    <row r="71" spans="1:67" ht="23.25" customHeight="1" x14ac:dyDescent="0.25">
      <c r="A71" s="98">
        <v>17</v>
      </c>
      <c r="B71" s="99"/>
      <c r="C71" s="99"/>
      <c r="D71" s="145"/>
      <c r="E71" s="27"/>
      <c r="F71" s="28"/>
      <c r="G71" s="28"/>
      <c r="H71" s="28"/>
      <c r="I71" s="84"/>
      <c r="J71" s="27"/>
      <c r="K71" s="28"/>
      <c r="L71" s="28"/>
      <c r="M71" s="28"/>
      <c r="N71" s="84"/>
      <c r="O71" s="27"/>
      <c r="P71" s="28"/>
      <c r="Q71" s="28"/>
      <c r="R71" s="28"/>
      <c r="S71" s="84"/>
      <c r="T71" s="27"/>
      <c r="U71" s="28"/>
      <c r="V71" s="28"/>
      <c r="W71" s="28"/>
      <c r="X71" s="84"/>
      <c r="Y71" s="27"/>
      <c r="Z71" s="28"/>
      <c r="AA71" s="28"/>
      <c r="AB71" s="28"/>
      <c r="AC71" s="84"/>
      <c r="AD71" s="27"/>
      <c r="AE71" s="28"/>
      <c r="AF71" s="28"/>
      <c r="AG71" s="28"/>
      <c r="AH71" s="84"/>
      <c r="AI71" s="42" t="s">
        <v>20</v>
      </c>
      <c r="AJ71" s="43"/>
      <c r="AK71" s="44"/>
      <c r="AL71" s="35" t="e">
        <f ca="1">COUNTIF(F71:AG71,"VISITE")+INDIRECT($AH$1&amp;"!AL71")</f>
        <v>#REF!</v>
      </c>
      <c r="AM71" s="35" t="e">
        <f ca="1">COUNTIF(F71:AG71,"MPS 0-4")+COUNTIF(F71:AG71,"MPS 5-9")+COUNTIF(F71:AG71,"MPS 0-4-")+COUNTIF(F71:AG71,"MPS 5-9-")+INDIRECT($AH$1&amp;"!AM71")</f>
        <v>#REF!</v>
      </c>
      <c r="AN71" s="35" t="e">
        <f ca="1">COUNTIF(F71:AG71,"LOTS")+COUNTIF(F71:AG71,"LOTS-")+INDIRECT($AH$1&amp;"!AN71")</f>
        <v>#REF!</v>
      </c>
      <c r="AO71" s="35" t="e">
        <f ca="1">COUNTIF(F71:AG71,"TT 1")+COUNTIF(F71:AG71,"TT 2")+COUNTIF(F71:AG71,"TT/TMPS-")+COUNTIF(F71:AG71,"TT-")+INDIRECT($AH$1&amp;"!AO71")</f>
        <v>#REF!</v>
      </c>
      <c r="AP71" s="35" t="e">
        <f ca="1">COUNTIF(F71:AG71,"TMPS")+COUNTIF(F71:AG71,"TMPS-")+INDIRECT($AH$1&amp;"!AP71")</f>
        <v>#REF!</v>
      </c>
      <c r="AQ71" s="35" t="e">
        <f ca="1">COUNTIF(G71:AH71,"TSD")+INDIRECT($AH$1&amp;"!AQ71")</f>
        <v>#REF!</v>
      </c>
      <c r="AR71" s="35" t="e">
        <f ca="1">COUNTIF(F71:AG71,"BATD 1")+COUNTIF(F71:AG71,"BATD 2")+COUNTIF(F71:AG71,"BATD 1-")+INDIRECT($AH$1&amp;"!AR71")</f>
        <v>#REF!</v>
      </c>
      <c r="AS71" s="35" t="e">
        <f ca="1">COUNTIF(F71:AG71,"IP")+COUNTIF(F71:AG71,"IP-")+INDIRECT($AH$1&amp;"!AS71")</f>
        <v>#REF!</v>
      </c>
      <c r="AT71" s="35" t="e">
        <f ca="1">COUNTIF(F71:AG71,"DG")+COUNTIF(F71:AG71,"BNC")+COUNTIF(F71:AG71,"DG-")+COUNTIF(F71:AG71,"BNC-")+INDIRECT($AH$1&amp;"!AT71")</f>
        <v>#REF!</v>
      </c>
      <c r="AU71" s="35" t="e">
        <f ca="1">COUNTIF(F71:AG71,"EXPORT")+COUNTIF(F71:AG71,"EXPORT-")+INDIRECT($AH$1&amp;"!AU71")</f>
        <v>#REF!</v>
      </c>
      <c r="AV71" s="35" t="e">
        <f ca="1">COUNTIF(F71:AG71,"MRS AAA")+COUNTIF(F71:AG71,"ZZZ YYY")+COUNTIF(F71:AG71,"XX WW")+COUNTIF(F71:AG71,"ZZZ")+COUNTIF(F71:AG71,"AAA")++COUNTIF(F71:AG71,"XXX WWW")+COUNTIF(F71:AG71,"MRS AAA-")+COUNTIF(F71:AG71,"ZZZ YYY-")+COUNTIF(F71:AG71,"XX WW-")+COUNTIF(F71:AG71,"ZZZ-")+COUNTIF(F71:AG71,"AAA-")+COUNTIF(F71:AG71,"XXX WWW-")+INDIRECT($AH$1&amp;"!AV71")</f>
        <v>#REF!</v>
      </c>
      <c r="AW71" s="35" t="e">
        <f ca="1">COUNTIF(F71:AG71,"DOC")+COUNTIF(F71:AG71,"DOC-")+INDIRECT($AH$1&amp;"!AW71")</f>
        <v>#REF!</v>
      </c>
      <c r="AX71" s="35" t="e">
        <f ca="1">COUNTIF(F71:AG71,"NL")+COUNTIF(F71:AG71,"NL-")+INDIRECT($AH$1&amp;"!AX71")</f>
        <v>#REF!</v>
      </c>
      <c r="AY71" s="35" t="e">
        <f ca="1">COUNTIF(F71:AG71,"SLIDE MPS")+COUNTIF(F71:AG71,"SLIDE MPS-")+INDIRECT($AH$1&amp;"!AY71")</f>
        <v>#REF!</v>
      </c>
      <c r="AZ71" s="122" t="e">
        <f ca="1">COUNTIF(F71:AG71,"PULL MPS")+COUNTIF(F71:AG71,"PULL MPS-")+INDIRECT($AH$1&amp;"!AZ71")</f>
        <v>#REF!</v>
      </c>
      <c r="BB71" s="123"/>
      <c r="BC71" s="123"/>
      <c r="BD71" s="123"/>
      <c r="BE71" s="123"/>
      <c r="BF71" s="123"/>
      <c r="BG71" s="123"/>
      <c r="BH71" s="123"/>
      <c r="BI71" s="123"/>
      <c r="BJ71" s="141"/>
      <c r="BK71" s="141"/>
      <c r="BL71" s="141"/>
      <c r="BM71" s="141"/>
      <c r="BN71" s="125"/>
      <c r="BO71" s="125"/>
    </row>
    <row r="72" spans="1:67" ht="23.25" customHeight="1" x14ac:dyDescent="0.25">
      <c r="A72" s="98">
        <v>18</v>
      </c>
      <c r="B72" s="99"/>
      <c r="C72" s="99"/>
      <c r="D72" s="145"/>
      <c r="E72" s="27"/>
      <c r="F72" s="28"/>
      <c r="G72" s="28"/>
      <c r="H72" s="28"/>
      <c r="I72" s="84"/>
      <c r="J72" s="27"/>
      <c r="K72" s="28"/>
      <c r="L72" s="28"/>
      <c r="M72" s="28"/>
      <c r="N72" s="84"/>
      <c r="O72" s="27"/>
      <c r="P72" s="28"/>
      <c r="Q72" s="28"/>
      <c r="R72" s="28"/>
      <c r="S72" s="84"/>
      <c r="T72" s="27"/>
      <c r="U72" s="28"/>
      <c r="V72" s="28"/>
      <c r="W72" s="28"/>
      <c r="X72" s="84"/>
      <c r="Y72" s="27"/>
      <c r="Z72" s="28"/>
      <c r="AA72" s="28"/>
      <c r="AB72" s="28"/>
      <c r="AC72" s="84"/>
      <c r="AD72" s="27"/>
      <c r="AE72" s="28"/>
      <c r="AF72" s="28"/>
      <c r="AG72" s="28"/>
      <c r="AH72" s="84"/>
      <c r="AI72" s="42" t="s">
        <v>20</v>
      </c>
      <c r="AJ72" s="43"/>
      <c r="AK72" s="44"/>
      <c r="AL72" s="35" t="e">
        <f ca="1">COUNTIF(F72:AG72,"VISITE")+INDIRECT($AH$1&amp;"!AL72")</f>
        <v>#REF!</v>
      </c>
      <c r="AM72" s="35" t="e">
        <f ca="1">COUNTIF(F72:AG72,"MPS 0-4")+COUNTIF(F72:AG72,"MPS 5-9")+COUNTIF(F72:AG72,"MPS 0-4-")+COUNTIF(F72:AG72,"MPS 5-9-")+INDIRECT($AH$1&amp;"!AM72")</f>
        <v>#REF!</v>
      </c>
      <c r="AN72" s="35" t="e">
        <f ca="1">COUNTIF(F72:AG72,"LOTS")+COUNTIF(F72:AG72,"LOTS-")+INDIRECT($AH$1&amp;"!AN72")</f>
        <v>#REF!</v>
      </c>
      <c r="AO72" s="35" t="e">
        <f ca="1">COUNTIF(F72:AG72,"TT 1")+COUNTIF(F72:AG72,"TT 2")+COUNTIF(F72:AG72,"TT/TMPS-")+COUNTIF(F72:AG72,"TT-")+INDIRECT($AH$1&amp;"!AO72")</f>
        <v>#REF!</v>
      </c>
      <c r="AP72" s="35" t="e">
        <f ca="1">COUNTIF(F72:AG72,"TMPS")+COUNTIF(F72:AG72,"TMPS-")+INDIRECT($AH$1&amp;"!AP72")</f>
        <v>#REF!</v>
      </c>
      <c r="AQ72" s="35" t="e">
        <f ca="1">COUNTIF(G72:AH72,"TSD")+INDIRECT($AH$1&amp;"!AQ72")</f>
        <v>#REF!</v>
      </c>
      <c r="AR72" s="35" t="e">
        <f ca="1">COUNTIF(F72:AG72,"BATD 1")+COUNTIF(F72:AG72,"BATD 2")+COUNTIF(F72:AG72,"BATD 1-")+INDIRECT($AH$1&amp;"!AR72")</f>
        <v>#REF!</v>
      </c>
      <c r="AS72" s="35" t="e">
        <f ca="1">COUNTIF(F72:AG72,"IP")+COUNTIF(F72:AG72,"IP-")+INDIRECT($AH$1&amp;"!AS72")</f>
        <v>#REF!</v>
      </c>
      <c r="AT72" s="35" t="e">
        <f ca="1">COUNTIF(F72:AG72,"DG")+COUNTIF(F72:AG72,"BNC")+COUNTIF(F72:AG72,"DG-")+COUNTIF(F72:AG72,"BNC-")+INDIRECT($AH$1&amp;"!AT72")</f>
        <v>#REF!</v>
      </c>
      <c r="AU72" s="35" t="e">
        <f ca="1">COUNTIF(F72:AG72,"EXPORT")+COUNTIF(F72:AG72,"EXPORT-")+INDIRECT($AH$1&amp;"!AU72")</f>
        <v>#REF!</v>
      </c>
      <c r="AV72" s="35" t="e">
        <f ca="1">COUNTIF(F72:AG72,"MRS AAA")+COUNTIF(F72:AG72,"ZZZ YYY")+COUNTIF(F72:AG72,"XX WW")+COUNTIF(F72:AG72,"ZZZ")+COUNTIF(F72:AG72,"AAA")++COUNTIF(F72:AG72,"XXX WWW")+COUNTIF(F72:AG72,"MRS AAA-")+COUNTIF(F72:AG72,"ZZZ YYY-")+COUNTIF(F72:AG72,"XX WW-")+COUNTIF(F72:AG72,"ZZZ-")+COUNTIF(F72:AG72,"AAA-")+COUNTIF(F72:AG72,"XXX WWW-")+INDIRECT($AH$1&amp;"!AV72")</f>
        <v>#REF!</v>
      </c>
      <c r="AW72" s="35" t="e">
        <f ca="1">COUNTIF(F72:AG72,"DOC")+COUNTIF(F72:AG72,"DOC-")+INDIRECT($AH$1&amp;"!AW72")</f>
        <v>#REF!</v>
      </c>
      <c r="AX72" s="35" t="e">
        <f ca="1">COUNTIF(F72:AG72,"NL")+COUNTIF(F72:AG72,"NL-")+INDIRECT($AH$1&amp;"!AX72")</f>
        <v>#REF!</v>
      </c>
      <c r="AY72" s="35" t="e">
        <f ca="1">COUNTIF(F72:AG72,"SLIDE MPS")+COUNTIF(F72:AG72,"SLIDE MPS-")+INDIRECT($AH$1&amp;"!AY72")</f>
        <v>#REF!</v>
      </c>
      <c r="AZ72" s="122" t="e">
        <f ca="1">COUNTIF(F72:AG72,"PULL MPS")+COUNTIF(F72:AG72,"PULL MPS-")+INDIRECT($AH$1&amp;"!AZ72")</f>
        <v>#REF!</v>
      </c>
      <c r="BB72" s="123"/>
      <c r="BC72" s="123"/>
      <c r="BD72" s="123"/>
      <c r="BE72" s="123"/>
      <c r="BF72" s="123"/>
      <c r="BG72" s="123"/>
      <c r="BH72" s="123"/>
      <c r="BI72" s="123"/>
      <c r="BJ72" s="141"/>
      <c r="BK72" s="141"/>
      <c r="BL72" s="141"/>
      <c r="BM72" s="141"/>
      <c r="BN72" s="125"/>
      <c r="BO72" s="125"/>
    </row>
    <row r="73" spans="1:67" ht="23.25" customHeight="1" thickBot="1" x14ac:dyDescent="0.3">
      <c r="A73" s="98">
        <v>19</v>
      </c>
      <c r="B73" s="99"/>
      <c r="C73" s="99"/>
      <c r="D73" s="145"/>
      <c r="E73" s="27"/>
      <c r="F73" s="28"/>
      <c r="G73" s="28"/>
      <c r="H73" s="28"/>
      <c r="I73" s="84"/>
      <c r="J73" s="27"/>
      <c r="K73" s="28"/>
      <c r="L73" s="28"/>
      <c r="M73" s="28"/>
      <c r="N73" s="84"/>
      <c r="O73" s="27"/>
      <c r="P73" s="28"/>
      <c r="Q73" s="28"/>
      <c r="R73" s="28"/>
      <c r="S73" s="84"/>
      <c r="T73" s="27"/>
      <c r="U73" s="28"/>
      <c r="V73" s="28"/>
      <c r="W73" s="28"/>
      <c r="X73" s="84"/>
      <c r="Y73" s="27"/>
      <c r="Z73" s="28"/>
      <c r="AA73" s="28"/>
      <c r="AB73" s="28"/>
      <c r="AC73" s="84"/>
      <c r="AD73" s="27"/>
      <c r="AE73" s="28"/>
      <c r="AF73" s="28"/>
      <c r="AG73" s="28"/>
      <c r="AH73" s="84"/>
      <c r="AI73" s="42" t="s">
        <v>20</v>
      </c>
      <c r="AJ73" s="43"/>
      <c r="AK73" s="44"/>
      <c r="AL73" s="35" t="e">
        <f ca="1">COUNTIF(F73:AG73,"VISITE")+INDIRECT($AH$1&amp;"!AL73")</f>
        <v>#REF!</v>
      </c>
      <c r="AM73" s="35" t="e">
        <f ca="1">COUNTIF(F73:AG73,"MPS 0-4")+COUNTIF(F73:AG73,"MPS 5-9")+COUNTIF(F73:AG73,"MPS 0-4-")+COUNTIF(F73:AG73,"MPS 5-9-")+INDIRECT($AH$1&amp;"!AM73")</f>
        <v>#REF!</v>
      </c>
      <c r="AN73" s="35" t="e">
        <f ca="1">COUNTIF(F73:AG73,"LOTS")+COUNTIF(F73:AG73,"LOTS-")+INDIRECT($AH$1&amp;"!AN73")</f>
        <v>#REF!</v>
      </c>
      <c r="AO73" s="35" t="e">
        <f ca="1">COUNTIF(F73:AG73,"TT 1")+COUNTIF(F73:AG73,"TT 2")+COUNTIF(F73:AG73,"TT/TMPS-")+COUNTIF(F73:AG73,"TT-")+INDIRECT($AH$1&amp;"!AO73")</f>
        <v>#REF!</v>
      </c>
      <c r="AP73" s="35" t="e">
        <f ca="1">COUNTIF(F73:AG73,"TMPS")+COUNTIF(F73:AG73,"TMPS-")+INDIRECT($AH$1&amp;"!AP73")</f>
        <v>#REF!</v>
      </c>
      <c r="AQ73" s="35" t="e">
        <f ca="1">COUNTIF(G73:AH73,"TSD")+INDIRECT($AH$1&amp;"!AQ73")</f>
        <v>#REF!</v>
      </c>
      <c r="AR73" s="35" t="e">
        <f ca="1">COUNTIF(F73:AG73,"BATD 1")+COUNTIF(F73:AG73,"BATD 2")+COUNTIF(F73:AG73,"BATD 1-")+INDIRECT($AH$1&amp;"!AR73")</f>
        <v>#REF!</v>
      </c>
      <c r="AS73" s="35" t="e">
        <f ca="1">COUNTIF(F73:AG73,"IP")+COUNTIF(F73:AG73,"IP-")+INDIRECT($AH$1&amp;"!AS73")</f>
        <v>#REF!</v>
      </c>
      <c r="AT73" s="35" t="e">
        <f ca="1">COUNTIF(F73:AG73,"DG")+COUNTIF(F73:AG73,"BNC")+COUNTIF(F73:AG73,"DG-")+COUNTIF(F73:AG73,"BNC-")+INDIRECT($AH$1&amp;"!AT73")</f>
        <v>#REF!</v>
      </c>
      <c r="AU73" s="35" t="e">
        <f ca="1">COUNTIF(F73:AG73,"EXPORT")+COUNTIF(F73:AG73,"EXPORT-")+INDIRECT($AH$1&amp;"!AU73")</f>
        <v>#REF!</v>
      </c>
      <c r="AV73" s="35" t="e">
        <f ca="1">COUNTIF(F73:AG73,"MRS AAA")+COUNTIF(F73:AG73,"ZZZ YYY")+COUNTIF(F73:AG73,"XX WW")+COUNTIF(F73:AG73,"ZZZ")+COUNTIF(F73:AG73,"AAA")++COUNTIF(F73:AG73,"XXX WWW")+COUNTIF(F73:AG73,"MRS AAA-")+COUNTIF(F73:AG73,"ZZZ YYY-")+COUNTIF(F73:AG73,"XX WW-")+COUNTIF(F73:AG73,"ZZZ-")+COUNTIF(F73:AG73,"AAA-")+COUNTIF(F73:AG73,"XXX WWW-")+INDIRECT($AH$1&amp;"!AV73")</f>
        <v>#REF!</v>
      </c>
      <c r="AW73" s="35" t="e">
        <f ca="1">COUNTIF(F73:AG73,"DOC")+COUNTIF(F73:AG73,"DOC-")+INDIRECT($AH$1&amp;"!AW73")</f>
        <v>#REF!</v>
      </c>
      <c r="AX73" s="35" t="e">
        <f ca="1">COUNTIF(F73:AG73,"NL")+COUNTIF(F73:AG73,"NL-")+INDIRECT($AH$1&amp;"!AX73")</f>
        <v>#REF!</v>
      </c>
      <c r="AY73" s="35" t="e">
        <f ca="1">COUNTIF(F73:AG73,"SLIDE MPS")+COUNTIF(F73:AG73,"SLIDE MPS-")+INDIRECT($AH$1&amp;"!AY73")</f>
        <v>#REF!</v>
      </c>
      <c r="AZ73" s="122" t="e">
        <f ca="1">COUNTIF(F73:AG73,"PULL MPS")+COUNTIF(F73:AG73,"PULL MPS-")+INDIRECT($AH$1&amp;"!AZ73")</f>
        <v>#REF!</v>
      </c>
      <c r="BB73" s="123"/>
      <c r="BC73" s="123"/>
      <c r="BD73" s="123"/>
      <c r="BE73" s="123"/>
      <c r="BF73" s="123"/>
      <c r="BG73" s="123"/>
      <c r="BH73" s="123"/>
      <c r="BI73" s="123"/>
      <c r="BJ73" s="141"/>
      <c r="BK73" s="141"/>
      <c r="BL73" s="141"/>
      <c r="BM73" s="141"/>
      <c r="BN73" s="125"/>
      <c r="BO73" s="125"/>
    </row>
    <row r="74" spans="1:67" ht="24" customHeight="1" thickBot="1" x14ac:dyDescent="0.3">
      <c r="A74" s="98">
        <v>20</v>
      </c>
      <c r="B74" s="99"/>
      <c r="C74" s="99"/>
      <c r="D74" s="145"/>
      <c r="E74" s="27"/>
      <c r="F74" s="28"/>
      <c r="G74" s="28"/>
      <c r="H74" s="28"/>
      <c r="I74" s="84"/>
      <c r="J74" s="27"/>
      <c r="K74" s="28"/>
      <c r="L74" s="28"/>
      <c r="M74" s="28"/>
      <c r="N74" s="84"/>
      <c r="O74" s="27"/>
      <c r="P74" s="28"/>
      <c r="Q74" s="28"/>
      <c r="R74" s="28"/>
      <c r="S74" s="84"/>
      <c r="T74" s="27"/>
      <c r="U74" s="28"/>
      <c r="V74" s="28"/>
      <c r="W74" s="28"/>
      <c r="X74" s="84"/>
      <c r="Y74" s="27"/>
      <c r="Z74" s="28"/>
      <c r="AA74" s="28"/>
      <c r="AB74" s="28"/>
      <c r="AC74" s="84"/>
      <c r="AD74" s="27"/>
      <c r="AE74" s="28"/>
      <c r="AF74" s="28"/>
      <c r="AG74" s="28"/>
      <c r="AH74" s="84"/>
      <c r="AI74" s="42" t="s">
        <v>20</v>
      </c>
      <c r="AJ74" s="43"/>
      <c r="AK74" s="44"/>
      <c r="AL74" s="21" t="s">
        <v>4</v>
      </c>
      <c r="AM74" s="22" t="s">
        <v>5</v>
      </c>
      <c r="AN74" s="22" t="s">
        <v>6</v>
      </c>
      <c r="AO74" s="22" t="s">
        <v>7</v>
      </c>
      <c r="AP74" s="22" t="s">
        <v>8</v>
      </c>
      <c r="AQ74" s="22" t="s">
        <v>9</v>
      </c>
      <c r="AR74" s="22" t="s">
        <v>10</v>
      </c>
      <c r="AS74" s="22" t="s">
        <v>11</v>
      </c>
      <c r="AT74" s="22" t="s">
        <v>12</v>
      </c>
      <c r="AU74" s="22" t="s">
        <v>13</v>
      </c>
      <c r="AV74" s="23" t="s">
        <v>14</v>
      </c>
      <c r="AW74" s="22" t="s">
        <v>15</v>
      </c>
      <c r="AX74" s="22" t="s">
        <v>16</v>
      </c>
      <c r="AY74" s="23" t="s">
        <v>17</v>
      </c>
      <c r="AZ74" s="23" t="s">
        <v>18</v>
      </c>
      <c r="BB74" s="123"/>
      <c r="BC74" s="123"/>
      <c r="BD74" s="123"/>
      <c r="BE74" s="123"/>
      <c r="BF74" s="123"/>
      <c r="BG74" s="123"/>
      <c r="BH74" s="123"/>
      <c r="BI74" s="123"/>
      <c r="BJ74" s="141"/>
      <c r="BK74" s="141"/>
      <c r="BL74" s="141"/>
      <c r="BM74" s="141"/>
      <c r="BN74" s="125"/>
      <c r="BO74" s="125"/>
    </row>
    <row r="75" spans="1:67" x14ac:dyDescent="0.25">
      <c r="A75" s="98">
        <v>21</v>
      </c>
      <c r="B75" s="99"/>
      <c r="C75" s="99"/>
      <c r="D75" s="145"/>
      <c r="E75" s="27"/>
      <c r="F75" s="28"/>
      <c r="G75" s="28"/>
      <c r="H75" s="28"/>
      <c r="I75" s="84"/>
      <c r="J75" s="27"/>
      <c r="K75" s="28"/>
      <c r="L75" s="28"/>
      <c r="M75" s="28"/>
      <c r="N75" s="84"/>
      <c r="O75" s="27"/>
      <c r="P75" s="28"/>
      <c r="Q75" s="28"/>
      <c r="R75" s="28"/>
      <c r="S75" s="84"/>
      <c r="T75" s="27"/>
      <c r="U75" s="28"/>
      <c r="V75" s="28"/>
      <c r="W75" s="28"/>
      <c r="X75" s="84"/>
      <c r="Y75" s="27"/>
      <c r="Z75" s="28"/>
      <c r="AA75" s="28"/>
      <c r="AB75" s="28"/>
      <c r="AC75" s="84"/>
      <c r="AD75" s="27"/>
      <c r="AE75" s="28"/>
      <c r="AF75" s="28"/>
      <c r="AG75" s="28"/>
      <c r="AH75" s="84"/>
      <c r="AI75" s="42" t="s">
        <v>20</v>
      </c>
      <c r="AJ75" s="43"/>
      <c r="AK75" s="44"/>
      <c r="AL75" s="35" t="e">
        <f ca="1">COUNTIF(F75:AG75,"VISITE")+INDIRECT($AH$1&amp;"!AL75")</f>
        <v>#REF!</v>
      </c>
      <c r="AM75" s="35" t="e">
        <f ca="1">COUNTIF(F75:AG75,"MPS 0-4")+COUNTIF(F75:AG75,"MPS 5-9")+COUNTIF(F75:AG75,"MPS 0-4-")+COUNTIF(F75:AG75,"MPS 5-9-")+INDIRECT($AH$1&amp;"!AM75")</f>
        <v>#REF!</v>
      </c>
      <c r="AN75" s="35" t="e">
        <f ca="1">COUNTIF(F75:AG75,"LOTS")+COUNTIF(F75:AG75,"LOTS-")+INDIRECT($AH$1&amp;"!AN75")</f>
        <v>#REF!</v>
      </c>
      <c r="AO75" s="35" t="e">
        <f ca="1">COUNTIF(F75:AG75,"TT 1")+COUNTIF(F75:AG75,"TT 2")+COUNTIF(F75:AG75,"TT/TMPS-")+COUNTIF(F75:AG75,"TT-")+INDIRECT($AH$1&amp;"!AO75")</f>
        <v>#REF!</v>
      </c>
      <c r="AP75" s="35" t="e">
        <f ca="1">COUNTIF(F75:AG75,"TMPS")+COUNTIF(F75:AG75,"TMPS-")+INDIRECT($AH$1&amp;"!AP75")</f>
        <v>#REF!</v>
      </c>
      <c r="AQ75" s="35" t="e">
        <f ca="1">COUNTIF(G75:AH75,"TSD")+INDIRECT($AH$1&amp;"!AQ75")</f>
        <v>#REF!</v>
      </c>
      <c r="AR75" s="35" t="e">
        <f ca="1">COUNTIF(F75:AG75,"BATD 1")+COUNTIF(F75:AG75,"BATD 2")+COUNTIF(F75:AG75,"BATD 1-")+INDIRECT($AH$1&amp;"!AR75")</f>
        <v>#REF!</v>
      </c>
      <c r="AS75" s="35" t="e">
        <f ca="1">COUNTIF(F75:AG75,"IP")+COUNTIF(F75:AG75,"IP-")+INDIRECT($AH$1&amp;"!AS75")</f>
        <v>#REF!</v>
      </c>
      <c r="AT75" s="35" t="e">
        <f ca="1">COUNTIF(F75:AG75,"DG")+COUNTIF(F75:AG75,"BNC")+COUNTIF(F75:AG75,"DG-")+COUNTIF(F75:AG75,"BNC-")+INDIRECT($AH$1&amp;"!AT75")</f>
        <v>#REF!</v>
      </c>
      <c r="AU75" s="35" t="e">
        <f ca="1">COUNTIF(F75:AG75,"EXPORT")+COUNTIF(F75:AG75,"EXPORT-")+INDIRECT($AH$1&amp;"!AU75")</f>
        <v>#REF!</v>
      </c>
      <c r="AV75" s="35" t="e">
        <f ca="1">COUNTIF(F75:AG75,"MRS AAA")+COUNTIF(F75:AG75,"ZZZ YYY")+COUNTIF(F75:AG75,"XX WW")+COUNTIF(F75:AG75,"ZZZ")+COUNTIF(F75:AG75,"AAA")++COUNTIF(F75:AG75,"XXX WWW")+COUNTIF(F75:AG75,"MRS AAA-")+COUNTIF(F75:AG75,"ZZZ YYY-")+COUNTIF(F75:AG75,"XX WW-")+COUNTIF(F75:AG75,"ZZZ-")+COUNTIF(F75:AG75,"AAA-")+COUNTIF(F75:AG75,"XXX WWW-")+INDIRECT($AH$1&amp;"!AV75")</f>
        <v>#REF!</v>
      </c>
      <c r="AW75" s="35" t="e">
        <f ca="1">COUNTIF(F75:AG75,"DOC")+COUNTIF(F75:AG75,"DOC-")+INDIRECT($AH$1&amp;"!AW75")</f>
        <v>#REF!</v>
      </c>
      <c r="AX75" s="35" t="e">
        <f ca="1">COUNTIF(F75:AG75,"NL")+COUNTIF(F75:AG75,"NL-")+INDIRECT($AH$1&amp;"!AX75")</f>
        <v>#REF!</v>
      </c>
      <c r="AY75" s="35" t="e">
        <f ca="1">COUNTIF(F75:AG75,"SLIDE MPS")+COUNTIF(F75:AG75,"SLIDE MPS-")+INDIRECT($AH$1&amp;"!AY75")</f>
        <v>#REF!</v>
      </c>
      <c r="AZ75" s="122" t="e">
        <f ca="1">COUNTIF(F75:AG75,"PULL MPS")+COUNTIF(F75:AG75,"PULL MPS-")+INDIRECT($AH$1&amp;"!AZ75")</f>
        <v>#REF!</v>
      </c>
    </row>
    <row r="76" spans="1:67" x14ac:dyDescent="0.25">
      <c r="A76" s="98">
        <v>22</v>
      </c>
      <c r="B76" s="99"/>
      <c r="C76" s="99"/>
      <c r="D76" s="145"/>
      <c r="E76" s="27"/>
      <c r="F76" s="28"/>
      <c r="G76" s="28"/>
      <c r="H76" s="28"/>
      <c r="I76" s="84"/>
      <c r="J76" s="27"/>
      <c r="K76" s="28"/>
      <c r="L76" s="28"/>
      <c r="M76" s="28"/>
      <c r="N76" s="84"/>
      <c r="O76" s="27"/>
      <c r="P76" s="28"/>
      <c r="Q76" s="28"/>
      <c r="R76" s="28"/>
      <c r="S76" s="84"/>
      <c r="T76" s="27"/>
      <c r="U76" s="28"/>
      <c r="V76" s="28"/>
      <c r="W76" s="28"/>
      <c r="X76" s="84"/>
      <c r="Y76" s="27"/>
      <c r="Z76" s="28"/>
      <c r="AA76" s="28"/>
      <c r="AB76" s="28"/>
      <c r="AC76" s="84"/>
      <c r="AD76" s="27"/>
      <c r="AE76" s="28"/>
      <c r="AF76" s="28"/>
      <c r="AG76" s="28"/>
      <c r="AH76" s="84"/>
      <c r="AI76" s="42" t="s">
        <v>20</v>
      </c>
      <c r="AJ76" s="43"/>
      <c r="AK76" s="44"/>
      <c r="AL76" s="35" t="e">
        <f ca="1">COUNTIF(F76:AG76,"VISITE")+INDIRECT($AH$1&amp;"!AL76")</f>
        <v>#REF!</v>
      </c>
      <c r="AM76" s="35" t="e">
        <f ca="1">COUNTIF(F76:AG76,"MPS 0-4")+COUNTIF(F76:AG76,"MPS 5-9")+COUNTIF(F76:AG76,"MPS 0-4-")+COUNTIF(F76:AG76,"MPS 5-9-")+INDIRECT($AH$1&amp;"!AM76")</f>
        <v>#REF!</v>
      </c>
      <c r="AN76" s="35" t="e">
        <f ca="1">COUNTIF(F76:AG76,"LOTS")+COUNTIF(F76:AG76,"LOTS-")+INDIRECT($AH$1&amp;"!AN76")</f>
        <v>#REF!</v>
      </c>
      <c r="AO76" s="35" t="e">
        <f ca="1">COUNTIF(F76:AG76,"TT 1")+COUNTIF(F76:AG76,"TT 2")+COUNTIF(F76:AG76,"TT/TMPS-")+COUNTIF(F76:AG76,"TT-")+INDIRECT($AH$1&amp;"!AO76")</f>
        <v>#REF!</v>
      </c>
      <c r="AP76" s="35" t="e">
        <f ca="1">COUNTIF(F76:AG76,"TMPS")+COUNTIF(F76:AG76,"TMPS-")+INDIRECT($AH$1&amp;"!AP76")</f>
        <v>#REF!</v>
      </c>
      <c r="AQ76" s="35" t="e">
        <f ca="1">COUNTIF(G76:AH76,"TSD")+INDIRECT($AH$1&amp;"!AQ76")</f>
        <v>#REF!</v>
      </c>
      <c r="AR76" s="35" t="e">
        <f ca="1">COUNTIF(F76:AG76,"BATD 1")+COUNTIF(F76:AG76,"BATD 2")+COUNTIF(F76:AG76,"BATD 1-")+INDIRECT($AH$1&amp;"!AR76")</f>
        <v>#REF!</v>
      </c>
      <c r="AS76" s="35" t="e">
        <f ca="1">COUNTIF(F76:AG76,"IP")+COUNTIF(F76:AG76,"IP-")+INDIRECT($AH$1&amp;"!AS76")</f>
        <v>#REF!</v>
      </c>
      <c r="AT76" s="35" t="e">
        <f ca="1">COUNTIF(F76:AG76,"DG")+COUNTIF(F76:AG76,"BNC")+COUNTIF(F76:AG76,"DG-")+COUNTIF(F76:AG76,"BNC-")+INDIRECT($AH$1&amp;"!AT76")</f>
        <v>#REF!</v>
      </c>
      <c r="AU76" s="35" t="e">
        <f ca="1">COUNTIF(F76:AG76,"EXPORT")+COUNTIF(F76:AG76,"EXPORT-")+INDIRECT($AH$1&amp;"!AU76")</f>
        <v>#REF!</v>
      </c>
      <c r="AV76" s="35" t="e">
        <f ca="1">COUNTIF(F76:AG76,"MRS AAA")+COUNTIF(F76:AG76,"ZZZ YYY")+COUNTIF(F76:AG76,"XX WW")+COUNTIF(F76:AG76,"ZZZ")+COUNTIF(F76:AG76,"AAA")++COUNTIF(F76:AG76,"XXX WWW")+COUNTIF(F76:AG76,"MRS AAA-")+COUNTIF(F76:AG76,"ZZZ YYY-")+COUNTIF(F76:AG76,"XX WW-")+COUNTIF(F76:AG76,"ZZZ-")+COUNTIF(F76:AG76,"AAA-")+COUNTIF(F76:AG76,"XXX WWW-")+INDIRECT($AH$1&amp;"!AV76")</f>
        <v>#REF!</v>
      </c>
      <c r="AW76" s="35" t="e">
        <f ca="1">COUNTIF(F76:AG76,"DOC")+COUNTIF(F76:AG76,"DOC-")+INDIRECT($AH$1&amp;"!AW76")</f>
        <v>#REF!</v>
      </c>
      <c r="AX76" s="35" t="e">
        <f ca="1">COUNTIF(F76:AG76,"NL")+COUNTIF(F76:AG76,"NL-")+INDIRECT($AH$1&amp;"!AX76")</f>
        <v>#REF!</v>
      </c>
      <c r="AY76" s="35" t="e">
        <f ca="1">COUNTIF(F76:AG76,"SLIDE MPS")+COUNTIF(F76:AG76,"SLIDE MPS-")+INDIRECT($AH$1&amp;"!AY76")</f>
        <v>#REF!</v>
      </c>
      <c r="AZ76" s="122" t="e">
        <f ca="1">COUNTIF(F76:AG76,"PULL MPS")+COUNTIF(F76:AG76,"PULL MPS-")+INDIRECT($AH$1&amp;"!AZ76")</f>
        <v>#REF!</v>
      </c>
    </row>
    <row r="77" spans="1:67" x14ac:dyDescent="0.25">
      <c r="A77" s="98">
        <v>23</v>
      </c>
      <c r="B77" s="99"/>
      <c r="C77" s="99"/>
      <c r="D77" s="145"/>
      <c r="E77" s="27"/>
      <c r="F77" s="28"/>
      <c r="G77" s="28"/>
      <c r="H77" s="28"/>
      <c r="I77" s="84"/>
      <c r="J77" s="27"/>
      <c r="K77" s="28"/>
      <c r="L77" s="28"/>
      <c r="M77" s="28"/>
      <c r="N77" s="84"/>
      <c r="O77" s="27"/>
      <c r="P77" s="28"/>
      <c r="Q77" s="28"/>
      <c r="R77" s="28"/>
      <c r="S77" s="84"/>
      <c r="T77" s="27"/>
      <c r="U77" s="28"/>
      <c r="V77" s="28"/>
      <c r="W77" s="28"/>
      <c r="X77" s="84"/>
      <c r="Y77" s="27"/>
      <c r="Z77" s="28"/>
      <c r="AA77" s="28"/>
      <c r="AB77" s="28"/>
      <c r="AC77" s="84"/>
      <c r="AD77" s="27"/>
      <c r="AE77" s="28"/>
      <c r="AF77" s="28"/>
      <c r="AG77" s="28"/>
      <c r="AH77" s="84"/>
      <c r="AI77" s="42" t="s">
        <v>20</v>
      </c>
      <c r="AJ77" s="43"/>
      <c r="AK77" s="44"/>
      <c r="AL77" s="35" t="e">
        <f ca="1">COUNTIF(F77:AG77,"VISITE")+INDIRECT($AH$1&amp;"!AL77")</f>
        <v>#REF!</v>
      </c>
      <c r="AM77" s="35" t="e">
        <f ca="1">COUNTIF(F77:AG77,"MPS 0-4")+COUNTIF(F77:AG77,"MPS 5-9")+COUNTIF(F77:AG77,"MPS 0-4-")+COUNTIF(F77:AG77,"MPS 5-9-")+INDIRECT($AH$1&amp;"!AM77")</f>
        <v>#REF!</v>
      </c>
      <c r="AN77" s="35" t="e">
        <f ca="1">COUNTIF(F77:AG77,"LOTS")+COUNTIF(F77:AG77,"LOTS-")+INDIRECT($AH$1&amp;"!AN77")</f>
        <v>#REF!</v>
      </c>
      <c r="AO77" s="35" t="e">
        <f ca="1">COUNTIF(F77:AG77,"TT 1")+COUNTIF(F77:AG77,"TT 2")+COUNTIF(F77:AG77,"TT/TMPS-")+COUNTIF(F77:AG77,"TT-")+INDIRECT($AH$1&amp;"!AO77")</f>
        <v>#REF!</v>
      </c>
      <c r="AP77" s="35" t="e">
        <f ca="1">COUNTIF(F77:AG77,"TMPS")+COUNTIF(F77:AG77,"TMPS-")+INDIRECT($AH$1&amp;"!AP77")</f>
        <v>#REF!</v>
      </c>
      <c r="AQ77" s="35" t="e">
        <f ca="1">COUNTIF(G77:AH77,"TSD")+INDIRECT($AH$1&amp;"!AQ77")</f>
        <v>#REF!</v>
      </c>
      <c r="AR77" s="35" t="e">
        <f ca="1">COUNTIF(F77:AG77,"BATD 1")+COUNTIF(F77:AG77,"BATD 2")+COUNTIF(F77:AG77,"BATD 1-")+INDIRECT($AH$1&amp;"!AR77")</f>
        <v>#REF!</v>
      </c>
      <c r="AS77" s="35" t="e">
        <f ca="1">COUNTIF(F77:AG77,"IP")+COUNTIF(F77:AG77,"IP-")+INDIRECT($AH$1&amp;"!AS77")</f>
        <v>#REF!</v>
      </c>
      <c r="AT77" s="35" t="e">
        <f ca="1">COUNTIF(F77:AG77,"DG")+COUNTIF(F77:AG77,"BNC")+COUNTIF(F77:AG77,"DG-")+COUNTIF(F77:AG77,"BNC-")+INDIRECT($AH$1&amp;"!AT77")</f>
        <v>#REF!</v>
      </c>
      <c r="AU77" s="35" t="e">
        <f ca="1">COUNTIF(F77:AG77,"EXPORT")+COUNTIF(F77:AG77,"EXPORT-")+INDIRECT($AH$1&amp;"!AU77")</f>
        <v>#REF!</v>
      </c>
      <c r="AV77" s="35" t="e">
        <f ca="1">COUNTIF(F77:AG77,"MRS AAA")+COUNTIF(F77:AG77,"ZZZ YYY")+COUNTIF(F77:AG77,"XX WW")+COUNTIF(F77:AG77,"ZZZ")+COUNTIF(F77:AG77,"AAA")++COUNTIF(F77:AG77,"XXX WWW")+COUNTIF(F77:AG77,"MRS AAA-")+COUNTIF(F77:AG77,"ZZZ YYY-")+COUNTIF(F77:AG77,"XX WW-")+COUNTIF(F77:AG77,"ZZZ-")+COUNTIF(F77:AG77,"AAA-")+COUNTIF(F77:AG77,"XXX WWW-")+INDIRECT($AH$1&amp;"!AV77")</f>
        <v>#REF!</v>
      </c>
      <c r="AW77" s="35" t="e">
        <f ca="1">COUNTIF(F77:AG77,"DOC")+COUNTIF(F77:AG77,"DOC-")+INDIRECT($AH$1&amp;"!AW77")</f>
        <v>#REF!</v>
      </c>
      <c r="AX77" s="35" t="e">
        <f ca="1">COUNTIF(F77:AG77,"NL")+COUNTIF(F77:AG77,"NL-")+INDIRECT($AH$1&amp;"!AX77")</f>
        <v>#REF!</v>
      </c>
      <c r="AY77" s="35" t="e">
        <f ca="1">COUNTIF(F77:AG77,"SLIDE MPS")+COUNTIF(F77:AG77,"SLIDE MPS-")+INDIRECT($AH$1&amp;"!AY77")</f>
        <v>#REF!</v>
      </c>
      <c r="AZ77" s="35" t="e">
        <f ca="1">COUNTIF(F77:AG77,"PULL MPS")+COUNTIF(F77:AG77,"PULL MPS-")+INDIRECT($AH$1&amp;"!AZ77")</f>
        <v>#REF!</v>
      </c>
    </row>
    <row r="78" spans="1:67" x14ac:dyDescent="0.25">
      <c r="A78" s="98">
        <v>24</v>
      </c>
      <c r="B78" s="99"/>
      <c r="C78" s="99"/>
      <c r="D78" s="145"/>
      <c r="E78" s="27"/>
      <c r="F78" s="28"/>
      <c r="G78" s="28"/>
      <c r="H78" s="28"/>
      <c r="I78" s="84"/>
      <c r="J78" s="27"/>
      <c r="K78" s="28"/>
      <c r="L78" s="28"/>
      <c r="M78" s="28"/>
      <c r="N78" s="84"/>
      <c r="O78" s="27"/>
      <c r="P78" s="28"/>
      <c r="Q78" s="28"/>
      <c r="R78" s="28"/>
      <c r="S78" s="84"/>
      <c r="T78" s="27"/>
      <c r="U78" s="28"/>
      <c r="V78" s="28"/>
      <c r="W78" s="28"/>
      <c r="X78" s="84"/>
      <c r="Y78" s="27"/>
      <c r="Z78" s="28"/>
      <c r="AA78" s="28"/>
      <c r="AB78" s="28"/>
      <c r="AC78" s="84"/>
      <c r="AD78" s="27"/>
      <c r="AE78" s="28"/>
      <c r="AF78" s="28"/>
      <c r="AG78" s="28"/>
      <c r="AH78" s="84"/>
      <c r="AI78" s="42" t="s">
        <v>20</v>
      </c>
      <c r="AJ78" s="43"/>
      <c r="AK78" s="44"/>
      <c r="AL78" s="35" t="e">
        <f ca="1">COUNTIF(F78:AG78,"VISITE")+INDIRECT($AH$1&amp;"!AL78")</f>
        <v>#REF!</v>
      </c>
      <c r="AM78" s="35" t="e">
        <f ca="1">COUNTIF(F78:AG78,"MPS 0-4")+COUNTIF(F78:AG78,"MPS 5-9")+COUNTIF(F78:AG78,"MPS 0-4-")+COUNTIF(F78:AG78,"MPS 5-9-")+INDIRECT($AH$1&amp;"!AM78")</f>
        <v>#REF!</v>
      </c>
      <c r="AN78" s="35" t="e">
        <f ca="1">COUNTIF(F78:AG78,"LOTS")+COUNTIF(F78:AG78,"LOTS-")+INDIRECT($AH$1&amp;"!AN78")</f>
        <v>#REF!</v>
      </c>
      <c r="AO78" s="35" t="e">
        <f ca="1">COUNTIF(F78:AG78,"TT 1")+COUNTIF(F78:AG78,"TT 2")+COUNTIF(F78:AG78,"TT/TMPS-")+COUNTIF(F78:AG78,"TT-")+INDIRECT($AH$1&amp;"!AO78")</f>
        <v>#REF!</v>
      </c>
      <c r="AP78" s="35" t="e">
        <f ca="1">COUNTIF(F78:AG78,"TMPS")+COUNTIF(F78:AG78,"TMPS-")+INDIRECT($AH$1&amp;"!AP78")</f>
        <v>#REF!</v>
      </c>
      <c r="AQ78" s="35" t="e">
        <f ca="1">COUNTIF(G78:AH78,"TSD")+INDIRECT($AH$1&amp;"!AQ78")</f>
        <v>#REF!</v>
      </c>
      <c r="AR78" s="35" t="e">
        <f ca="1">COUNTIF(F78:AG78,"BATD 1")+COUNTIF(F78:AG78,"BATD 2")+COUNTIF(F78:AG78,"BATD 1-")+INDIRECT($AH$1&amp;"!AR78")</f>
        <v>#REF!</v>
      </c>
      <c r="AS78" s="35" t="e">
        <f ca="1">COUNTIF(F78:AG78,"IP")+COUNTIF(F78:AG78,"IP-")+INDIRECT($AH$1&amp;"!AS78")</f>
        <v>#REF!</v>
      </c>
      <c r="AT78" s="35" t="e">
        <f ca="1">COUNTIF(F78:AG78,"DG")+COUNTIF(F78:AG78,"BNC")+COUNTIF(F78:AG78,"DG-")+COUNTIF(F78:AG78,"BNC-")+INDIRECT($AH$1&amp;"!AT78")</f>
        <v>#REF!</v>
      </c>
      <c r="AU78" s="35" t="e">
        <f ca="1">COUNTIF(F78:AG78,"EXPORT")+COUNTIF(F78:AG78,"EXPORT-")+INDIRECT($AH$1&amp;"!AU78")</f>
        <v>#REF!</v>
      </c>
      <c r="AV78" s="35" t="e">
        <f ca="1">COUNTIF(F78:AG78,"MRS AAA")+COUNTIF(F78:AG78,"ZZZ YYY")+COUNTIF(F78:AG78,"XX WW")+COUNTIF(F78:AG78,"ZZZ")+COUNTIF(F78:AG78,"AAA")++COUNTIF(F78:AG78,"XXX WWW")+COUNTIF(F78:AG78,"MRS AAA-")+COUNTIF(F78:AG78,"ZZZ YYY-")+COUNTIF(F78:AG78,"XX WW-")+COUNTIF(F78:AG78,"ZZZ-")+COUNTIF(F78:AG78,"AAA-")+COUNTIF(F78:AG78,"XXX WWW-")+INDIRECT($AH$1&amp;"!AV78")</f>
        <v>#REF!</v>
      </c>
      <c r="AW78" s="35" t="e">
        <f ca="1">COUNTIF(F78:AG78,"DOC")+COUNTIF(F78:AG78,"DOC-")+INDIRECT($AH$1&amp;"!AW78")</f>
        <v>#REF!</v>
      </c>
      <c r="AX78" s="35" t="e">
        <f ca="1">COUNTIF(F78:AG78,"NL")+COUNTIF(F78:AG78,"NL-")+INDIRECT($AH$1&amp;"!AX78")</f>
        <v>#REF!</v>
      </c>
      <c r="AY78" s="35" t="e">
        <f ca="1">COUNTIF(F78:AG78,"SLIDE MPS")+COUNTIF(F78:AG78,"SLIDE MPS-")+INDIRECT($AH$1&amp;"!AY78")</f>
        <v>#REF!</v>
      </c>
      <c r="AZ78" s="35" t="e">
        <f ca="1">COUNTIF(F78:AG78,"PULL MPS")+COUNTIF(F78:AG78,"PULL MPS-")+INDIRECT($AH$1&amp;"!AZ78")</f>
        <v>#REF!</v>
      </c>
    </row>
    <row r="79" spans="1:67" x14ac:dyDescent="0.25">
      <c r="A79" s="98">
        <v>25</v>
      </c>
      <c r="B79" s="99"/>
      <c r="C79" s="99"/>
      <c r="D79" s="145"/>
      <c r="E79" s="27"/>
      <c r="F79" s="28"/>
      <c r="G79" s="28"/>
      <c r="H79" s="28"/>
      <c r="I79" s="84"/>
      <c r="J79" s="27"/>
      <c r="K79" s="28"/>
      <c r="L79" s="28"/>
      <c r="M79" s="28"/>
      <c r="N79" s="84"/>
      <c r="O79" s="27"/>
      <c r="P79" s="28"/>
      <c r="Q79" s="28"/>
      <c r="R79" s="28"/>
      <c r="S79" s="84"/>
      <c r="T79" s="27"/>
      <c r="U79" s="28"/>
      <c r="V79" s="28"/>
      <c r="W79" s="28"/>
      <c r="X79" s="84"/>
      <c r="Y79" s="27"/>
      <c r="Z79" s="28"/>
      <c r="AA79" s="28"/>
      <c r="AB79" s="28"/>
      <c r="AC79" s="84"/>
      <c r="AD79" s="27"/>
      <c r="AE79" s="28"/>
      <c r="AF79" s="28"/>
      <c r="AG79" s="28"/>
      <c r="AH79" s="84"/>
      <c r="AI79" s="42" t="s">
        <v>20</v>
      </c>
      <c r="AJ79" s="43"/>
      <c r="AK79" s="44"/>
      <c r="AL79" s="35" t="e">
        <f ca="1">COUNTIF(F79:AG79,"VISITE")+INDIRECT($AH$1&amp;"!AL79")</f>
        <v>#REF!</v>
      </c>
      <c r="AM79" s="35" t="e">
        <f ca="1">COUNTIF(F79:AG79,"MPS 0-4")+COUNTIF(F79:AG79,"MPS 5-9")+COUNTIF(F79:AG79,"MPS 0-4-")+COUNTIF(F79:AG79,"MPS 5-9-")+INDIRECT($AH$1&amp;"!AM79")</f>
        <v>#REF!</v>
      </c>
      <c r="AN79" s="35" t="e">
        <f ca="1">COUNTIF(F79:AG79,"LOTS")+COUNTIF(F79:AG79,"LOTS-")+INDIRECT($AH$1&amp;"!AN79")</f>
        <v>#REF!</v>
      </c>
      <c r="AO79" s="35" t="e">
        <f ca="1">COUNTIF(F79:AG79,"TT 1")+COUNTIF(F79:AG79,"TT 2")+COUNTIF(F79:AG79,"TT/TMPS-")+COUNTIF(F79:AG79,"TT-")+INDIRECT($AH$1&amp;"!AO79")</f>
        <v>#REF!</v>
      </c>
      <c r="AP79" s="35" t="e">
        <f ca="1">COUNTIF(F79:AG79,"TMPS")+COUNTIF(F79:AG79,"TMPS-")+INDIRECT($AH$1&amp;"!AP79")</f>
        <v>#REF!</v>
      </c>
      <c r="AQ79" s="35" t="e">
        <f ca="1">COUNTIF(G79:AH79,"TSD")+INDIRECT($AH$1&amp;"!AQ79")</f>
        <v>#REF!</v>
      </c>
      <c r="AR79" s="35" t="e">
        <f ca="1">COUNTIF(F79:AG79,"BATD 1")+COUNTIF(F79:AG79,"BATD 2")+COUNTIF(F79:AG79,"BATD 1-")+INDIRECT($AH$1&amp;"!AR79")</f>
        <v>#REF!</v>
      </c>
      <c r="AS79" s="35" t="e">
        <f ca="1">COUNTIF(F79:AG79,"IP")+COUNTIF(F79:AG79,"IP-")+INDIRECT($AH$1&amp;"!AS79")</f>
        <v>#REF!</v>
      </c>
      <c r="AT79" s="35" t="e">
        <f ca="1">COUNTIF(F79:AG79,"DG")+COUNTIF(F79:AG79,"BNC")+COUNTIF(F79:AG79,"DG-")+COUNTIF(F79:AG79,"BNC-")+INDIRECT($AH$1&amp;"!AT79")</f>
        <v>#REF!</v>
      </c>
      <c r="AU79" s="35" t="e">
        <f ca="1">COUNTIF(F79:AG79,"EXPORT")+COUNTIF(F79:AG79,"EXPORT-")+INDIRECT($AH$1&amp;"!AU79")</f>
        <v>#REF!</v>
      </c>
      <c r="AV79" s="35" t="e">
        <f ca="1">COUNTIF(F79:AG79,"MRS AAA")+COUNTIF(F79:AG79,"ZZZ YYY")+COUNTIF(F79:AG79,"XX WW")+COUNTIF(F79:AG79,"ZZZ")+COUNTIF(F79:AG79,"AAA")++COUNTIF(F79:AG79,"XXX WWW")+COUNTIF(F79:AG79,"MRS AAA-")+COUNTIF(F79:AG79,"ZZZ YYY-")+COUNTIF(F79:AG79,"XX WW-")+COUNTIF(F79:AG79,"ZZZ-")+COUNTIF(F79:AG79,"AAA-")+COUNTIF(F79:AG79,"XXX WWW-")+INDIRECT($AH$1&amp;"!AV79")</f>
        <v>#REF!</v>
      </c>
      <c r="AW79" s="35" t="e">
        <f ca="1">COUNTIF(F79:AG79,"DOC")+COUNTIF(F79:AG79,"DOC-")+INDIRECT($AH$1&amp;"!AW79")</f>
        <v>#REF!</v>
      </c>
      <c r="AX79" s="35" t="e">
        <f ca="1">COUNTIF(F79:AG79,"NL")+COUNTIF(F79:AG79,"NL-")+INDIRECT($AH$1&amp;"!AX79")</f>
        <v>#REF!</v>
      </c>
      <c r="AY79" s="35" t="e">
        <f ca="1">COUNTIF(F79:AG79,"SLIDE MPS")+COUNTIF(F79:AG79,"SLIDE MPS-")+INDIRECT($AH$1&amp;"!AY79")</f>
        <v>#REF!</v>
      </c>
      <c r="AZ79" s="35" t="e">
        <f ca="1">COUNTIF(F79:AG79,"PULL MPS")+COUNTIF(F79:AG79,"PULL MPS-")+INDIRECT($AH$1&amp;"!AZ79")</f>
        <v>#REF!</v>
      </c>
    </row>
    <row r="80" spans="1:67" x14ac:dyDescent="0.25">
      <c r="A80" s="98">
        <v>26</v>
      </c>
      <c r="B80" s="99"/>
      <c r="C80" s="99"/>
      <c r="D80" s="145"/>
      <c r="E80" s="27"/>
      <c r="F80" s="28"/>
      <c r="G80" s="28"/>
      <c r="H80" s="28"/>
      <c r="I80" s="84"/>
      <c r="J80" s="27"/>
      <c r="K80" s="28"/>
      <c r="L80" s="28"/>
      <c r="M80" s="28"/>
      <c r="N80" s="84"/>
      <c r="O80" s="27"/>
      <c r="P80" s="28"/>
      <c r="Q80" s="28"/>
      <c r="R80" s="28"/>
      <c r="S80" s="84"/>
      <c r="T80" s="27"/>
      <c r="U80" s="28"/>
      <c r="V80" s="28"/>
      <c r="W80" s="28"/>
      <c r="X80" s="84"/>
      <c r="Y80" s="27"/>
      <c r="Z80" s="28"/>
      <c r="AA80" s="28"/>
      <c r="AB80" s="28"/>
      <c r="AC80" s="84"/>
      <c r="AD80" s="27"/>
      <c r="AE80" s="28"/>
      <c r="AF80" s="28"/>
      <c r="AG80" s="28"/>
      <c r="AH80" s="84"/>
      <c r="AI80" s="42" t="s">
        <v>20</v>
      </c>
      <c r="AJ80" s="43"/>
      <c r="AK80" s="44"/>
      <c r="AL80" s="35" t="e">
        <f ca="1">COUNTIF(F80:AG80,"VISITE")+INDIRECT($AH$1&amp;"!AL80")</f>
        <v>#REF!</v>
      </c>
      <c r="AM80" s="35" t="e">
        <f ca="1">COUNTIF(F80:AG80,"MPS 0-4")+COUNTIF(F80:AG80,"MPS 5-9")+COUNTIF(F80:AG80,"MPS 0-4-")+COUNTIF(F80:AG80,"MPS 5-9-")+INDIRECT($AH$1&amp;"!AM80")</f>
        <v>#REF!</v>
      </c>
      <c r="AN80" s="35" t="e">
        <f ca="1">COUNTIF(F80:AG80,"LOTS")+COUNTIF(F80:AG80,"LOTS-")+INDIRECT($AH$1&amp;"!AN80")</f>
        <v>#REF!</v>
      </c>
      <c r="AO80" s="35" t="e">
        <f ca="1">COUNTIF(F80:AG80,"TT 1")+COUNTIF(F80:AG80,"TT 2")+COUNTIF(F80:AG80,"TT/TMPS-")+INDIRECT($AH$1&amp;"!AO80")</f>
        <v>#REF!</v>
      </c>
      <c r="AP80" s="35" t="e">
        <f ca="1">COUNTIF(F80:AG80,"TMPS")+COUNTIF(F80:AG80,"TMPS-")+INDIRECT($AH$1&amp;"!AP80")</f>
        <v>#REF!</v>
      </c>
      <c r="AQ80" s="35" t="e">
        <f ca="1">COUNTIF(G80:AH80,"TSD")+INDIRECT($AH$1&amp;"!AQ80")</f>
        <v>#REF!</v>
      </c>
      <c r="AR80" s="35" t="e">
        <f ca="1">COUNTIF(F80:AG80,"BATD 1")+COUNTIF(F80:AG80,"BATD 2")+COUNTIF(F80:AG80,"BATD 1-")+INDIRECT($AH$1&amp;"!AR80")</f>
        <v>#REF!</v>
      </c>
      <c r="AS80" s="35" t="e">
        <f ca="1">COUNTIF(F80:AG80,"IP")+COUNTIF(F80:AG80,"IP-")+INDIRECT($AH$1&amp;"!AS80")</f>
        <v>#REF!</v>
      </c>
      <c r="AT80" s="35" t="e">
        <f ca="1">COUNTIF(F80:AG80,"DG")+COUNTIF(F80:AG80,"BNC")+COUNTIF(F80:AG80,"DG-")+COUNTIF(F80:AG80,"BNC-")+INDIRECT($AH$1&amp;"!AT80")</f>
        <v>#REF!</v>
      </c>
      <c r="AU80" s="35" t="e">
        <f ca="1">COUNTIF(F80:AG80,"EXPORT")+COUNTIF(F80:AG80,"EXPORT-")+INDIRECT($AH$1&amp;"!AU80")</f>
        <v>#REF!</v>
      </c>
      <c r="AV80" s="35" t="e">
        <f ca="1">COUNTIF(F80:AG80,"MRS AAA")+COUNTIF(F80:AG80,"ZZZ YYY")+COUNTIF(F80:AG80,"XX WW")+COUNTIF(F80:AG80,"ZZZ")+COUNTIF(F80:AG80,"AAA")++COUNTIF(F80:AG80,"XXX WWW")+COUNTIF(F80:AG80,"MRS AAA-")+COUNTIF(F80:AG80,"ZZZ YYY-")+COUNTIF(F80:AG80,"XX WW-")+COUNTIF(F80:AG80,"ZZZ-")+COUNTIF(F80:AG80,"AAA-")+COUNTIF(F80:AG80,"XXX WWW-")+INDIRECT($AH$1&amp;"!AV80")</f>
        <v>#REF!</v>
      </c>
      <c r="AW80" s="35" t="e">
        <f ca="1">COUNTIF(F80:AG80,"DOC")+COUNTIF(F80:AG80,"DOC-")+INDIRECT($AH$1&amp;"!AW80")</f>
        <v>#REF!</v>
      </c>
      <c r="AX80" s="35" t="e">
        <f ca="1">COUNTIF(F80:AG80,"NL")+COUNTIF(F80:AG80,"NL-")+INDIRECT($AH$1&amp;"!AX80")</f>
        <v>#REF!</v>
      </c>
      <c r="AY80" s="35" t="e">
        <f ca="1">COUNTIF(F80:AG80,"SLIDE MPS")+COUNTIF(F80:AG80,"SLIDE MPS-")+INDIRECT($AH$1&amp;"!AY80")</f>
        <v>#REF!</v>
      </c>
      <c r="AZ80" s="35" t="e">
        <f ca="1">COUNTIF(F80:AG80,"PULL MPS")+COUNTIF(F80:AG80,"PULL MPS-")+INDIRECT($AH$1&amp;"!AZ80")</f>
        <v>#REF!</v>
      </c>
    </row>
    <row r="81" spans="1:52" x14ac:dyDescent="0.25">
      <c r="A81" s="98">
        <v>27</v>
      </c>
      <c r="B81" s="99"/>
      <c r="C81" s="99"/>
      <c r="D81" s="145"/>
      <c r="E81" s="27"/>
      <c r="F81" s="28"/>
      <c r="G81" s="28"/>
      <c r="H81" s="28"/>
      <c r="I81" s="84"/>
      <c r="J81" s="27"/>
      <c r="K81" s="28"/>
      <c r="L81" s="28"/>
      <c r="M81" s="28"/>
      <c r="N81" s="84"/>
      <c r="O81" s="27"/>
      <c r="P81" s="28"/>
      <c r="Q81" s="28"/>
      <c r="R81" s="28"/>
      <c r="S81" s="84"/>
      <c r="T81" s="27"/>
      <c r="U81" s="28"/>
      <c r="V81" s="28"/>
      <c r="W81" s="28"/>
      <c r="X81" s="84"/>
      <c r="Y81" s="27"/>
      <c r="Z81" s="28"/>
      <c r="AA81" s="28"/>
      <c r="AB81" s="28"/>
      <c r="AC81" s="84"/>
      <c r="AD81" s="27"/>
      <c r="AE81" s="28"/>
      <c r="AF81" s="28"/>
      <c r="AG81" s="28"/>
      <c r="AH81" s="84"/>
      <c r="AI81" s="42" t="s">
        <v>20</v>
      </c>
      <c r="AJ81" s="43"/>
      <c r="AK81" s="44"/>
      <c r="AL81" s="35" t="e">
        <f ca="1">COUNTIF(F81:AG81,"VISITE")+INDIRECT($AH$1&amp;"!AL81")</f>
        <v>#REF!</v>
      </c>
      <c r="AM81" s="35" t="e">
        <f ca="1">COUNTIF(F81:AG81,"MPS 0-4")+COUNTIF(F81:AG81,"MPS 5-9")+COUNTIF(F81:AG81,"MPS 0-4-")+COUNTIF(F81:AG81,"MPS 5-9-")+INDIRECT($AH$1&amp;"!AM81")</f>
        <v>#REF!</v>
      </c>
      <c r="AN81" s="35" t="e">
        <f ca="1">COUNTIF(F81:AG81,"LOTS")+COUNTIF(F81:AG81,"LOTS-")+INDIRECT($AH$1&amp;"!AN81")</f>
        <v>#REF!</v>
      </c>
      <c r="AO81" s="35" t="e">
        <f ca="1">COUNTIF(F81:AG81,"TT 1")+COUNTIF(F81:AG81,"TT 2")+COUNTIF(F81:AG81,"TT/TMPS-")+INDIRECT($AH$1&amp;"!AO81")</f>
        <v>#REF!</v>
      </c>
      <c r="AP81" s="35" t="e">
        <f ca="1">COUNTIF(F81:AG81,"TMPS")+COUNTIF(F81:AG81,"TMPS-")+INDIRECT($AH$1&amp;"!AP81")</f>
        <v>#REF!</v>
      </c>
      <c r="AQ81" s="35" t="e">
        <f ca="1">COUNTIF(G81:AH81,"TSD")+INDIRECT($AH$1&amp;"!AQ81")</f>
        <v>#REF!</v>
      </c>
      <c r="AR81" s="35" t="e">
        <f ca="1">COUNTIF(F81:AG81,"BATD 1")+COUNTIF(F81:AG81,"BATD 2")+COUNTIF(F81:AG81,"BATD 1-")+INDIRECT($AH$1&amp;"!AR81")</f>
        <v>#REF!</v>
      </c>
      <c r="AS81" s="35" t="e">
        <f ca="1">COUNTIF(F81:AG81,"IP")+COUNTIF(F81:AG81,"IP-")+INDIRECT($AH$1&amp;"!AS81")</f>
        <v>#REF!</v>
      </c>
      <c r="AT81" s="35" t="e">
        <f ca="1">COUNTIF(F81:AG81,"DG")+COUNTIF(F81:AG81,"BNC")+COUNTIF(F81:AG81,"DG-")+COUNTIF(F81:AG81,"BNC-")+INDIRECT($AH$1&amp;"!AT81")</f>
        <v>#REF!</v>
      </c>
      <c r="AU81" s="35" t="e">
        <f ca="1">COUNTIF(F81:AG81,"EXPORT")+COUNTIF(F81:AG81,"EXPORT-")+INDIRECT($AH$1&amp;"!AU81")</f>
        <v>#REF!</v>
      </c>
      <c r="AV81" s="35" t="e">
        <f ca="1">COUNTIF(F81:AG81,"MRS AAA")+COUNTIF(F81:AG81,"ZZZ YYY")+COUNTIF(F81:AG81,"XX WW")+COUNTIF(F81:AG81,"ZZZ")+COUNTIF(F81:AG81,"AAA")++COUNTIF(F81:AG81,"XXX WWW")+COUNTIF(F81:AG81,"MRS AAA-")+COUNTIF(F81:AG81,"ZZZ YYY-")+COUNTIF(F81:AG81,"XX WW-")+COUNTIF(F81:AG81,"ZZZ-")+COUNTIF(F81:AG81,"AAA-")+COUNTIF(F81:AG81,"XXX WWW-")+INDIRECT($AH$1&amp;"!AV81")</f>
        <v>#REF!</v>
      </c>
      <c r="AW81" s="35" t="e">
        <f ca="1">COUNTIF(F81:AG81,"DOC")+COUNTIF(F81:AG81,"DOC-")+INDIRECT($AH$1&amp;"!AW81")</f>
        <v>#REF!</v>
      </c>
      <c r="AX81" s="35" t="e">
        <f ca="1">COUNTIF(F81:AG81,"NL")+COUNTIF(F81:AG81,"NL-")+INDIRECT($AH$1&amp;"!AX81")</f>
        <v>#REF!</v>
      </c>
      <c r="AY81" s="35" t="e">
        <f ca="1">COUNTIF(F81:AG81,"SLIDE MPS")+COUNTIF(F81:AG81,"SLIDE MPS-")+INDIRECT($AH$1&amp;"!AY81")</f>
        <v>#REF!</v>
      </c>
      <c r="AZ81" s="35" t="e">
        <f ca="1">COUNTIF(F81:AG81,"PULL MPS")+COUNTIF(F81:AG81,"PULL MPS-")+INDIRECT($AH$1&amp;"!AZ81")</f>
        <v>#REF!</v>
      </c>
    </row>
    <row r="82" spans="1:52" x14ac:dyDescent="0.25">
      <c r="A82" s="98">
        <v>28</v>
      </c>
      <c r="B82" s="99"/>
      <c r="C82" s="99"/>
      <c r="D82" s="145"/>
      <c r="E82" s="27"/>
      <c r="F82" s="28"/>
      <c r="G82" s="28"/>
      <c r="H82" s="28"/>
      <c r="I82" s="84"/>
      <c r="J82" s="27"/>
      <c r="K82" s="28"/>
      <c r="L82" s="28"/>
      <c r="M82" s="28"/>
      <c r="N82" s="84"/>
      <c r="O82" s="27"/>
      <c r="P82" s="28"/>
      <c r="Q82" s="28"/>
      <c r="R82" s="28"/>
      <c r="S82" s="84"/>
      <c r="T82" s="27"/>
      <c r="U82" s="28"/>
      <c r="V82" s="28"/>
      <c r="W82" s="28"/>
      <c r="X82" s="84"/>
      <c r="Y82" s="27"/>
      <c r="Z82" s="28"/>
      <c r="AA82" s="28"/>
      <c r="AB82" s="28"/>
      <c r="AC82" s="84"/>
      <c r="AD82" s="27"/>
      <c r="AE82" s="28"/>
      <c r="AF82" s="28"/>
      <c r="AG82" s="28"/>
      <c r="AH82" s="84"/>
      <c r="AI82" s="42" t="s">
        <v>20</v>
      </c>
      <c r="AJ82" s="43"/>
      <c r="AK82" s="44"/>
      <c r="AL82" s="35" t="e">
        <f ca="1">COUNTIF(F82:AG82,"VISITE")+INDIRECT($AH$1&amp;"!AL82")</f>
        <v>#REF!</v>
      </c>
      <c r="AM82" s="35" t="e">
        <f ca="1">COUNTIF(F82:AG82,"MPS 0-4")+COUNTIF(F82:AG82,"MPS 5-9")+COUNTIF(F82:AG82,"MPS 0-4-")+COUNTIF(F82:AG82,"MPS 5-9-")+INDIRECT($AH$1&amp;"!AM82")</f>
        <v>#REF!</v>
      </c>
      <c r="AN82" s="35" t="e">
        <f ca="1">COUNTIF(F82:AG82,"LOTS")+COUNTIF(F82:AG82,"LOTS-")+INDIRECT($AH$1&amp;"!AN82")</f>
        <v>#REF!</v>
      </c>
      <c r="AO82" s="35" t="e">
        <f ca="1">COUNTIF(F82:AG82,"TT 1")+COUNTIF(F82:AG82,"TT 2")+COUNTIF(F82:AG82,"TT/TMPS-")+INDIRECT($AH$1&amp;"!AO82")</f>
        <v>#REF!</v>
      </c>
      <c r="AP82" s="35" t="e">
        <f ca="1">COUNTIF(F82:AG82,"TMPS")+COUNTIF(F82:AG82,"TMPS-")+INDIRECT($AH$1&amp;"!AP82")</f>
        <v>#REF!</v>
      </c>
      <c r="AQ82" s="35" t="e">
        <f ca="1">COUNTIF(G82:AH82,"TSD")+INDIRECT($AH$1&amp;"!AQ82")</f>
        <v>#REF!</v>
      </c>
      <c r="AR82" s="35" t="e">
        <f ca="1">COUNTIF(F82:AG82,"BATD 1")+COUNTIF(F82:AG82,"BATD 2")+COUNTIF(F82:AG82,"BATD 1-")+INDIRECT($AH$1&amp;"!AR82")</f>
        <v>#REF!</v>
      </c>
      <c r="AS82" s="35" t="e">
        <f ca="1">COUNTIF(F82:AG82,"IP")+COUNTIF(F82:AG82,"IP-")+INDIRECT($AH$1&amp;"!AS82")</f>
        <v>#REF!</v>
      </c>
      <c r="AT82" s="35" t="e">
        <f ca="1">COUNTIF(F82:AG82,"DG")+COUNTIF(F82:AG82,"BNC")+COUNTIF(F82:AG82,"DG-")+COUNTIF(F82:AG82,"BNC-")+INDIRECT($AH$1&amp;"!AT82")</f>
        <v>#REF!</v>
      </c>
      <c r="AU82" s="35" t="e">
        <f ca="1">COUNTIF(F82:AG82,"EXPORT")+COUNTIF(F82:AG82,"EXPORT-")+INDIRECT($AH$1&amp;"!AU82")</f>
        <v>#REF!</v>
      </c>
      <c r="AV82" s="35" t="e">
        <f ca="1">COUNTIF(F82:AG82,"MRS AAA")+COUNTIF(F82:AG82,"ZZZ YYY")+COUNTIF(F82:AG82,"XX WW")+COUNTIF(F82:AG82,"ZZZ")+COUNTIF(F82:AG82,"AAA")++COUNTIF(F82:AG82,"XXX WWW")+COUNTIF(F82:AG82,"MRS AAA-")+COUNTIF(F82:AG82,"ZZZ YYY-")+COUNTIF(F82:AG82,"XX WW-")+COUNTIF(F82:AG82,"ZZZ-")+COUNTIF(F82:AG82,"AAA-")+COUNTIF(F82:AG82,"XXX WWW-")+INDIRECT($AH$1&amp;"!AV82")</f>
        <v>#REF!</v>
      </c>
      <c r="AW82" s="35" t="e">
        <f ca="1">COUNTIF(F82:AG82,"DOC")+COUNTIF(F82:AG82,"DOC-")+INDIRECT($AH$1&amp;"!AW82")</f>
        <v>#REF!</v>
      </c>
      <c r="AX82" s="35" t="e">
        <f ca="1">COUNTIF(F82:AG82,"NL")+COUNTIF(F82:AG82,"NL-")+INDIRECT($AH$1&amp;"!AX82")</f>
        <v>#REF!</v>
      </c>
      <c r="AY82" s="35" t="e">
        <f ca="1">COUNTIF(F82:AG82,"SLIDE MPS")+COUNTIF(F82:AG82,"SLIDE MPS-")+INDIRECT($AH$1&amp;"!AY82")</f>
        <v>#REF!</v>
      </c>
      <c r="AZ82" s="35" t="e">
        <f ca="1">COUNTIF(F82:AG82,"PULL MPS")+COUNTIF(F82:AG82,"PULL MPS-")+INDIRECT($AH$1&amp;"!AZ82")</f>
        <v>#REF!</v>
      </c>
    </row>
    <row r="83" spans="1:52" x14ac:dyDescent="0.25">
      <c r="A83" s="98">
        <v>29</v>
      </c>
      <c r="B83" s="99"/>
      <c r="C83" s="99"/>
      <c r="D83" s="145"/>
      <c r="E83" s="27"/>
      <c r="F83" s="28"/>
      <c r="G83" s="28"/>
      <c r="H83" s="28"/>
      <c r="I83" s="84"/>
      <c r="J83" s="27"/>
      <c r="K83" s="28"/>
      <c r="L83" s="28"/>
      <c r="M83" s="28"/>
      <c r="N83" s="84"/>
      <c r="O83" s="27"/>
      <c r="P83" s="28"/>
      <c r="Q83" s="28"/>
      <c r="R83" s="28"/>
      <c r="S83" s="84"/>
      <c r="T83" s="27"/>
      <c r="U83" s="28"/>
      <c r="V83" s="28"/>
      <c r="W83" s="28"/>
      <c r="X83" s="84"/>
      <c r="Y83" s="27"/>
      <c r="Z83" s="28"/>
      <c r="AA83" s="28"/>
      <c r="AB83" s="28"/>
      <c r="AC83" s="84"/>
      <c r="AD83" s="27"/>
      <c r="AE83" s="28"/>
      <c r="AF83" s="28"/>
      <c r="AG83" s="28"/>
      <c r="AH83" s="84"/>
      <c r="AI83" s="42" t="s">
        <v>20</v>
      </c>
      <c r="AJ83" s="43"/>
      <c r="AK83" s="44"/>
      <c r="AL83" s="35" t="e">
        <f ca="1">COUNTIF(F83:AG83,"VISITE")+INDIRECT($AH$1&amp;"!AL83")</f>
        <v>#REF!</v>
      </c>
      <c r="AM83" s="35" t="e">
        <f ca="1">COUNTIF(F83:AG83,"MPS 0-4")+COUNTIF(F83:AG83,"MPS 5-9")+COUNTIF(F83:AG83,"MPS 0-4-")+COUNTIF(F83:AG83,"MPS 5-9-")+INDIRECT($AH$1&amp;"!AM83")</f>
        <v>#REF!</v>
      </c>
      <c r="AN83" s="35" t="e">
        <f ca="1">COUNTIF(F83:AG83,"LOTS")+COUNTIF(F83:AG83,"LOTS-")+INDIRECT($AH$1&amp;"!AN83")</f>
        <v>#REF!</v>
      </c>
      <c r="AO83" s="35" t="e">
        <f ca="1">COUNTIF(F83:AG83,"TT 1")+COUNTIF(F83:AG83,"TT 2")+COUNTIF(F83:AG83,"TT/TMPS-")+INDIRECT($AH$1&amp;"!AO83")</f>
        <v>#REF!</v>
      </c>
      <c r="AP83" s="35" t="e">
        <f ca="1">COUNTIF(F83:AG83,"TMPS")+COUNTIF(F83:AG83,"TMPS-")+INDIRECT($AH$1&amp;"!AP83")</f>
        <v>#REF!</v>
      </c>
      <c r="AQ83" s="35" t="e">
        <f ca="1">COUNTIF(G83:AH83,"TSD")+INDIRECT($AH$1&amp;"!AQ83")</f>
        <v>#REF!</v>
      </c>
      <c r="AR83" s="35" t="e">
        <f ca="1">COUNTIF(F83:AG83,"BATD 1")+COUNTIF(F83:AG83,"BATD 2")+COUNTIF(F83:AG83,"BATD 1-")+INDIRECT($AH$1&amp;"!AR83")</f>
        <v>#REF!</v>
      </c>
      <c r="AS83" s="35" t="e">
        <f ca="1">COUNTIF(F83:AG83,"IP")+COUNTIF(F83:AG83,"IP-")+INDIRECT($AH$1&amp;"!AS83")</f>
        <v>#REF!</v>
      </c>
      <c r="AT83" s="35" t="e">
        <f ca="1">COUNTIF(F83:AG83,"DG")+COUNTIF(F83:AG83,"BNC")+COUNTIF(F83:AG83,"DG-")+COUNTIF(F83:AG83,"BNC-")+INDIRECT($AH$1&amp;"!AT83")</f>
        <v>#REF!</v>
      </c>
      <c r="AU83" s="35" t="e">
        <f ca="1">COUNTIF(F83:AG83,"EXPORT")+COUNTIF(F83:AG83,"EXPORT-")+INDIRECT($AH$1&amp;"!AU83")</f>
        <v>#REF!</v>
      </c>
      <c r="AV83" s="35" t="e">
        <f ca="1">COUNTIF(F83:AG83,"MRS AAA")+COUNTIF(F83:AG83,"ZZZ YYY")+COUNTIF(F83:AG83,"XX WW")+COUNTIF(F83:AG83,"ZZZ")+COUNTIF(F83:AG83,"AAA")++COUNTIF(F83:AG83,"XXX WWW")+COUNTIF(F83:AG83,"MRS AAA-")+COUNTIF(F83:AG83,"ZZZ YYY-")+COUNTIF(F83:AG83,"XX WW-")+COUNTIF(F83:AG83,"ZZZ-")+COUNTIF(F83:AG83,"AAA-")+COUNTIF(F83:AG83,"XXX WWW-")+INDIRECT($AH$1&amp;"!AV83")</f>
        <v>#REF!</v>
      </c>
      <c r="AW83" s="35" t="e">
        <f ca="1">COUNTIF(F83:AG83,"DOC")+COUNTIF(F83:AG83,"DOC-")+INDIRECT($AH$1&amp;"!AW83")</f>
        <v>#REF!</v>
      </c>
      <c r="AX83" s="35" t="e">
        <f ca="1">COUNTIF(F83:AG83,"NL")+COUNTIF(F83:AG83,"NL-")+INDIRECT($AH$1&amp;"!AX83")</f>
        <v>#REF!</v>
      </c>
      <c r="AY83" s="35" t="e">
        <f ca="1">COUNTIF(F83:AG83,"SLIDE MPS")+COUNTIF(F83:AG83,"SLIDE MPS-")+INDIRECT($AH$1&amp;"!AY83")</f>
        <v>#REF!</v>
      </c>
      <c r="AZ83" s="35" t="e">
        <f ca="1">COUNTIF(F83:AG83,"PULL MPS")+COUNTIF(F83:AG83,"PULL MPS-")+INDIRECT($AH$1&amp;"!AZ83")</f>
        <v>#REF!</v>
      </c>
    </row>
    <row r="84" spans="1:52" x14ac:dyDescent="0.25">
      <c r="A84" s="98">
        <v>30</v>
      </c>
      <c r="B84" s="99"/>
      <c r="C84" s="99"/>
      <c r="D84" s="145"/>
      <c r="E84" s="27"/>
      <c r="F84" s="28"/>
      <c r="G84" s="28"/>
      <c r="H84" s="28"/>
      <c r="I84" s="84"/>
      <c r="J84" s="27"/>
      <c r="K84" s="28"/>
      <c r="L84" s="28"/>
      <c r="M84" s="28"/>
      <c r="N84" s="84"/>
      <c r="O84" s="27"/>
      <c r="P84" s="28"/>
      <c r="Q84" s="28"/>
      <c r="R84" s="28"/>
      <c r="S84" s="84"/>
      <c r="T84" s="27"/>
      <c r="U84" s="28"/>
      <c r="V84" s="28"/>
      <c r="W84" s="28"/>
      <c r="X84" s="84"/>
      <c r="Y84" s="27"/>
      <c r="Z84" s="28"/>
      <c r="AA84" s="28"/>
      <c r="AB84" s="28"/>
      <c r="AC84" s="84"/>
      <c r="AD84" s="27"/>
      <c r="AE84" s="28"/>
      <c r="AF84" s="28"/>
      <c r="AG84" s="28"/>
      <c r="AH84" s="84"/>
      <c r="AI84" s="42" t="s">
        <v>20</v>
      </c>
      <c r="AJ84" s="43"/>
      <c r="AK84" s="44"/>
      <c r="AL84" s="35" t="e">
        <f ca="1">COUNTIF(F84:AG84,"VISITE")+INDIRECT($AH$1&amp;"!AL84")</f>
        <v>#REF!</v>
      </c>
      <c r="AM84" s="35" t="e">
        <f ca="1">COUNTIF(F84:AG84,"MPS 0-4")+COUNTIF(F84:AG84,"MPS 5-9")+COUNTIF(F84:AG84,"MPS 0-4-")+COUNTIF(F84:AG84,"MPS 5-9-")+INDIRECT($AH$1&amp;"!AM84")</f>
        <v>#REF!</v>
      </c>
      <c r="AN84" s="35" t="e">
        <f ca="1">COUNTIF(F84:AG84,"LOTS")+COUNTIF(F84:AG84,"LOTS-")+INDIRECT($AH$1&amp;"!AN84")</f>
        <v>#REF!</v>
      </c>
      <c r="AO84" s="35" t="e">
        <f ca="1">COUNTIF(F84:AG84,"TT 1")+COUNTIF(F84:AG84,"TT 2")+COUNTIF(F84:AG84,"TT/TMPS-")+INDIRECT($AH$1&amp;"!AO84")</f>
        <v>#REF!</v>
      </c>
      <c r="AP84" s="35" t="e">
        <f ca="1">COUNTIF(F84:AG84,"TMPS")+COUNTIF(F84:AG84,"TMPS-")+INDIRECT($AH$1&amp;"!AP84")</f>
        <v>#REF!</v>
      </c>
      <c r="AQ84" s="35" t="e">
        <f ca="1">COUNTIF(G84:AH84,"TSD")+INDIRECT($AH$1&amp;"!AQ84")</f>
        <v>#REF!</v>
      </c>
      <c r="AR84" s="35" t="e">
        <f ca="1">COUNTIF(F84:AG84,"BATD 1")+COUNTIF(F84:AG84,"BATD 2")+COUNTIF(F84:AG84,"BATD 1-")+INDIRECT($AH$1&amp;"!AR84")</f>
        <v>#REF!</v>
      </c>
      <c r="AS84" s="35" t="e">
        <f ca="1">COUNTIF(F84:AG84,"IP")+COUNTIF(F84:AG84,"IP-")+INDIRECT($AH$1&amp;"!AS84")</f>
        <v>#REF!</v>
      </c>
      <c r="AT84" s="35" t="e">
        <f ca="1">COUNTIF(F84:AG84,"DG")+COUNTIF(F84:AG84,"BNC")+COUNTIF(F84:AG84,"DG-")+COUNTIF(F84:AG84,"BNC-")+INDIRECT($AH$1&amp;"!AT84")</f>
        <v>#REF!</v>
      </c>
      <c r="AU84" s="35" t="e">
        <f ca="1">COUNTIF(F84:AG84,"EXPORT")+COUNTIF(F84:AG84,"EXPORT-")+INDIRECT($AH$1&amp;"!AU84")</f>
        <v>#REF!</v>
      </c>
      <c r="AV84" s="35" t="e">
        <f ca="1">COUNTIF(F84:AG84,"MRS AAA")+COUNTIF(F84:AG84,"ZZZ YYY")+COUNTIF(F84:AG84,"XX WW")+COUNTIF(F84:AG84,"ZZZ")+COUNTIF(F84:AG84,"AAA")++COUNTIF(F84:AG84,"XXX WWW")+COUNTIF(F84:AG84,"MRS AAA-")+COUNTIF(F84:AG84,"ZZZ YYY-")+COUNTIF(F84:AG84,"XX WW-")+COUNTIF(F84:AG84,"ZZZ-")+COUNTIF(F84:AG84,"AAA-")+COUNTIF(F84:AG84,"XXX WWW-")+INDIRECT($AH$1&amp;"!AV84")</f>
        <v>#REF!</v>
      </c>
      <c r="AW84" s="35" t="e">
        <f ca="1">COUNTIF(F84:AG84,"DOC")+COUNTIF(F84:AG84,"DOC-")+INDIRECT($AH$1&amp;"!AW84")</f>
        <v>#REF!</v>
      </c>
      <c r="AX84" s="35" t="e">
        <f ca="1">COUNTIF(F84:AG84,"NL")+COUNTIF(F84:AG84,"NL-")+INDIRECT($AH$1&amp;"!AX84")</f>
        <v>#REF!</v>
      </c>
      <c r="AY84" s="35" t="e">
        <f ca="1">COUNTIF(F84:AG84,"SLIDE MPS")+COUNTIF(F84:AG84,"SLIDE MPS-")+INDIRECT($AH$1&amp;"!AY84")</f>
        <v>#REF!</v>
      </c>
      <c r="AZ84" s="35" t="e">
        <f ca="1">COUNTIF(F84:AG84,"PULL MPS")+COUNTIF(F84:AG84,"PULL MPS-")+INDIRECT($AH$1&amp;"!AZ84")</f>
        <v>#REF!</v>
      </c>
    </row>
    <row r="85" spans="1:52" x14ac:dyDescent="0.25">
      <c r="A85" s="98">
        <v>31</v>
      </c>
      <c r="B85" s="99"/>
      <c r="C85" s="99"/>
      <c r="D85" s="145"/>
      <c r="E85" s="27"/>
      <c r="F85" s="146"/>
      <c r="G85" s="43"/>
      <c r="H85" s="147"/>
      <c r="I85" s="84"/>
      <c r="J85" s="27"/>
      <c r="K85" s="28"/>
      <c r="L85" s="28"/>
      <c r="M85" s="28"/>
      <c r="N85" s="84"/>
      <c r="O85" s="27"/>
      <c r="P85" s="28"/>
      <c r="Q85" s="28"/>
      <c r="R85" s="28"/>
      <c r="S85" s="84"/>
      <c r="T85" s="27"/>
      <c r="U85" s="28"/>
      <c r="V85" s="28"/>
      <c r="W85" s="28"/>
      <c r="X85" s="84"/>
      <c r="Y85" s="27"/>
      <c r="Z85" s="28"/>
      <c r="AA85" s="28"/>
      <c r="AB85" s="28"/>
      <c r="AC85" s="84"/>
      <c r="AD85" s="27"/>
      <c r="AE85" s="28"/>
      <c r="AF85" s="28"/>
      <c r="AG85" s="28"/>
      <c r="AH85" s="84"/>
      <c r="AI85" s="42" t="s">
        <v>20</v>
      </c>
      <c r="AJ85" s="43"/>
      <c r="AK85" s="44"/>
      <c r="AL85" s="35" t="e">
        <f ca="1">COUNTIF(F85:AG85,"VISITE")+INDIRECT($AH$1&amp;"!AL85")</f>
        <v>#REF!</v>
      </c>
      <c r="AM85" s="35" t="e">
        <f ca="1">COUNTIF(F85:AG85,"MPS 0-4")+COUNTIF(F85:AG85,"MPS 5-9")+COUNTIF(F85:AG85,"MPS 0-4-")+COUNTIF(F85:AG85,"MPS 5-9-")+INDIRECT($AH$1&amp;"!AM85")</f>
        <v>#REF!</v>
      </c>
      <c r="AN85" s="35" t="e">
        <f ca="1">COUNTIF(F85:AG85,"LOTS")+COUNTIF(F85:AG85,"LOTS-")+INDIRECT($AH$1&amp;"!AN85")</f>
        <v>#REF!</v>
      </c>
      <c r="AO85" s="35" t="e">
        <f ca="1">COUNTIF(F85:AG85,"TT 1")+COUNTIF(F85:AG85,"TT 2")+COUNTIF(F85:AG85,"TT/TMPS-")+INDIRECT($AH$1&amp;"!AO85")</f>
        <v>#REF!</v>
      </c>
      <c r="AP85" s="35" t="e">
        <f ca="1">COUNTIF(F85:AG85,"TMPS")+COUNTIF(F85:AG85,"TMPS-")+INDIRECT($AH$1&amp;"!AP85")</f>
        <v>#REF!</v>
      </c>
      <c r="AQ85" s="35" t="e">
        <f ca="1">COUNTIF(G85:AH85,"TSD")+INDIRECT($AH$1&amp;"!AQ85")</f>
        <v>#REF!</v>
      </c>
      <c r="AR85" s="35" t="e">
        <f ca="1">COUNTIF(F85:AG85,"BATD 1")+COUNTIF(F85:AG85,"BATD 2")+COUNTIF(F85:AG85,"BATD 1-")+INDIRECT($AH$1&amp;"!AR85")</f>
        <v>#REF!</v>
      </c>
      <c r="AS85" s="35" t="e">
        <f ca="1">COUNTIF(F85:AG85,"IP")+COUNTIF(F85:AG85,"IP-")+INDIRECT($AH$1&amp;"!AS85")</f>
        <v>#REF!</v>
      </c>
      <c r="AT85" s="35" t="e">
        <f ca="1">COUNTIF(F85:AG85,"DG")+COUNTIF(F85:AG85,"BNC")+COUNTIF(F85:AG85,"DG-")+COUNTIF(F85:AG85,"BNC-")+INDIRECT($AH$1&amp;"!AT85")</f>
        <v>#REF!</v>
      </c>
      <c r="AU85" s="35" t="e">
        <f ca="1">COUNTIF(F85:AG85,"EXPORT")+COUNTIF(F85:AG85,"EXPORT-")+INDIRECT($AH$1&amp;"!AU85")</f>
        <v>#REF!</v>
      </c>
      <c r="AV85" s="35" t="e">
        <f ca="1">COUNTIF(F85:AG85,"MRS AAA")+COUNTIF(F85:AG85,"ZZZ YYY")+COUNTIF(F85:AG85,"XX WW")+COUNTIF(F85:AG85,"ZZZ")+COUNTIF(F85:AG85,"AAA")++COUNTIF(F85:AG85,"XXX WWW")+COUNTIF(F85:AG85,"MRS AAA-")+COUNTIF(F85:AG85,"ZZZ YYY-")+COUNTIF(F85:AG85,"XX WW-")+COUNTIF(F85:AG85,"ZZZ-")+COUNTIF(F85:AG85,"AAA-")+COUNTIF(F85:AG85,"XXX WWW-")+INDIRECT($AH$1&amp;"!AV85")</f>
        <v>#REF!</v>
      </c>
      <c r="AW85" s="35" t="e">
        <f ca="1">COUNTIF(F85:AG85,"DOC")+COUNTIF(F85:AG85,"DOC-")+INDIRECT($AH$1&amp;"!AW85")</f>
        <v>#REF!</v>
      </c>
      <c r="AX85" s="35" t="e">
        <f ca="1">COUNTIF(F85:AG85,"NL")+COUNTIF(F85:AG85,"NL-")+INDIRECT($AH$1&amp;"!AX85")</f>
        <v>#REF!</v>
      </c>
      <c r="AY85" s="35" t="e">
        <f ca="1">COUNTIF(F85:AG85,"SLIDE MPS")+COUNTIF(F85:AG85,"SLIDE MPS-")+INDIRECT($AH$1&amp;"!AY85")</f>
        <v>#REF!</v>
      </c>
      <c r="AZ85" s="35" t="e">
        <f ca="1">COUNTIF(F85:AG85,"PULL MPS")+COUNTIF(F85:AG85,"PULL MPS-")+INDIRECT($AH$1&amp;"!AZ85")</f>
        <v>#REF!</v>
      </c>
    </row>
    <row r="86" spans="1:52" x14ac:dyDescent="0.25">
      <c r="A86" s="98">
        <v>32</v>
      </c>
      <c r="B86" s="99"/>
      <c r="C86" s="99"/>
      <c r="D86" s="145"/>
      <c r="E86" s="27"/>
      <c r="F86" s="146"/>
      <c r="G86" s="43"/>
      <c r="H86" s="147"/>
      <c r="I86" s="84"/>
      <c r="J86" s="27"/>
      <c r="K86" s="28"/>
      <c r="L86" s="28"/>
      <c r="M86" s="28"/>
      <c r="N86" s="84"/>
      <c r="O86" s="27"/>
      <c r="P86" s="146"/>
      <c r="Q86" s="43"/>
      <c r="R86" s="147"/>
      <c r="S86" s="84"/>
      <c r="T86" s="27"/>
      <c r="U86" s="28"/>
      <c r="V86" s="28"/>
      <c r="W86" s="28"/>
      <c r="X86" s="84"/>
      <c r="Y86" s="27"/>
      <c r="Z86" s="28"/>
      <c r="AA86" s="28"/>
      <c r="AB86" s="28"/>
      <c r="AC86" s="84"/>
      <c r="AD86" s="27"/>
      <c r="AE86" s="28"/>
      <c r="AF86" s="28"/>
      <c r="AG86" s="28"/>
      <c r="AH86" s="84"/>
      <c r="AI86" s="42" t="s">
        <v>20</v>
      </c>
      <c r="AJ86" s="43"/>
      <c r="AK86" s="44"/>
      <c r="AL86" s="35" t="e">
        <f ca="1">COUNTIF(F86:AG86,"VISITE")+INDIRECT($AH$1&amp;"!AL86")</f>
        <v>#REF!</v>
      </c>
      <c r="AM86" s="35" t="e">
        <f ca="1">COUNTIF(F86:AG86,"MPS 0-4")+COUNTIF(F86:AG86,"MPS 5-9")+COUNTIF(F86:AG86,"MPS 0-4-")+COUNTIF(F86:AG86,"MPS 5-9-")+INDIRECT($AH$1&amp;"!AM86")</f>
        <v>#REF!</v>
      </c>
      <c r="AN86" s="35" t="e">
        <f ca="1">COUNTIF(F86:AG86,"LOTS")+COUNTIF(F86:AG86,"LOTS-")+INDIRECT($AH$1&amp;"!AN86")</f>
        <v>#REF!</v>
      </c>
      <c r="AO86" s="35" t="e">
        <f ca="1">COUNTIF(F86:AG86,"TT 1")+COUNTIF(F86:AG86,"TT 2")+COUNTIF(F86:AG86,"TT/TMPS-")+INDIRECT($AH$1&amp;"!AO86")</f>
        <v>#REF!</v>
      </c>
      <c r="AP86" s="35" t="e">
        <f ca="1">COUNTIF(F86:AG86,"TMPS")+COUNTIF(F86:AG86,"TMPS-")+INDIRECT($AH$1&amp;"!AP86")</f>
        <v>#REF!</v>
      </c>
      <c r="AQ86" s="35" t="e">
        <f ca="1">COUNTIF(G86:AH86,"TSD")+INDIRECT($AH$1&amp;"!AQ86")</f>
        <v>#REF!</v>
      </c>
      <c r="AR86" s="35" t="e">
        <f ca="1">COUNTIF(F86:AG86,"BATD 1")+COUNTIF(F86:AG86,"BATD 2")+COUNTIF(F86:AG86,"BATD 1-")+INDIRECT($AH$1&amp;"!AR86")</f>
        <v>#REF!</v>
      </c>
      <c r="AS86" s="35" t="e">
        <f ca="1">COUNTIF(F86:AG86,"IP")+COUNTIF(F86:AG86,"IP-")+INDIRECT($AH$1&amp;"!AS86")</f>
        <v>#REF!</v>
      </c>
      <c r="AT86" s="35" t="e">
        <f ca="1">COUNTIF(F86:AG86,"DG")+COUNTIF(F86:AG86,"BNC")+COUNTIF(F86:AG86,"DG-")+COUNTIF(F86:AG86,"BNC-")+INDIRECT($AH$1&amp;"!AT86")</f>
        <v>#REF!</v>
      </c>
      <c r="AU86" s="35" t="e">
        <f ca="1">COUNTIF(F86:AG86,"EXPORT")+COUNTIF(F86:AG86,"EXPORT-")+INDIRECT($AH$1&amp;"!AU86")</f>
        <v>#REF!</v>
      </c>
      <c r="AV86" s="35" t="e">
        <f ca="1">COUNTIF(F86:AG86,"MRS AAA")+COUNTIF(F86:AG86,"ZZZ YYY")+COUNTIF(F86:AG86,"XX WW")+COUNTIF(F86:AG86,"ZZZ")+COUNTIF(F86:AG86,"AAA")++COUNTIF(F86:AG86,"XXX WWW")+COUNTIF(F86:AG86,"MRS AAA-")+COUNTIF(F86:AG86,"ZZZ YYY-")+COUNTIF(F86:AG86,"XX WW-")+COUNTIF(F86:AG86,"ZZZ-")+COUNTIF(F86:AG86,"AAA-")+COUNTIF(F86:AG86,"XXX WWW-")+INDIRECT($AH$1&amp;"!AV86")</f>
        <v>#REF!</v>
      </c>
      <c r="AW86" s="35" t="e">
        <f ca="1">COUNTIF(F86:AG86,"DOC")+COUNTIF(F86:AG86,"DOC-")+INDIRECT($AH$1&amp;"!AW86")</f>
        <v>#REF!</v>
      </c>
      <c r="AX86" s="35" t="e">
        <f ca="1">COUNTIF(F86:AG86,"NL")+COUNTIF(F86:AG86,"NL-")+INDIRECT($AH$1&amp;"!AX86")</f>
        <v>#REF!</v>
      </c>
      <c r="AY86" s="35" t="e">
        <f ca="1">COUNTIF(F86:AG86,"SLIDE MPS")+COUNTIF(F86:AG86,"SLIDE MPS-")+INDIRECT($AH$1&amp;"!AY86")</f>
        <v>#REF!</v>
      </c>
      <c r="AZ86" s="35" t="e">
        <f ca="1">COUNTIF(F86:AG86,"PULL MPS")+COUNTIF(F86:AG86,"PULL MPS-")+INDIRECT($AH$1&amp;"!AZ86")</f>
        <v>#REF!</v>
      </c>
    </row>
    <row r="87" spans="1:52" x14ac:dyDescent="0.25">
      <c r="A87" s="98">
        <v>33</v>
      </c>
      <c r="B87" s="99"/>
      <c r="C87" s="99"/>
      <c r="D87" s="145"/>
      <c r="E87" s="27"/>
      <c r="F87" s="146"/>
      <c r="G87" s="43"/>
      <c r="H87" s="147"/>
      <c r="I87" s="84"/>
      <c r="J87" s="27"/>
      <c r="K87" s="28"/>
      <c r="L87" s="28"/>
      <c r="M87" s="28"/>
      <c r="N87" s="84"/>
      <c r="O87" s="27"/>
      <c r="P87" s="28"/>
      <c r="Q87" s="28"/>
      <c r="R87" s="28"/>
      <c r="S87" s="84"/>
      <c r="T87" s="27"/>
      <c r="U87" s="28"/>
      <c r="V87" s="28"/>
      <c r="W87" s="28"/>
      <c r="X87" s="84"/>
      <c r="Y87" s="27"/>
      <c r="Z87" s="28"/>
      <c r="AA87" s="28"/>
      <c r="AB87" s="28"/>
      <c r="AC87" s="84"/>
      <c r="AD87" s="27"/>
      <c r="AE87" s="28"/>
      <c r="AF87" s="28"/>
      <c r="AG87" s="28"/>
      <c r="AH87" s="84"/>
      <c r="AI87" s="42" t="s">
        <v>20</v>
      </c>
      <c r="AJ87" s="43"/>
      <c r="AK87" s="44"/>
      <c r="AL87" s="35" t="e">
        <f ca="1">COUNTIF(F87:AG87,"VISITE")+INDIRECT($AH$1&amp;"!AL87")</f>
        <v>#REF!</v>
      </c>
      <c r="AM87" s="35" t="e">
        <f ca="1">COUNTIF(F87:AG87,"MPS 0-4")+COUNTIF(F87:AG87,"MPS 5-9")+COUNTIF(F87:AG87,"MPS 0-4-")+COUNTIF(F87:AG87,"MPS 5-9-")+INDIRECT($AH$1&amp;"!AM87")</f>
        <v>#REF!</v>
      </c>
      <c r="AN87" s="35" t="e">
        <f ca="1">COUNTIF(F87:AG87,"LOTS")+COUNTIF(F87:AG87,"LOTS-")+INDIRECT($AH$1&amp;"!AN87")</f>
        <v>#REF!</v>
      </c>
      <c r="AO87" s="35" t="e">
        <f ca="1">COUNTIF(F87:AG87,"TT 1")+COUNTIF(F87:AG87,"TT 2")+COUNTIF(F87:AG87,"TT/TMPS-")+INDIRECT($AH$1&amp;"!AO87")</f>
        <v>#REF!</v>
      </c>
      <c r="AP87" s="35" t="e">
        <f ca="1">COUNTIF(F87:AG87,"TMPS")+COUNTIF(F87:AG87,"TMPS-")+INDIRECT($AH$1&amp;"!AP87")</f>
        <v>#REF!</v>
      </c>
      <c r="AQ87" s="35" t="e">
        <f ca="1">COUNTIF(G87:AH87,"TSD")+INDIRECT($AH$1&amp;"!AQ87")</f>
        <v>#REF!</v>
      </c>
      <c r="AR87" s="35" t="e">
        <f ca="1">COUNTIF(F87:AG87,"BATD 1")+COUNTIF(F87:AG87,"BATD 2")+COUNTIF(F87:AG87,"BATD 1-")+INDIRECT($AH$1&amp;"!AR87")</f>
        <v>#REF!</v>
      </c>
      <c r="AS87" s="35" t="e">
        <f ca="1">COUNTIF(F87:AG87,"IP")+COUNTIF(F87:AG87,"IP-")+INDIRECT($AH$1&amp;"!AS87")</f>
        <v>#REF!</v>
      </c>
      <c r="AT87" s="35" t="e">
        <f ca="1">COUNTIF(F87:AG87,"DG")+COUNTIF(F87:AG87,"BNC")+COUNTIF(F87:AG87,"DG-")+COUNTIF(F87:AG87,"BNC-")+INDIRECT($AH$1&amp;"!AT87")</f>
        <v>#REF!</v>
      </c>
      <c r="AU87" s="35" t="e">
        <f ca="1">COUNTIF(F87:AG87,"EXPORT")+COUNTIF(F87:AG87,"EXPORT-")+INDIRECT($AH$1&amp;"!AU87")</f>
        <v>#REF!</v>
      </c>
      <c r="AV87" s="35" t="e">
        <f ca="1">COUNTIF(F87:AG87,"MRS AAA")+COUNTIF(F87:AG87,"ZZZ YYY")+COUNTIF(F87:AG87,"XX WW")+COUNTIF(F87:AG87,"ZZZ")+COUNTIF(F87:AG87,"AAA")++COUNTIF(F87:AG87,"XXX WWW")+COUNTIF(F87:AG87,"MRS AAA-")+COUNTIF(F87:AG87,"ZZZ YYY-")+COUNTIF(F87:AG87,"XX WW-")+COUNTIF(F87:AG87,"ZZZ-")+COUNTIF(F87:AG87,"AAA-")+COUNTIF(F87:AG87,"XXX WWW-")+INDIRECT($AH$1&amp;"!AV87")</f>
        <v>#REF!</v>
      </c>
      <c r="AW87" s="35" t="e">
        <f ca="1">COUNTIF(F87:AG87,"DOC")+COUNTIF(F87:AG87,"DOC-")+INDIRECT($AH$1&amp;"!AW87")</f>
        <v>#REF!</v>
      </c>
      <c r="AX87" s="35" t="e">
        <f ca="1">COUNTIF(F87:AG87,"NL")+COUNTIF(F87:AG87,"NL-")+INDIRECT($AH$1&amp;"!AX87")</f>
        <v>#REF!</v>
      </c>
      <c r="AY87" s="35" t="e">
        <f ca="1">COUNTIF(F87:AG87,"SLIDE MPS")+COUNTIF(F87:AG87,"SLIDE MPS-")+INDIRECT($AH$1&amp;"!AY87")</f>
        <v>#REF!</v>
      </c>
      <c r="AZ87" s="35" t="e">
        <f ca="1">COUNTIF(F87:AG87,"PULL MPS")+COUNTIF(F87:AG87,"PULL MPS-")+INDIRECT($AH$1&amp;"!AZ87")</f>
        <v>#REF!</v>
      </c>
    </row>
    <row r="88" spans="1:52" x14ac:dyDescent="0.25">
      <c r="A88" s="98">
        <v>34</v>
      </c>
      <c r="B88" s="99"/>
      <c r="C88" s="99"/>
      <c r="D88" s="145"/>
      <c r="E88" s="27"/>
      <c r="F88" s="146"/>
      <c r="G88" s="43"/>
      <c r="H88" s="147"/>
      <c r="I88" s="84"/>
      <c r="J88" s="27"/>
      <c r="K88" s="28"/>
      <c r="L88" s="28"/>
      <c r="M88" s="28"/>
      <c r="N88" s="84"/>
      <c r="O88" s="27"/>
      <c r="P88" s="28"/>
      <c r="Q88" s="28"/>
      <c r="R88" s="28"/>
      <c r="S88" s="84"/>
      <c r="T88" s="27"/>
      <c r="U88" s="28"/>
      <c r="V88" s="28"/>
      <c r="W88" s="28"/>
      <c r="X88" s="84"/>
      <c r="Y88" s="27"/>
      <c r="Z88" s="28"/>
      <c r="AA88" s="28"/>
      <c r="AB88" s="28"/>
      <c r="AC88" s="84"/>
      <c r="AD88" s="27"/>
      <c r="AE88" s="28"/>
      <c r="AF88" s="28"/>
      <c r="AG88" s="28"/>
      <c r="AH88" s="84"/>
      <c r="AI88" s="42" t="s">
        <v>20</v>
      </c>
      <c r="AJ88" s="43"/>
      <c r="AK88" s="44"/>
      <c r="AL88" s="35" t="e">
        <f ca="1">COUNTIF(F88:AG88,"VISITE")+INDIRECT($AH$1&amp;"!AL88")</f>
        <v>#REF!</v>
      </c>
      <c r="AM88" s="35" t="e">
        <f ca="1">COUNTIF(F88:AG88,"MPS 0-4")+COUNTIF(F88:AG88,"MPS 5-9")+COUNTIF(F88:AG88,"MPS 0-4-")+COUNTIF(F88:AG88,"MPS 5-9-")+INDIRECT($AH$1&amp;"!AM88")</f>
        <v>#REF!</v>
      </c>
      <c r="AN88" s="35" t="e">
        <f ca="1">COUNTIF(F88:AG88,"LOTS")+COUNTIF(F88:AG88,"LOTS-")+INDIRECT($AH$1&amp;"!AN88")</f>
        <v>#REF!</v>
      </c>
      <c r="AO88" s="35" t="e">
        <f ca="1">COUNTIF(F88:AG88,"TT 1")+COUNTIF(F88:AG88,"TT 2")+COUNTIF(F88:AG88,"TT/TMPS-")+INDIRECT($AH$1&amp;"!AO88")</f>
        <v>#REF!</v>
      </c>
      <c r="AP88" s="35" t="e">
        <f ca="1">COUNTIF(F88:AG88,"TMPS")+COUNTIF(F88:AG88,"TMPS-")+INDIRECT($AH$1&amp;"!AP88")</f>
        <v>#REF!</v>
      </c>
      <c r="AQ88" s="35" t="e">
        <f ca="1">COUNTIF(G88:AH88,"TSD")+INDIRECT($AH$1&amp;"!AQ88")</f>
        <v>#REF!</v>
      </c>
      <c r="AR88" s="35" t="e">
        <f ca="1">COUNTIF(F88:AG88,"BATD 1")+COUNTIF(F88:AG88,"BATD 2")+COUNTIF(F88:AG88,"BATD 1-")+INDIRECT($AH$1&amp;"!AR88")</f>
        <v>#REF!</v>
      </c>
      <c r="AS88" s="35" t="e">
        <f ca="1">COUNTIF(F88:AG88,"IP")+COUNTIF(F88:AG88,"IP-")+INDIRECT($AH$1&amp;"!AS88")</f>
        <v>#REF!</v>
      </c>
      <c r="AT88" s="35" t="e">
        <f ca="1">COUNTIF(F88:AG88,"DG")+COUNTIF(F88:AG88,"BNC")+COUNTIF(F88:AG88,"DG-")+COUNTIF(F88:AG88,"BNC-")+INDIRECT($AH$1&amp;"!AT88")</f>
        <v>#REF!</v>
      </c>
      <c r="AU88" s="35" t="e">
        <f ca="1">COUNTIF(F88:AG88,"EXPORT")+COUNTIF(F88:AG88,"EXPORT-")+INDIRECT($AH$1&amp;"!AU88")</f>
        <v>#REF!</v>
      </c>
      <c r="AV88" s="35" t="e">
        <f ca="1">COUNTIF(F88:AG88,"MRS AAA")+COUNTIF(F88:AG88,"ZZZ YYY")+COUNTIF(F88:AG88,"XX WW")+COUNTIF(F88:AG88,"ZZZ")+COUNTIF(F88:AG88,"AAA")++COUNTIF(F88:AG88,"XXX WWW")+COUNTIF(F88:AG88,"MRS AAA-")+COUNTIF(F88:AG88,"ZZZ YYY-")+COUNTIF(F88:AG88,"XX WW-")+COUNTIF(F88:AG88,"ZZZ-")+COUNTIF(F88:AG88,"AAA-")+COUNTIF(F88:AG88,"XXX WWW-")+INDIRECT($AH$1&amp;"!AV88")</f>
        <v>#REF!</v>
      </c>
      <c r="AW88" s="35" t="e">
        <f ca="1">COUNTIF(F88:AG88,"DOC")+COUNTIF(F88:AG88,"DOC-")+INDIRECT($AH$1&amp;"!AW88")</f>
        <v>#REF!</v>
      </c>
      <c r="AX88" s="35" t="e">
        <f ca="1">COUNTIF(F88:AG88,"NL")+COUNTIF(F88:AG88,"NL-")+INDIRECT($AH$1&amp;"!AX88")</f>
        <v>#REF!</v>
      </c>
      <c r="AY88" s="35" t="e">
        <f ca="1">COUNTIF(F88:AG88,"SLIDE MPS")+COUNTIF(F88:AG88,"SLIDE MPS-")+INDIRECT($AH$1&amp;"!AY88")</f>
        <v>#REF!</v>
      </c>
      <c r="AZ88" s="35" t="e">
        <f ca="1">COUNTIF(F88:AG88,"PULL MPS")+COUNTIF(F88:AG88,"PULL MPS-")+INDIRECT($AH$1&amp;"!AZ88")</f>
        <v>#REF!</v>
      </c>
    </row>
    <row r="89" spans="1:52" ht="24" thickBot="1" x14ac:dyDescent="0.3">
      <c r="A89" s="148">
        <v>35</v>
      </c>
      <c r="B89" s="149"/>
      <c r="C89" s="149"/>
      <c r="D89" s="150"/>
      <c r="E89" s="151"/>
      <c r="F89" s="152"/>
      <c r="G89" s="153"/>
      <c r="H89" s="154"/>
      <c r="I89" s="140"/>
      <c r="J89" s="151"/>
      <c r="K89" s="155"/>
      <c r="L89" s="155"/>
      <c r="M89" s="155"/>
      <c r="N89" s="140"/>
      <c r="O89" s="151"/>
      <c r="P89" s="155"/>
      <c r="Q89" s="155"/>
      <c r="R89" s="155"/>
      <c r="S89" s="140"/>
      <c r="T89" s="151"/>
      <c r="U89" s="155"/>
      <c r="V89" s="155"/>
      <c r="W89" s="155"/>
      <c r="X89" s="140"/>
      <c r="Y89" s="151"/>
      <c r="Z89" s="155"/>
      <c r="AA89" s="155"/>
      <c r="AB89" s="155"/>
      <c r="AC89" s="140"/>
      <c r="AD89" s="151"/>
      <c r="AE89" s="155"/>
      <c r="AF89" s="155"/>
      <c r="AG89" s="155"/>
      <c r="AH89" s="140"/>
      <c r="AI89" s="156" t="s">
        <v>20</v>
      </c>
      <c r="AJ89" s="157"/>
      <c r="AK89" s="158"/>
      <c r="AL89" s="35" t="e">
        <f ca="1">COUNTIF(F89:AG89,"VISITE")+INDIRECT($AH$1&amp;"!AL89")</f>
        <v>#REF!</v>
      </c>
      <c r="AM89" s="35" t="e">
        <f ca="1">COUNTIF(F89:AG89,"MPS 0-4")+COUNTIF(F89:AG89,"MPS 5-9")+COUNTIF(F89:AG89,"MPS 0-4-")+COUNTIF(F89:AG89,"MPS 5-9-")+INDIRECT($AH$1&amp;"!AM89")</f>
        <v>#REF!</v>
      </c>
      <c r="AN89" s="35" t="e">
        <f ca="1">COUNTIF(F89:AG89,"LOTS")+COUNTIF(F89:AG89,"LOTS-")+INDIRECT($AH$1&amp;"!AN89")</f>
        <v>#REF!</v>
      </c>
      <c r="AO89" s="35" t="e">
        <f ca="1">COUNTIF(F89:AG89,"TT 1")+COUNTIF(F89:AG89,"TT 2")+COUNTIF(F89:AG89,"TT/TMPS-")+INDIRECT($AH$1&amp;"!AO89")</f>
        <v>#REF!</v>
      </c>
      <c r="AP89" s="35" t="e">
        <f ca="1">COUNTIF(F89:AG89,"TMPS")+COUNTIF(F89:AG89,"TMPS-")+INDIRECT($AH$1&amp;"!AP89")</f>
        <v>#REF!</v>
      </c>
      <c r="AQ89" s="35" t="e">
        <f ca="1">COUNTIF(G89:AH89,"TSD")+INDIRECT($AH$1&amp;"!AQ89")</f>
        <v>#REF!</v>
      </c>
      <c r="AR89" s="35" t="e">
        <f ca="1">COUNTIF(F89:AG89,"BATD 1")+COUNTIF(F89:AG89,"BATD 2")+COUNTIF(F89:AG89,"BATD 1-")+INDIRECT($AH$1&amp;"!AR89")</f>
        <v>#REF!</v>
      </c>
      <c r="AS89" s="35" t="e">
        <f ca="1">COUNTIF(F89:AG89,"IP")+COUNTIF(F89:AG89,"IP-")+INDIRECT($AH$1&amp;"!AS89")</f>
        <v>#REF!</v>
      </c>
      <c r="AT89" s="35" t="e">
        <f ca="1">COUNTIF(F89:AG89,"DG")+COUNTIF(F89:AG89,"BNC")+COUNTIF(F89:AG89,"DG-")+COUNTIF(F89:AG89,"BNC-")+INDIRECT($AH$1&amp;"!AT89")</f>
        <v>#REF!</v>
      </c>
      <c r="AU89" s="35" t="e">
        <f ca="1">COUNTIF(F89:AG89,"EXPORT")+COUNTIF(F89:AG89,"EXPORT-")+INDIRECT($AH$1&amp;"!AU89")</f>
        <v>#REF!</v>
      </c>
      <c r="AV89" s="35" t="e">
        <f ca="1">COUNTIF(F89:AG89,"MRS AAA")+COUNTIF(F89:AG89,"ZZZ YYY")+COUNTIF(F89:AG89,"XX WW")+COUNTIF(F89:AG89,"ZZZ")+COUNTIF(F89:AG89,"AAA")++COUNTIF(F89:AG89,"XXX WWW")+COUNTIF(F89:AG89,"MRS AAA-")+COUNTIF(F89:AG89,"ZZZ YYY-")+COUNTIF(F89:AG89,"XX WW-")+COUNTIF(F89:AG89,"ZZZ-")+COUNTIF(F89:AG89,"AAA-")+COUNTIF(F89:AG89,"XXX WWW-")+INDIRECT($AH$1&amp;"!AV89")</f>
        <v>#REF!</v>
      </c>
      <c r="AW89" s="35" t="e">
        <f ca="1">COUNTIF(F89:AG89,"DOC")+COUNTIF(F89:AG89,"DOC-")+INDIRECT($AH$1&amp;"!AW89")</f>
        <v>#REF!</v>
      </c>
      <c r="AX89" s="35" t="e">
        <f ca="1">COUNTIF(F89:AG89,"NL")+COUNTIF(F89:AG89,"NL-")+INDIRECT($AH$1&amp;"!AX89")</f>
        <v>#REF!</v>
      </c>
      <c r="AY89" s="35" t="e">
        <f ca="1">COUNTIF(F89:AG89,"SLIDE MPS")+COUNTIF(F89:AG89,"SLIDE MPS-")+INDIRECT($AH$1&amp;"!AY89")</f>
        <v>#REF!</v>
      </c>
      <c r="AZ89" s="35" t="e">
        <f ca="1">COUNTIF(F89:AG89,"PULL MPS")+COUNTIF(F89:AG89,"PULL MPS-")+INDIRECT($AH$1&amp;"!AZ89")</f>
        <v>#REF!</v>
      </c>
    </row>
    <row r="90" spans="1:52" ht="24.75" thickTop="1" thickBot="1" x14ac:dyDescent="0.3">
      <c r="A90" s="159" t="s">
        <v>164</v>
      </c>
      <c r="B90" s="160"/>
      <c r="C90" s="160"/>
      <c r="D90" s="161"/>
      <c r="E90" s="162"/>
      <c r="F90" s="159">
        <f>COUNTIF(F4:F89,"&lt;&gt;"&amp;"*")</f>
        <v>29</v>
      </c>
      <c r="G90" s="160"/>
      <c r="H90" s="163"/>
      <c r="I90" s="164"/>
      <c r="J90" s="164"/>
      <c r="K90" s="159">
        <f>COUNTIF(K4:K89,"&lt;&gt;"&amp;"*")</f>
        <v>29</v>
      </c>
      <c r="L90" s="160"/>
      <c r="M90" s="163"/>
      <c r="N90" s="164"/>
      <c r="O90" s="164"/>
      <c r="P90" s="159">
        <f>COUNTIF(P4:P89,"&lt;&gt;"&amp;"*")</f>
        <v>29</v>
      </c>
      <c r="Q90" s="160"/>
      <c r="R90" s="163"/>
      <c r="S90" s="164"/>
      <c r="T90" s="164"/>
      <c r="U90" s="159">
        <f>COUNTIF(U4:U89,"&lt;&gt;"&amp;"*")</f>
        <v>29</v>
      </c>
      <c r="V90" s="160"/>
      <c r="W90" s="163"/>
      <c r="X90" s="164"/>
      <c r="Y90" s="164"/>
      <c r="Z90" s="159">
        <f>COUNTIF(Z4:Z89,"&lt;&gt;"&amp;"*")</f>
        <v>30</v>
      </c>
      <c r="AA90" s="160"/>
      <c r="AB90" s="163"/>
      <c r="AC90" s="164"/>
      <c r="AD90" s="164"/>
      <c r="AE90" s="159">
        <f>COUNTIF(AE4:AE89,"&lt;&gt;"&amp;"*")</f>
        <v>50</v>
      </c>
      <c r="AF90" s="160"/>
      <c r="AG90" s="163"/>
      <c r="AH90" s="165"/>
      <c r="AI90" s="166"/>
      <c r="AJ90" s="166"/>
      <c r="AK90" s="167"/>
    </row>
    <row r="91" spans="1:52" ht="27" thickBot="1" x14ac:dyDescent="0.3">
      <c r="A91" s="168"/>
      <c r="B91" s="168" t="s">
        <v>134</v>
      </c>
      <c r="C91" s="169" t="s">
        <v>33</v>
      </c>
      <c r="D91" s="168"/>
      <c r="E91" s="170"/>
      <c r="F91" s="171" t="s">
        <v>165</v>
      </c>
      <c r="G91" s="172">
        <f t="shared" ref="G91:G109" si="0">COUNTIF(F$4:H$89,$A91)+COUNTIF(F$4:H$89,$B91)+COUNTIF(F$4:H$89,$C91)+COUNTIF(F$4:H$89,$D91)+COUNTIF(F$4:H$89,$E91)+COUNTIF(F$4:H$89,$F91)</f>
        <v>1</v>
      </c>
      <c r="H91" s="173"/>
      <c r="I91" s="174">
        <v>2</v>
      </c>
      <c r="J91" s="175"/>
      <c r="K91" s="176"/>
      <c r="L91" s="173">
        <f t="shared" ref="L91:L109" si="1">COUNTIF(K$4:M$89,$A91)+COUNTIF(K$4:M$89,$B91)+COUNTIF(K$4:M$89,$C91)+COUNTIF(K$4:M$89,$D91)+COUNTIF(K$4:M$89,$E91)+COUNTIF(K$4:M$89,$F91)</f>
        <v>2</v>
      </c>
      <c r="M91" s="173"/>
      <c r="N91" s="174">
        <v>2</v>
      </c>
      <c r="O91" s="177"/>
      <c r="P91" s="178"/>
      <c r="Q91" s="173">
        <f t="shared" ref="Q91:Q109" si="2">COUNTIF(P$4:R$89,$A91)+COUNTIF(P$4:R$89,$B91)+COUNTIF(P$4:R$89,$C91)+COUNTIF(P$4:R$89,$D91)+COUNTIF(P$4:R$89,$E91)+COUNTIF(P$4:R$89,$F91)</f>
        <v>2</v>
      </c>
      <c r="R91" s="173"/>
      <c r="S91" s="174">
        <v>2</v>
      </c>
      <c r="T91" s="179"/>
      <c r="U91" s="178"/>
      <c r="V91" s="173">
        <f t="shared" ref="V91:V109" si="3">COUNTIF(U$4:W$89,$A91)+COUNTIF(U$4:W$89,$B91)+COUNTIF(U$4:W$89,$C91)+COUNTIF(U$4:W$89,$D91)+COUNTIF(U$4:W$89,$E91)+COUNTIF(U$4:W$89,$F91)</f>
        <v>2</v>
      </c>
      <c r="W91" s="173"/>
      <c r="X91" s="174">
        <v>2</v>
      </c>
      <c r="Y91" s="179"/>
      <c r="Z91" s="178"/>
      <c r="AA91" s="173">
        <f t="shared" ref="AA91:AA109" si="4">COUNTIF(Z$4:AB$89,$A91)+COUNTIF(Z$4:AB$89,$B91)+COUNTIF(Z$4:AB$89,$C91)+COUNTIF(Z$4:AB$89,$D91)+COUNTIF(Z$4:AB$89,$E91)+COUNTIF(Z$4:AB$89,$F91)</f>
        <v>3</v>
      </c>
      <c r="AB91" s="173"/>
      <c r="AC91" s="174">
        <v>2</v>
      </c>
      <c r="AD91" s="179"/>
      <c r="AE91" s="178"/>
      <c r="AF91" s="173">
        <f t="shared" ref="AF91:AF109" si="5">COUNTIF(AE$4:AG$89,$A91)+COUNTIF(AE$4:AG$89,$B91)+COUNTIF(AE$4:AG$89,$C91)+COUNTIF(AE$4:AG$89,$D91)+COUNTIF(AE$4:AG$89,$E91)+COUNTIF(AE$4:AG$89,$F91)</f>
        <v>1</v>
      </c>
      <c r="AG91" s="173"/>
      <c r="AH91" s="174">
        <v>2</v>
      </c>
      <c r="AI91" s="180" t="s">
        <v>165</v>
      </c>
      <c r="AJ91" s="180"/>
      <c r="AK91" s="180"/>
      <c r="AL91" s="181"/>
    </row>
    <row r="92" spans="1:52" ht="27" thickBot="1" x14ac:dyDescent="0.3">
      <c r="A92" s="168"/>
      <c r="B92" s="168"/>
      <c r="C92" s="168"/>
      <c r="D92" s="168"/>
      <c r="E92" s="21"/>
      <c r="F92" s="182" t="s">
        <v>11</v>
      </c>
      <c r="G92" s="183">
        <f t="shared" si="0"/>
        <v>3</v>
      </c>
      <c r="H92" s="184"/>
      <c r="I92" s="185">
        <v>4</v>
      </c>
      <c r="J92" s="186"/>
      <c r="K92" s="187"/>
      <c r="L92" s="184">
        <f t="shared" si="1"/>
        <v>3</v>
      </c>
      <c r="M92" s="184"/>
      <c r="N92" s="185">
        <v>4</v>
      </c>
      <c r="O92" s="188"/>
      <c r="P92" s="189"/>
      <c r="Q92" s="184">
        <f t="shared" si="2"/>
        <v>3</v>
      </c>
      <c r="R92" s="184"/>
      <c r="S92" s="185">
        <v>4</v>
      </c>
      <c r="T92" s="188"/>
      <c r="U92" s="189"/>
      <c r="V92" s="184">
        <f t="shared" si="3"/>
        <v>2</v>
      </c>
      <c r="W92" s="184"/>
      <c r="X92" s="185">
        <v>4</v>
      </c>
      <c r="Y92" s="188"/>
      <c r="Z92" s="189"/>
      <c r="AA92" s="184">
        <f t="shared" si="4"/>
        <v>2</v>
      </c>
      <c r="AB92" s="184"/>
      <c r="AC92" s="185">
        <v>4</v>
      </c>
      <c r="AD92" s="188"/>
      <c r="AE92" s="189"/>
      <c r="AF92" s="184">
        <f t="shared" si="5"/>
        <v>1</v>
      </c>
      <c r="AG92" s="184"/>
      <c r="AH92" s="185">
        <v>4</v>
      </c>
      <c r="AI92" s="190" t="s">
        <v>11</v>
      </c>
      <c r="AJ92" s="190"/>
      <c r="AK92" s="190"/>
      <c r="AL92" s="191"/>
    </row>
    <row r="93" spans="1:52" ht="27" thickBot="1" x14ac:dyDescent="0.3">
      <c r="A93" s="169" t="s">
        <v>90</v>
      </c>
      <c r="B93" s="168" t="s">
        <v>124</v>
      </c>
      <c r="C93" s="168"/>
      <c r="D93" s="168"/>
      <c r="E93" s="192"/>
      <c r="F93" s="193" t="s">
        <v>166</v>
      </c>
      <c r="G93" s="194">
        <f t="shared" si="0"/>
        <v>0</v>
      </c>
      <c r="H93" s="195"/>
      <c r="I93" s="196">
        <v>2</v>
      </c>
      <c r="J93" s="197"/>
      <c r="K93" s="198"/>
      <c r="L93" s="195">
        <f t="shared" si="1"/>
        <v>2</v>
      </c>
      <c r="M93" s="195"/>
      <c r="N93" s="196">
        <v>2</v>
      </c>
      <c r="O93" s="199"/>
      <c r="P93" s="200"/>
      <c r="Q93" s="195">
        <f t="shared" si="2"/>
        <v>1</v>
      </c>
      <c r="R93" s="195"/>
      <c r="S93" s="196">
        <v>2</v>
      </c>
      <c r="T93" s="199"/>
      <c r="U93" s="200"/>
      <c r="V93" s="195">
        <f t="shared" si="3"/>
        <v>1</v>
      </c>
      <c r="W93" s="195"/>
      <c r="X93" s="196">
        <v>2</v>
      </c>
      <c r="Y93" s="199"/>
      <c r="Z93" s="200"/>
      <c r="AA93" s="195">
        <f t="shared" si="4"/>
        <v>1</v>
      </c>
      <c r="AB93" s="195"/>
      <c r="AC93" s="196">
        <v>2</v>
      </c>
      <c r="AD93" s="199"/>
      <c r="AE93" s="200"/>
      <c r="AF93" s="195">
        <f t="shared" si="5"/>
        <v>0</v>
      </c>
      <c r="AG93" s="195"/>
      <c r="AH93" s="196">
        <v>2</v>
      </c>
      <c r="AI93" s="180" t="s">
        <v>166</v>
      </c>
      <c r="AJ93" s="180"/>
      <c r="AK93" s="180"/>
      <c r="AL93" s="181"/>
    </row>
    <row r="94" spans="1:52" ht="27" thickBot="1" x14ac:dyDescent="0.3">
      <c r="A94" s="201"/>
      <c r="B94" s="168"/>
      <c r="C94" s="168"/>
      <c r="D94" s="168"/>
      <c r="E94" s="21"/>
      <c r="F94" s="182" t="s">
        <v>8</v>
      </c>
      <c r="G94" s="183">
        <f t="shared" si="0"/>
        <v>1</v>
      </c>
      <c r="H94" s="184"/>
      <c r="I94" s="185">
        <v>2</v>
      </c>
      <c r="J94" s="202"/>
      <c r="K94" s="203"/>
      <c r="L94" s="184">
        <f t="shared" si="1"/>
        <v>2</v>
      </c>
      <c r="M94" s="184"/>
      <c r="N94" s="185">
        <v>2</v>
      </c>
      <c r="O94" s="204"/>
      <c r="P94" s="203"/>
      <c r="Q94" s="184">
        <f t="shared" si="2"/>
        <v>1</v>
      </c>
      <c r="R94" s="184"/>
      <c r="S94" s="185">
        <v>2</v>
      </c>
      <c r="T94" s="204"/>
      <c r="U94" s="203"/>
      <c r="V94" s="184">
        <f t="shared" si="3"/>
        <v>2</v>
      </c>
      <c r="W94" s="184"/>
      <c r="X94" s="185">
        <v>2</v>
      </c>
      <c r="Y94" s="204"/>
      <c r="Z94" s="203"/>
      <c r="AA94" s="184">
        <f t="shared" si="4"/>
        <v>2</v>
      </c>
      <c r="AB94" s="184"/>
      <c r="AC94" s="185">
        <v>2</v>
      </c>
      <c r="AD94" s="204"/>
      <c r="AE94" s="203"/>
      <c r="AF94" s="184">
        <f t="shared" si="5"/>
        <v>0</v>
      </c>
      <c r="AG94" s="184"/>
      <c r="AH94" s="185">
        <v>2</v>
      </c>
      <c r="AI94" s="190" t="s">
        <v>8</v>
      </c>
      <c r="AJ94" s="190"/>
      <c r="AK94" s="190"/>
      <c r="AL94" s="191"/>
    </row>
    <row r="95" spans="1:52" ht="27" thickBot="1" x14ac:dyDescent="0.3">
      <c r="A95" s="201"/>
      <c r="B95" s="168"/>
      <c r="C95" s="168"/>
      <c r="D95" s="168"/>
      <c r="E95" s="205"/>
      <c r="F95" s="206" t="s">
        <v>9</v>
      </c>
      <c r="G95" s="194">
        <f t="shared" si="0"/>
        <v>1</v>
      </c>
      <c r="H95" s="195"/>
      <c r="I95" s="196">
        <v>1</v>
      </c>
      <c r="J95" s="207"/>
      <c r="K95" s="200"/>
      <c r="L95" s="195">
        <f t="shared" si="1"/>
        <v>1</v>
      </c>
      <c r="M95" s="195"/>
      <c r="N95" s="196">
        <v>1</v>
      </c>
      <c r="O95" s="199"/>
      <c r="P95" s="200"/>
      <c r="Q95" s="195">
        <f t="shared" si="2"/>
        <v>1</v>
      </c>
      <c r="R95" s="195"/>
      <c r="S95" s="196">
        <v>1</v>
      </c>
      <c r="T95" s="199"/>
      <c r="U95" s="200"/>
      <c r="V95" s="195">
        <f t="shared" si="3"/>
        <v>1</v>
      </c>
      <c r="W95" s="195"/>
      <c r="X95" s="196">
        <v>1</v>
      </c>
      <c r="Y95" s="199"/>
      <c r="Z95" s="200"/>
      <c r="AA95" s="195">
        <f t="shared" si="4"/>
        <v>1</v>
      </c>
      <c r="AB95" s="195"/>
      <c r="AC95" s="196">
        <v>1</v>
      </c>
      <c r="AD95" s="199"/>
      <c r="AE95" s="200"/>
      <c r="AF95" s="195">
        <f t="shared" si="5"/>
        <v>1</v>
      </c>
      <c r="AG95" s="195"/>
      <c r="AH95" s="196">
        <v>1</v>
      </c>
      <c r="AI95" s="180" t="s">
        <v>9</v>
      </c>
      <c r="AJ95" s="180"/>
      <c r="AK95" s="180"/>
      <c r="AL95" s="181"/>
    </row>
    <row r="96" spans="1:52" ht="27" thickBot="1" x14ac:dyDescent="0.3">
      <c r="A96" s="201"/>
      <c r="B96" s="168"/>
      <c r="C96" s="168"/>
      <c r="D96" s="168"/>
      <c r="E96" s="208"/>
      <c r="F96" s="209" t="s">
        <v>47</v>
      </c>
      <c r="G96" s="183">
        <f t="shared" si="0"/>
        <v>3</v>
      </c>
      <c r="H96" s="184"/>
      <c r="I96" s="185">
        <v>2</v>
      </c>
      <c r="J96" s="202"/>
      <c r="K96" s="203"/>
      <c r="L96" s="184">
        <f t="shared" si="1"/>
        <v>2</v>
      </c>
      <c r="M96" s="184"/>
      <c r="N96" s="185">
        <v>2</v>
      </c>
      <c r="O96" s="204"/>
      <c r="P96" s="203"/>
      <c r="Q96" s="184">
        <f t="shared" si="2"/>
        <v>2</v>
      </c>
      <c r="R96" s="184"/>
      <c r="S96" s="185">
        <v>2</v>
      </c>
      <c r="T96" s="204"/>
      <c r="U96" s="203"/>
      <c r="V96" s="184">
        <f t="shared" si="3"/>
        <v>2</v>
      </c>
      <c r="W96" s="184"/>
      <c r="X96" s="185">
        <v>2</v>
      </c>
      <c r="Y96" s="204"/>
      <c r="Z96" s="203"/>
      <c r="AA96" s="184">
        <f t="shared" si="4"/>
        <v>2</v>
      </c>
      <c r="AB96" s="184"/>
      <c r="AC96" s="185">
        <v>2</v>
      </c>
      <c r="AD96" s="204"/>
      <c r="AE96" s="203"/>
      <c r="AF96" s="184">
        <f t="shared" si="5"/>
        <v>0</v>
      </c>
      <c r="AG96" s="184"/>
      <c r="AH96" s="185">
        <v>2</v>
      </c>
      <c r="AI96" s="190" t="s">
        <v>47</v>
      </c>
      <c r="AJ96" s="190"/>
      <c r="AK96" s="190"/>
      <c r="AL96" s="191"/>
      <c r="AM96" s="210"/>
    </row>
    <row r="97" spans="1:39" ht="27" thickBot="1" x14ac:dyDescent="0.3">
      <c r="A97" s="168"/>
      <c r="B97" s="168"/>
      <c r="C97" s="169"/>
      <c r="D97" s="169"/>
      <c r="E97" s="211"/>
      <c r="F97" s="212" t="s">
        <v>37</v>
      </c>
      <c r="G97" s="194">
        <f t="shared" si="0"/>
        <v>1</v>
      </c>
      <c r="H97" s="195"/>
      <c r="I97" s="196">
        <v>1</v>
      </c>
      <c r="J97" s="207"/>
      <c r="K97" s="200"/>
      <c r="L97" s="195">
        <f t="shared" si="1"/>
        <v>1</v>
      </c>
      <c r="M97" s="195"/>
      <c r="N97" s="196">
        <v>1</v>
      </c>
      <c r="O97" s="199"/>
      <c r="P97" s="200"/>
      <c r="Q97" s="195">
        <f t="shared" si="2"/>
        <v>1</v>
      </c>
      <c r="R97" s="195"/>
      <c r="S97" s="196">
        <v>1</v>
      </c>
      <c r="T97" s="199"/>
      <c r="U97" s="200"/>
      <c r="V97" s="195">
        <f t="shared" si="3"/>
        <v>1</v>
      </c>
      <c r="W97" s="195"/>
      <c r="X97" s="196">
        <v>1</v>
      </c>
      <c r="Y97" s="199"/>
      <c r="Z97" s="200"/>
      <c r="AA97" s="195">
        <f t="shared" si="4"/>
        <v>1</v>
      </c>
      <c r="AB97" s="195"/>
      <c r="AC97" s="196">
        <v>1</v>
      </c>
      <c r="AD97" s="199"/>
      <c r="AE97" s="200"/>
      <c r="AF97" s="195">
        <f t="shared" si="5"/>
        <v>0</v>
      </c>
      <c r="AG97" s="195"/>
      <c r="AH97" s="196">
        <v>1</v>
      </c>
      <c r="AI97" s="180" t="s">
        <v>37</v>
      </c>
      <c r="AJ97" s="180"/>
      <c r="AK97" s="180"/>
      <c r="AL97" s="181"/>
    </row>
    <row r="98" spans="1:39" ht="27" thickBot="1" x14ac:dyDescent="0.3">
      <c r="A98" s="168"/>
      <c r="B98" s="168"/>
      <c r="C98" s="169"/>
      <c r="D98" s="169"/>
      <c r="E98" s="213"/>
      <c r="F98" s="214" t="s">
        <v>16</v>
      </c>
      <c r="G98" s="183">
        <f t="shared" si="0"/>
        <v>1</v>
      </c>
      <c r="H98" s="184"/>
      <c r="I98" s="185">
        <v>2</v>
      </c>
      <c r="J98" s="202"/>
      <c r="K98" s="203"/>
      <c r="L98" s="184">
        <f t="shared" si="1"/>
        <v>2</v>
      </c>
      <c r="M98" s="184"/>
      <c r="N98" s="185">
        <v>2</v>
      </c>
      <c r="O98" s="204"/>
      <c r="P98" s="203"/>
      <c r="Q98" s="184">
        <f t="shared" si="2"/>
        <v>2</v>
      </c>
      <c r="R98" s="184"/>
      <c r="S98" s="185">
        <v>2</v>
      </c>
      <c r="T98" s="204"/>
      <c r="U98" s="203"/>
      <c r="V98" s="184">
        <f t="shared" si="3"/>
        <v>2</v>
      </c>
      <c r="W98" s="184"/>
      <c r="X98" s="185">
        <v>2</v>
      </c>
      <c r="Y98" s="204"/>
      <c r="Z98" s="203"/>
      <c r="AA98" s="184">
        <f t="shared" si="4"/>
        <v>2</v>
      </c>
      <c r="AB98" s="184"/>
      <c r="AC98" s="185">
        <v>2</v>
      </c>
      <c r="AD98" s="204"/>
      <c r="AE98" s="203"/>
      <c r="AF98" s="184">
        <f t="shared" si="5"/>
        <v>0</v>
      </c>
      <c r="AG98" s="184"/>
      <c r="AH98" s="185">
        <v>2</v>
      </c>
      <c r="AI98" s="190" t="s">
        <v>16</v>
      </c>
      <c r="AJ98" s="190"/>
      <c r="AK98" s="190"/>
      <c r="AL98" s="191"/>
    </row>
    <row r="99" spans="1:39" ht="27" thickBot="1" x14ac:dyDescent="0.3">
      <c r="A99" s="168"/>
      <c r="B99" s="168"/>
      <c r="C99" s="168"/>
      <c r="D99" s="201"/>
      <c r="E99" s="215"/>
      <c r="F99" s="216" t="s">
        <v>63</v>
      </c>
      <c r="G99" s="217">
        <f t="shared" si="0"/>
        <v>0</v>
      </c>
      <c r="H99" s="195"/>
      <c r="I99" s="196">
        <v>2</v>
      </c>
      <c r="J99" s="218"/>
      <c r="K99" s="219"/>
      <c r="L99" s="195">
        <f t="shared" si="1"/>
        <v>2</v>
      </c>
      <c r="M99" s="195"/>
      <c r="N99" s="196">
        <v>2</v>
      </c>
      <c r="O99" s="218"/>
      <c r="P99" s="219"/>
      <c r="Q99" s="195">
        <f t="shared" si="2"/>
        <v>2</v>
      </c>
      <c r="R99" s="195"/>
      <c r="S99" s="196">
        <v>2</v>
      </c>
      <c r="T99" s="199"/>
      <c r="U99" s="200"/>
      <c r="V99" s="195">
        <f t="shared" si="3"/>
        <v>1</v>
      </c>
      <c r="W99" s="195"/>
      <c r="X99" s="196">
        <v>2</v>
      </c>
      <c r="Y99" s="199"/>
      <c r="Z99" s="200"/>
      <c r="AA99" s="195">
        <f t="shared" si="4"/>
        <v>1</v>
      </c>
      <c r="AB99" s="195"/>
      <c r="AC99" s="196">
        <v>2</v>
      </c>
      <c r="AD99" s="199"/>
      <c r="AE99" s="200"/>
      <c r="AF99" s="195">
        <f t="shared" si="5"/>
        <v>1</v>
      </c>
      <c r="AG99" s="195"/>
      <c r="AH99" s="196">
        <v>2</v>
      </c>
      <c r="AI99" s="180" t="s">
        <v>63</v>
      </c>
      <c r="AJ99" s="180"/>
      <c r="AK99" s="180"/>
      <c r="AL99" s="181"/>
    </row>
    <row r="100" spans="1:39" ht="27" thickBot="1" x14ac:dyDescent="0.3">
      <c r="A100" s="220"/>
      <c r="B100" s="220"/>
      <c r="C100" s="220"/>
      <c r="D100" s="220"/>
      <c r="E100" s="221"/>
      <c r="F100" s="222" t="s">
        <v>12</v>
      </c>
      <c r="G100" s="183">
        <f t="shared" si="0"/>
        <v>1</v>
      </c>
      <c r="H100" s="184"/>
      <c r="I100" s="185">
        <v>1</v>
      </c>
      <c r="J100" s="223"/>
      <c r="K100" s="224"/>
      <c r="L100" s="184">
        <f t="shared" si="1"/>
        <v>1</v>
      </c>
      <c r="M100" s="184"/>
      <c r="N100" s="185">
        <v>1</v>
      </c>
      <c r="O100" s="223"/>
      <c r="P100" s="224"/>
      <c r="Q100" s="184">
        <f t="shared" si="2"/>
        <v>1</v>
      </c>
      <c r="R100" s="184"/>
      <c r="S100" s="185">
        <v>1</v>
      </c>
      <c r="T100" s="204"/>
      <c r="U100" s="203"/>
      <c r="V100" s="184">
        <f t="shared" si="3"/>
        <v>1</v>
      </c>
      <c r="W100" s="184"/>
      <c r="X100" s="185">
        <v>1</v>
      </c>
      <c r="Y100" s="204"/>
      <c r="Z100" s="203"/>
      <c r="AA100" s="184">
        <f t="shared" si="4"/>
        <v>1</v>
      </c>
      <c r="AB100" s="184"/>
      <c r="AC100" s="185">
        <v>1</v>
      </c>
      <c r="AD100" s="204"/>
      <c r="AE100" s="203"/>
      <c r="AF100" s="184">
        <f t="shared" si="5"/>
        <v>0</v>
      </c>
      <c r="AG100" s="184"/>
      <c r="AH100" s="185">
        <v>1</v>
      </c>
      <c r="AI100" s="190" t="s">
        <v>12</v>
      </c>
      <c r="AJ100" s="190"/>
      <c r="AK100" s="190"/>
      <c r="AL100" s="191"/>
    </row>
    <row r="101" spans="1:39" ht="27" thickBot="1" x14ac:dyDescent="0.3">
      <c r="A101" s="220"/>
      <c r="B101" s="220"/>
      <c r="C101" s="220"/>
      <c r="D101" s="220"/>
      <c r="E101" s="225"/>
      <c r="F101" s="212" t="s">
        <v>156</v>
      </c>
      <c r="G101" s="194">
        <f t="shared" si="0"/>
        <v>1</v>
      </c>
      <c r="H101" s="195"/>
      <c r="I101" s="196">
        <v>1</v>
      </c>
      <c r="J101" s="218"/>
      <c r="K101" s="219"/>
      <c r="L101" s="195">
        <f t="shared" si="1"/>
        <v>1</v>
      </c>
      <c r="M101" s="195"/>
      <c r="N101" s="196">
        <v>1</v>
      </c>
      <c r="O101" s="218"/>
      <c r="P101" s="219"/>
      <c r="Q101" s="195">
        <f t="shared" si="2"/>
        <v>1</v>
      </c>
      <c r="R101" s="195"/>
      <c r="S101" s="196">
        <v>1</v>
      </c>
      <c r="T101" s="199"/>
      <c r="U101" s="200"/>
      <c r="V101" s="195">
        <f t="shared" si="3"/>
        <v>1</v>
      </c>
      <c r="W101" s="195"/>
      <c r="X101" s="196">
        <v>1</v>
      </c>
      <c r="Y101" s="199"/>
      <c r="Z101" s="200"/>
      <c r="AA101" s="195">
        <f t="shared" si="4"/>
        <v>1</v>
      </c>
      <c r="AB101" s="195"/>
      <c r="AC101" s="196">
        <v>1</v>
      </c>
      <c r="AD101" s="199"/>
      <c r="AE101" s="200"/>
      <c r="AF101" s="195">
        <f t="shared" si="5"/>
        <v>0</v>
      </c>
      <c r="AG101" s="195"/>
      <c r="AH101" s="196">
        <v>1</v>
      </c>
      <c r="AI101" s="180" t="s">
        <v>156</v>
      </c>
      <c r="AJ101" s="180"/>
      <c r="AK101" s="180"/>
      <c r="AL101" s="181"/>
    </row>
    <row r="102" spans="1:39" ht="27" thickBot="1" x14ac:dyDescent="0.3">
      <c r="A102" s="226"/>
      <c r="B102" s="226"/>
      <c r="C102" s="226"/>
      <c r="D102" s="220"/>
      <c r="E102" s="227"/>
      <c r="F102" s="209" t="s">
        <v>71</v>
      </c>
      <c r="G102" s="183">
        <f t="shared" si="0"/>
        <v>1</v>
      </c>
      <c r="H102" s="184"/>
      <c r="I102" s="185">
        <v>2</v>
      </c>
      <c r="J102" s="223"/>
      <c r="K102" s="224"/>
      <c r="L102" s="195">
        <f>COUNTIF(K$4:M$89,$A102)+COUNTIF(K$4:M$89,$B102)+COUNTIF(K$4:M$89,$C102)+COUNTIF(K$4:M$89,$D102)+COUNTIF(K$4:M$89,$E102)+COUNTIF(K$4:M$89,$F102)</f>
        <v>2</v>
      </c>
      <c r="M102" s="195"/>
      <c r="N102" s="185">
        <v>3</v>
      </c>
      <c r="O102" s="223"/>
      <c r="P102" s="224"/>
      <c r="Q102" s="184">
        <f t="shared" si="2"/>
        <v>2</v>
      </c>
      <c r="R102" s="184"/>
      <c r="S102" s="185">
        <v>2</v>
      </c>
      <c r="T102" s="204"/>
      <c r="U102" s="203"/>
      <c r="V102" s="184">
        <f t="shared" si="3"/>
        <v>1</v>
      </c>
      <c r="W102" s="184"/>
      <c r="X102" s="185">
        <v>2</v>
      </c>
      <c r="Y102" s="204"/>
      <c r="Z102" s="203"/>
      <c r="AA102" s="184">
        <f t="shared" si="4"/>
        <v>1</v>
      </c>
      <c r="AB102" s="184"/>
      <c r="AC102" s="185">
        <v>2</v>
      </c>
      <c r="AD102" s="204"/>
      <c r="AE102" s="203"/>
      <c r="AF102" s="184">
        <f t="shared" si="5"/>
        <v>0</v>
      </c>
      <c r="AG102" s="184"/>
      <c r="AH102" s="185">
        <v>2</v>
      </c>
      <c r="AI102" s="190" t="s">
        <v>167</v>
      </c>
      <c r="AJ102" s="190"/>
      <c r="AK102" s="190"/>
      <c r="AL102" s="191"/>
    </row>
    <row r="103" spans="1:39" ht="27" thickBot="1" x14ac:dyDescent="0.3">
      <c r="A103" s="220"/>
      <c r="B103" s="220"/>
      <c r="C103" s="220"/>
      <c r="D103" s="220"/>
      <c r="E103" s="225"/>
      <c r="F103" s="212" t="s">
        <v>46</v>
      </c>
      <c r="G103" s="194">
        <f t="shared" si="0"/>
        <v>0</v>
      </c>
      <c r="H103" s="195"/>
      <c r="I103" s="196">
        <v>2</v>
      </c>
      <c r="J103" s="218"/>
      <c r="K103" s="219"/>
      <c r="L103" s="195">
        <f t="shared" si="1"/>
        <v>2</v>
      </c>
      <c r="M103" s="195"/>
      <c r="N103" s="196">
        <v>2</v>
      </c>
      <c r="O103" s="218"/>
      <c r="P103" s="219"/>
      <c r="Q103" s="195">
        <f t="shared" si="2"/>
        <v>2</v>
      </c>
      <c r="R103" s="195"/>
      <c r="S103" s="196">
        <v>2</v>
      </c>
      <c r="T103" s="199"/>
      <c r="U103" s="200"/>
      <c r="V103" s="195">
        <f t="shared" si="3"/>
        <v>2</v>
      </c>
      <c r="W103" s="195"/>
      <c r="X103" s="196">
        <v>2</v>
      </c>
      <c r="Y103" s="199"/>
      <c r="Z103" s="200"/>
      <c r="AA103" s="195">
        <f t="shared" si="4"/>
        <v>2</v>
      </c>
      <c r="AB103" s="195"/>
      <c r="AC103" s="196">
        <v>2</v>
      </c>
      <c r="AD103" s="199"/>
      <c r="AE103" s="200"/>
      <c r="AF103" s="195">
        <f t="shared" si="5"/>
        <v>0</v>
      </c>
      <c r="AG103" s="195"/>
      <c r="AH103" s="196">
        <v>2</v>
      </c>
      <c r="AI103" s="180" t="s">
        <v>168</v>
      </c>
      <c r="AJ103" s="180"/>
      <c r="AK103" s="180"/>
      <c r="AL103" s="181"/>
    </row>
    <row r="104" spans="1:39" ht="27" thickBot="1" x14ac:dyDescent="0.3">
      <c r="A104" s="220"/>
      <c r="B104" s="220"/>
      <c r="C104" s="220"/>
      <c r="D104" s="220"/>
      <c r="E104" s="227"/>
      <c r="F104" s="209" t="s">
        <v>15</v>
      </c>
      <c r="G104" s="183">
        <f t="shared" si="0"/>
        <v>0</v>
      </c>
      <c r="H104" s="184"/>
      <c r="I104" s="185">
        <v>1</v>
      </c>
      <c r="J104" s="223"/>
      <c r="K104" s="224"/>
      <c r="L104" s="184">
        <f t="shared" si="1"/>
        <v>1</v>
      </c>
      <c r="M104" s="184"/>
      <c r="N104" s="185">
        <v>1</v>
      </c>
      <c r="O104" s="223"/>
      <c r="P104" s="224"/>
      <c r="Q104" s="184">
        <f t="shared" si="2"/>
        <v>1</v>
      </c>
      <c r="R104" s="184"/>
      <c r="S104" s="185">
        <v>1</v>
      </c>
      <c r="T104" s="204"/>
      <c r="U104" s="203"/>
      <c r="V104" s="184">
        <f t="shared" si="3"/>
        <v>2</v>
      </c>
      <c r="W104" s="184"/>
      <c r="X104" s="185">
        <v>1</v>
      </c>
      <c r="Y104" s="204"/>
      <c r="Z104" s="203"/>
      <c r="AA104" s="184">
        <f t="shared" si="4"/>
        <v>2</v>
      </c>
      <c r="AB104" s="184"/>
      <c r="AC104" s="185">
        <v>1</v>
      </c>
      <c r="AD104" s="204"/>
      <c r="AE104" s="203"/>
      <c r="AF104" s="184">
        <f t="shared" si="5"/>
        <v>1</v>
      </c>
      <c r="AG104" s="184"/>
      <c r="AH104" s="185">
        <v>1</v>
      </c>
      <c r="AI104" s="190" t="s">
        <v>15</v>
      </c>
      <c r="AJ104" s="190"/>
      <c r="AK104" s="190"/>
      <c r="AL104" s="191"/>
    </row>
    <row r="105" spans="1:39" ht="27" thickBot="1" x14ac:dyDescent="0.3">
      <c r="A105" s="220" t="s">
        <v>38</v>
      </c>
      <c r="B105" s="220" t="s">
        <v>25</v>
      </c>
      <c r="C105" s="220"/>
      <c r="D105" s="220"/>
      <c r="E105" s="225"/>
      <c r="F105" s="212" t="s">
        <v>5</v>
      </c>
      <c r="G105" s="194">
        <f t="shared" si="0"/>
        <v>4</v>
      </c>
      <c r="H105" s="195"/>
      <c r="I105" s="196">
        <v>4</v>
      </c>
      <c r="J105" s="218"/>
      <c r="K105" s="219"/>
      <c r="L105" s="195">
        <f t="shared" si="1"/>
        <v>4</v>
      </c>
      <c r="M105" s="195"/>
      <c r="N105" s="196">
        <v>4</v>
      </c>
      <c r="O105" s="218"/>
      <c r="P105" s="219"/>
      <c r="Q105" s="195">
        <f t="shared" si="2"/>
        <v>3</v>
      </c>
      <c r="R105" s="195"/>
      <c r="S105" s="196">
        <v>4</v>
      </c>
      <c r="T105" s="199"/>
      <c r="U105" s="200"/>
      <c r="V105" s="195">
        <f t="shared" si="3"/>
        <v>3</v>
      </c>
      <c r="W105" s="195"/>
      <c r="X105" s="196">
        <v>4</v>
      </c>
      <c r="Y105" s="199"/>
      <c r="Z105" s="200"/>
      <c r="AA105" s="195">
        <f t="shared" si="4"/>
        <v>3</v>
      </c>
      <c r="AB105" s="195"/>
      <c r="AC105" s="196">
        <v>4</v>
      </c>
      <c r="AD105" s="199"/>
      <c r="AE105" s="200"/>
      <c r="AF105" s="195">
        <f t="shared" si="5"/>
        <v>0</v>
      </c>
      <c r="AG105" s="195"/>
      <c r="AH105" s="196">
        <v>4</v>
      </c>
      <c r="AI105" s="180" t="s">
        <v>5</v>
      </c>
      <c r="AJ105" s="180"/>
      <c r="AK105" s="180"/>
      <c r="AL105" s="181"/>
    </row>
    <row r="106" spans="1:39" ht="27" thickBot="1" x14ac:dyDescent="0.3">
      <c r="A106" s="220"/>
      <c r="B106" s="220"/>
      <c r="C106" s="220"/>
      <c r="D106" s="220"/>
      <c r="E106" s="227"/>
      <c r="F106" s="209" t="s">
        <v>169</v>
      </c>
      <c r="G106" s="183">
        <f t="shared" si="0"/>
        <v>0</v>
      </c>
      <c r="H106" s="184"/>
      <c r="I106" s="185">
        <v>1</v>
      </c>
      <c r="J106" s="223"/>
      <c r="K106" s="224"/>
      <c r="L106" s="184">
        <f t="shared" si="1"/>
        <v>0</v>
      </c>
      <c r="M106" s="184"/>
      <c r="N106" s="185">
        <v>1</v>
      </c>
      <c r="O106" s="223"/>
      <c r="P106" s="224"/>
      <c r="Q106" s="184">
        <f t="shared" si="2"/>
        <v>0</v>
      </c>
      <c r="R106" s="184"/>
      <c r="S106" s="185">
        <v>1</v>
      </c>
      <c r="T106" s="204"/>
      <c r="U106" s="203"/>
      <c r="V106" s="184">
        <f t="shared" si="3"/>
        <v>0</v>
      </c>
      <c r="W106" s="184"/>
      <c r="X106" s="185">
        <v>1</v>
      </c>
      <c r="Y106" s="204"/>
      <c r="Z106" s="203"/>
      <c r="AA106" s="184">
        <f t="shared" si="4"/>
        <v>0</v>
      </c>
      <c r="AB106" s="184"/>
      <c r="AC106" s="185">
        <v>1</v>
      </c>
      <c r="AD106" s="204"/>
      <c r="AE106" s="203"/>
      <c r="AF106" s="184">
        <f t="shared" si="5"/>
        <v>0</v>
      </c>
      <c r="AG106" s="184"/>
      <c r="AH106" s="185">
        <v>1</v>
      </c>
      <c r="AI106" s="190" t="s">
        <v>169</v>
      </c>
      <c r="AJ106" s="190"/>
      <c r="AK106" s="190"/>
      <c r="AL106" s="191"/>
    </row>
    <row r="107" spans="1:39" ht="27" thickBot="1" x14ac:dyDescent="0.3">
      <c r="A107" s="220"/>
      <c r="B107" s="220"/>
      <c r="C107" s="220"/>
      <c r="D107" s="220"/>
      <c r="E107" s="225"/>
      <c r="F107" s="212" t="s">
        <v>57</v>
      </c>
      <c r="G107" s="194">
        <f t="shared" si="0"/>
        <v>0</v>
      </c>
      <c r="H107" s="195"/>
      <c r="I107" s="196">
        <v>3</v>
      </c>
      <c r="J107" s="218"/>
      <c r="K107" s="219"/>
      <c r="L107" s="195">
        <f t="shared" si="1"/>
        <v>2</v>
      </c>
      <c r="M107" s="195"/>
      <c r="N107" s="196">
        <v>3</v>
      </c>
      <c r="O107" s="218"/>
      <c r="P107" s="219"/>
      <c r="Q107" s="195">
        <f t="shared" si="2"/>
        <v>1</v>
      </c>
      <c r="R107" s="195"/>
      <c r="S107" s="196">
        <v>3</v>
      </c>
      <c r="T107" s="199"/>
      <c r="U107" s="200"/>
      <c r="V107" s="195">
        <f t="shared" si="3"/>
        <v>1</v>
      </c>
      <c r="W107" s="195"/>
      <c r="X107" s="196">
        <v>3</v>
      </c>
      <c r="Y107" s="199"/>
      <c r="Z107" s="200"/>
      <c r="AA107" s="195">
        <f t="shared" si="4"/>
        <v>0</v>
      </c>
      <c r="AB107" s="195"/>
      <c r="AC107" s="196">
        <v>3</v>
      </c>
      <c r="AD107" s="199"/>
      <c r="AE107" s="200"/>
      <c r="AF107" s="195">
        <f t="shared" si="5"/>
        <v>0</v>
      </c>
      <c r="AG107" s="195"/>
      <c r="AH107" s="196">
        <v>3</v>
      </c>
      <c r="AI107" s="180" t="s">
        <v>170</v>
      </c>
      <c r="AJ107" s="180"/>
      <c r="AK107" s="180"/>
      <c r="AL107" s="181"/>
    </row>
    <row r="108" spans="1:39" ht="27" thickBot="1" x14ac:dyDescent="0.3">
      <c r="A108" s="220"/>
      <c r="B108" s="220"/>
      <c r="C108" s="220"/>
      <c r="D108" s="220"/>
      <c r="E108" s="227"/>
      <c r="F108" s="209" t="s">
        <v>34</v>
      </c>
      <c r="G108" s="183">
        <f t="shared" si="0"/>
        <v>0</v>
      </c>
      <c r="H108" s="184"/>
      <c r="I108" s="185">
        <v>1</v>
      </c>
      <c r="J108" s="223"/>
      <c r="K108" s="224"/>
      <c r="L108" s="184">
        <f t="shared" si="1"/>
        <v>2</v>
      </c>
      <c r="M108" s="184"/>
      <c r="N108" s="185">
        <v>1</v>
      </c>
      <c r="O108" s="223"/>
      <c r="P108" s="224"/>
      <c r="Q108" s="184">
        <f t="shared" si="2"/>
        <v>3</v>
      </c>
      <c r="R108" s="184"/>
      <c r="S108" s="185">
        <v>1</v>
      </c>
      <c r="T108" s="204"/>
      <c r="U108" s="203"/>
      <c r="V108" s="184">
        <f t="shared" si="3"/>
        <v>2</v>
      </c>
      <c r="W108" s="184"/>
      <c r="X108" s="185">
        <v>1</v>
      </c>
      <c r="Y108" s="204"/>
      <c r="Z108" s="203"/>
      <c r="AA108" s="184">
        <f t="shared" si="4"/>
        <v>2</v>
      </c>
      <c r="AB108" s="184"/>
      <c r="AC108" s="185">
        <v>1</v>
      </c>
      <c r="AD108" s="204"/>
      <c r="AE108" s="203"/>
      <c r="AF108" s="184">
        <f t="shared" si="5"/>
        <v>0</v>
      </c>
      <c r="AG108" s="184"/>
      <c r="AH108" s="185">
        <v>1</v>
      </c>
      <c r="AI108" s="190" t="s">
        <v>34</v>
      </c>
      <c r="AJ108" s="190"/>
      <c r="AK108" s="190"/>
      <c r="AL108" s="191"/>
    </row>
    <row r="109" spans="1:39" ht="27" thickBot="1" x14ac:dyDescent="0.3">
      <c r="A109" s="220"/>
      <c r="B109" s="220"/>
      <c r="C109" s="220"/>
      <c r="D109" s="220"/>
      <c r="E109" s="227"/>
      <c r="F109" s="209" t="s">
        <v>21</v>
      </c>
      <c r="G109" s="228">
        <f t="shared" si="0"/>
        <v>1</v>
      </c>
      <c r="H109" s="229"/>
      <c r="I109" s="230">
        <v>2</v>
      </c>
      <c r="J109" s="231"/>
      <c r="K109" s="232"/>
      <c r="L109" s="229">
        <f t="shared" si="1"/>
        <v>2</v>
      </c>
      <c r="M109" s="229"/>
      <c r="N109" s="230">
        <v>2</v>
      </c>
      <c r="O109" s="231"/>
      <c r="P109" s="232"/>
      <c r="Q109" s="229">
        <f t="shared" si="2"/>
        <v>2</v>
      </c>
      <c r="R109" s="229"/>
      <c r="S109" s="230">
        <v>2</v>
      </c>
      <c r="T109" s="233"/>
      <c r="U109" s="234"/>
      <c r="V109" s="229">
        <f t="shared" si="3"/>
        <v>1</v>
      </c>
      <c r="W109" s="229"/>
      <c r="X109" s="230">
        <v>2</v>
      </c>
      <c r="Y109" s="233"/>
      <c r="Z109" s="234"/>
      <c r="AA109" s="229">
        <f t="shared" si="4"/>
        <v>1</v>
      </c>
      <c r="AB109" s="229"/>
      <c r="AC109" s="230">
        <v>2</v>
      </c>
      <c r="AD109" s="233"/>
      <c r="AE109" s="234"/>
      <c r="AF109" s="229">
        <f t="shared" si="5"/>
        <v>0</v>
      </c>
      <c r="AG109" s="229"/>
      <c r="AH109" s="230">
        <v>2</v>
      </c>
      <c r="AI109" s="235"/>
      <c r="AJ109" s="235"/>
      <c r="AK109" s="235"/>
      <c r="AL109" s="236"/>
    </row>
    <row r="110" spans="1:39" ht="18.75" customHeight="1" thickBot="1" x14ac:dyDescent="0.3">
      <c r="A110" s="237" t="s">
        <v>171</v>
      </c>
      <c r="B110" s="238"/>
      <c r="C110" s="238"/>
      <c r="D110" s="238"/>
      <c r="E110" s="238"/>
      <c r="F110" s="238"/>
      <c r="G110" s="239"/>
      <c r="H110" s="239"/>
      <c r="I110" s="239"/>
      <c r="J110" s="239"/>
      <c r="K110" s="239"/>
      <c r="L110" s="239"/>
      <c r="M110" s="239"/>
      <c r="N110" s="239"/>
      <c r="O110" s="239"/>
      <c r="P110" s="239"/>
      <c r="Q110" s="239"/>
      <c r="R110" s="239"/>
      <c r="S110" s="239"/>
      <c r="T110" s="239"/>
      <c r="U110" s="239"/>
      <c r="V110" s="239"/>
      <c r="W110" s="239"/>
      <c r="X110" s="239"/>
      <c r="Y110" s="239"/>
      <c r="Z110" s="239"/>
      <c r="AA110" s="239"/>
      <c r="AB110" s="239"/>
      <c r="AC110" s="239"/>
      <c r="AD110" s="239"/>
      <c r="AE110" s="239"/>
      <c r="AF110" s="239"/>
      <c r="AG110" s="239"/>
      <c r="AH110" s="239"/>
      <c r="AI110" s="238"/>
      <c r="AJ110" s="238"/>
      <c r="AK110" s="238"/>
      <c r="AL110" s="238"/>
      <c r="AM110" s="240"/>
    </row>
    <row r="111" spans="1:39" ht="27" thickBot="1" x14ac:dyDescent="0.3">
      <c r="A111" s="220"/>
      <c r="B111" s="168"/>
      <c r="C111" s="169" t="s">
        <v>98</v>
      </c>
      <c r="D111" s="220"/>
      <c r="E111" s="227"/>
      <c r="F111" s="241" t="s">
        <v>165</v>
      </c>
      <c r="G111" s="242">
        <f t="shared" ref="G111:G124" si="6">COUNTIF(F$4:H$89,$A111)+COUNTIF(F$4:H$89,$B111)+COUNTIF(F$4:H$89,$C111)+COUNTIF(F$4:H$89,$D111)+COUNTIF(F$4:H$89,$E111)+COUNTIF(F$4:H$89,$F111)</f>
        <v>1</v>
      </c>
      <c r="H111" s="243"/>
      <c r="I111" s="244">
        <v>1</v>
      </c>
      <c r="J111" s="245"/>
      <c r="K111" s="246"/>
      <c r="L111" s="243">
        <f t="shared" ref="L111:L124" si="7">COUNTIF(K$4:M$89,$A111)+COUNTIF(K$4:M$89,$B111)+COUNTIF(K$4:M$89,$C111)+COUNTIF(K$4:M$89,$D111)+COUNTIF(K$4:M$89,$E111)+COUNTIF(K$4:M$89,$F111)</f>
        <v>1</v>
      </c>
      <c r="M111" s="243"/>
      <c r="N111" s="244">
        <v>1</v>
      </c>
      <c r="O111" s="245"/>
      <c r="P111" s="246"/>
      <c r="Q111" s="243">
        <f t="shared" ref="Q111:Q124" si="8">COUNTIF(P$4:R$89,$A111)+COUNTIF(P$4:R$89,$B111)+COUNTIF(P$4:R$89,$C111)+COUNTIF(P$4:R$89,$D111)+COUNTIF(P$4:R$89,$E111)+COUNTIF(P$4:R$89,$F111)</f>
        <v>1</v>
      </c>
      <c r="R111" s="243"/>
      <c r="S111" s="244">
        <v>1</v>
      </c>
      <c r="T111" s="247"/>
      <c r="U111" s="248"/>
      <c r="V111" s="243">
        <f t="shared" ref="V111:V124" si="9">COUNTIF(U$4:W$89,$A111)+COUNTIF(U$4:W$89,$B111)+COUNTIF(U$4:W$89,$C111)+COUNTIF(U$4:W$89,$D111)+COUNTIF(U$4:W$89,$E111)+COUNTIF(U$4:W$89,$F111)</f>
        <v>1</v>
      </c>
      <c r="W111" s="243"/>
      <c r="X111" s="244">
        <v>1</v>
      </c>
      <c r="Y111" s="247"/>
      <c r="Z111" s="248"/>
      <c r="AA111" s="243">
        <f t="shared" ref="AA111:AA124" si="10">COUNTIF(Z$4:AB$89,$A111)+COUNTIF(Z$4:AB$89,$B111)+COUNTIF(Z$4:AB$89,$C111)+COUNTIF(Z$4:AB$89,$D111)+COUNTIF(Z$4:AB$89,$E111)+COUNTIF(Z$4:AB$89,$F111)</f>
        <v>1</v>
      </c>
      <c r="AB111" s="243"/>
      <c r="AC111" s="244">
        <v>1</v>
      </c>
      <c r="AD111" s="247"/>
      <c r="AE111" s="248"/>
      <c r="AF111" s="243">
        <f t="shared" ref="AF111:AF124" si="11">COUNTIF(AE$4:AG$89,$A111)+COUNTIF(AE$4:AG$89,$B111)+COUNTIF(AE$4:AG$89,$C111)+COUNTIF(AE$4:AG$89,$D111)+COUNTIF(AE$4:AG$89,$E111)+COUNTIF(AE$4:AG$89,$F111)</f>
        <v>0</v>
      </c>
      <c r="AG111" s="243"/>
      <c r="AH111" s="244">
        <v>1</v>
      </c>
      <c r="AI111" s="249" t="s">
        <v>165</v>
      </c>
      <c r="AJ111" s="249"/>
      <c r="AK111" s="249"/>
      <c r="AL111" s="250"/>
    </row>
    <row r="112" spans="1:39" ht="27" thickBot="1" x14ac:dyDescent="0.3">
      <c r="E112" s="225"/>
      <c r="F112" s="212" t="s">
        <v>111</v>
      </c>
      <c r="G112" s="194">
        <f t="shared" si="6"/>
        <v>1</v>
      </c>
      <c r="H112" s="195"/>
      <c r="I112" s="196">
        <v>2</v>
      </c>
      <c r="J112" s="218"/>
      <c r="K112" s="219"/>
      <c r="L112" s="195">
        <f t="shared" si="7"/>
        <v>2</v>
      </c>
      <c r="M112" s="195"/>
      <c r="N112" s="196">
        <v>2</v>
      </c>
      <c r="O112" s="218"/>
      <c r="P112" s="219"/>
      <c r="Q112" s="195">
        <f t="shared" si="8"/>
        <v>2</v>
      </c>
      <c r="R112" s="195"/>
      <c r="S112" s="196">
        <v>2</v>
      </c>
      <c r="T112" s="199"/>
      <c r="U112" s="200"/>
      <c r="V112" s="195">
        <f t="shared" si="9"/>
        <v>2</v>
      </c>
      <c r="W112" s="195"/>
      <c r="X112" s="196">
        <v>2</v>
      </c>
      <c r="Y112" s="199"/>
      <c r="Z112" s="200"/>
      <c r="AA112" s="195">
        <f t="shared" si="10"/>
        <v>2</v>
      </c>
      <c r="AB112" s="195"/>
      <c r="AC112" s="196">
        <v>2</v>
      </c>
      <c r="AD112" s="199"/>
      <c r="AE112" s="200"/>
      <c r="AF112" s="195">
        <f t="shared" si="11"/>
        <v>0</v>
      </c>
      <c r="AG112" s="195"/>
      <c r="AH112" s="196">
        <v>2</v>
      </c>
      <c r="AI112" s="180" t="s">
        <v>11</v>
      </c>
      <c r="AJ112" s="180"/>
      <c r="AK112" s="180"/>
      <c r="AL112" s="181"/>
    </row>
    <row r="113" spans="1:38" ht="27" thickBot="1" x14ac:dyDescent="0.3">
      <c r="E113" s="251" t="s">
        <v>106</v>
      </c>
      <c r="F113" s="209" t="s">
        <v>76</v>
      </c>
      <c r="G113" s="183">
        <f t="shared" si="6"/>
        <v>1</v>
      </c>
      <c r="H113" s="184"/>
      <c r="I113" s="185">
        <v>1</v>
      </c>
      <c r="J113" s="223"/>
      <c r="K113" s="224"/>
      <c r="L113" s="184">
        <f t="shared" si="7"/>
        <v>1</v>
      </c>
      <c r="M113" s="184"/>
      <c r="N113" s="185">
        <v>1</v>
      </c>
      <c r="O113" s="223"/>
      <c r="P113" s="224"/>
      <c r="Q113" s="184">
        <f t="shared" si="8"/>
        <v>3</v>
      </c>
      <c r="R113" s="184"/>
      <c r="S113" s="185">
        <v>1</v>
      </c>
      <c r="T113" s="204"/>
      <c r="U113" s="203"/>
      <c r="V113" s="184">
        <f t="shared" si="9"/>
        <v>1</v>
      </c>
      <c r="W113" s="184"/>
      <c r="X113" s="185">
        <v>1</v>
      </c>
      <c r="Y113" s="204"/>
      <c r="Z113" s="203"/>
      <c r="AA113" s="184">
        <f t="shared" si="10"/>
        <v>1</v>
      </c>
      <c r="AB113" s="184"/>
      <c r="AC113" s="185">
        <v>1</v>
      </c>
      <c r="AD113" s="204"/>
      <c r="AE113" s="203"/>
      <c r="AF113" s="184">
        <f t="shared" si="11"/>
        <v>0</v>
      </c>
      <c r="AG113" s="184"/>
      <c r="AH113" s="185">
        <v>1</v>
      </c>
      <c r="AI113" s="190" t="s">
        <v>172</v>
      </c>
      <c r="AJ113" s="190"/>
      <c r="AK113" s="190"/>
      <c r="AL113" s="191"/>
    </row>
    <row r="114" spans="1:38" ht="27" thickBot="1" x14ac:dyDescent="0.3">
      <c r="E114" s="225"/>
      <c r="F114" s="212" t="s">
        <v>114</v>
      </c>
      <c r="G114" s="194">
        <f t="shared" si="6"/>
        <v>1</v>
      </c>
      <c r="H114" s="195"/>
      <c r="I114" s="196">
        <v>2</v>
      </c>
      <c r="J114" s="218"/>
      <c r="K114" s="219"/>
      <c r="L114" s="195">
        <f t="shared" si="7"/>
        <v>1</v>
      </c>
      <c r="M114" s="195"/>
      <c r="N114" s="196">
        <v>2</v>
      </c>
      <c r="O114" s="218"/>
      <c r="P114" s="219"/>
      <c r="Q114" s="195">
        <f t="shared" si="8"/>
        <v>1</v>
      </c>
      <c r="R114" s="195"/>
      <c r="S114" s="196">
        <v>2</v>
      </c>
      <c r="T114" s="199"/>
      <c r="U114" s="200"/>
      <c r="V114" s="195">
        <f t="shared" si="9"/>
        <v>1</v>
      </c>
      <c r="W114" s="195"/>
      <c r="X114" s="196">
        <v>2</v>
      </c>
      <c r="Y114" s="199"/>
      <c r="Z114" s="200"/>
      <c r="AA114" s="195">
        <f t="shared" si="10"/>
        <v>1</v>
      </c>
      <c r="AB114" s="195"/>
      <c r="AC114" s="196">
        <v>2</v>
      </c>
      <c r="AD114" s="199"/>
      <c r="AE114" s="200"/>
      <c r="AF114" s="195">
        <f t="shared" si="11"/>
        <v>0</v>
      </c>
      <c r="AG114" s="195"/>
      <c r="AH114" s="196">
        <v>2</v>
      </c>
      <c r="AI114" s="180" t="s">
        <v>47</v>
      </c>
      <c r="AJ114" s="180"/>
      <c r="AK114" s="180"/>
      <c r="AL114" s="181"/>
    </row>
    <row r="115" spans="1:38" ht="27" thickBot="1" x14ac:dyDescent="0.3">
      <c r="E115" s="227"/>
      <c r="F115" s="222" t="s">
        <v>115</v>
      </c>
      <c r="G115" s="183">
        <f t="shared" si="6"/>
        <v>0</v>
      </c>
      <c r="H115" s="184"/>
      <c r="I115" s="185">
        <v>1</v>
      </c>
      <c r="J115" s="223"/>
      <c r="K115" s="224"/>
      <c r="L115" s="184">
        <f t="shared" si="7"/>
        <v>1</v>
      </c>
      <c r="M115" s="184"/>
      <c r="N115" s="185">
        <v>1</v>
      </c>
      <c r="O115" s="223"/>
      <c r="P115" s="224"/>
      <c r="Q115" s="184">
        <f t="shared" si="8"/>
        <v>1</v>
      </c>
      <c r="R115" s="184"/>
      <c r="S115" s="185">
        <v>1</v>
      </c>
      <c r="T115" s="204"/>
      <c r="U115" s="203"/>
      <c r="V115" s="184">
        <f t="shared" si="9"/>
        <v>1</v>
      </c>
      <c r="W115" s="184"/>
      <c r="X115" s="185">
        <v>1</v>
      </c>
      <c r="Y115" s="204"/>
      <c r="Z115" s="203"/>
      <c r="AA115" s="184">
        <f t="shared" si="10"/>
        <v>1</v>
      </c>
      <c r="AB115" s="184"/>
      <c r="AC115" s="185">
        <v>1</v>
      </c>
      <c r="AD115" s="204"/>
      <c r="AE115" s="203"/>
      <c r="AF115" s="184">
        <f t="shared" si="11"/>
        <v>0</v>
      </c>
      <c r="AG115" s="184"/>
      <c r="AH115" s="185">
        <v>1</v>
      </c>
      <c r="AI115" s="190" t="s">
        <v>16</v>
      </c>
      <c r="AJ115" s="190"/>
      <c r="AK115" s="190"/>
      <c r="AL115" s="191"/>
    </row>
    <row r="116" spans="1:38" ht="27" thickBot="1" x14ac:dyDescent="0.3">
      <c r="D116" s="3" t="s">
        <v>149</v>
      </c>
      <c r="E116" s="225"/>
      <c r="F116" s="212" t="s">
        <v>95</v>
      </c>
      <c r="G116" s="194">
        <f t="shared" si="6"/>
        <v>1</v>
      </c>
      <c r="H116" s="195"/>
      <c r="I116" s="196">
        <v>2</v>
      </c>
      <c r="J116" s="218"/>
      <c r="K116" s="219"/>
      <c r="L116" s="195">
        <f t="shared" si="7"/>
        <v>2</v>
      </c>
      <c r="M116" s="195"/>
      <c r="N116" s="196">
        <v>2</v>
      </c>
      <c r="O116" s="218"/>
      <c r="P116" s="219"/>
      <c r="Q116" s="195">
        <f t="shared" si="8"/>
        <v>2</v>
      </c>
      <c r="R116" s="195"/>
      <c r="S116" s="196">
        <v>2</v>
      </c>
      <c r="T116" s="199"/>
      <c r="U116" s="200"/>
      <c r="V116" s="195">
        <f t="shared" si="9"/>
        <v>2</v>
      </c>
      <c r="W116" s="195"/>
      <c r="X116" s="196">
        <v>2</v>
      </c>
      <c r="Y116" s="199"/>
      <c r="Z116" s="200"/>
      <c r="AA116" s="195">
        <f t="shared" si="10"/>
        <v>2</v>
      </c>
      <c r="AB116" s="195"/>
      <c r="AC116" s="196">
        <v>2</v>
      </c>
      <c r="AD116" s="199"/>
      <c r="AE116" s="200"/>
      <c r="AF116" s="195">
        <f t="shared" si="11"/>
        <v>0</v>
      </c>
      <c r="AG116" s="195"/>
      <c r="AH116" s="196">
        <v>2</v>
      </c>
      <c r="AI116" s="180" t="s">
        <v>12</v>
      </c>
      <c r="AJ116" s="180"/>
      <c r="AK116" s="180"/>
      <c r="AL116" s="181"/>
    </row>
    <row r="117" spans="1:38" ht="27" thickBot="1" x14ac:dyDescent="0.3">
      <c r="E117" s="227"/>
      <c r="F117" s="209" t="s">
        <v>146</v>
      </c>
      <c r="G117" s="183">
        <f t="shared" si="6"/>
        <v>0</v>
      </c>
      <c r="H117" s="184"/>
      <c r="I117" s="185">
        <v>1</v>
      </c>
      <c r="J117" s="223"/>
      <c r="K117" s="224"/>
      <c r="L117" s="184">
        <f t="shared" si="7"/>
        <v>1</v>
      </c>
      <c r="M117" s="184"/>
      <c r="N117" s="185">
        <v>1</v>
      </c>
      <c r="O117" s="223"/>
      <c r="P117" s="224"/>
      <c r="Q117" s="184">
        <f t="shared" si="8"/>
        <v>1</v>
      </c>
      <c r="R117" s="184"/>
      <c r="S117" s="185">
        <v>1</v>
      </c>
      <c r="T117" s="204"/>
      <c r="U117" s="203"/>
      <c r="V117" s="184">
        <f t="shared" si="9"/>
        <v>1</v>
      </c>
      <c r="W117" s="184"/>
      <c r="X117" s="185">
        <v>1</v>
      </c>
      <c r="Y117" s="204"/>
      <c r="Z117" s="203"/>
      <c r="AA117" s="184">
        <f t="shared" si="10"/>
        <v>1</v>
      </c>
      <c r="AB117" s="184"/>
      <c r="AC117" s="185">
        <v>1</v>
      </c>
      <c r="AD117" s="204"/>
      <c r="AE117" s="203"/>
      <c r="AF117" s="184">
        <f t="shared" si="11"/>
        <v>0</v>
      </c>
      <c r="AG117" s="184"/>
      <c r="AH117" s="185">
        <v>1</v>
      </c>
      <c r="AI117" s="190" t="s">
        <v>173</v>
      </c>
      <c r="AJ117" s="190"/>
      <c r="AK117" s="190"/>
      <c r="AL117" s="191"/>
    </row>
    <row r="118" spans="1:38" ht="27" thickBot="1" x14ac:dyDescent="0.3">
      <c r="E118" s="252"/>
      <c r="F118" s="212" t="s">
        <v>72</v>
      </c>
      <c r="G118" s="194">
        <f t="shared" si="6"/>
        <v>1</v>
      </c>
      <c r="H118" s="195"/>
      <c r="I118" s="196">
        <v>1</v>
      </c>
      <c r="J118" s="218"/>
      <c r="K118" s="219"/>
      <c r="L118" s="195">
        <f t="shared" si="7"/>
        <v>1</v>
      </c>
      <c r="M118" s="195"/>
      <c r="N118" s="196">
        <v>1</v>
      </c>
      <c r="O118" s="218"/>
      <c r="P118" s="219"/>
      <c r="Q118" s="195">
        <f t="shared" si="8"/>
        <v>1</v>
      </c>
      <c r="R118" s="195"/>
      <c r="S118" s="196">
        <v>1</v>
      </c>
      <c r="T118" s="199"/>
      <c r="U118" s="200"/>
      <c r="V118" s="195">
        <f t="shared" si="9"/>
        <v>1</v>
      </c>
      <c r="W118" s="195"/>
      <c r="X118" s="196">
        <v>1</v>
      </c>
      <c r="Y118" s="199"/>
      <c r="Z118" s="200"/>
      <c r="AA118" s="195">
        <f t="shared" si="10"/>
        <v>0</v>
      </c>
      <c r="AB118" s="195"/>
      <c r="AC118" s="196">
        <v>1</v>
      </c>
      <c r="AD118" s="199"/>
      <c r="AE118" s="200"/>
      <c r="AF118" s="195">
        <f t="shared" si="11"/>
        <v>0</v>
      </c>
      <c r="AG118" s="195"/>
      <c r="AH118" s="196">
        <v>1</v>
      </c>
      <c r="AI118" s="253" t="s">
        <v>174</v>
      </c>
      <c r="AJ118" s="253"/>
      <c r="AK118" s="253"/>
      <c r="AL118" s="254"/>
    </row>
    <row r="119" spans="1:38" ht="27" thickBot="1" x14ac:dyDescent="0.3">
      <c r="E119" s="255"/>
      <c r="F119" s="256" t="s">
        <v>175</v>
      </c>
      <c r="G119" s="183">
        <f t="shared" si="6"/>
        <v>0</v>
      </c>
      <c r="H119" s="184"/>
      <c r="I119" s="185">
        <v>1</v>
      </c>
      <c r="J119" s="223"/>
      <c r="K119" s="224"/>
      <c r="L119" s="184">
        <f t="shared" si="7"/>
        <v>0</v>
      </c>
      <c r="M119" s="184"/>
      <c r="N119" s="185">
        <v>1</v>
      </c>
      <c r="O119" s="223"/>
      <c r="P119" s="224"/>
      <c r="Q119" s="184">
        <f t="shared" si="8"/>
        <v>0</v>
      </c>
      <c r="R119" s="184"/>
      <c r="S119" s="185">
        <v>1</v>
      </c>
      <c r="T119" s="204"/>
      <c r="U119" s="203"/>
      <c r="V119" s="184">
        <f t="shared" si="9"/>
        <v>0</v>
      </c>
      <c r="W119" s="184"/>
      <c r="X119" s="185">
        <v>1</v>
      </c>
      <c r="Y119" s="204"/>
      <c r="Z119" s="203"/>
      <c r="AA119" s="184">
        <f t="shared" si="10"/>
        <v>0</v>
      </c>
      <c r="AB119" s="184"/>
      <c r="AC119" s="185">
        <v>1</v>
      </c>
      <c r="AD119" s="204"/>
      <c r="AE119" s="203"/>
      <c r="AF119" s="184">
        <f t="shared" si="11"/>
        <v>0</v>
      </c>
      <c r="AG119" s="184"/>
      <c r="AH119" s="185">
        <v>1</v>
      </c>
      <c r="AI119" s="249" t="s">
        <v>15</v>
      </c>
      <c r="AJ119" s="249"/>
      <c r="AK119" s="249"/>
      <c r="AL119" s="250"/>
    </row>
    <row r="120" spans="1:38" ht="27" thickBot="1" x14ac:dyDescent="0.3">
      <c r="A120" s="220" t="s">
        <v>104</v>
      </c>
      <c r="B120" s="220" t="s">
        <v>152</v>
      </c>
      <c r="C120" s="220"/>
      <c r="E120" s="257"/>
      <c r="F120" s="212" t="s">
        <v>5</v>
      </c>
      <c r="G120" s="194">
        <f t="shared" si="6"/>
        <v>1</v>
      </c>
      <c r="H120" s="195"/>
      <c r="I120" s="196">
        <v>2</v>
      </c>
      <c r="J120" s="218"/>
      <c r="K120" s="219"/>
      <c r="L120" s="195">
        <f t="shared" si="7"/>
        <v>2</v>
      </c>
      <c r="M120" s="195"/>
      <c r="N120" s="196">
        <v>2</v>
      </c>
      <c r="O120" s="218"/>
      <c r="P120" s="219"/>
      <c r="Q120" s="195">
        <f t="shared" si="8"/>
        <v>2</v>
      </c>
      <c r="R120" s="195"/>
      <c r="S120" s="196">
        <v>2</v>
      </c>
      <c r="T120" s="199"/>
      <c r="U120" s="200"/>
      <c r="V120" s="195">
        <f t="shared" si="9"/>
        <v>2</v>
      </c>
      <c r="W120" s="195"/>
      <c r="X120" s="196">
        <v>2</v>
      </c>
      <c r="Y120" s="199"/>
      <c r="Z120" s="200"/>
      <c r="AA120" s="195">
        <f t="shared" si="10"/>
        <v>2</v>
      </c>
      <c r="AB120" s="195"/>
      <c r="AC120" s="196">
        <v>2</v>
      </c>
      <c r="AD120" s="199"/>
      <c r="AE120" s="200"/>
      <c r="AF120" s="195">
        <f t="shared" si="11"/>
        <v>0</v>
      </c>
      <c r="AG120" s="195"/>
      <c r="AH120" s="196">
        <v>2</v>
      </c>
      <c r="AI120" s="180" t="s">
        <v>5</v>
      </c>
      <c r="AJ120" s="180"/>
      <c r="AK120" s="180"/>
      <c r="AL120" s="181"/>
    </row>
    <row r="121" spans="1:38" ht="27" thickBot="1" x14ac:dyDescent="0.3">
      <c r="E121" s="258"/>
      <c r="F121" s="259" t="s">
        <v>176</v>
      </c>
      <c r="G121" s="183">
        <f t="shared" si="6"/>
        <v>0</v>
      </c>
      <c r="H121" s="184"/>
      <c r="I121" s="185">
        <v>1</v>
      </c>
      <c r="J121" s="223"/>
      <c r="K121" s="224"/>
      <c r="L121" s="184">
        <f t="shared" si="7"/>
        <v>0</v>
      </c>
      <c r="M121" s="184"/>
      <c r="N121" s="185">
        <v>1</v>
      </c>
      <c r="O121" s="223"/>
      <c r="P121" s="224"/>
      <c r="Q121" s="184">
        <f t="shared" si="8"/>
        <v>0</v>
      </c>
      <c r="R121" s="184"/>
      <c r="S121" s="185">
        <v>1</v>
      </c>
      <c r="T121" s="204"/>
      <c r="U121" s="203"/>
      <c r="V121" s="184">
        <f t="shared" si="9"/>
        <v>0</v>
      </c>
      <c r="W121" s="184"/>
      <c r="X121" s="185">
        <v>1</v>
      </c>
      <c r="Y121" s="204"/>
      <c r="Z121" s="203"/>
      <c r="AA121" s="184">
        <f t="shared" si="10"/>
        <v>0</v>
      </c>
      <c r="AB121" s="184"/>
      <c r="AC121" s="185">
        <v>1</v>
      </c>
      <c r="AD121" s="204"/>
      <c r="AE121" s="203"/>
      <c r="AF121" s="184">
        <f t="shared" si="11"/>
        <v>0</v>
      </c>
      <c r="AG121" s="184"/>
      <c r="AH121" s="185">
        <v>1</v>
      </c>
      <c r="AI121" s="190" t="s">
        <v>169</v>
      </c>
      <c r="AJ121" s="190"/>
      <c r="AK121" s="190"/>
      <c r="AL121" s="191"/>
    </row>
    <row r="122" spans="1:38" ht="27" thickBot="1" x14ac:dyDescent="0.3">
      <c r="E122" s="252"/>
      <c r="F122" s="212" t="s">
        <v>137</v>
      </c>
      <c r="G122" s="194">
        <f t="shared" si="6"/>
        <v>0</v>
      </c>
      <c r="H122" s="195"/>
      <c r="I122" s="196">
        <v>1</v>
      </c>
      <c r="J122" s="218"/>
      <c r="K122" s="219"/>
      <c r="L122" s="195">
        <f t="shared" si="7"/>
        <v>1</v>
      </c>
      <c r="M122" s="195"/>
      <c r="N122" s="196">
        <v>1</v>
      </c>
      <c r="O122" s="218"/>
      <c r="P122" s="219"/>
      <c r="Q122" s="195">
        <f t="shared" si="8"/>
        <v>1</v>
      </c>
      <c r="R122" s="195"/>
      <c r="S122" s="196">
        <v>1</v>
      </c>
      <c r="T122" s="199"/>
      <c r="U122" s="200"/>
      <c r="V122" s="195">
        <f t="shared" si="9"/>
        <v>1</v>
      </c>
      <c r="W122" s="195"/>
      <c r="X122" s="196">
        <v>1</v>
      </c>
      <c r="Y122" s="199"/>
      <c r="Z122" s="200"/>
      <c r="AA122" s="195">
        <f t="shared" si="10"/>
        <v>1</v>
      </c>
      <c r="AB122" s="195"/>
      <c r="AC122" s="196">
        <v>1</v>
      </c>
      <c r="AD122" s="199"/>
      <c r="AE122" s="200"/>
      <c r="AF122" s="195">
        <f t="shared" si="11"/>
        <v>0</v>
      </c>
      <c r="AG122" s="195"/>
      <c r="AH122" s="196">
        <v>1</v>
      </c>
      <c r="AI122" s="180" t="s">
        <v>170</v>
      </c>
      <c r="AJ122" s="180"/>
      <c r="AK122" s="180"/>
      <c r="AL122" s="181"/>
    </row>
    <row r="123" spans="1:38" ht="27" thickBot="1" x14ac:dyDescent="0.3">
      <c r="E123" s="260"/>
      <c r="F123" s="209" t="s">
        <v>101</v>
      </c>
      <c r="G123" s="183">
        <f t="shared" si="6"/>
        <v>1</v>
      </c>
      <c r="H123" s="184"/>
      <c r="I123" s="185">
        <v>2</v>
      </c>
      <c r="J123" s="223"/>
      <c r="K123" s="224"/>
      <c r="L123" s="184">
        <f t="shared" si="7"/>
        <v>2</v>
      </c>
      <c r="M123" s="184"/>
      <c r="N123" s="185">
        <v>2</v>
      </c>
      <c r="O123" s="223"/>
      <c r="P123" s="224"/>
      <c r="Q123" s="184">
        <f t="shared" si="8"/>
        <v>2</v>
      </c>
      <c r="R123" s="184"/>
      <c r="S123" s="185">
        <v>2</v>
      </c>
      <c r="T123" s="204"/>
      <c r="U123" s="203"/>
      <c r="V123" s="184">
        <f t="shared" si="9"/>
        <v>2</v>
      </c>
      <c r="W123" s="184"/>
      <c r="X123" s="185">
        <v>2</v>
      </c>
      <c r="Y123" s="204"/>
      <c r="Z123" s="203"/>
      <c r="AA123" s="184">
        <f t="shared" si="10"/>
        <v>2</v>
      </c>
      <c r="AB123" s="184"/>
      <c r="AC123" s="185">
        <v>2</v>
      </c>
      <c r="AD123" s="204"/>
      <c r="AE123" s="203"/>
      <c r="AF123" s="184">
        <f t="shared" si="11"/>
        <v>0</v>
      </c>
      <c r="AG123" s="184"/>
      <c r="AH123" s="185">
        <v>2</v>
      </c>
      <c r="AI123" s="190" t="s">
        <v>34</v>
      </c>
      <c r="AJ123" s="190"/>
      <c r="AK123" s="190"/>
      <c r="AL123" s="191"/>
    </row>
    <row r="124" spans="1:38" ht="27" thickBot="1" x14ac:dyDescent="0.3">
      <c r="E124" s="261"/>
      <c r="F124" s="206" t="s">
        <v>150</v>
      </c>
      <c r="G124" s="228">
        <f t="shared" si="6"/>
        <v>0</v>
      </c>
      <c r="H124" s="229"/>
      <c r="I124" s="230">
        <v>1</v>
      </c>
      <c r="J124" s="231"/>
      <c r="K124" s="232"/>
      <c r="L124" s="229">
        <f t="shared" si="7"/>
        <v>1</v>
      </c>
      <c r="M124" s="229"/>
      <c r="N124" s="230">
        <v>1</v>
      </c>
      <c r="O124" s="231"/>
      <c r="P124" s="232"/>
      <c r="Q124" s="229">
        <f t="shared" si="8"/>
        <v>1</v>
      </c>
      <c r="R124" s="229"/>
      <c r="S124" s="230">
        <v>1</v>
      </c>
      <c r="T124" s="233"/>
      <c r="U124" s="234"/>
      <c r="V124" s="229">
        <f t="shared" si="9"/>
        <v>1</v>
      </c>
      <c r="W124" s="229"/>
      <c r="X124" s="230">
        <v>1</v>
      </c>
      <c r="Y124" s="233"/>
      <c r="Z124" s="234"/>
      <c r="AA124" s="229">
        <f t="shared" si="10"/>
        <v>1</v>
      </c>
      <c r="AB124" s="229"/>
      <c r="AC124" s="230">
        <v>1</v>
      </c>
      <c r="AD124" s="233"/>
      <c r="AE124" s="234"/>
      <c r="AF124" s="229">
        <f t="shared" si="11"/>
        <v>0</v>
      </c>
      <c r="AG124" s="229"/>
      <c r="AH124" s="230">
        <v>1</v>
      </c>
      <c r="AI124" s="180" t="s">
        <v>21</v>
      </c>
      <c r="AJ124" s="180"/>
      <c r="AK124" s="180"/>
      <c r="AL124" s="181"/>
    </row>
    <row r="125" spans="1:38" x14ac:dyDescent="0.25">
      <c r="F125" s="5"/>
    </row>
    <row r="126" spans="1:38" x14ac:dyDescent="0.25">
      <c r="F126" s="5"/>
    </row>
    <row r="127" spans="1:38" x14ac:dyDescent="0.25">
      <c r="F127" s="5"/>
    </row>
    <row r="128" spans="1:38" x14ac:dyDescent="0.25">
      <c r="F128" s="5"/>
    </row>
    <row r="129" spans="6:6" x14ac:dyDescent="0.25">
      <c r="F129" s="5"/>
    </row>
    <row r="130" spans="6:6" x14ac:dyDescent="0.25">
      <c r="F130" s="5"/>
    </row>
  </sheetData>
  <mergeCells count="1095">
    <mergeCell ref="AI124:AL124"/>
    <mergeCell ref="G124:H124"/>
    <mergeCell ref="L124:M124"/>
    <mergeCell ref="Q124:R124"/>
    <mergeCell ref="V124:W124"/>
    <mergeCell ref="AA124:AB124"/>
    <mergeCell ref="AF124:AG124"/>
    <mergeCell ref="AI122:AL122"/>
    <mergeCell ref="G123:H123"/>
    <mergeCell ref="L123:M123"/>
    <mergeCell ref="Q123:R123"/>
    <mergeCell ref="V123:W123"/>
    <mergeCell ref="AA123:AB123"/>
    <mergeCell ref="AF123:AG123"/>
    <mergeCell ref="AI123:AL123"/>
    <mergeCell ref="G122:H122"/>
    <mergeCell ref="L122:M122"/>
    <mergeCell ref="Q122:R122"/>
    <mergeCell ref="V122:W122"/>
    <mergeCell ref="AA122:AB122"/>
    <mergeCell ref="AF122:AG122"/>
    <mergeCell ref="AI120:AL120"/>
    <mergeCell ref="G121:H121"/>
    <mergeCell ref="L121:M121"/>
    <mergeCell ref="Q121:R121"/>
    <mergeCell ref="V121:W121"/>
    <mergeCell ref="AA121:AB121"/>
    <mergeCell ref="AF121:AG121"/>
    <mergeCell ref="AI121:AL121"/>
    <mergeCell ref="G120:H120"/>
    <mergeCell ref="L120:M120"/>
    <mergeCell ref="Q120:R120"/>
    <mergeCell ref="V120:W120"/>
    <mergeCell ref="AA120:AB120"/>
    <mergeCell ref="AF120:AG120"/>
    <mergeCell ref="AI118:AL118"/>
    <mergeCell ref="G119:H119"/>
    <mergeCell ref="L119:M119"/>
    <mergeCell ref="Q119:R119"/>
    <mergeCell ref="V119:W119"/>
    <mergeCell ref="AA119:AB119"/>
    <mergeCell ref="AF119:AG119"/>
    <mergeCell ref="AI119:AL119"/>
    <mergeCell ref="G118:H118"/>
    <mergeCell ref="L118:M118"/>
    <mergeCell ref="Q118:R118"/>
    <mergeCell ref="V118:W118"/>
    <mergeCell ref="AA118:AB118"/>
    <mergeCell ref="AF118:AG118"/>
    <mergeCell ref="AI116:AL116"/>
    <mergeCell ref="G117:H117"/>
    <mergeCell ref="L117:M117"/>
    <mergeCell ref="Q117:R117"/>
    <mergeCell ref="V117:W117"/>
    <mergeCell ref="AA117:AB117"/>
    <mergeCell ref="AF117:AG117"/>
    <mergeCell ref="AI117:AL117"/>
    <mergeCell ref="G116:H116"/>
    <mergeCell ref="L116:M116"/>
    <mergeCell ref="Q116:R116"/>
    <mergeCell ref="V116:W116"/>
    <mergeCell ref="AA116:AB116"/>
    <mergeCell ref="AF116:AG116"/>
    <mergeCell ref="AI114:AL114"/>
    <mergeCell ref="G115:H115"/>
    <mergeCell ref="L115:M115"/>
    <mergeCell ref="Q115:R115"/>
    <mergeCell ref="V115:W115"/>
    <mergeCell ref="AA115:AB115"/>
    <mergeCell ref="AF115:AG115"/>
    <mergeCell ref="AI115:AL115"/>
    <mergeCell ref="G114:H114"/>
    <mergeCell ref="L114:M114"/>
    <mergeCell ref="Q114:R114"/>
    <mergeCell ref="V114:W114"/>
    <mergeCell ref="AA114:AB114"/>
    <mergeCell ref="AF114:AG114"/>
    <mergeCell ref="AI112:AL112"/>
    <mergeCell ref="G113:H113"/>
    <mergeCell ref="L113:M113"/>
    <mergeCell ref="Q113:R113"/>
    <mergeCell ref="V113:W113"/>
    <mergeCell ref="AA113:AB113"/>
    <mergeCell ref="AF113:AG113"/>
    <mergeCell ref="AI113:AL113"/>
    <mergeCell ref="G112:H112"/>
    <mergeCell ref="L112:M112"/>
    <mergeCell ref="Q112:R112"/>
    <mergeCell ref="V112:W112"/>
    <mergeCell ref="AA112:AB112"/>
    <mergeCell ref="AF112:AG112"/>
    <mergeCell ref="AI109:AL109"/>
    <mergeCell ref="A110:AM110"/>
    <mergeCell ref="G111:H111"/>
    <mergeCell ref="L111:M111"/>
    <mergeCell ref="Q111:R111"/>
    <mergeCell ref="V111:W111"/>
    <mergeCell ref="AA111:AB111"/>
    <mergeCell ref="AF111:AG111"/>
    <mergeCell ref="AI111:AL111"/>
    <mergeCell ref="G109:H109"/>
    <mergeCell ref="L109:M109"/>
    <mergeCell ref="Q109:R109"/>
    <mergeCell ref="V109:W109"/>
    <mergeCell ref="AA109:AB109"/>
    <mergeCell ref="AF109:AG109"/>
    <mergeCell ref="AI107:AL107"/>
    <mergeCell ref="G108:H108"/>
    <mergeCell ref="L108:M108"/>
    <mergeCell ref="Q108:R108"/>
    <mergeCell ref="V108:W108"/>
    <mergeCell ref="AA108:AB108"/>
    <mergeCell ref="AF108:AG108"/>
    <mergeCell ref="AI108:AL108"/>
    <mergeCell ref="G107:H107"/>
    <mergeCell ref="L107:M107"/>
    <mergeCell ref="Q107:R107"/>
    <mergeCell ref="V107:W107"/>
    <mergeCell ref="AA107:AB107"/>
    <mergeCell ref="AF107:AG107"/>
    <mergeCell ref="AI105:AL105"/>
    <mergeCell ref="G106:H106"/>
    <mergeCell ref="L106:M106"/>
    <mergeCell ref="Q106:R106"/>
    <mergeCell ref="V106:W106"/>
    <mergeCell ref="AA106:AB106"/>
    <mergeCell ref="AF106:AG106"/>
    <mergeCell ref="AI106:AL106"/>
    <mergeCell ref="G105:H105"/>
    <mergeCell ref="L105:M105"/>
    <mergeCell ref="Q105:R105"/>
    <mergeCell ref="V105:W105"/>
    <mergeCell ref="AA105:AB105"/>
    <mergeCell ref="AF105:AG105"/>
    <mergeCell ref="AI103:AL103"/>
    <mergeCell ref="G104:H104"/>
    <mergeCell ref="L104:M104"/>
    <mergeCell ref="Q104:R104"/>
    <mergeCell ref="V104:W104"/>
    <mergeCell ref="AA104:AB104"/>
    <mergeCell ref="AF104:AG104"/>
    <mergeCell ref="AI104:AL104"/>
    <mergeCell ref="G103:H103"/>
    <mergeCell ref="L103:M103"/>
    <mergeCell ref="Q103:R103"/>
    <mergeCell ref="V103:W103"/>
    <mergeCell ref="AA103:AB103"/>
    <mergeCell ref="AF103:AG103"/>
    <mergeCell ref="AI101:AL101"/>
    <mergeCell ref="A102:C102"/>
    <mergeCell ref="G102:H102"/>
    <mergeCell ref="L102:M102"/>
    <mergeCell ref="Q102:R102"/>
    <mergeCell ref="V102:W102"/>
    <mergeCell ref="AA102:AB102"/>
    <mergeCell ref="AF102:AG102"/>
    <mergeCell ref="AI102:AL102"/>
    <mergeCell ref="G101:H101"/>
    <mergeCell ref="L101:M101"/>
    <mergeCell ref="Q101:R101"/>
    <mergeCell ref="V101:W101"/>
    <mergeCell ref="AA101:AB101"/>
    <mergeCell ref="AF101:AG101"/>
    <mergeCell ref="AI99:AL99"/>
    <mergeCell ref="G100:H100"/>
    <mergeCell ref="L100:M100"/>
    <mergeCell ref="Q100:R100"/>
    <mergeCell ref="V100:W100"/>
    <mergeCell ref="AA100:AB100"/>
    <mergeCell ref="AF100:AG100"/>
    <mergeCell ref="AI100:AL100"/>
    <mergeCell ref="G99:H99"/>
    <mergeCell ref="L99:M99"/>
    <mergeCell ref="Q99:R99"/>
    <mergeCell ref="V99:W99"/>
    <mergeCell ref="AA99:AB99"/>
    <mergeCell ref="AF99:AG99"/>
    <mergeCell ref="AI97:AL97"/>
    <mergeCell ref="G98:H98"/>
    <mergeCell ref="L98:M98"/>
    <mergeCell ref="Q98:R98"/>
    <mergeCell ref="V98:W98"/>
    <mergeCell ref="AA98:AB98"/>
    <mergeCell ref="AF98:AG98"/>
    <mergeCell ref="AI98:AL98"/>
    <mergeCell ref="G97:H97"/>
    <mergeCell ref="L97:M97"/>
    <mergeCell ref="Q97:R97"/>
    <mergeCell ref="V97:W97"/>
    <mergeCell ref="AA97:AB97"/>
    <mergeCell ref="AF97:AG97"/>
    <mergeCell ref="AI95:AL95"/>
    <mergeCell ref="G96:H96"/>
    <mergeCell ref="L96:M96"/>
    <mergeCell ref="Q96:R96"/>
    <mergeCell ref="V96:W96"/>
    <mergeCell ref="AA96:AB96"/>
    <mergeCell ref="AF96:AG96"/>
    <mergeCell ref="AI96:AL96"/>
    <mergeCell ref="G95:H95"/>
    <mergeCell ref="L95:M95"/>
    <mergeCell ref="Q95:R95"/>
    <mergeCell ref="V95:W95"/>
    <mergeCell ref="AA95:AB95"/>
    <mergeCell ref="AF95:AG95"/>
    <mergeCell ref="AI93:AL93"/>
    <mergeCell ref="G94:H94"/>
    <mergeCell ref="L94:M94"/>
    <mergeCell ref="Q94:R94"/>
    <mergeCell ref="V94:W94"/>
    <mergeCell ref="AA94:AB94"/>
    <mergeCell ref="AF94:AG94"/>
    <mergeCell ref="AI94:AL94"/>
    <mergeCell ref="G93:H93"/>
    <mergeCell ref="L93:M93"/>
    <mergeCell ref="Q93:R93"/>
    <mergeCell ref="V93:W93"/>
    <mergeCell ref="AA93:AB93"/>
    <mergeCell ref="AF93:AG93"/>
    <mergeCell ref="AI91:AL91"/>
    <mergeCell ref="G92:H92"/>
    <mergeCell ref="L92:M92"/>
    <mergeCell ref="Q92:R92"/>
    <mergeCell ref="V92:W92"/>
    <mergeCell ref="AA92:AB92"/>
    <mergeCell ref="AF92:AG92"/>
    <mergeCell ref="AI92:AL92"/>
    <mergeCell ref="AE90:AG90"/>
    <mergeCell ref="G91:H91"/>
    <mergeCell ref="L91:M91"/>
    <mergeCell ref="Q91:R91"/>
    <mergeCell ref="V91:W91"/>
    <mergeCell ref="AA91:AB91"/>
    <mergeCell ref="AF91:AG91"/>
    <mergeCell ref="A90:D90"/>
    <mergeCell ref="F90:H90"/>
    <mergeCell ref="K90:M90"/>
    <mergeCell ref="P90:R90"/>
    <mergeCell ref="U90:W90"/>
    <mergeCell ref="Z90:AB90"/>
    <mergeCell ref="AE88:AG88"/>
    <mergeCell ref="AI88:AK88"/>
    <mergeCell ref="A89:D89"/>
    <mergeCell ref="F89:H89"/>
    <mergeCell ref="K89:M89"/>
    <mergeCell ref="P89:R89"/>
    <mergeCell ref="U89:W89"/>
    <mergeCell ref="Z89:AB89"/>
    <mergeCell ref="AE89:AG89"/>
    <mergeCell ref="AI89:AK89"/>
    <mergeCell ref="A88:D88"/>
    <mergeCell ref="F88:H88"/>
    <mergeCell ref="K88:M88"/>
    <mergeCell ref="P88:R88"/>
    <mergeCell ref="U88:W88"/>
    <mergeCell ref="Z88:AB88"/>
    <mergeCell ref="AE86:AG86"/>
    <mergeCell ref="AI86:AK86"/>
    <mergeCell ref="A87:D87"/>
    <mergeCell ref="F87:H87"/>
    <mergeCell ref="K87:M87"/>
    <mergeCell ref="P87:R87"/>
    <mergeCell ref="U87:W87"/>
    <mergeCell ref="Z87:AB87"/>
    <mergeCell ref="AE87:AG87"/>
    <mergeCell ref="AI87:AK87"/>
    <mergeCell ref="A86:D86"/>
    <mergeCell ref="F86:H86"/>
    <mergeCell ref="K86:M86"/>
    <mergeCell ref="P86:R86"/>
    <mergeCell ref="U86:W86"/>
    <mergeCell ref="Z86:AB86"/>
    <mergeCell ref="AE84:AG84"/>
    <mergeCell ref="AI84:AK84"/>
    <mergeCell ref="A85:D85"/>
    <mergeCell ref="F85:H85"/>
    <mergeCell ref="K85:M85"/>
    <mergeCell ref="P85:R85"/>
    <mergeCell ref="U85:W85"/>
    <mergeCell ref="Z85:AB85"/>
    <mergeCell ref="AE85:AG85"/>
    <mergeCell ref="AI85:AK85"/>
    <mergeCell ref="A84:D84"/>
    <mergeCell ref="F84:H84"/>
    <mergeCell ref="K84:M84"/>
    <mergeCell ref="P84:R84"/>
    <mergeCell ref="U84:W84"/>
    <mergeCell ref="Z84:AB84"/>
    <mergeCell ref="AE82:AG82"/>
    <mergeCell ref="AI82:AK82"/>
    <mergeCell ref="A83:D83"/>
    <mergeCell ref="F83:H83"/>
    <mergeCell ref="K83:M83"/>
    <mergeCell ref="P83:R83"/>
    <mergeCell ref="U83:W83"/>
    <mergeCell ref="Z83:AB83"/>
    <mergeCell ref="AE83:AG83"/>
    <mergeCell ref="AI83:AK83"/>
    <mergeCell ref="A82:D82"/>
    <mergeCell ref="F82:H82"/>
    <mergeCell ref="K82:M82"/>
    <mergeCell ref="P82:R82"/>
    <mergeCell ref="U82:W82"/>
    <mergeCell ref="Z82:AB82"/>
    <mergeCell ref="AE80:AG80"/>
    <mergeCell ref="AI80:AK80"/>
    <mergeCell ref="A81:D81"/>
    <mergeCell ref="F81:H81"/>
    <mergeCell ref="K81:M81"/>
    <mergeCell ref="P81:R81"/>
    <mergeCell ref="U81:W81"/>
    <mergeCell ref="Z81:AB81"/>
    <mergeCell ref="AE81:AG81"/>
    <mergeCell ref="AI81:AK81"/>
    <mergeCell ref="A80:D80"/>
    <mergeCell ref="F80:H80"/>
    <mergeCell ref="K80:M80"/>
    <mergeCell ref="P80:R80"/>
    <mergeCell ref="U80:W80"/>
    <mergeCell ref="Z80:AB80"/>
    <mergeCell ref="AE78:AG78"/>
    <mergeCell ref="AI78:AK78"/>
    <mergeCell ref="A79:D79"/>
    <mergeCell ref="F79:H79"/>
    <mergeCell ref="K79:M79"/>
    <mergeCell ref="P79:R79"/>
    <mergeCell ref="U79:W79"/>
    <mergeCell ref="Z79:AB79"/>
    <mergeCell ref="AE79:AG79"/>
    <mergeCell ref="AI79:AK79"/>
    <mergeCell ref="A78:D78"/>
    <mergeCell ref="F78:H78"/>
    <mergeCell ref="K78:M78"/>
    <mergeCell ref="P78:R78"/>
    <mergeCell ref="U78:W78"/>
    <mergeCell ref="Z78:AB78"/>
    <mergeCell ref="AE76:AG76"/>
    <mergeCell ref="AI76:AK76"/>
    <mergeCell ref="A77:D77"/>
    <mergeCell ref="F77:H77"/>
    <mergeCell ref="K77:M77"/>
    <mergeCell ref="P77:R77"/>
    <mergeCell ref="U77:W77"/>
    <mergeCell ref="Z77:AB77"/>
    <mergeCell ref="AE77:AG77"/>
    <mergeCell ref="AI77:AK77"/>
    <mergeCell ref="A76:D76"/>
    <mergeCell ref="F76:H76"/>
    <mergeCell ref="K76:M76"/>
    <mergeCell ref="P76:R76"/>
    <mergeCell ref="U76:W76"/>
    <mergeCell ref="Z76:AB76"/>
    <mergeCell ref="AE74:AG74"/>
    <mergeCell ref="AI74:AK74"/>
    <mergeCell ref="A75:D75"/>
    <mergeCell ref="F75:H75"/>
    <mergeCell ref="K75:M75"/>
    <mergeCell ref="P75:R75"/>
    <mergeCell ref="U75:W75"/>
    <mergeCell ref="Z75:AB75"/>
    <mergeCell ref="AE75:AG75"/>
    <mergeCell ref="AI75:AK75"/>
    <mergeCell ref="A74:D74"/>
    <mergeCell ref="F74:H74"/>
    <mergeCell ref="K74:M74"/>
    <mergeCell ref="P74:R74"/>
    <mergeCell ref="U74:W74"/>
    <mergeCell ref="Z74:AB74"/>
    <mergeCell ref="AE72:AG72"/>
    <mergeCell ref="AI72:AK72"/>
    <mergeCell ref="A73:D73"/>
    <mergeCell ref="F73:H73"/>
    <mergeCell ref="K73:M73"/>
    <mergeCell ref="P73:R73"/>
    <mergeCell ref="U73:W73"/>
    <mergeCell ref="Z73:AB73"/>
    <mergeCell ref="AE73:AG73"/>
    <mergeCell ref="AI73:AK73"/>
    <mergeCell ref="A72:D72"/>
    <mergeCell ref="F72:H72"/>
    <mergeCell ref="K72:M72"/>
    <mergeCell ref="P72:R72"/>
    <mergeCell ref="U72:W72"/>
    <mergeCell ref="Z72:AB72"/>
    <mergeCell ref="AE70:AG70"/>
    <mergeCell ref="AI70:AK70"/>
    <mergeCell ref="A71:D71"/>
    <mergeCell ref="F71:H71"/>
    <mergeCell ref="K71:M71"/>
    <mergeCell ref="P71:R71"/>
    <mergeCell ref="U71:W71"/>
    <mergeCell ref="Z71:AB71"/>
    <mergeCell ref="AE71:AG71"/>
    <mergeCell ref="AI71:AK71"/>
    <mergeCell ref="A70:D70"/>
    <mergeCell ref="F70:H70"/>
    <mergeCell ref="K70:M70"/>
    <mergeCell ref="P70:R70"/>
    <mergeCell ref="U70:W70"/>
    <mergeCell ref="Z70:AB70"/>
    <mergeCell ref="AE68:AG68"/>
    <mergeCell ref="AI68:AK68"/>
    <mergeCell ref="A69:D69"/>
    <mergeCell ref="F69:H69"/>
    <mergeCell ref="K69:M69"/>
    <mergeCell ref="P69:R69"/>
    <mergeCell ref="U69:W69"/>
    <mergeCell ref="Z69:AB69"/>
    <mergeCell ref="AE69:AG69"/>
    <mergeCell ref="AI69:AK69"/>
    <mergeCell ref="A68:D68"/>
    <mergeCell ref="F68:H68"/>
    <mergeCell ref="K68:M68"/>
    <mergeCell ref="P68:R68"/>
    <mergeCell ref="U68:W68"/>
    <mergeCell ref="Z68:AB68"/>
    <mergeCell ref="AE66:AG66"/>
    <mergeCell ref="AI66:AK66"/>
    <mergeCell ref="A67:D67"/>
    <mergeCell ref="F67:H67"/>
    <mergeCell ref="K67:M67"/>
    <mergeCell ref="P67:R67"/>
    <mergeCell ref="U67:W67"/>
    <mergeCell ref="Z67:AB67"/>
    <mergeCell ref="AE67:AG67"/>
    <mergeCell ref="AI67:AK67"/>
    <mergeCell ref="A66:D66"/>
    <mergeCell ref="F66:H66"/>
    <mergeCell ref="K66:M66"/>
    <mergeCell ref="P66:R66"/>
    <mergeCell ref="U66:W66"/>
    <mergeCell ref="Z66:AB66"/>
    <mergeCell ref="AE64:AG64"/>
    <mergeCell ref="AI64:AK64"/>
    <mergeCell ref="A65:D65"/>
    <mergeCell ref="F65:H65"/>
    <mergeCell ref="K65:M65"/>
    <mergeCell ref="P65:R65"/>
    <mergeCell ref="U65:W65"/>
    <mergeCell ref="Z65:AB65"/>
    <mergeCell ref="AE65:AG65"/>
    <mergeCell ref="AI65:AK65"/>
    <mergeCell ref="A64:D64"/>
    <mergeCell ref="F64:H64"/>
    <mergeCell ref="K64:M64"/>
    <mergeCell ref="P64:R64"/>
    <mergeCell ref="U64:W64"/>
    <mergeCell ref="Z64:AB64"/>
    <mergeCell ref="AE62:AG62"/>
    <mergeCell ref="AI62:AK62"/>
    <mergeCell ref="A63:D63"/>
    <mergeCell ref="F63:H63"/>
    <mergeCell ref="K63:M63"/>
    <mergeCell ref="P63:R63"/>
    <mergeCell ref="U63:W63"/>
    <mergeCell ref="Z63:AB63"/>
    <mergeCell ref="AE63:AG63"/>
    <mergeCell ref="AI63:AK63"/>
    <mergeCell ref="A62:D62"/>
    <mergeCell ref="F62:H62"/>
    <mergeCell ref="K62:M62"/>
    <mergeCell ref="P62:R62"/>
    <mergeCell ref="U62:W62"/>
    <mergeCell ref="Z62:AB62"/>
    <mergeCell ref="AE60:AG60"/>
    <mergeCell ref="AI60:AK60"/>
    <mergeCell ref="A61:D61"/>
    <mergeCell ref="F61:H61"/>
    <mergeCell ref="K61:M61"/>
    <mergeCell ref="P61:R61"/>
    <mergeCell ref="U61:W61"/>
    <mergeCell ref="Z61:AB61"/>
    <mergeCell ref="AE61:AG61"/>
    <mergeCell ref="AI61:AK61"/>
    <mergeCell ref="A60:D60"/>
    <mergeCell ref="F60:H60"/>
    <mergeCell ref="K60:M60"/>
    <mergeCell ref="P60:R60"/>
    <mergeCell ref="U60:W60"/>
    <mergeCell ref="Z60:AB60"/>
    <mergeCell ref="AE58:AG58"/>
    <mergeCell ref="AI58:AK58"/>
    <mergeCell ref="A59:D59"/>
    <mergeCell ref="F59:H59"/>
    <mergeCell ref="K59:M59"/>
    <mergeCell ref="P59:R59"/>
    <mergeCell ref="U59:W59"/>
    <mergeCell ref="Z59:AB59"/>
    <mergeCell ref="AE59:AG59"/>
    <mergeCell ref="AI59:AK59"/>
    <mergeCell ref="A58:D58"/>
    <mergeCell ref="F58:H58"/>
    <mergeCell ref="K58:M58"/>
    <mergeCell ref="P58:R58"/>
    <mergeCell ref="U58:W58"/>
    <mergeCell ref="Z58:AB58"/>
    <mergeCell ref="AE56:AG56"/>
    <mergeCell ref="AI56:AK56"/>
    <mergeCell ref="A57:D57"/>
    <mergeCell ref="F57:H57"/>
    <mergeCell ref="K57:M57"/>
    <mergeCell ref="P57:R57"/>
    <mergeCell ref="U57:W57"/>
    <mergeCell ref="Z57:AB57"/>
    <mergeCell ref="AE57:AG57"/>
    <mergeCell ref="AI57:AK57"/>
    <mergeCell ref="A56:D56"/>
    <mergeCell ref="F56:H56"/>
    <mergeCell ref="K56:M56"/>
    <mergeCell ref="P56:R56"/>
    <mergeCell ref="U56:W56"/>
    <mergeCell ref="Z56:AB56"/>
    <mergeCell ref="BJ54:BM54"/>
    <mergeCell ref="A55:D55"/>
    <mergeCell ref="F55:H55"/>
    <mergeCell ref="K55:M55"/>
    <mergeCell ref="P55:R55"/>
    <mergeCell ref="U55:W55"/>
    <mergeCell ref="Z55:AB55"/>
    <mergeCell ref="AE55:AG55"/>
    <mergeCell ref="AI55:AK55"/>
    <mergeCell ref="A54:D54"/>
    <mergeCell ref="F54:H54"/>
    <mergeCell ref="K54:M54"/>
    <mergeCell ref="P54:R54"/>
    <mergeCell ref="U54:W54"/>
    <mergeCell ref="Z54:AB54"/>
    <mergeCell ref="AE53:AG53"/>
    <mergeCell ref="AI53:AK53"/>
    <mergeCell ref="BB53:BE53"/>
    <mergeCell ref="BF53:BI53"/>
    <mergeCell ref="BJ53:BM53"/>
    <mergeCell ref="BN53:BO54"/>
    <mergeCell ref="AE54:AG54"/>
    <mergeCell ref="AI54:AK54"/>
    <mergeCell ref="BB54:BE54"/>
    <mergeCell ref="BF54:BI54"/>
    <mergeCell ref="AI52:AK52"/>
    <mergeCell ref="BB52:BE52"/>
    <mergeCell ref="BF52:BI52"/>
    <mergeCell ref="BJ52:BM52"/>
    <mergeCell ref="A53:D53"/>
    <mergeCell ref="F53:H53"/>
    <mergeCell ref="K53:M53"/>
    <mergeCell ref="P53:R53"/>
    <mergeCell ref="U53:W53"/>
    <mergeCell ref="Z53:AB53"/>
    <mergeCell ref="BF51:BI51"/>
    <mergeCell ref="BJ51:BM51"/>
    <mergeCell ref="BN51:BO52"/>
    <mergeCell ref="A52:D52"/>
    <mergeCell ref="F52:H52"/>
    <mergeCell ref="K52:M52"/>
    <mergeCell ref="P52:R52"/>
    <mergeCell ref="U52:W52"/>
    <mergeCell ref="Z52:AB52"/>
    <mergeCell ref="AE52:AG52"/>
    <mergeCell ref="BJ50:BM50"/>
    <mergeCell ref="A51:D51"/>
    <mergeCell ref="F51:H51"/>
    <mergeCell ref="K51:M51"/>
    <mergeCell ref="P51:R51"/>
    <mergeCell ref="U51:W51"/>
    <mergeCell ref="Z51:AB51"/>
    <mergeCell ref="AE51:AG51"/>
    <mergeCell ref="AI51:AK51"/>
    <mergeCell ref="BB51:BE51"/>
    <mergeCell ref="A50:D50"/>
    <mergeCell ref="F50:H50"/>
    <mergeCell ref="K50:M50"/>
    <mergeCell ref="P50:R50"/>
    <mergeCell ref="U50:W50"/>
    <mergeCell ref="Z50:AB50"/>
    <mergeCell ref="AE49:AG49"/>
    <mergeCell ref="AI49:AK49"/>
    <mergeCell ref="BB49:BE49"/>
    <mergeCell ref="BF49:BI49"/>
    <mergeCell ref="BJ49:BM49"/>
    <mergeCell ref="BN49:BO50"/>
    <mergeCell ref="AE50:AG50"/>
    <mergeCell ref="AI50:AK50"/>
    <mergeCell ref="BB50:BE50"/>
    <mergeCell ref="BF50:BI50"/>
    <mergeCell ref="AI48:AK48"/>
    <mergeCell ref="BB48:BE48"/>
    <mergeCell ref="BF48:BI48"/>
    <mergeCell ref="BJ48:BM48"/>
    <mergeCell ref="A49:D49"/>
    <mergeCell ref="F49:H49"/>
    <mergeCell ref="K49:M49"/>
    <mergeCell ref="P49:R49"/>
    <mergeCell ref="U49:W49"/>
    <mergeCell ref="Z49:AB49"/>
    <mergeCell ref="BF47:BI47"/>
    <mergeCell ref="BJ47:BM47"/>
    <mergeCell ref="BN47:BO48"/>
    <mergeCell ref="A48:D48"/>
    <mergeCell ref="F48:H48"/>
    <mergeCell ref="K48:M48"/>
    <mergeCell ref="P48:R48"/>
    <mergeCell ref="U48:W48"/>
    <mergeCell ref="Z48:AB48"/>
    <mergeCell ref="AE48:AG48"/>
    <mergeCell ref="BJ46:BM46"/>
    <mergeCell ref="A47:D47"/>
    <mergeCell ref="F47:H47"/>
    <mergeCell ref="K47:M47"/>
    <mergeCell ref="P47:R47"/>
    <mergeCell ref="U47:W47"/>
    <mergeCell ref="Z47:AB47"/>
    <mergeCell ref="AE47:AG47"/>
    <mergeCell ref="AI47:AK47"/>
    <mergeCell ref="BB47:BE47"/>
    <mergeCell ref="A46:D46"/>
    <mergeCell ref="F46:H46"/>
    <mergeCell ref="K46:M46"/>
    <mergeCell ref="P46:R46"/>
    <mergeCell ref="U46:W46"/>
    <mergeCell ref="Z46:AB46"/>
    <mergeCell ref="AE45:AG45"/>
    <mergeCell ref="AI45:AK45"/>
    <mergeCell ref="BB45:BE45"/>
    <mergeCell ref="BF45:BI45"/>
    <mergeCell ref="BJ45:BM45"/>
    <mergeCell ref="BN45:BO46"/>
    <mergeCell ref="AE46:AG46"/>
    <mergeCell ref="AI46:AK46"/>
    <mergeCell ref="BB46:BE46"/>
    <mergeCell ref="BF46:BI46"/>
    <mergeCell ref="AI44:AK44"/>
    <mergeCell ref="BB44:BE44"/>
    <mergeCell ref="BF44:BI44"/>
    <mergeCell ref="BJ44:BM44"/>
    <mergeCell ref="A45:D45"/>
    <mergeCell ref="F45:H45"/>
    <mergeCell ref="K45:M45"/>
    <mergeCell ref="P45:R45"/>
    <mergeCell ref="U45:W45"/>
    <mergeCell ref="Z45:AB45"/>
    <mergeCell ref="BF43:BI43"/>
    <mergeCell ref="BJ43:BM43"/>
    <mergeCell ref="BN43:BO44"/>
    <mergeCell ref="A44:D44"/>
    <mergeCell ref="F44:H44"/>
    <mergeCell ref="K44:M44"/>
    <mergeCell ref="P44:R44"/>
    <mergeCell ref="U44:W44"/>
    <mergeCell ref="Z44:AB44"/>
    <mergeCell ref="AE44:AG44"/>
    <mergeCell ref="BJ42:BM42"/>
    <mergeCell ref="A43:D43"/>
    <mergeCell ref="F43:H43"/>
    <mergeCell ref="K43:M43"/>
    <mergeCell ref="P43:R43"/>
    <mergeCell ref="U43:W43"/>
    <mergeCell ref="Z43:AB43"/>
    <mergeCell ref="AE43:AG43"/>
    <mergeCell ref="AI43:AK43"/>
    <mergeCell ref="BB43:BE43"/>
    <mergeCell ref="A42:D42"/>
    <mergeCell ref="F42:H42"/>
    <mergeCell ref="K42:M42"/>
    <mergeCell ref="P42:R42"/>
    <mergeCell ref="U42:W42"/>
    <mergeCell ref="Z42:AB42"/>
    <mergeCell ref="AE41:AG41"/>
    <mergeCell ref="AI41:AK41"/>
    <mergeCell ref="BB41:BE41"/>
    <mergeCell ref="BF41:BI41"/>
    <mergeCell ref="BJ41:BM41"/>
    <mergeCell ref="BN41:BO42"/>
    <mergeCell ref="AE42:AG42"/>
    <mergeCell ref="AI42:AK42"/>
    <mergeCell ref="BB42:BE42"/>
    <mergeCell ref="BF42:BI42"/>
    <mergeCell ref="AI40:AK40"/>
    <mergeCell ref="BB40:BE40"/>
    <mergeCell ref="BF40:BI40"/>
    <mergeCell ref="BJ40:BM40"/>
    <mergeCell ref="A41:D41"/>
    <mergeCell ref="F41:H41"/>
    <mergeCell ref="K41:M41"/>
    <mergeCell ref="P41:R41"/>
    <mergeCell ref="U41:W41"/>
    <mergeCell ref="Z41:AB41"/>
    <mergeCell ref="BF39:BI39"/>
    <mergeCell ref="BJ39:BM39"/>
    <mergeCell ref="BN39:BO40"/>
    <mergeCell ref="A40:D40"/>
    <mergeCell ref="F40:H40"/>
    <mergeCell ref="K40:M40"/>
    <mergeCell ref="P40:R40"/>
    <mergeCell ref="U40:W40"/>
    <mergeCell ref="Z40:AB40"/>
    <mergeCell ref="AE40:AG40"/>
    <mergeCell ref="BJ38:BM38"/>
    <mergeCell ref="A39:D39"/>
    <mergeCell ref="F39:H39"/>
    <mergeCell ref="K39:M39"/>
    <mergeCell ref="P39:R39"/>
    <mergeCell ref="U39:W39"/>
    <mergeCell ref="Z39:AB39"/>
    <mergeCell ref="AE39:AG39"/>
    <mergeCell ref="AI39:AK39"/>
    <mergeCell ref="BB39:BE39"/>
    <mergeCell ref="A38:D38"/>
    <mergeCell ref="F38:H38"/>
    <mergeCell ref="K38:M38"/>
    <mergeCell ref="P38:R38"/>
    <mergeCell ref="U38:W38"/>
    <mergeCell ref="Z38:AB38"/>
    <mergeCell ref="AE37:AG37"/>
    <mergeCell ref="AI37:AK37"/>
    <mergeCell ref="BB37:BE37"/>
    <mergeCell ref="BF37:BI37"/>
    <mergeCell ref="BJ37:BM37"/>
    <mergeCell ref="BN37:BO38"/>
    <mergeCell ref="AE38:AG38"/>
    <mergeCell ref="AI38:AK38"/>
    <mergeCell ref="BB38:BE38"/>
    <mergeCell ref="BF38:BI38"/>
    <mergeCell ref="A37:D37"/>
    <mergeCell ref="F37:H37"/>
    <mergeCell ref="K37:M37"/>
    <mergeCell ref="P37:R37"/>
    <mergeCell ref="U37:W37"/>
    <mergeCell ref="Z37:AB37"/>
    <mergeCell ref="Z36:AB36"/>
    <mergeCell ref="AE36:AG36"/>
    <mergeCell ref="AI36:AK36"/>
    <mergeCell ref="BB36:BE36"/>
    <mergeCell ref="BF36:BI36"/>
    <mergeCell ref="BJ36:BM36"/>
    <mergeCell ref="AI35:AK35"/>
    <mergeCell ref="BB35:BE35"/>
    <mergeCell ref="BF35:BI35"/>
    <mergeCell ref="BJ35:BM35"/>
    <mergeCell ref="BN35:BO35"/>
    <mergeCell ref="A36:D36"/>
    <mergeCell ref="F36:H36"/>
    <mergeCell ref="K36:M36"/>
    <mergeCell ref="P36:R36"/>
    <mergeCell ref="U36:W36"/>
    <mergeCell ref="AE34:AG34"/>
    <mergeCell ref="AI34:AK34"/>
    <mergeCell ref="BB34:BO34"/>
    <mergeCell ref="A35:D35"/>
    <mergeCell ref="F35:H35"/>
    <mergeCell ref="K35:M35"/>
    <mergeCell ref="P35:R35"/>
    <mergeCell ref="U35:W35"/>
    <mergeCell ref="Z35:AB35"/>
    <mergeCell ref="AE35:AG35"/>
    <mergeCell ref="A34:D34"/>
    <mergeCell ref="F34:H34"/>
    <mergeCell ref="K34:M34"/>
    <mergeCell ref="P34:R34"/>
    <mergeCell ref="U34:W34"/>
    <mergeCell ref="Z34:AB34"/>
    <mergeCell ref="AE32:AG32"/>
    <mergeCell ref="AI32:AK32"/>
    <mergeCell ref="A33:D33"/>
    <mergeCell ref="F33:H33"/>
    <mergeCell ref="K33:M33"/>
    <mergeCell ref="P33:R33"/>
    <mergeCell ref="U33:W33"/>
    <mergeCell ref="Z33:AB33"/>
    <mergeCell ref="AE33:AG33"/>
    <mergeCell ref="AI33:AK33"/>
    <mergeCell ref="A32:D32"/>
    <mergeCell ref="F32:H32"/>
    <mergeCell ref="K32:M32"/>
    <mergeCell ref="P32:R32"/>
    <mergeCell ref="U32:W32"/>
    <mergeCell ref="Z32:AB32"/>
    <mergeCell ref="AE30:AG30"/>
    <mergeCell ref="AI30:AK30"/>
    <mergeCell ref="A31:D31"/>
    <mergeCell ref="F31:H31"/>
    <mergeCell ref="K31:M31"/>
    <mergeCell ref="P31:R31"/>
    <mergeCell ref="U31:W31"/>
    <mergeCell ref="Z31:AB31"/>
    <mergeCell ref="AE31:AG31"/>
    <mergeCell ref="AI31:AK31"/>
    <mergeCell ref="A30:D30"/>
    <mergeCell ref="F30:H30"/>
    <mergeCell ref="K30:M30"/>
    <mergeCell ref="P30:R30"/>
    <mergeCell ref="U30:W30"/>
    <mergeCell ref="Z30:AB30"/>
    <mergeCell ref="BF28:BI28"/>
    <mergeCell ref="BJ28:BM28"/>
    <mergeCell ref="A29:D29"/>
    <mergeCell ref="F29:H29"/>
    <mergeCell ref="K29:M29"/>
    <mergeCell ref="P29:R29"/>
    <mergeCell ref="U29:W29"/>
    <mergeCell ref="Z29:AB29"/>
    <mergeCell ref="AE29:AG29"/>
    <mergeCell ref="AI29:AK29"/>
    <mergeCell ref="BN27:BO28"/>
    <mergeCell ref="A28:D28"/>
    <mergeCell ref="F28:H28"/>
    <mergeCell ref="K28:M28"/>
    <mergeCell ref="P28:R28"/>
    <mergeCell ref="U28:W28"/>
    <mergeCell ref="Z28:AB28"/>
    <mergeCell ref="AE28:AG28"/>
    <mergeCell ref="AI28:AK28"/>
    <mergeCell ref="BB28:BE28"/>
    <mergeCell ref="Z27:AB27"/>
    <mergeCell ref="AE27:AG27"/>
    <mergeCell ref="AI27:AK27"/>
    <mergeCell ref="BB27:BE27"/>
    <mergeCell ref="BF27:BI27"/>
    <mergeCell ref="BJ27:BM27"/>
    <mergeCell ref="AE26:AG26"/>
    <mergeCell ref="AI26:AK26"/>
    <mergeCell ref="BB26:BE26"/>
    <mergeCell ref="BF26:BI26"/>
    <mergeCell ref="BJ26:BM26"/>
    <mergeCell ref="A27:D27"/>
    <mergeCell ref="F27:H27"/>
    <mergeCell ref="K27:M27"/>
    <mergeCell ref="P27:R27"/>
    <mergeCell ref="U27:W27"/>
    <mergeCell ref="BB25:BE25"/>
    <mergeCell ref="BF25:BI25"/>
    <mergeCell ref="BJ25:BM25"/>
    <mergeCell ref="BN25:BO26"/>
    <mergeCell ref="A26:D26"/>
    <mergeCell ref="F26:H26"/>
    <mergeCell ref="K26:M26"/>
    <mergeCell ref="P26:R26"/>
    <mergeCell ref="U26:W26"/>
    <mergeCell ref="Z26:AB26"/>
    <mergeCell ref="BF24:BI24"/>
    <mergeCell ref="BJ24:BM24"/>
    <mergeCell ref="A25:D25"/>
    <mergeCell ref="F25:H25"/>
    <mergeCell ref="K25:M25"/>
    <mergeCell ref="P25:R25"/>
    <mergeCell ref="U25:W25"/>
    <mergeCell ref="Z25:AB25"/>
    <mergeCell ref="AE25:AG25"/>
    <mergeCell ref="AI25:AK25"/>
    <mergeCell ref="BN23:BO24"/>
    <mergeCell ref="A24:D24"/>
    <mergeCell ref="F24:H24"/>
    <mergeCell ref="K24:M24"/>
    <mergeCell ref="P24:R24"/>
    <mergeCell ref="U24:W24"/>
    <mergeCell ref="Z24:AB24"/>
    <mergeCell ref="AE24:AG24"/>
    <mergeCell ref="AI24:AK24"/>
    <mergeCell ref="BB24:BE24"/>
    <mergeCell ref="Z23:AB23"/>
    <mergeCell ref="AE23:AG23"/>
    <mergeCell ref="AI23:AK23"/>
    <mergeCell ref="BB23:BE23"/>
    <mergeCell ref="BF23:BI23"/>
    <mergeCell ref="BJ23:BM23"/>
    <mergeCell ref="AE22:AG22"/>
    <mergeCell ref="AI22:AK22"/>
    <mergeCell ref="BB22:BE22"/>
    <mergeCell ref="BF22:BI22"/>
    <mergeCell ref="BJ22:BM22"/>
    <mergeCell ref="A23:D23"/>
    <mergeCell ref="F23:H23"/>
    <mergeCell ref="K23:M23"/>
    <mergeCell ref="P23:R23"/>
    <mergeCell ref="U23:W23"/>
    <mergeCell ref="BB21:BE21"/>
    <mergeCell ref="BF21:BI21"/>
    <mergeCell ref="BJ21:BM21"/>
    <mergeCell ref="BN21:BO22"/>
    <mergeCell ref="A22:D22"/>
    <mergeCell ref="F22:H22"/>
    <mergeCell ref="K22:M22"/>
    <mergeCell ref="P22:R22"/>
    <mergeCell ref="U22:W22"/>
    <mergeCell ref="Z22:AB22"/>
    <mergeCell ref="BF20:BI20"/>
    <mergeCell ref="BJ20:BM20"/>
    <mergeCell ref="A21:D21"/>
    <mergeCell ref="F21:H21"/>
    <mergeCell ref="K21:M21"/>
    <mergeCell ref="P21:R21"/>
    <mergeCell ref="U21:W21"/>
    <mergeCell ref="Z21:AB21"/>
    <mergeCell ref="AE21:AG21"/>
    <mergeCell ref="AI21:AK21"/>
    <mergeCell ref="BN19:BO20"/>
    <mergeCell ref="A20:D20"/>
    <mergeCell ref="F20:H20"/>
    <mergeCell ref="K20:M20"/>
    <mergeCell ref="P20:R20"/>
    <mergeCell ref="U20:W20"/>
    <mergeCell ref="Z20:AB20"/>
    <mergeCell ref="AE20:AG20"/>
    <mergeCell ref="AI20:AK20"/>
    <mergeCell ref="BB20:BE20"/>
    <mergeCell ref="Z19:AB19"/>
    <mergeCell ref="AE19:AG19"/>
    <mergeCell ref="AI19:AK19"/>
    <mergeCell ref="BB19:BE19"/>
    <mergeCell ref="BF19:BI19"/>
    <mergeCell ref="BJ19:BM19"/>
    <mergeCell ref="AE18:AG18"/>
    <mergeCell ref="AI18:AK18"/>
    <mergeCell ref="BB18:BE18"/>
    <mergeCell ref="BF18:BI18"/>
    <mergeCell ref="BJ18:BM18"/>
    <mergeCell ref="A19:D19"/>
    <mergeCell ref="F19:H19"/>
    <mergeCell ref="K19:M19"/>
    <mergeCell ref="P19:R19"/>
    <mergeCell ref="U19:W19"/>
    <mergeCell ref="BB17:BE17"/>
    <mergeCell ref="BF17:BI17"/>
    <mergeCell ref="BJ17:BM17"/>
    <mergeCell ref="BN17:BO18"/>
    <mergeCell ref="A18:D18"/>
    <mergeCell ref="F18:H18"/>
    <mergeCell ref="K18:M18"/>
    <mergeCell ref="P18:R18"/>
    <mergeCell ref="U18:W18"/>
    <mergeCell ref="Z18:AB18"/>
    <mergeCell ref="BF16:BI16"/>
    <mergeCell ref="BJ16:BM16"/>
    <mergeCell ref="A17:D17"/>
    <mergeCell ref="F17:H17"/>
    <mergeCell ref="K17:M17"/>
    <mergeCell ref="P17:R17"/>
    <mergeCell ref="U17:W17"/>
    <mergeCell ref="Z17:AB17"/>
    <mergeCell ref="AE17:AG17"/>
    <mergeCell ref="AI17:AK17"/>
    <mergeCell ref="BN15:BO16"/>
    <mergeCell ref="A16:D16"/>
    <mergeCell ref="F16:H16"/>
    <mergeCell ref="K16:M16"/>
    <mergeCell ref="P16:R16"/>
    <mergeCell ref="U16:W16"/>
    <mergeCell ref="Z16:AB16"/>
    <mergeCell ref="AE16:AG16"/>
    <mergeCell ref="AI16:AK16"/>
    <mergeCell ref="BB16:BE16"/>
    <mergeCell ref="Z15:AB15"/>
    <mergeCell ref="AE15:AG15"/>
    <mergeCell ref="AI15:AK15"/>
    <mergeCell ref="BB15:BE15"/>
    <mergeCell ref="BF15:BI15"/>
    <mergeCell ref="BJ15:BM15"/>
    <mergeCell ref="AE14:AG14"/>
    <mergeCell ref="AI14:AK14"/>
    <mergeCell ref="BB14:BE14"/>
    <mergeCell ref="BF14:BI14"/>
    <mergeCell ref="BJ14:BM14"/>
    <mergeCell ref="A15:D15"/>
    <mergeCell ref="F15:H15"/>
    <mergeCell ref="K15:M15"/>
    <mergeCell ref="P15:R15"/>
    <mergeCell ref="U15:W15"/>
    <mergeCell ref="BB13:BE13"/>
    <mergeCell ref="BF13:BI13"/>
    <mergeCell ref="BJ13:BM13"/>
    <mergeCell ref="BN13:BO14"/>
    <mergeCell ref="A14:D14"/>
    <mergeCell ref="F14:H14"/>
    <mergeCell ref="K14:M14"/>
    <mergeCell ref="P14:R14"/>
    <mergeCell ref="U14:W14"/>
    <mergeCell ref="Z14:AB14"/>
    <mergeCell ref="BF12:BI12"/>
    <mergeCell ref="BJ12:BM12"/>
    <mergeCell ref="A13:D13"/>
    <mergeCell ref="F13:H13"/>
    <mergeCell ref="K13:M13"/>
    <mergeCell ref="P13:R13"/>
    <mergeCell ref="U13:W13"/>
    <mergeCell ref="Z13:AB13"/>
    <mergeCell ref="AE13:AG13"/>
    <mergeCell ref="AI13:AK13"/>
    <mergeCell ref="BN11:BO12"/>
    <mergeCell ref="A12:D12"/>
    <mergeCell ref="F12:H12"/>
    <mergeCell ref="K12:M12"/>
    <mergeCell ref="P12:R12"/>
    <mergeCell ref="U12:W12"/>
    <mergeCell ref="Z12:AB12"/>
    <mergeCell ref="AE12:AG12"/>
    <mergeCell ref="AI12:AK12"/>
    <mergeCell ref="BB12:BE12"/>
    <mergeCell ref="Z11:AB11"/>
    <mergeCell ref="AE11:AG11"/>
    <mergeCell ref="AI11:AK11"/>
    <mergeCell ref="BB11:BE11"/>
    <mergeCell ref="BF11:BI11"/>
    <mergeCell ref="BJ11:BM11"/>
    <mergeCell ref="AE10:AG10"/>
    <mergeCell ref="AI10:AK10"/>
    <mergeCell ref="BB10:BE10"/>
    <mergeCell ref="BF10:BI10"/>
    <mergeCell ref="BJ10:BM10"/>
    <mergeCell ref="A11:D11"/>
    <mergeCell ref="F11:H11"/>
    <mergeCell ref="K11:M11"/>
    <mergeCell ref="P11:R11"/>
    <mergeCell ref="U11:W11"/>
    <mergeCell ref="BB9:BE9"/>
    <mergeCell ref="BF9:BI9"/>
    <mergeCell ref="BJ9:BM9"/>
    <mergeCell ref="BN9:BO10"/>
    <mergeCell ref="A10:D10"/>
    <mergeCell ref="F10:H10"/>
    <mergeCell ref="K10:M10"/>
    <mergeCell ref="P10:R10"/>
    <mergeCell ref="U10:W10"/>
    <mergeCell ref="Z10:AB10"/>
    <mergeCell ref="BF8:BI8"/>
    <mergeCell ref="BJ8:BM8"/>
    <mergeCell ref="A9:D9"/>
    <mergeCell ref="F9:H9"/>
    <mergeCell ref="K9:M9"/>
    <mergeCell ref="P9:R9"/>
    <mergeCell ref="U9:W9"/>
    <mergeCell ref="Z9:AB9"/>
    <mergeCell ref="AE9:AG9"/>
    <mergeCell ref="AI9:AK9"/>
    <mergeCell ref="BN7:BO8"/>
    <mergeCell ref="A8:D8"/>
    <mergeCell ref="F8:H8"/>
    <mergeCell ref="K8:M8"/>
    <mergeCell ref="P8:R8"/>
    <mergeCell ref="U8:W8"/>
    <mergeCell ref="Z8:AB8"/>
    <mergeCell ref="AE8:AG8"/>
    <mergeCell ref="AI8:AK8"/>
    <mergeCell ref="BB8:BE8"/>
    <mergeCell ref="Z7:AB7"/>
    <mergeCell ref="AE7:AG7"/>
    <mergeCell ref="AI7:AK7"/>
    <mergeCell ref="BB7:BE7"/>
    <mergeCell ref="BF7:BI7"/>
    <mergeCell ref="BJ7:BM7"/>
    <mergeCell ref="AE6:AG6"/>
    <mergeCell ref="AI6:AK6"/>
    <mergeCell ref="BB6:BE6"/>
    <mergeCell ref="BF6:BI6"/>
    <mergeCell ref="BJ6:BM6"/>
    <mergeCell ref="A7:D7"/>
    <mergeCell ref="F7:H7"/>
    <mergeCell ref="K7:M7"/>
    <mergeCell ref="P7:R7"/>
    <mergeCell ref="U7:W7"/>
    <mergeCell ref="A6:D6"/>
    <mergeCell ref="F6:H6"/>
    <mergeCell ref="K6:M6"/>
    <mergeCell ref="P6:R6"/>
    <mergeCell ref="U6:W6"/>
    <mergeCell ref="Z6:AB6"/>
    <mergeCell ref="AE5:AG5"/>
    <mergeCell ref="AI5:AK5"/>
    <mergeCell ref="BB5:BE5"/>
    <mergeCell ref="BF5:BI5"/>
    <mergeCell ref="BJ5:BM5"/>
    <mergeCell ref="BN5:BO5"/>
    <mergeCell ref="Z4:AB4"/>
    <mergeCell ref="AE4:AG4"/>
    <mergeCell ref="AI4:AK4"/>
    <mergeCell ref="BB4:BO4"/>
    <mergeCell ref="A5:D5"/>
    <mergeCell ref="F5:H5"/>
    <mergeCell ref="K5:M5"/>
    <mergeCell ref="P5:R5"/>
    <mergeCell ref="U5:W5"/>
    <mergeCell ref="Z5:AB5"/>
    <mergeCell ref="P3:S3"/>
    <mergeCell ref="U3:X3"/>
    <mergeCell ref="Z3:AC3"/>
    <mergeCell ref="AE3:AH3"/>
    <mergeCell ref="AI3:AK3"/>
    <mergeCell ref="A4:D4"/>
    <mergeCell ref="F4:H4"/>
    <mergeCell ref="K4:M4"/>
    <mergeCell ref="P4:R4"/>
    <mergeCell ref="U4:W4"/>
    <mergeCell ref="A1:E1"/>
    <mergeCell ref="F1:G1"/>
    <mergeCell ref="A2:E2"/>
    <mergeCell ref="A3:D3"/>
    <mergeCell ref="F3:I3"/>
    <mergeCell ref="K3:N3"/>
  </mergeCells>
  <conditionalFormatting sqref="AI53:AK89 Z86:AB88 K87:M88 P87:R88 U87:W88 AE86:AG88 F76:H89">
    <cfRule type="cellIs" dxfId="6238" priority="6246" operator="equal">
      <formula>"OFF"</formula>
    </cfRule>
  </conditionalFormatting>
  <conditionalFormatting sqref="AI53:AK89 Z86:AB88 K87:M88 P87:R88 U87:W88 AE86:AG88 F76:H89">
    <cfRule type="cellIs" dxfId="6237" priority="6243" operator="equal">
      <formula>"AT"</formula>
    </cfRule>
    <cfRule type="cellIs" dxfId="6236" priority="6244" operator="equal">
      <formula>"AM"</formula>
    </cfRule>
    <cfRule type="cellIs" dxfId="6235" priority="6245" operator="equal">
      <formula>"CP"</formula>
    </cfRule>
  </conditionalFormatting>
  <conditionalFormatting sqref="AE89:AG89">
    <cfRule type="cellIs" dxfId="6234" priority="6241" operator="equal">
      <formula>"OFF"</formula>
    </cfRule>
  </conditionalFormatting>
  <conditionalFormatting sqref="AE89:AG89">
    <cfRule type="cellIs" dxfId="6233" priority="6238" operator="equal">
      <formula>"AT"</formula>
    </cfRule>
    <cfRule type="cellIs" dxfId="6232" priority="6239" operator="equal">
      <formula>"AM"</formula>
    </cfRule>
    <cfRule type="cellIs" dxfId="6231" priority="6240" operator="equal">
      <formula>"CP"</formula>
    </cfRule>
  </conditionalFormatting>
  <conditionalFormatting sqref="K89:M89">
    <cfRule type="cellIs" dxfId="6230" priority="6236" operator="equal">
      <formula>"OFF"</formula>
    </cfRule>
  </conditionalFormatting>
  <conditionalFormatting sqref="K89:M89">
    <cfRule type="cellIs" dxfId="6229" priority="6233" operator="equal">
      <formula>"AT"</formula>
    </cfRule>
    <cfRule type="cellIs" dxfId="6228" priority="6234" operator="equal">
      <formula>"AM"</formula>
    </cfRule>
    <cfRule type="cellIs" dxfId="6227" priority="6235" operator="equal">
      <formula>"CP"</formula>
    </cfRule>
  </conditionalFormatting>
  <conditionalFormatting sqref="P89:R89">
    <cfRule type="cellIs" dxfId="6226" priority="6231" operator="equal">
      <formula>"OFF"</formula>
    </cfRule>
  </conditionalFormatting>
  <conditionalFormatting sqref="P89:R89">
    <cfRule type="cellIs" dxfId="6225" priority="6228" operator="equal">
      <formula>"AT"</formula>
    </cfRule>
    <cfRule type="cellIs" dxfId="6224" priority="6229" operator="equal">
      <formula>"AM"</formula>
    </cfRule>
    <cfRule type="cellIs" dxfId="6223" priority="6230" operator="equal">
      <formula>"CP"</formula>
    </cfRule>
  </conditionalFormatting>
  <conditionalFormatting sqref="Z89:AB89">
    <cfRule type="cellIs" dxfId="6222" priority="6226" operator="equal">
      <formula>"OFF"</formula>
    </cfRule>
  </conditionalFormatting>
  <conditionalFormatting sqref="Z89:AB89">
    <cfRule type="cellIs" dxfId="6221" priority="6223" operator="equal">
      <formula>"AT"</formula>
    </cfRule>
    <cfRule type="cellIs" dxfId="6220" priority="6224" operator="equal">
      <formula>"AM"</formula>
    </cfRule>
    <cfRule type="cellIs" dxfId="6219" priority="6225" operator="equal">
      <formula>"CP"</formula>
    </cfRule>
  </conditionalFormatting>
  <conditionalFormatting sqref="AI4:AK41 AI44:AK44">
    <cfRule type="cellIs" dxfId="6218" priority="6221" operator="equal">
      <formula>"OFF"</formula>
    </cfRule>
  </conditionalFormatting>
  <conditionalFormatting sqref="AI4:AK41 AI44:AK44">
    <cfRule type="cellIs" dxfId="6217" priority="6218" operator="equal">
      <formula>"AT"</formula>
    </cfRule>
    <cfRule type="cellIs" dxfId="6216" priority="6219" operator="equal">
      <formula>"AM"</formula>
    </cfRule>
    <cfRule type="cellIs" dxfId="6215" priority="6220" operator="equal">
      <formula>"CP"</formula>
    </cfRule>
  </conditionalFormatting>
  <conditionalFormatting sqref="U89:W89">
    <cfRule type="cellIs" dxfId="6214" priority="6216" operator="equal">
      <formula>"OFF"</formula>
    </cfRule>
  </conditionalFormatting>
  <conditionalFormatting sqref="U89:W89">
    <cfRule type="cellIs" dxfId="6213" priority="6213" operator="equal">
      <formula>"AT"</formula>
    </cfRule>
    <cfRule type="cellIs" dxfId="6212" priority="6214" operator="equal">
      <formula>"AM"</formula>
    </cfRule>
    <cfRule type="cellIs" dxfId="6211" priority="6215" operator="equal">
      <formula>"CP"</formula>
    </cfRule>
  </conditionalFormatting>
  <conditionalFormatting sqref="AI52:AK52">
    <cfRule type="cellIs" dxfId="6210" priority="6211" operator="equal">
      <formula>"OFF"</formula>
    </cfRule>
  </conditionalFormatting>
  <conditionalFormatting sqref="AI52:AK52">
    <cfRule type="cellIs" dxfId="6209" priority="6208" operator="equal">
      <formula>"AT"</formula>
    </cfRule>
    <cfRule type="cellIs" dxfId="6208" priority="6209" operator="equal">
      <formula>"AM"</formula>
    </cfRule>
    <cfRule type="cellIs" dxfId="6207" priority="6210" operator="equal">
      <formula>"CP"</formula>
    </cfRule>
  </conditionalFormatting>
  <conditionalFormatting sqref="AI48:AK48">
    <cfRule type="cellIs" dxfId="6206" priority="6206" operator="equal">
      <formula>"OFF"</formula>
    </cfRule>
  </conditionalFormatting>
  <conditionalFormatting sqref="AI48:AK48">
    <cfRule type="cellIs" dxfId="6205" priority="6203" operator="equal">
      <formula>"AT"</formula>
    </cfRule>
    <cfRule type="cellIs" dxfId="6204" priority="6204" operator="equal">
      <formula>"AM"</formula>
    </cfRule>
    <cfRule type="cellIs" dxfId="6203" priority="6205" operator="equal">
      <formula>"CP"</formula>
    </cfRule>
  </conditionalFormatting>
  <conditionalFormatting sqref="AI51:AK51">
    <cfRule type="cellIs" dxfId="6202" priority="6201" operator="equal">
      <formula>"OFF"</formula>
    </cfRule>
  </conditionalFormatting>
  <conditionalFormatting sqref="AI51:AK51">
    <cfRule type="cellIs" dxfId="6201" priority="6198" operator="equal">
      <formula>"AT"</formula>
    </cfRule>
    <cfRule type="cellIs" dxfId="6200" priority="6199" operator="equal">
      <formula>"AM"</formula>
    </cfRule>
    <cfRule type="cellIs" dxfId="6199" priority="6200" operator="equal">
      <formula>"CP"</formula>
    </cfRule>
  </conditionalFormatting>
  <conditionalFormatting sqref="AI50:AK50">
    <cfRule type="cellIs" dxfId="6198" priority="6196" operator="equal">
      <formula>"OFF"</formula>
    </cfRule>
  </conditionalFormatting>
  <conditionalFormatting sqref="AI50:AK50">
    <cfRule type="cellIs" dxfId="6197" priority="6193" operator="equal">
      <formula>"AT"</formula>
    </cfRule>
    <cfRule type="cellIs" dxfId="6196" priority="6194" operator="equal">
      <formula>"AM"</formula>
    </cfRule>
    <cfRule type="cellIs" dxfId="6195" priority="6195" operator="equal">
      <formula>"CP"</formula>
    </cfRule>
  </conditionalFormatting>
  <conditionalFormatting sqref="AI49:AK49">
    <cfRule type="cellIs" dxfId="6194" priority="6191" operator="equal">
      <formula>"OFF"</formula>
    </cfRule>
  </conditionalFormatting>
  <conditionalFormatting sqref="AI49:AK49">
    <cfRule type="cellIs" dxfId="6193" priority="6188" operator="equal">
      <formula>"AT"</formula>
    </cfRule>
    <cfRule type="cellIs" dxfId="6192" priority="6189" operator="equal">
      <formula>"AM"</formula>
    </cfRule>
    <cfRule type="cellIs" dxfId="6191" priority="6190" operator="equal">
      <formula>"CP"</formula>
    </cfRule>
  </conditionalFormatting>
  <conditionalFormatting sqref="AI47:AK47">
    <cfRule type="cellIs" dxfId="6190" priority="6186" operator="equal">
      <formula>"OFF"</formula>
    </cfRule>
  </conditionalFormatting>
  <conditionalFormatting sqref="AI47:AK47">
    <cfRule type="cellIs" dxfId="6189" priority="6183" operator="equal">
      <formula>"AT"</formula>
    </cfRule>
    <cfRule type="cellIs" dxfId="6188" priority="6184" operator="equal">
      <formula>"AM"</formula>
    </cfRule>
    <cfRule type="cellIs" dxfId="6187" priority="6185" operator="equal">
      <formula>"CP"</formula>
    </cfRule>
  </conditionalFormatting>
  <conditionalFormatting sqref="AI46:AK46">
    <cfRule type="cellIs" dxfId="6186" priority="6181" operator="equal">
      <formula>"OFF"</formula>
    </cfRule>
  </conditionalFormatting>
  <conditionalFormatting sqref="AI46:AK46">
    <cfRule type="cellIs" dxfId="6185" priority="6178" operator="equal">
      <formula>"AT"</formula>
    </cfRule>
    <cfRule type="cellIs" dxfId="6184" priority="6179" operator="equal">
      <formula>"AM"</formula>
    </cfRule>
    <cfRule type="cellIs" dxfId="6183" priority="6180" operator="equal">
      <formula>"CP"</formula>
    </cfRule>
  </conditionalFormatting>
  <conditionalFormatting sqref="AI45:AK45">
    <cfRule type="cellIs" dxfId="6182" priority="6176" operator="equal">
      <formula>"OFF"</formula>
    </cfRule>
  </conditionalFormatting>
  <conditionalFormatting sqref="AI45:AK45">
    <cfRule type="cellIs" dxfId="6181" priority="6173" operator="equal">
      <formula>"AT"</formula>
    </cfRule>
    <cfRule type="cellIs" dxfId="6180" priority="6174" operator="equal">
      <formula>"AM"</formula>
    </cfRule>
    <cfRule type="cellIs" dxfId="6179" priority="6175" operator="equal">
      <formula>"CP"</formula>
    </cfRule>
  </conditionalFormatting>
  <conditionalFormatting sqref="AI42:AK42">
    <cfRule type="cellIs" dxfId="6178" priority="6171" operator="equal">
      <formula>"OFF"</formula>
    </cfRule>
  </conditionalFormatting>
  <conditionalFormatting sqref="AI42:AK42">
    <cfRule type="cellIs" dxfId="6177" priority="6168" operator="equal">
      <formula>"AT"</formula>
    </cfRule>
    <cfRule type="cellIs" dxfId="6176" priority="6169" operator="equal">
      <formula>"AM"</formula>
    </cfRule>
    <cfRule type="cellIs" dxfId="6175" priority="6170" operator="equal">
      <formula>"CP"</formula>
    </cfRule>
  </conditionalFormatting>
  <conditionalFormatting sqref="AI43:AK43">
    <cfRule type="cellIs" dxfId="6174" priority="6166" operator="equal">
      <formula>"OFF"</formula>
    </cfRule>
  </conditionalFormatting>
  <conditionalFormatting sqref="AI43:AK43">
    <cfRule type="cellIs" dxfId="6173" priority="6163" operator="equal">
      <formula>"AT"</formula>
    </cfRule>
    <cfRule type="cellIs" dxfId="6172" priority="6164" operator="equal">
      <formula>"AM"</formula>
    </cfRule>
    <cfRule type="cellIs" dxfId="6171" priority="6165" operator="equal">
      <formula>"CP"</formula>
    </cfRule>
  </conditionalFormatting>
  <conditionalFormatting sqref="Z74:AB81 Z83:AB84">
    <cfRule type="cellIs" dxfId="6170" priority="6161" operator="equal">
      <formula>"OFF"</formula>
    </cfRule>
  </conditionalFormatting>
  <conditionalFormatting sqref="Z74:AB81 Z83:AB84">
    <cfRule type="cellIs" dxfId="6169" priority="6158" operator="equal">
      <formula>"AT"</formula>
    </cfRule>
    <cfRule type="cellIs" dxfId="6168" priority="6159" operator="equal">
      <formula>"AM"</formula>
    </cfRule>
    <cfRule type="cellIs" dxfId="6167" priority="6160" operator="equal">
      <formula>"CP"</formula>
    </cfRule>
  </conditionalFormatting>
  <conditionalFormatting sqref="A102:C102">
    <cfRule type="cellIs" dxfId="6166" priority="6156" operator="equal">
      <formula>"OFF"</formula>
    </cfRule>
  </conditionalFormatting>
  <conditionalFormatting sqref="A102:C102">
    <cfRule type="cellIs" dxfId="6165" priority="6153" operator="equal">
      <formula>"AT"</formula>
    </cfRule>
    <cfRule type="cellIs" dxfId="6164" priority="6154" operator="equal">
      <formula>"AM"</formula>
    </cfRule>
    <cfRule type="cellIs" dxfId="6163" priority="6155" operator="equal">
      <formula>"CP"</formula>
    </cfRule>
  </conditionalFormatting>
  <conditionalFormatting sqref="K74:M76 K85:M85 K78:M82">
    <cfRule type="cellIs" dxfId="6162" priority="6151" operator="equal">
      <formula>"OFF"</formula>
    </cfRule>
  </conditionalFormatting>
  <conditionalFormatting sqref="K74:M76 K85:M85 K78:M82">
    <cfRule type="cellIs" dxfId="6161" priority="6148" operator="equal">
      <formula>"AT"</formula>
    </cfRule>
    <cfRule type="cellIs" dxfId="6160" priority="6149" operator="equal">
      <formula>"AM"</formula>
    </cfRule>
    <cfRule type="cellIs" dxfId="6159" priority="6150" operator="equal">
      <formula>"CP"</formula>
    </cfRule>
  </conditionalFormatting>
  <conditionalFormatting sqref="P74:R74 P76:R85">
    <cfRule type="cellIs" dxfId="6158" priority="6146" operator="equal">
      <formula>"OFF"</formula>
    </cfRule>
  </conditionalFormatting>
  <conditionalFormatting sqref="P74:R74 P76:R85">
    <cfRule type="cellIs" dxfId="6157" priority="6143" operator="equal">
      <formula>"AT"</formula>
    </cfRule>
    <cfRule type="cellIs" dxfId="6156" priority="6144" operator="equal">
      <formula>"AM"</formula>
    </cfRule>
    <cfRule type="cellIs" dxfId="6155" priority="6145" operator="equal">
      <formula>"CP"</formula>
    </cfRule>
  </conditionalFormatting>
  <conditionalFormatting sqref="U74:W77 U85:W85 U80:W83">
    <cfRule type="cellIs" dxfId="6154" priority="6141" operator="equal">
      <formula>"OFF"</formula>
    </cfRule>
  </conditionalFormatting>
  <conditionalFormatting sqref="U74:W77 U85:W85 U80:W83">
    <cfRule type="cellIs" dxfId="6153" priority="6138" operator="equal">
      <formula>"AT"</formula>
    </cfRule>
    <cfRule type="cellIs" dxfId="6152" priority="6139" operator="equal">
      <formula>"AM"</formula>
    </cfRule>
    <cfRule type="cellIs" dxfId="6151" priority="6140" operator="equal">
      <formula>"CP"</formula>
    </cfRule>
  </conditionalFormatting>
  <conditionalFormatting sqref="AE84:AG84 AE81:AG82 AE74:AG79">
    <cfRule type="cellIs" dxfId="6150" priority="6136" operator="equal">
      <formula>"OFF"</formula>
    </cfRule>
  </conditionalFormatting>
  <conditionalFormatting sqref="AE84:AG84 AE81:AG82 AE74:AG79">
    <cfRule type="cellIs" dxfId="6149" priority="6133" operator="equal">
      <formula>"AT"</formula>
    </cfRule>
    <cfRule type="cellIs" dxfId="6148" priority="6134" operator="equal">
      <formula>"AM"</formula>
    </cfRule>
    <cfRule type="cellIs" dxfId="6147" priority="6135" operator="equal">
      <formula>"CP"</formula>
    </cfRule>
  </conditionalFormatting>
  <conditionalFormatting sqref="G91:H109 G111:H124">
    <cfRule type="cellIs" dxfId="6146" priority="6131" operator="greaterThanOrEqual">
      <formula>$I91</formula>
    </cfRule>
  </conditionalFormatting>
  <conditionalFormatting sqref="L111:M124 L91:M109">
    <cfRule type="cellIs" dxfId="6145" priority="6120" operator="greaterThanOrEqual">
      <formula>$N91</formula>
    </cfRule>
    <cfRule type="cellIs" dxfId="6144" priority="6130" operator="greaterThanOrEqual">
      <formula>$I91</formula>
    </cfRule>
  </conditionalFormatting>
  <conditionalFormatting sqref="Q91:R109 Q111:R124">
    <cfRule type="cellIs" dxfId="6143" priority="6129" operator="greaterThanOrEqual">
      <formula>$I91</formula>
    </cfRule>
  </conditionalFormatting>
  <conditionalFormatting sqref="V91:W109 V111:W124">
    <cfRule type="cellIs" dxfId="6142" priority="6128" operator="greaterThanOrEqual">
      <formula>$I91</formula>
    </cfRule>
  </conditionalFormatting>
  <conditionalFormatting sqref="AA91:AB109 AA111:AB124">
    <cfRule type="cellIs" dxfId="6141" priority="6127" operator="greaterThanOrEqual">
      <formula>$I91</formula>
    </cfRule>
  </conditionalFormatting>
  <conditionalFormatting sqref="AF91:AG109">
    <cfRule type="cellIs" dxfId="6140" priority="6126" operator="greaterThanOrEqual">
      <formula>$I91</formula>
    </cfRule>
  </conditionalFormatting>
  <conditionalFormatting sqref="K86:M86">
    <cfRule type="cellIs" dxfId="6139" priority="6125" operator="equal">
      <formula>"OFF"</formula>
    </cfRule>
  </conditionalFormatting>
  <conditionalFormatting sqref="K86:M86">
    <cfRule type="cellIs" dxfId="6138" priority="6122" operator="equal">
      <formula>"AT"</formula>
    </cfRule>
    <cfRule type="cellIs" dxfId="6137" priority="6123" operator="equal">
      <formula>"AM"</formula>
    </cfRule>
    <cfRule type="cellIs" dxfId="6136" priority="6124" operator="equal">
      <formula>"CP"</formula>
    </cfRule>
  </conditionalFormatting>
  <conditionalFormatting sqref="K83:M84">
    <cfRule type="cellIs" dxfId="6135" priority="6119" operator="equal">
      <formula>"OFF"</formula>
    </cfRule>
  </conditionalFormatting>
  <conditionalFormatting sqref="K83:M84">
    <cfRule type="cellIs" dxfId="6134" priority="6116" operator="equal">
      <formula>"AT"</formula>
    </cfRule>
    <cfRule type="cellIs" dxfId="6133" priority="6117" operator="equal">
      <formula>"AM"</formula>
    </cfRule>
    <cfRule type="cellIs" dxfId="6132" priority="6118" operator="equal">
      <formula>"CP"</formula>
    </cfRule>
  </conditionalFormatting>
  <conditionalFormatting sqref="U84:W84">
    <cfRule type="cellIs" dxfId="6131" priority="6114" operator="equal">
      <formula>"OFF"</formula>
    </cfRule>
  </conditionalFormatting>
  <conditionalFormatting sqref="U84:W84">
    <cfRule type="cellIs" dxfId="6130" priority="6111" operator="equal">
      <formula>"AT"</formula>
    </cfRule>
    <cfRule type="cellIs" dxfId="6129" priority="6112" operator="equal">
      <formula>"AM"</formula>
    </cfRule>
    <cfRule type="cellIs" dxfId="6128" priority="6113" operator="equal">
      <formula>"CP"</formula>
    </cfRule>
  </conditionalFormatting>
  <conditionalFormatting sqref="U86:W86">
    <cfRule type="cellIs" dxfId="6127" priority="6109" operator="equal">
      <formula>"OFF"</formula>
    </cfRule>
  </conditionalFormatting>
  <conditionalFormatting sqref="U86:W86">
    <cfRule type="cellIs" dxfId="6126" priority="6106" operator="equal">
      <formula>"AT"</formula>
    </cfRule>
    <cfRule type="cellIs" dxfId="6125" priority="6107" operator="equal">
      <formula>"AM"</formula>
    </cfRule>
    <cfRule type="cellIs" dxfId="6124" priority="6108" operator="equal">
      <formula>"CP"</formula>
    </cfRule>
  </conditionalFormatting>
  <conditionalFormatting sqref="Z85:AB85">
    <cfRule type="cellIs" dxfId="6123" priority="6104" operator="equal">
      <formula>"OFF"</formula>
    </cfRule>
  </conditionalFormatting>
  <conditionalFormatting sqref="Z85:AB85">
    <cfRule type="cellIs" dxfId="6122" priority="6101" operator="equal">
      <formula>"AT"</formula>
    </cfRule>
    <cfRule type="cellIs" dxfId="6121" priority="6102" operator="equal">
      <formula>"AM"</formula>
    </cfRule>
    <cfRule type="cellIs" dxfId="6120" priority="6103" operator="equal">
      <formula>"CP"</formula>
    </cfRule>
  </conditionalFormatting>
  <conditionalFormatting sqref="AE85:AG85">
    <cfRule type="cellIs" dxfId="6119" priority="6099" operator="equal">
      <formula>"OFF"</formula>
    </cfRule>
  </conditionalFormatting>
  <conditionalFormatting sqref="AE85:AG85">
    <cfRule type="cellIs" dxfId="6118" priority="6096" operator="equal">
      <formula>"AT"</formula>
    </cfRule>
    <cfRule type="cellIs" dxfId="6117" priority="6097" operator="equal">
      <formula>"AM"</formula>
    </cfRule>
    <cfRule type="cellIs" dxfId="6116" priority="6098" operator="equal">
      <formula>"CP"</formula>
    </cfRule>
  </conditionalFormatting>
  <conditionalFormatting sqref="AE83:AG83">
    <cfRule type="cellIs" dxfId="6115" priority="6094" operator="equal">
      <formula>"OFF"</formula>
    </cfRule>
  </conditionalFormatting>
  <conditionalFormatting sqref="AE83:AG83">
    <cfRule type="cellIs" dxfId="6114" priority="6091" operator="equal">
      <formula>"AT"</formula>
    </cfRule>
    <cfRule type="cellIs" dxfId="6113" priority="6092" operator="equal">
      <formula>"AM"</formula>
    </cfRule>
    <cfRule type="cellIs" dxfId="6112" priority="6093" operator="equal">
      <formula>"CP"</formula>
    </cfRule>
  </conditionalFormatting>
  <conditionalFormatting sqref="U79:W79">
    <cfRule type="cellIs" dxfId="6111" priority="6089" operator="equal">
      <formula>"OFF"</formula>
    </cfRule>
  </conditionalFormatting>
  <conditionalFormatting sqref="U79:W79">
    <cfRule type="cellIs" dxfId="6110" priority="6086" operator="equal">
      <formula>"AT"</formula>
    </cfRule>
    <cfRule type="cellIs" dxfId="6109" priority="6087" operator="equal">
      <formula>"AM"</formula>
    </cfRule>
    <cfRule type="cellIs" dxfId="6108" priority="6088" operator="equal">
      <formula>"CP"</formula>
    </cfRule>
  </conditionalFormatting>
  <conditionalFormatting sqref="Z82:AB82">
    <cfRule type="cellIs" dxfId="6107" priority="6084" operator="equal">
      <formula>"OFF"</formula>
    </cfRule>
  </conditionalFormatting>
  <conditionalFormatting sqref="Z82:AB82">
    <cfRule type="cellIs" dxfId="6106" priority="6081" operator="equal">
      <formula>"AT"</formula>
    </cfRule>
    <cfRule type="cellIs" dxfId="6105" priority="6082" operator="equal">
      <formula>"AM"</formula>
    </cfRule>
    <cfRule type="cellIs" dxfId="6104" priority="6083" operator="equal">
      <formula>"CP"</formula>
    </cfRule>
  </conditionalFormatting>
  <conditionalFormatting sqref="AE80:AG80">
    <cfRule type="cellIs" dxfId="6103" priority="6079" operator="equal">
      <formula>"OFF"</formula>
    </cfRule>
  </conditionalFormatting>
  <conditionalFormatting sqref="AE80:AG80">
    <cfRule type="cellIs" dxfId="6102" priority="6076" operator="equal">
      <formula>"AT"</formula>
    </cfRule>
    <cfRule type="cellIs" dxfId="6101" priority="6077" operator="equal">
      <formula>"AM"</formula>
    </cfRule>
    <cfRule type="cellIs" dxfId="6100" priority="6078" operator="equal">
      <formula>"CP"</formula>
    </cfRule>
  </conditionalFormatting>
  <conditionalFormatting sqref="K77:M77">
    <cfRule type="cellIs" dxfId="6099" priority="6074" operator="equal">
      <formula>"OFF"</formula>
    </cfRule>
  </conditionalFormatting>
  <conditionalFormatting sqref="K77:M77">
    <cfRule type="cellIs" dxfId="6098" priority="6071" operator="equal">
      <formula>"AT"</formula>
    </cfRule>
    <cfRule type="cellIs" dxfId="6097" priority="6072" operator="equal">
      <formula>"AM"</formula>
    </cfRule>
    <cfRule type="cellIs" dxfId="6096" priority="6073" operator="equal">
      <formula>"CP"</formula>
    </cfRule>
  </conditionalFormatting>
  <conditionalFormatting sqref="P75:R75">
    <cfRule type="cellIs" dxfId="6095" priority="6069" operator="equal">
      <formula>"OFF"</formula>
    </cfRule>
  </conditionalFormatting>
  <conditionalFormatting sqref="P75:R75">
    <cfRule type="cellIs" dxfId="6094" priority="6066" operator="equal">
      <formula>"AT"</formula>
    </cfRule>
    <cfRule type="cellIs" dxfId="6093" priority="6067" operator="equal">
      <formula>"AM"</formula>
    </cfRule>
    <cfRule type="cellIs" dxfId="6092" priority="6068" operator="equal">
      <formula>"CP"</formula>
    </cfRule>
  </conditionalFormatting>
  <conditionalFormatting sqref="U78:W78">
    <cfRule type="cellIs" dxfId="6091" priority="6064" operator="equal">
      <formula>"OFF"</formula>
    </cfRule>
  </conditionalFormatting>
  <conditionalFormatting sqref="U78:W78">
    <cfRule type="cellIs" dxfId="6090" priority="6061" operator="equal">
      <formula>"AT"</formula>
    </cfRule>
    <cfRule type="cellIs" dxfId="6089" priority="6062" operator="equal">
      <formula>"AM"</formula>
    </cfRule>
    <cfRule type="cellIs" dxfId="6088" priority="6063" operator="equal">
      <formula>"CP"</formula>
    </cfRule>
  </conditionalFormatting>
  <conditionalFormatting sqref="P86:R86">
    <cfRule type="cellIs" dxfId="6087" priority="6059" operator="equal">
      <formula>"OFF"</formula>
    </cfRule>
  </conditionalFormatting>
  <conditionalFormatting sqref="P86:R86">
    <cfRule type="cellIs" dxfId="6086" priority="6056" operator="equal">
      <formula>"AT"</formula>
    </cfRule>
    <cfRule type="cellIs" dxfId="6085" priority="6057" operator="equal">
      <formula>"AM"</formula>
    </cfRule>
    <cfRule type="cellIs" dxfId="6084" priority="6058" operator="equal">
      <formula>"CP"</formula>
    </cfRule>
  </conditionalFormatting>
  <conditionalFormatting sqref="E68:E89">
    <cfRule type="cellIs" dxfId="6083" priority="6049" operator="equal">
      <formula>"22H30"</formula>
    </cfRule>
    <cfRule type="cellIs" dxfId="6082" priority="6050" operator="equal">
      <formula>"17H15"</formula>
    </cfRule>
    <cfRule type="containsText" dxfId="6081" priority="6053" operator="containsText" text="18">
      <formula>NOT(ISERROR(SEARCH("18",E68)))</formula>
    </cfRule>
    <cfRule type="containsText" dxfId="6080" priority="6054" operator="containsText" text="17">
      <formula>NOT(ISERROR(SEARCH("17",E68)))</formula>
    </cfRule>
  </conditionalFormatting>
  <conditionalFormatting sqref="E68:E89">
    <cfRule type="cellIs" dxfId="6079" priority="6052" operator="equal">
      <formula>"00H00"</formula>
    </cfRule>
  </conditionalFormatting>
  <conditionalFormatting sqref="E68:E89">
    <cfRule type="cellIs" dxfId="6078" priority="6051" operator="equal">
      <formula>"24H00"</formula>
    </cfRule>
  </conditionalFormatting>
  <conditionalFormatting sqref="E68:E88">
    <cfRule type="cellIs" dxfId="6077" priority="6048" operator="equal">
      <formula>"21h00"</formula>
    </cfRule>
  </conditionalFormatting>
  <conditionalFormatting sqref="E89">
    <cfRule type="cellIs" dxfId="6076" priority="6047" operator="equal">
      <formula>"21h00"</formula>
    </cfRule>
  </conditionalFormatting>
  <conditionalFormatting sqref="E68:E89">
    <cfRule type="containsBlanks" dxfId="6075" priority="6046">
      <formula>LEN(TRIM(E68))=0</formula>
    </cfRule>
  </conditionalFormatting>
  <conditionalFormatting sqref="E89">
    <cfRule type="cellIs" dxfId="6074" priority="6045" operator="equal">
      <formula>"21h00"</formula>
    </cfRule>
  </conditionalFormatting>
  <conditionalFormatting sqref="E89">
    <cfRule type="cellIs" dxfId="6073" priority="6044" operator="equal">
      <formula>"21h00"</formula>
    </cfRule>
  </conditionalFormatting>
  <conditionalFormatting sqref="E89">
    <cfRule type="cellIs" dxfId="6072" priority="6043" operator="equal">
      <formula>"21h00"</formula>
    </cfRule>
  </conditionalFormatting>
  <conditionalFormatting sqref="AD68:AD89">
    <cfRule type="cellIs" dxfId="6071" priority="6037" operator="equal">
      <formula>"22H30"</formula>
    </cfRule>
    <cfRule type="cellIs" dxfId="6070" priority="6038" operator="equal">
      <formula>"17H15"</formula>
    </cfRule>
    <cfRule type="containsText" dxfId="6069" priority="6041" operator="containsText" text="18">
      <formula>NOT(ISERROR(SEARCH("18",AD68)))</formula>
    </cfRule>
    <cfRule type="containsText" dxfId="6068" priority="6042" operator="containsText" text="17">
      <formula>NOT(ISERROR(SEARCH("17",AD68)))</formula>
    </cfRule>
  </conditionalFormatting>
  <conditionalFormatting sqref="AD68:AD89">
    <cfRule type="cellIs" dxfId="6067" priority="6040" operator="equal">
      <formula>"00H00"</formula>
    </cfRule>
  </conditionalFormatting>
  <conditionalFormatting sqref="AD68:AD89">
    <cfRule type="cellIs" dxfId="6066" priority="6039" operator="equal">
      <formula>"24H00"</formula>
    </cfRule>
  </conditionalFormatting>
  <conditionalFormatting sqref="AD68:AD88">
    <cfRule type="cellIs" dxfId="6065" priority="6036" operator="equal">
      <formula>"21h00"</formula>
    </cfRule>
  </conditionalFormatting>
  <conditionalFormatting sqref="AD89">
    <cfRule type="cellIs" dxfId="6064" priority="6035" operator="equal">
      <formula>"21h00"</formula>
    </cfRule>
  </conditionalFormatting>
  <conditionalFormatting sqref="AD68:AD89">
    <cfRule type="containsBlanks" dxfId="6063" priority="6034">
      <formula>LEN(TRIM(AD68))=0</formula>
    </cfRule>
  </conditionalFormatting>
  <conditionalFormatting sqref="AD89">
    <cfRule type="cellIs" dxfId="6062" priority="6033" operator="equal">
      <formula>"21h00"</formula>
    </cfRule>
  </conditionalFormatting>
  <conditionalFormatting sqref="AD89">
    <cfRule type="cellIs" dxfId="6061" priority="6032" operator="equal">
      <formula>"21h00"</formula>
    </cfRule>
  </conditionalFormatting>
  <conditionalFormatting sqref="AD89">
    <cfRule type="cellIs" dxfId="6060" priority="6031" operator="equal">
      <formula>"21h00"</formula>
    </cfRule>
  </conditionalFormatting>
  <conditionalFormatting sqref="I68:I89">
    <cfRule type="cellIs" dxfId="6059" priority="6029" operator="equal">
      <formula>"MATERIEL"</formula>
    </cfRule>
    <cfRule type="cellIs" dxfId="6058" priority="6030" operator="equal">
      <formula>"TRANSPAL"</formula>
    </cfRule>
  </conditionalFormatting>
  <conditionalFormatting sqref="N68:N89">
    <cfRule type="cellIs" dxfId="6057" priority="6027" operator="equal">
      <formula>"MATERIEL"</formula>
    </cfRule>
    <cfRule type="cellIs" dxfId="6056" priority="6028" operator="equal">
      <formula>"TRANSPAL"</formula>
    </cfRule>
  </conditionalFormatting>
  <conditionalFormatting sqref="S68:S89">
    <cfRule type="cellIs" dxfId="6055" priority="6025" operator="equal">
      <formula>"MATERIEL"</formula>
    </cfRule>
    <cfRule type="cellIs" dxfId="6054" priority="6026" operator="equal">
      <formula>"TRANSPAL"</formula>
    </cfRule>
  </conditionalFormatting>
  <conditionalFormatting sqref="X68:X89">
    <cfRule type="cellIs" dxfId="6053" priority="6023" operator="equal">
      <formula>"MATERIEL"</formula>
    </cfRule>
    <cfRule type="cellIs" dxfId="6052" priority="6024" operator="equal">
      <formula>"TRANSPAL"</formula>
    </cfRule>
  </conditionalFormatting>
  <conditionalFormatting sqref="AC68:AC89">
    <cfRule type="cellIs" dxfId="6051" priority="6021" operator="equal">
      <formula>"MATERIEL"</formula>
    </cfRule>
    <cfRule type="cellIs" dxfId="6050" priority="6022" operator="equal">
      <formula>"TRANSPAL"</formula>
    </cfRule>
  </conditionalFormatting>
  <conditionalFormatting sqref="AH68:AH89">
    <cfRule type="cellIs" dxfId="6049" priority="6019" operator="equal">
      <formula>"MATERIEL"</formula>
    </cfRule>
    <cfRule type="cellIs" dxfId="6048" priority="6020" operator="equal">
      <formula>"TRANSPAL"</formula>
    </cfRule>
  </conditionalFormatting>
  <conditionalFormatting sqref="J68:J89">
    <cfRule type="cellIs" dxfId="6047" priority="6013" operator="equal">
      <formula>"22H30"</formula>
    </cfRule>
    <cfRule type="cellIs" dxfId="6046" priority="6014" operator="equal">
      <formula>"17H15"</formula>
    </cfRule>
    <cfRule type="containsText" dxfId="6045" priority="6017" operator="containsText" text="18">
      <formula>NOT(ISERROR(SEARCH("18",J68)))</formula>
    </cfRule>
    <cfRule type="containsText" dxfId="6044" priority="6018" operator="containsText" text="17">
      <formula>NOT(ISERROR(SEARCH("17",J68)))</formula>
    </cfRule>
  </conditionalFormatting>
  <conditionalFormatting sqref="J68:J89">
    <cfRule type="cellIs" dxfId="6043" priority="6016" operator="equal">
      <formula>"00H00"</formula>
    </cfRule>
  </conditionalFormatting>
  <conditionalFormatting sqref="J68:J89">
    <cfRule type="cellIs" dxfId="6042" priority="6015" operator="equal">
      <formula>"24H00"</formula>
    </cfRule>
  </conditionalFormatting>
  <conditionalFormatting sqref="J68:J88">
    <cfRule type="cellIs" dxfId="6041" priority="6012" operator="equal">
      <formula>"21h00"</formula>
    </cfRule>
  </conditionalFormatting>
  <conditionalFormatting sqref="J89">
    <cfRule type="cellIs" dxfId="6040" priority="6011" operator="equal">
      <formula>"21h00"</formula>
    </cfRule>
  </conditionalFormatting>
  <conditionalFormatting sqref="J68:J89">
    <cfRule type="containsBlanks" dxfId="6039" priority="6010">
      <formula>LEN(TRIM(J68))=0</formula>
    </cfRule>
  </conditionalFormatting>
  <conditionalFormatting sqref="J89">
    <cfRule type="cellIs" dxfId="6038" priority="6009" operator="equal">
      <formula>"21h00"</formula>
    </cfRule>
  </conditionalFormatting>
  <conditionalFormatting sqref="J89">
    <cfRule type="cellIs" dxfId="6037" priority="6008" operator="equal">
      <formula>"21h00"</formula>
    </cfRule>
  </conditionalFormatting>
  <conditionalFormatting sqref="J89">
    <cfRule type="cellIs" dxfId="6036" priority="6007" operator="equal">
      <formula>"21h00"</formula>
    </cfRule>
  </conditionalFormatting>
  <conditionalFormatting sqref="O68:O89">
    <cfRule type="cellIs" dxfId="6035" priority="6001" operator="equal">
      <formula>"22H30"</formula>
    </cfRule>
    <cfRule type="cellIs" dxfId="6034" priority="6002" operator="equal">
      <formula>"17H15"</formula>
    </cfRule>
    <cfRule type="containsText" dxfId="6033" priority="6005" operator="containsText" text="18">
      <formula>NOT(ISERROR(SEARCH("18",O68)))</formula>
    </cfRule>
    <cfRule type="containsText" dxfId="6032" priority="6006" operator="containsText" text="17">
      <formula>NOT(ISERROR(SEARCH("17",O68)))</formula>
    </cfRule>
  </conditionalFormatting>
  <conditionalFormatting sqref="O68:O89">
    <cfRule type="cellIs" dxfId="6031" priority="6004" operator="equal">
      <formula>"00H00"</formula>
    </cfRule>
  </conditionalFormatting>
  <conditionalFormatting sqref="O68:O89">
    <cfRule type="cellIs" dxfId="6030" priority="6003" operator="equal">
      <formula>"24H00"</formula>
    </cfRule>
  </conditionalFormatting>
  <conditionalFormatting sqref="O68:O88">
    <cfRule type="cellIs" dxfId="6029" priority="6000" operator="equal">
      <formula>"21h00"</formula>
    </cfRule>
  </conditionalFormatting>
  <conditionalFormatting sqref="O89">
    <cfRule type="cellIs" dxfId="6028" priority="5999" operator="equal">
      <formula>"21h00"</formula>
    </cfRule>
  </conditionalFormatting>
  <conditionalFormatting sqref="O68:O89">
    <cfRule type="containsBlanks" dxfId="6027" priority="5998">
      <formula>LEN(TRIM(O68))=0</formula>
    </cfRule>
  </conditionalFormatting>
  <conditionalFormatting sqref="O89">
    <cfRule type="cellIs" dxfId="6026" priority="5997" operator="equal">
      <formula>"21h00"</formula>
    </cfRule>
  </conditionalFormatting>
  <conditionalFormatting sqref="O89">
    <cfRule type="cellIs" dxfId="6025" priority="5996" operator="equal">
      <formula>"21h00"</formula>
    </cfRule>
  </conditionalFormatting>
  <conditionalFormatting sqref="O89">
    <cfRule type="cellIs" dxfId="6024" priority="5995" operator="equal">
      <formula>"21h00"</formula>
    </cfRule>
  </conditionalFormatting>
  <conditionalFormatting sqref="T68:T89">
    <cfRule type="cellIs" dxfId="6023" priority="5989" operator="equal">
      <formula>"22H30"</formula>
    </cfRule>
    <cfRule type="cellIs" dxfId="6022" priority="5990" operator="equal">
      <formula>"17H15"</formula>
    </cfRule>
    <cfRule type="containsText" dxfId="6021" priority="5993" operator="containsText" text="18">
      <formula>NOT(ISERROR(SEARCH("18",T68)))</formula>
    </cfRule>
    <cfRule type="containsText" dxfId="6020" priority="5994" operator="containsText" text="17">
      <formula>NOT(ISERROR(SEARCH("17",T68)))</formula>
    </cfRule>
  </conditionalFormatting>
  <conditionalFormatting sqref="T68:T89">
    <cfRule type="cellIs" dxfId="6019" priority="5992" operator="equal">
      <formula>"00H00"</formula>
    </cfRule>
  </conditionalFormatting>
  <conditionalFormatting sqref="T68:T89">
    <cfRule type="cellIs" dxfId="6018" priority="5991" operator="equal">
      <formula>"24H00"</formula>
    </cfRule>
  </conditionalFormatting>
  <conditionalFormatting sqref="T68:T88">
    <cfRule type="cellIs" dxfId="6017" priority="5988" operator="equal">
      <formula>"21h00"</formula>
    </cfRule>
  </conditionalFormatting>
  <conditionalFormatting sqref="T89">
    <cfRule type="cellIs" dxfId="6016" priority="5987" operator="equal">
      <formula>"21h00"</formula>
    </cfRule>
  </conditionalFormatting>
  <conditionalFormatting sqref="T68:T89">
    <cfRule type="containsBlanks" dxfId="6015" priority="5986">
      <formula>LEN(TRIM(T68))=0</formula>
    </cfRule>
  </conditionalFormatting>
  <conditionalFormatting sqref="T89">
    <cfRule type="cellIs" dxfId="6014" priority="5985" operator="equal">
      <formula>"21h00"</formula>
    </cfRule>
  </conditionalFormatting>
  <conditionalFormatting sqref="T89">
    <cfRule type="cellIs" dxfId="6013" priority="5984" operator="equal">
      <formula>"21h00"</formula>
    </cfRule>
  </conditionalFormatting>
  <conditionalFormatting sqref="T89">
    <cfRule type="cellIs" dxfId="6012" priority="5983" operator="equal">
      <formula>"21h00"</formula>
    </cfRule>
  </conditionalFormatting>
  <conditionalFormatting sqref="Y68:Y89">
    <cfRule type="cellIs" dxfId="6011" priority="5977" operator="equal">
      <formula>"22H30"</formula>
    </cfRule>
    <cfRule type="cellIs" dxfId="6010" priority="5978" operator="equal">
      <formula>"17H15"</formula>
    </cfRule>
    <cfRule type="containsText" dxfId="6009" priority="5981" operator="containsText" text="18">
      <formula>NOT(ISERROR(SEARCH("18",Y68)))</formula>
    </cfRule>
    <cfRule type="containsText" dxfId="6008" priority="5982" operator="containsText" text="17">
      <formula>NOT(ISERROR(SEARCH("17",Y68)))</formula>
    </cfRule>
  </conditionalFormatting>
  <conditionalFormatting sqref="Y68:Y89">
    <cfRule type="cellIs" dxfId="6007" priority="5980" operator="equal">
      <formula>"00H00"</formula>
    </cfRule>
  </conditionalFormatting>
  <conditionalFormatting sqref="Y68:Y89">
    <cfRule type="cellIs" dxfId="6006" priority="5979" operator="equal">
      <formula>"24H00"</formula>
    </cfRule>
  </conditionalFormatting>
  <conditionalFormatting sqref="Y68:Y88">
    <cfRule type="cellIs" dxfId="6005" priority="5976" operator="equal">
      <formula>"21h00"</formula>
    </cfRule>
  </conditionalFormatting>
  <conditionalFormatting sqref="Y89">
    <cfRule type="cellIs" dxfId="6004" priority="5975" operator="equal">
      <formula>"21h00"</formula>
    </cfRule>
  </conditionalFormatting>
  <conditionalFormatting sqref="Y68:Y89">
    <cfRule type="containsBlanks" dxfId="6003" priority="5974">
      <formula>LEN(TRIM(Y68))=0</formula>
    </cfRule>
  </conditionalFormatting>
  <conditionalFormatting sqref="Y89">
    <cfRule type="cellIs" dxfId="6002" priority="5973" operator="equal">
      <formula>"21h00"</formula>
    </cfRule>
  </conditionalFormatting>
  <conditionalFormatting sqref="Y89">
    <cfRule type="cellIs" dxfId="6001" priority="5972" operator="equal">
      <formula>"21h00"</formula>
    </cfRule>
  </conditionalFormatting>
  <conditionalFormatting sqref="Y89">
    <cfRule type="cellIs" dxfId="6000" priority="5971" operator="equal">
      <formula>"21h00"</formula>
    </cfRule>
  </conditionalFormatting>
  <conditionalFormatting sqref="AH26:AH27">
    <cfRule type="cellIs" dxfId="5999" priority="5969" operator="equal">
      <formula>"MATERIEL"</formula>
    </cfRule>
    <cfRule type="cellIs" dxfId="5998" priority="5970" operator="equal">
      <formula>"TRANSPAL"</formula>
    </cfRule>
  </conditionalFormatting>
  <conditionalFormatting sqref="AH14">
    <cfRule type="cellIs" dxfId="5997" priority="5967" operator="equal">
      <formula>"MATERIEL"</formula>
    </cfRule>
    <cfRule type="cellIs" dxfId="5996" priority="5968" operator="equal">
      <formula>"TRANSPAL"</formula>
    </cfRule>
  </conditionalFormatting>
  <conditionalFormatting sqref="E14 E26:E30">
    <cfRule type="containsText" dxfId="5995" priority="5965" operator="containsText" text="18">
      <formula>NOT(ISERROR(SEARCH("18",E14)))</formula>
    </cfRule>
    <cfRule type="containsText" dxfId="5994" priority="5966" operator="containsText" text="17">
      <formula>NOT(ISERROR(SEARCH("17",E14)))</formula>
    </cfRule>
  </conditionalFormatting>
  <conditionalFormatting sqref="E14 E26:E30">
    <cfRule type="cellIs" dxfId="5993" priority="5964" operator="equal">
      <formula>"00H00"</formula>
    </cfRule>
  </conditionalFormatting>
  <conditionalFormatting sqref="E14 E26:E30">
    <cfRule type="cellIs" dxfId="5992" priority="5963" operator="equal">
      <formula>"24H00"</formula>
    </cfRule>
  </conditionalFormatting>
  <conditionalFormatting sqref="AD26:AD30">
    <cfRule type="containsText" dxfId="5991" priority="5961" operator="containsText" text="18">
      <formula>NOT(ISERROR(SEARCH("18",AD26)))</formula>
    </cfRule>
    <cfRule type="containsText" dxfId="5990" priority="5962" operator="containsText" text="17">
      <formula>NOT(ISERROR(SEARCH("17",AD26)))</formula>
    </cfRule>
  </conditionalFormatting>
  <conditionalFormatting sqref="AD26:AD30">
    <cfRule type="cellIs" dxfId="5989" priority="5960" operator="equal">
      <formula>"00H00"</formula>
    </cfRule>
  </conditionalFormatting>
  <conditionalFormatting sqref="AD26:AD30">
    <cfRule type="cellIs" dxfId="5988" priority="5959" operator="equal">
      <formula>"24H00"</formula>
    </cfRule>
  </conditionalFormatting>
  <conditionalFormatting sqref="AD14">
    <cfRule type="containsText" dxfId="5987" priority="5957" operator="containsText" text="18">
      <formula>NOT(ISERROR(SEARCH("18",AD14)))</formula>
    </cfRule>
    <cfRule type="containsText" dxfId="5986" priority="5958" operator="containsText" text="17">
      <formula>NOT(ISERROR(SEARCH("17",AD14)))</formula>
    </cfRule>
  </conditionalFormatting>
  <conditionalFormatting sqref="AD14">
    <cfRule type="cellIs" dxfId="5985" priority="5956" operator="equal">
      <formula>"00H00"</formula>
    </cfRule>
  </conditionalFormatting>
  <conditionalFormatting sqref="AD14">
    <cfRule type="cellIs" dxfId="5984" priority="5955" operator="equal">
      <formula>"24H00"</formula>
    </cfRule>
  </conditionalFormatting>
  <conditionalFormatting sqref="J1:J3 O1:O3 T1:T3 O68:O1048576 T68:T1048576 Y68:Y1048576 E68:E1048576 J68:J1048576 Y1:Y3 E1:E3 E14 E26:E30">
    <cfRule type="cellIs" dxfId="5983" priority="5954" operator="equal">
      <formula>"22H45"</formula>
    </cfRule>
  </conditionalFormatting>
  <conditionalFormatting sqref="F30:H30 F68:H75 F33:H33 F40:H40">
    <cfRule type="cellIs" dxfId="5982" priority="5953" operator="equal">
      <formula>"OFF"</formula>
    </cfRule>
  </conditionalFormatting>
  <conditionalFormatting sqref="F30:H30 F68:H75 F33:H33 F40:H40">
    <cfRule type="cellIs" dxfId="5981" priority="5950" operator="equal">
      <formula>"AT"</formula>
    </cfRule>
    <cfRule type="cellIs" dxfId="5980" priority="5951" operator="equal">
      <formula>"AM"</formula>
    </cfRule>
    <cfRule type="cellIs" dxfId="5979" priority="5952" operator="equal">
      <formula>"CP"</formula>
    </cfRule>
  </conditionalFormatting>
  <conditionalFormatting sqref="E26">
    <cfRule type="containsText" dxfId="5978" priority="5947" operator="containsText" text="18">
      <formula>NOT(ISERROR(SEARCH("18",E26)))</formula>
    </cfRule>
    <cfRule type="containsText" dxfId="5977" priority="5948" operator="containsText" text="17">
      <formula>NOT(ISERROR(SEARCH("17",E26)))</formula>
    </cfRule>
  </conditionalFormatting>
  <conditionalFormatting sqref="E26">
    <cfRule type="cellIs" dxfId="5976" priority="5946" operator="equal">
      <formula>"00H00"</formula>
    </cfRule>
  </conditionalFormatting>
  <conditionalFormatting sqref="E26">
    <cfRule type="cellIs" dxfId="5975" priority="5945" operator="equal">
      <formula>"24H00"</formula>
    </cfRule>
  </conditionalFormatting>
  <conditionalFormatting sqref="E26">
    <cfRule type="cellIs" dxfId="5974" priority="5944" operator="equal">
      <formula>"22H45"</formula>
    </cfRule>
  </conditionalFormatting>
  <conditionalFormatting sqref="I33">
    <cfRule type="cellIs" dxfId="5973" priority="5942" operator="equal">
      <formula>"MATERIEL"</formula>
    </cfRule>
    <cfRule type="cellIs" dxfId="5972" priority="5943" operator="equal">
      <formula>"TRANSPAL"</formula>
    </cfRule>
  </conditionalFormatting>
  <conditionalFormatting sqref="E33">
    <cfRule type="cellIs" dxfId="5971" priority="5936" operator="equal">
      <formula>"22H30"</formula>
    </cfRule>
    <cfRule type="cellIs" dxfId="5970" priority="5937" operator="equal">
      <formula>"17H15"</formula>
    </cfRule>
    <cfRule type="containsText" dxfId="5969" priority="5940" operator="containsText" text="18">
      <formula>NOT(ISERROR(SEARCH("18",E33)))</formula>
    </cfRule>
    <cfRule type="containsText" dxfId="5968" priority="5941" operator="containsText" text="17">
      <formula>NOT(ISERROR(SEARCH("17",E33)))</formula>
    </cfRule>
  </conditionalFormatting>
  <conditionalFormatting sqref="E33">
    <cfRule type="cellIs" dxfId="5967" priority="5939" operator="equal">
      <formula>"00H00"</formula>
    </cfRule>
  </conditionalFormatting>
  <conditionalFormatting sqref="E33">
    <cfRule type="cellIs" dxfId="5966" priority="5938" operator="equal">
      <formula>"24H00"</formula>
    </cfRule>
  </conditionalFormatting>
  <conditionalFormatting sqref="E33">
    <cfRule type="cellIs" dxfId="5965" priority="5935" operator="equal">
      <formula>"21h00"</formula>
    </cfRule>
  </conditionalFormatting>
  <conditionalFormatting sqref="E33">
    <cfRule type="cellIs" dxfId="5964" priority="5934" operator="equal">
      <formula>"21h00"</formula>
    </cfRule>
  </conditionalFormatting>
  <conditionalFormatting sqref="E33">
    <cfRule type="containsBlanks" dxfId="5963" priority="5933">
      <formula>LEN(TRIM(E33))=0</formula>
    </cfRule>
  </conditionalFormatting>
  <conditionalFormatting sqref="E33">
    <cfRule type="cellIs" dxfId="5962" priority="5932" operator="equal">
      <formula>"22H45"</formula>
    </cfRule>
  </conditionalFormatting>
  <conditionalFormatting sqref="AD33">
    <cfRule type="cellIs" dxfId="5961" priority="5926" operator="equal">
      <formula>"22H30"</formula>
    </cfRule>
    <cfRule type="cellIs" dxfId="5960" priority="5927" operator="equal">
      <formula>"17H15"</formula>
    </cfRule>
    <cfRule type="containsText" dxfId="5959" priority="5930" operator="containsText" text="18">
      <formula>NOT(ISERROR(SEARCH("18",AD33)))</formula>
    </cfRule>
    <cfRule type="containsText" dxfId="5958" priority="5931" operator="containsText" text="17">
      <formula>NOT(ISERROR(SEARCH("17",AD33)))</formula>
    </cfRule>
  </conditionalFormatting>
  <conditionalFormatting sqref="AD33">
    <cfRule type="cellIs" dxfId="5957" priority="5929" operator="equal">
      <formula>"00H00"</formula>
    </cfRule>
  </conditionalFormatting>
  <conditionalFormatting sqref="AD33">
    <cfRule type="cellIs" dxfId="5956" priority="5928" operator="equal">
      <formula>"24H00"</formula>
    </cfRule>
  </conditionalFormatting>
  <conditionalFormatting sqref="AD33">
    <cfRule type="cellIs" dxfId="5955" priority="5925" operator="equal">
      <formula>"21h00"</formula>
    </cfRule>
  </conditionalFormatting>
  <conditionalFormatting sqref="AD33">
    <cfRule type="cellIs" dxfId="5954" priority="5924" operator="equal">
      <formula>"21h00"</formula>
    </cfRule>
  </conditionalFormatting>
  <conditionalFormatting sqref="AD33">
    <cfRule type="containsBlanks" dxfId="5953" priority="5923">
      <formula>LEN(TRIM(AD33))=0</formula>
    </cfRule>
  </conditionalFormatting>
  <conditionalFormatting sqref="AH33">
    <cfRule type="cellIs" dxfId="5952" priority="5921" operator="equal">
      <formula>"MATERIEL"</formula>
    </cfRule>
    <cfRule type="cellIs" dxfId="5951" priority="5922" operator="equal">
      <formula>"TRANSPAL"</formula>
    </cfRule>
  </conditionalFormatting>
  <conditionalFormatting sqref="N33">
    <cfRule type="cellIs" dxfId="5950" priority="5919" operator="equal">
      <formula>"MATERIEL"</formula>
    </cfRule>
    <cfRule type="cellIs" dxfId="5949" priority="5920" operator="equal">
      <formula>"TRANSPAL"</formula>
    </cfRule>
  </conditionalFormatting>
  <conditionalFormatting sqref="J33">
    <cfRule type="cellIs" dxfId="5948" priority="5913" operator="equal">
      <formula>"22H30"</formula>
    </cfRule>
    <cfRule type="cellIs" dxfId="5947" priority="5914" operator="equal">
      <formula>"17H15"</formula>
    </cfRule>
    <cfRule type="containsText" dxfId="5946" priority="5917" operator="containsText" text="18">
      <formula>NOT(ISERROR(SEARCH("18",J33)))</formula>
    </cfRule>
    <cfRule type="containsText" dxfId="5945" priority="5918" operator="containsText" text="17">
      <formula>NOT(ISERROR(SEARCH("17",J33)))</formula>
    </cfRule>
  </conditionalFormatting>
  <conditionalFormatting sqref="J33">
    <cfRule type="cellIs" dxfId="5944" priority="5916" operator="equal">
      <formula>"00H00"</formula>
    </cfRule>
  </conditionalFormatting>
  <conditionalFormatting sqref="J33">
    <cfRule type="cellIs" dxfId="5943" priority="5915" operator="equal">
      <formula>"24H00"</formula>
    </cfRule>
  </conditionalFormatting>
  <conditionalFormatting sqref="J33">
    <cfRule type="cellIs" dxfId="5942" priority="5912" operator="equal">
      <formula>"21h00"</formula>
    </cfRule>
  </conditionalFormatting>
  <conditionalFormatting sqref="J33">
    <cfRule type="cellIs" dxfId="5941" priority="5911" operator="equal">
      <formula>"21h00"</formula>
    </cfRule>
  </conditionalFormatting>
  <conditionalFormatting sqref="J33">
    <cfRule type="containsBlanks" dxfId="5940" priority="5910">
      <formula>LEN(TRIM(J33))=0</formula>
    </cfRule>
  </conditionalFormatting>
  <conditionalFormatting sqref="J33">
    <cfRule type="cellIs" dxfId="5939" priority="5909" operator="equal">
      <formula>"22H45"</formula>
    </cfRule>
  </conditionalFormatting>
  <conditionalFormatting sqref="S33">
    <cfRule type="cellIs" dxfId="5938" priority="5907" operator="equal">
      <formula>"MATERIEL"</formula>
    </cfRule>
    <cfRule type="cellIs" dxfId="5937" priority="5908" operator="equal">
      <formula>"TRANSPAL"</formula>
    </cfRule>
  </conditionalFormatting>
  <conditionalFormatting sqref="O33">
    <cfRule type="cellIs" dxfId="5936" priority="5901" operator="equal">
      <formula>"22H30"</formula>
    </cfRule>
    <cfRule type="cellIs" dxfId="5935" priority="5902" operator="equal">
      <formula>"17H15"</formula>
    </cfRule>
    <cfRule type="containsText" dxfId="5934" priority="5905" operator="containsText" text="18">
      <formula>NOT(ISERROR(SEARCH("18",O33)))</formula>
    </cfRule>
    <cfRule type="containsText" dxfId="5933" priority="5906" operator="containsText" text="17">
      <formula>NOT(ISERROR(SEARCH("17",O33)))</formula>
    </cfRule>
  </conditionalFormatting>
  <conditionalFormatting sqref="O33">
    <cfRule type="cellIs" dxfId="5932" priority="5904" operator="equal">
      <formula>"00H00"</formula>
    </cfRule>
  </conditionalFormatting>
  <conditionalFormatting sqref="O33">
    <cfRule type="cellIs" dxfId="5931" priority="5903" operator="equal">
      <formula>"24H00"</formula>
    </cfRule>
  </conditionalFormatting>
  <conditionalFormatting sqref="O33">
    <cfRule type="cellIs" dxfId="5930" priority="5900" operator="equal">
      <formula>"21h00"</formula>
    </cfRule>
  </conditionalFormatting>
  <conditionalFormatting sqref="O33">
    <cfRule type="cellIs" dxfId="5929" priority="5899" operator="equal">
      <formula>"21h00"</formula>
    </cfRule>
  </conditionalFormatting>
  <conditionalFormatting sqref="O33">
    <cfRule type="containsBlanks" dxfId="5928" priority="5898">
      <formula>LEN(TRIM(O33))=0</formula>
    </cfRule>
  </conditionalFormatting>
  <conditionalFormatting sqref="O33">
    <cfRule type="cellIs" dxfId="5927" priority="5897" operator="equal">
      <formula>"22H45"</formula>
    </cfRule>
  </conditionalFormatting>
  <conditionalFormatting sqref="X33">
    <cfRule type="cellIs" dxfId="5926" priority="5895" operator="equal">
      <formula>"MATERIEL"</formula>
    </cfRule>
    <cfRule type="cellIs" dxfId="5925" priority="5896" operator="equal">
      <formula>"TRANSPAL"</formula>
    </cfRule>
  </conditionalFormatting>
  <conditionalFormatting sqref="T33">
    <cfRule type="cellIs" dxfId="5924" priority="5889" operator="equal">
      <formula>"22H30"</formula>
    </cfRule>
    <cfRule type="cellIs" dxfId="5923" priority="5890" operator="equal">
      <formula>"17H15"</formula>
    </cfRule>
    <cfRule type="containsText" dxfId="5922" priority="5893" operator="containsText" text="18">
      <formula>NOT(ISERROR(SEARCH("18",T33)))</formula>
    </cfRule>
    <cfRule type="containsText" dxfId="5921" priority="5894" operator="containsText" text="17">
      <formula>NOT(ISERROR(SEARCH("17",T33)))</formula>
    </cfRule>
  </conditionalFormatting>
  <conditionalFormatting sqref="T33">
    <cfRule type="cellIs" dxfId="5920" priority="5892" operator="equal">
      <formula>"00H00"</formula>
    </cfRule>
  </conditionalFormatting>
  <conditionalFormatting sqref="T33">
    <cfRule type="cellIs" dxfId="5919" priority="5891" operator="equal">
      <formula>"24H00"</formula>
    </cfRule>
  </conditionalFormatting>
  <conditionalFormatting sqref="T33">
    <cfRule type="cellIs" dxfId="5918" priority="5888" operator="equal">
      <formula>"21h00"</formula>
    </cfRule>
  </conditionalFormatting>
  <conditionalFormatting sqref="T33">
    <cfRule type="cellIs" dxfId="5917" priority="5887" operator="equal">
      <formula>"21h00"</formula>
    </cfRule>
  </conditionalFormatting>
  <conditionalFormatting sqref="T33">
    <cfRule type="containsBlanks" dxfId="5916" priority="5886">
      <formula>LEN(TRIM(T33))=0</formula>
    </cfRule>
  </conditionalFormatting>
  <conditionalFormatting sqref="T33">
    <cfRule type="cellIs" dxfId="5915" priority="5885" operator="equal">
      <formula>"22H45"</formula>
    </cfRule>
  </conditionalFormatting>
  <conditionalFormatting sqref="AC33">
    <cfRule type="cellIs" dxfId="5914" priority="5883" operator="equal">
      <formula>"MATERIEL"</formula>
    </cfRule>
    <cfRule type="cellIs" dxfId="5913" priority="5884" operator="equal">
      <formula>"TRANSPAL"</formula>
    </cfRule>
  </conditionalFormatting>
  <conditionalFormatting sqref="Y33">
    <cfRule type="cellIs" dxfId="5912" priority="5877" operator="equal">
      <formula>"22H30"</formula>
    </cfRule>
    <cfRule type="cellIs" dxfId="5911" priority="5878" operator="equal">
      <formula>"17H15"</formula>
    </cfRule>
    <cfRule type="containsText" dxfId="5910" priority="5881" operator="containsText" text="18">
      <formula>NOT(ISERROR(SEARCH("18",Y33)))</formula>
    </cfRule>
    <cfRule type="containsText" dxfId="5909" priority="5882" operator="containsText" text="17">
      <formula>NOT(ISERROR(SEARCH("17",Y33)))</formula>
    </cfRule>
  </conditionalFormatting>
  <conditionalFormatting sqref="Y33">
    <cfRule type="cellIs" dxfId="5908" priority="5880" operator="equal">
      <formula>"00H00"</formula>
    </cfRule>
  </conditionalFormatting>
  <conditionalFormatting sqref="Y33">
    <cfRule type="cellIs" dxfId="5907" priority="5879" operator="equal">
      <formula>"24H00"</formula>
    </cfRule>
  </conditionalFormatting>
  <conditionalFormatting sqref="Y33">
    <cfRule type="cellIs" dxfId="5906" priority="5876" operator="equal">
      <formula>"21h00"</formula>
    </cfRule>
  </conditionalFormatting>
  <conditionalFormatting sqref="Y33">
    <cfRule type="cellIs" dxfId="5905" priority="5875" operator="equal">
      <formula>"21h00"</formula>
    </cfRule>
  </conditionalFormatting>
  <conditionalFormatting sqref="Y33">
    <cfRule type="containsBlanks" dxfId="5904" priority="5874">
      <formula>LEN(TRIM(Y33))=0</formula>
    </cfRule>
  </conditionalFormatting>
  <conditionalFormatting sqref="Y33">
    <cfRule type="cellIs" dxfId="5903" priority="5873" operator="equal">
      <formula>"22H45"</formula>
    </cfRule>
  </conditionalFormatting>
  <conditionalFormatting sqref="E14 E26:E30">
    <cfRule type="cellIs" dxfId="5902" priority="5865" operator="equal">
      <formula>"19H30"</formula>
    </cfRule>
    <cfRule type="cellIs" dxfId="5901" priority="5872" operator="equal">
      <formula>"20H00"</formula>
    </cfRule>
  </conditionalFormatting>
  <conditionalFormatting sqref="E14">
    <cfRule type="containsText" dxfId="5900" priority="5870" operator="containsText" text="18">
      <formula>NOT(ISERROR(SEARCH("18",E14)))</formula>
    </cfRule>
    <cfRule type="containsText" dxfId="5899" priority="5871" operator="containsText" text="17">
      <formula>NOT(ISERROR(SEARCH("17",E14)))</formula>
    </cfRule>
  </conditionalFormatting>
  <conditionalFormatting sqref="E14">
    <cfRule type="cellIs" dxfId="5898" priority="5869" operator="equal">
      <formula>"00H00"</formula>
    </cfRule>
  </conditionalFormatting>
  <conditionalFormatting sqref="E14">
    <cfRule type="cellIs" dxfId="5897" priority="5868" operator="equal">
      <formula>"24H00"</formula>
    </cfRule>
  </conditionalFormatting>
  <conditionalFormatting sqref="E14">
    <cfRule type="cellIs" dxfId="5896" priority="5867" operator="equal">
      <formula>"22H45"</formula>
    </cfRule>
  </conditionalFormatting>
  <conditionalFormatting sqref="E14">
    <cfRule type="cellIs" dxfId="5895" priority="5866" operator="equal">
      <formula>"20H00"</formula>
    </cfRule>
  </conditionalFormatting>
  <conditionalFormatting sqref="J14 J26:J30">
    <cfRule type="containsText" dxfId="5894" priority="5863" operator="containsText" text="18">
      <formula>NOT(ISERROR(SEARCH("18",J14)))</formula>
    </cfRule>
    <cfRule type="containsText" dxfId="5893" priority="5864" operator="containsText" text="17">
      <formula>NOT(ISERROR(SEARCH("17",J14)))</formula>
    </cfRule>
  </conditionalFormatting>
  <conditionalFormatting sqref="J14 J26:J30">
    <cfRule type="cellIs" dxfId="5892" priority="5862" operator="equal">
      <formula>"00H00"</formula>
    </cfRule>
  </conditionalFormatting>
  <conditionalFormatting sqref="J14 J26:J30">
    <cfRule type="cellIs" dxfId="5891" priority="5861" operator="equal">
      <formula>"24H00"</formula>
    </cfRule>
  </conditionalFormatting>
  <conditionalFormatting sqref="J14 J26:J30">
    <cfRule type="cellIs" dxfId="5890" priority="5860" operator="equal">
      <formula>"22H45"</formula>
    </cfRule>
  </conditionalFormatting>
  <conditionalFormatting sqref="J14 J26:J30">
    <cfRule type="cellIs" dxfId="5889" priority="5858" operator="equal">
      <formula>"19H30"</formula>
    </cfRule>
    <cfRule type="cellIs" dxfId="5888" priority="5859" operator="equal">
      <formula>"20H00"</formula>
    </cfRule>
  </conditionalFormatting>
  <conditionalFormatting sqref="O14 T14 Y14 O26:O30 T26:T30 Y26:Y30">
    <cfRule type="containsText" dxfId="5887" priority="5856" operator="containsText" text="18">
      <formula>NOT(ISERROR(SEARCH("18",O14)))</formula>
    </cfRule>
    <cfRule type="containsText" dxfId="5886" priority="5857" operator="containsText" text="17">
      <formula>NOT(ISERROR(SEARCH("17",O14)))</formula>
    </cfRule>
  </conditionalFormatting>
  <conditionalFormatting sqref="O14 T14 Y14 O26:O30 T26:T30 Y26:Y30">
    <cfRule type="cellIs" dxfId="5885" priority="5855" operator="equal">
      <formula>"00H00"</formula>
    </cfRule>
  </conditionalFormatting>
  <conditionalFormatting sqref="O14 T14 Y14 O26:O30 T26:T30 Y26:Y30">
    <cfRule type="cellIs" dxfId="5884" priority="5854" operator="equal">
      <formula>"24H00"</formula>
    </cfRule>
  </conditionalFormatting>
  <conditionalFormatting sqref="O14 T14 Y14 O26:O30 T26:T30 Y26:Y30">
    <cfRule type="cellIs" dxfId="5883" priority="5853" operator="equal">
      <formula>"22H45"</formula>
    </cfRule>
  </conditionalFormatting>
  <conditionalFormatting sqref="O14 T14 Y14 O26:O30 T26:T30 Y26:Y30">
    <cfRule type="cellIs" dxfId="5882" priority="5851" operator="equal">
      <formula>"19H30"</formula>
    </cfRule>
    <cfRule type="cellIs" dxfId="5881" priority="5852" operator="equal">
      <formula>"20H00"</formula>
    </cfRule>
  </conditionalFormatting>
  <conditionalFormatting sqref="N26:N27 S26:S27 S14 N14 I14 X14 AC14 AC26:AC27 X26:X27 I26:I29">
    <cfRule type="cellIs" dxfId="5880" priority="5849" operator="equal">
      <formula>"MATERIEL"</formula>
    </cfRule>
    <cfRule type="cellIs" dxfId="5879" priority="5850" operator="equal">
      <formula>"TRANSPAL"</formula>
    </cfRule>
  </conditionalFormatting>
  <conditionalFormatting sqref="N26:N27 S26:S27 S14 N14 I14 X14 AC14 AC26:AC27 X26:X27 I26:I29">
    <cfRule type="cellIs" dxfId="5878" priority="5848" operator="equal">
      <formula>"24H00"</formula>
    </cfRule>
  </conditionalFormatting>
  <conditionalFormatting sqref="F14:H14 F26:H29">
    <cfRule type="cellIs" dxfId="5877" priority="5694" operator="equal">
      <formula>"ABS"</formula>
    </cfRule>
    <cfRule type="cellIs" dxfId="5876" priority="5847" operator="equal">
      <formula>"OFF"</formula>
    </cfRule>
  </conditionalFormatting>
  <conditionalFormatting sqref="F14:H14 F26:H29">
    <cfRule type="cellIs" dxfId="5875" priority="5844" operator="equal">
      <formula>"AT"</formula>
    </cfRule>
    <cfRule type="cellIs" dxfId="5874" priority="5845" operator="equal">
      <formula>"AM"</formula>
    </cfRule>
    <cfRule type="cellIs" dxfId="5873" priority="5846" operator="equal">
      <formula>"CP"</formula>
    </cfRule>
  </conditionalFormatting>
  <conditionalFormatting sqref="AH30">
    <cfRule type="cellIs" dxfId="5872" priority="5841" operator="equal">
      <formula>"MATERIEL"</formula>
    </cfRule>
    <cfRule type="cellIs" dxfId="5871" priority="5842" operator="equal">
      <formula>"TRANSPAL"</formula>
    </cfRule>
  </conditionalFormatting>
  <conditionalFormatting sqref="I30">
    <cfRule type="cellIs" dxfId="5870" priority="5839" operator="equal">
      <formula>"MATERIEL"</formula>
    </cfRule>
    <cfRule type="cellIs" dxfId="5869" priority="5840" operator="equal">
      <formula>"TRANSPAL"</formula>
    </cfRule>
  </conditionalFormatting>
  <conditionalFormatting sqref="N30">
    <cfRule type="cellIs" dxfId="5868" priority="5837" operator="equal">
      <formula>"MATERIEL"</formula>
    </cfRule>
    <cfRule type="cellIs" dxfId="5867" priority="5838" operator="equal">
      <formula>"TRANSPAL"</formula>
    </cfRule>
  </conditionalFormatting>
  <conditionalFormatting sqref="S30">
    <cfRule type="cellIs" dxfId="5866" priority="5835" operator="equal">
      <formula>"MATERIEL"</formula>
    </cfRule>
    <cfRule type="cellIs" dxfId="5865" priority="5836" operator="equal">
      <formula>"TRANSPAL"</formula>
    </cfRule>
  </conditionalFormatting>
  <conditionalFormatting sqref="X30">
    <cfRule type="cellIs" dxfId="5864" priority="5833" operator="equal">
      <formula>"MATERIEL"</formula>
    </cfRule>
    <cfRule type="cellIs" dxfId="5863" priority="5834" operator="equal">
      <formula>"TRANSPAL"</formula>
    </cfRule>
  </conditionalFormatting>
  <conditionalFormatting sqref="AC30">
    <cfRule type="cellIs" dxfId="5862" priority="5831" operator="equal">
      <formula>"MATERIEL"</formula>
    </cfRule>
    <cfRule type="cellIs" dxfId="5861" priority="5832" operator="equal">
      <formula>"TRANSPAL"</formula>
    </cfRule>
  </conditionalFormatting>
  <conditionalFormatting sqref="AH28">
    <cfRule type="cellIs" dxfId="5860" priority="5829" operator="equal">
      <formula>"MATERIEL"</formula>
    </cfRule>
    <cfRule type="cellIs" dxfId="5859" priority="5830" operator="equal">
      <formula>"TRANSPAL"</formula>
    </cfRule>
  </conditionalFormatting>
  <conditionalFormatting sqref="N28">
    <cfRule type="cellIs" dxfId="5858" priority="5827" operator="equal">
      <formula>"MATERIEL"</formula>
    </cfRule>
    <cfRule type="cellIs" dxfId="5857" priority="5828" operator="equal">
      <formula>"TRANSPAL"</formula>
    </cfRule>
  </conditionalFormatting>
  <conditionalFormatting sqref="S28">
    <cfRule type="cellIs" dxfId="5856" priority="5825" operator="equal">
      <formula>"MATERIEL"</formula>
    </cfRule>
    <cfRule type="cellIs" dxfId="5855" priority="5826" operator="equal">
      <formula>"TRANSPAL"</formula>
    </cfRule>
  </conditionalFormatting>
  <conditionalFormatting sqref="X28">
    <cfRule type="cellIs" dxfId="5854" priority="5823" operator="equal">
      <formula>"MATERIEL"</formula>
    </cfRule>
    <cfRule type="cellIs" dxfId="5853" priority="5824" operator="equal">
      <formula>"TRANSPAL"</formula>
    </cfRule>
  </conditionalFormatting>
  <conditionalFormatting sqref="AC28">
    <cfRule type="cellIs" dxfId="5852" priority="5821" operator="equal">
      <formula>"MATERIEL"</formula>
    </cfRule>
    <cfRule type="cellIs" dxfId="5851" priority="5822" operator="equal">
      <formula>"TRANSPAL"</formula>
    </cfRule>
  </conditionalFormatting>
  <conditionalFormatting sqref="AH29">
    <cfRule type="cellIs" dxfId="5850" priority="5819" operator="equal">
      <formula>"MATERIEL"</formula>
    </cfRule>
    <cfRule type="cellIs" dxfId="5849" priority="5820" operator="equal">
      <formula>"TRANSPAL"</formula>
    </cfRule>
  </conditionalFormatting>
  <conditionalFormatting sqref="N29">
    <cfRule type="cellIs" dxfId="5848" priority="5817" operator="equal">
      <formula>"MATERIEL"</formula>
    </cfRule>
    <cfRule type="cellIs" dxfId="5847" priority="5818" operator="equal">
      <formula>"TRANSPAL"</formula>
    </cfRule>
  </conditionalFormatting>
  <conditionalFormatting sqref="S29">
    <cfRule type="cellIs" dxfId="5846" priority="5815" operator="equal">
      <formula>"MATERIEL"</formula>
    </cfRule>
    <cfRule type="cellIs" dxfId="5845" priority="5816" operator="equal">
      <formula>"TRANSPAL"</formula>
    </cfRule>
  </conditionalFormatting>
  <conditionalFormatting sqref="X29">
    <cfRule type="cellIs" dxfId="5844" priority="5813" operator="equal">
      <formula>"MATERIEL"</formula>
    </cfRule>
    <cfRule type="cellIs" dxfId="5843" priority="5814" operator="equal">
      <formula>"TRANSPAL"</formula>
    </cfRule>
  </conditionalFormatting>
  <conditionalFormatting sqref="AC29">
    <cfRule type="cellIs" dxfId="5842" priority="5811" operator="equal">
      <formula>"MATERIEL"</formula>
    </cfRule>
    <cfRule type="cellIs" dxfId="5841" priority="5812" operator="equal">
      <formula>"TRANSPAL"</formula>
    </cfRule>
  </conditionalFormatting>
  <conditionalFormatting sqref="E40">
    <cfRule type="cellIs" dxfId="5840" priority="5805" operator="equal">
      <formula>"22H30"</formula>
    </cfRule>
    <cfRule type="cellIs" dxfId="5839" priority="5806" operator="equal">
      <formula>"17H15"</formula>
    </cfRule>
    <cfRule type="containsText" dxfId="5838" priority="5809" operator="containsText" text="18">
      <formula>NOT(ISERROR(SEARCH("18",E40)))</formula>
    </cfRule>
    <cfRule type="containsText" dxfId="5837" priority="5810" operator="containsText" text="17">
      <formula>NOT(ISERROR(SEARCH("17",E40)))</formula>
    </cfRule>
  </conditionalFormatting>
  <conditionalFormatting sqref="E40">
    <cfRule type="cellIs" dxfId="5836" priority="5808" operator="equal">
      <formula>"00H00"</formula>
    </cfRule>
  </conditionalFormatting>
  <conditionalFormatting sqref="E40">
    <cfRule type="cellIs" dxfId="5835" priority="5807" operator="equal">
      <formula>"24H00"</formula>
    </cfRule>
  </conditionalFormatting>
  <conditionalFormatting sqref="E40">
    <cfRule type="cellIs" dxfId="5834" priority="5804" operator="equal">
      <formula>"21h00"</formula>
    </cfRule>
  </conditionalFormatting>
  <conditionalFormatting sqref="E40">
    <cfRule type="cellIs" dxfId="5833" priority="5803" operator="equal">
      <formula>"21h00"</formula>
    </cfRule>
  </conditionalFormatting>
  <conditionalFormatting sqref="E40">
    <cfRule type="containsBlanks" dxfId="5832" priority="5802">
      <formula>LEN(TRIM(E40))=0</formula>
    </cfRule>
  </conditionalFormatting>
  <conditionalFormatting sqref="E40">
    <cfRule type="cellIs" dxfId="5831" priority="5801" operator="equal">
      <formula>"22H45"</formula>
    </cfRule>
  </conditionalFormatting>
  <conditionalFormatting sqref="E40">
    <cfRule type="cellIs" dxfId="5830" priority="5795" operator="equal">
      <formula>"22H30"</formula>
    </cfRule>
    <cfRule type="cellIs" dxfId="5829" priority="5796" operator="equal">
      <formula>"17H15"</formula>
    </cfRule>
    <cfRule type="containsText" dxfId="5828" priority="5799" operator="containsText" text="18">
      <formula>NOT(ISERROR(SEARCH("18",E40)))</formula>
    </cfRule>
    <cfRule type="containsText" dxfId="5827" priority="5800" operator="containsText" text="17">
      <formula>NOT(ISERROR(SEARCH("17",E40)))</formula>
    </cfRule>
  </conditionalFormatting>
  <conditionalFormatting sqref="E40">
    <cfRule type="cellIs" dxfId="5826" priority="5798" operator="equal">
      <formula>"00H00"</formula>
    </cfRule>
  </conditionalFormatting>
  <conditionalFormatting sqref="E40">
    <cfRule type="cellIs" dxfId="5825" priority="5797" operator="equal">
      <formula>"24H00"</formula>
    </cfRule>
  </conditionalFormatting>
  <conditionalFormatting sqref="E40">
    <cfRule type="cellIs" dxfId="5824" priority="5794" operator="equal">
      <formula>"21h00"</formula>
    </cfRule>
  </conditionalFormatting>
  <conditionalFormatting sqref="E40">
    <cfRule type="cellIs" dxfId="5823" priority="5793" operator="equal">
      <formula>"21h00"</formula>
    </cfRule>
  </conditionalFormatting>
  <conditionalFormatting sqref="E40">
    <cfRule type="containsBlanks" dxfId="5822" priority="5792">
      <formula>LEN(TRIM(E40))=0</formula>
    </cfRule>
  </conditionalFormatting>
  <conditionalFormatting sqref="I40">
    <cfRule type="cellIs" dxfId="5821" priority="5790" operator="equal">
      <formula>"MATERIEL"</formula>
    </cfRule>
    <cfRule type="cellIs" dxfId="5820" priority="5791" operator="equal">
      <formula>"TRANSPAL"</formula>
    </cfRule>
  </conditionalFormatting>
  <conditionalFormatting sqref="AD40">
    <cfRule type="cellIs" dxfId="5819" priority="5784" operator="equal">
      <formula>"22H30"</formula>
    </cfRule>
    <cfRule type="cellIs" dxfId="5818" priority="5785" operator="equal">
      <formula>"17H15"</formula>
    </cfRule>
    <cfRule type="containsText" dxfId="5817" priority="5788" operator="containsText" text="18">
      <formula>NOT(ISERROR(SEARCH("18",AD40)))</formula>
    </cfRule>
    <cfRule type="containsText" dxfId="5816" priority="5789" operator="containsText" text="17">
      <formula>NOT(ISERROR(SEARCH("17",AD40)))</formula>
    </cfRule>
  </conditionalFormatting>
  <conditionalFormatting sqref="AD40">
    <cfRule type="cellIs" dxfId="5815" priority="5787" operator="equal">
      <formula>"00H00"</formula>
    </cfRule>
  </conditionalFormatting>
  <conditionalFormatting sqref="AD40">
    <cfRule type="cellIs" dxfId="5814" priority="5786" operator="equal">
      <formula>"24H00"</formula>
    </cfRule>
  </conditionalFormatting>
  <conditionalFormatting sqref="AD40">
    <cfRule type="cellIs" dxfId="5813" priority="5783" operator="equal">
      <formula>"21h00"</formula>
    </cfRule>
  </conditionalFormatting>
  <conditionalFormatting sqref="AD40">
    <cfRule type="cellIs" dxfId="5812" priority="5782" operator="equal">
      <formula>"21h00"</formula>
    </cfRule>
  </conditionalFormatting>
  <conditionalFormatting sqref="AD40">
    <cfRule type="containsBlanks" dxfId="5811" priority="5781">
      <formula>LEN(TRIM(AD40))=0</formula>
    </cfRule>
  </conditionalFormatting>
  <conditionalFormatting sqref="AH40">
    <cfRule type="cellIs" dxfId="5810" priority="5779" operator="equal">
      <formula>"MATERIEL"</formula>
    </cfRule>
    <cfRule type="cellIs" dxfId="5809" priority="5780" operator="equal">
      <formula>"TRANSPAL"</formula>
    </cfRule>
  </conditionalFormatting>
  <conditionalFormatting sqref="J40">
    <cfRule type="cellIs" dxfId="5808" priority="5773" operator="equal">
      <formula>"22H30"</formula>
    </cfRule>
    <cfRule type="cellIs" dxfId="5807" priority="5774" operator="equal">
      <formula>"17H15"</formula>
    </cfRule>
    <cfRule type="containsText" dxfId="5806" priority="5777" operator="containsText" text="18">
      <formula>NOT(ISERROR(SEARCH("18",J40)))</formula>
    </cfRule>
    <cfRule type="containsText" dxfId="5805" priority="5778" operator="containsText" text="17">
      <formula>NOT(ISERROR(SEARCH("17",J40)))</formula>
    </cfRule>
  </conditionalFormatting>
  <conditionalFormatting sqref="J40">
    <cfRule type="cellIs" dxfId="5804" priority="5776" operator="equal">
      <formula>"00H00"</formula>
    </cfRule>
  </conditionalFormatting>
  <conditionalFormatting sqref="J40">
    <cfRule type="cellIs" dxfId="5803" priority="5775" operator="equal">
      <formula>"24H00"</formula>
    </cfRule>
  </conditionalFormatting>
  <conditionalFormatting sqref="J40">
    <cfRule type="cellIs" dxfId="5802" priority="5772" operator="equal">
      <formula>"21h00"</formula>
    </cfRule>
  </conditionalFormatting>
  <conditionalFormatting sqref="J40">
    <cfRule type="cellIs" dxfId="5801" priority="5771" operator="equal">
      <formula>"21h00"</formula>
    </cfRule>
  </conditionalFormatting>
  <conditionalFormatting sqref="J40">
    <cfRule type="containsBlanks" dxfId="5800" priority="5770">
      <formula>LEN(TRIM(J40))=0</formula>
    </cfRule>
  </conditionalFormatting>
  <conditionalFormatting sqref="J40">
    <cfRule type="cellIs" dxfId="5799" priority="5769" operator="equal">
      <formula>"22H45"</formula>
    </cfRule>
  </conditionalFormatting>
  <conditionalFormatting sqref="J40">
    <cfRule type="cellIs" dxfId="5798" priority="5763" operator="equal">
      <formula>"22H30"</formula>
    </cfRule>
    <cfRule type="cellIs" dxfId="5797" priority="5764" operator="equal">
      <formula>"17H15"</formula>
    </cfRule>
    <cfRule type="containsText" dxfId="5796" priority="5767" operator="containsText" text="18">
      <formula>NOT(ISERROR(SEARCH("18",J40)))</formula>
    </cfRule>
    <cfRule type="containsText" dxfId="5795" priority="5768" operator="containsText" text="17">
      <formula>NOT(ISERROR(SEARCH("17",J40)))</formula>
    </cfRule>
  </conditionalFormatting>
  <conditionalFormatting sqref="J40">
    <cfRule type="cellIs" dxfId="5794" priority="5766" operator="equal">
      <formula>"00H00"</formula>
    </cfRule>
  </conditionalFormatting>
  <conditionalFormatting sqref="J40">
    <cfRule type="cellIs" dxfId="5793" priority="5765" operator="equal">
      <formula>"24H00"</formula>
    </cfRule>
  </conditionalFormatting>
  <conditionalFormatting sqref="J40">
    <cfRule type="cellIs" dxfId="5792" priority="5762" operator="equal">
      <formula>"21h00"</formula>
    </cfRule>
  </conditionalFormatting>
  <conditionalFormatting sqref="J40">
    <cfRule type="cellIs" dxfId="5791" priority="5761" operator="equal">
      <formula>"21h00"</formula>
    </cfRule>
  </conditionalFormatting>
  <conditionalFormatting sqref="J40">
    <cfRule type="containsBlanks" dxfId="5790" priority="5760">
      <formula>LEN(TRIM(J40))=0</formula>
    </cfRule>
  </conditionalFormatting>
  <conditionalFormatting sqref="N40">
    <cfRule type="cellIs" dxfId="5789" priority="5758" operator="equal">
      <formula>"MATERIEL"</formula>
    </cfRule>
    <cfRule type="cellIs" dxfId="5788" priority="5759" operator="equal">
      <formula>"TRANSPAL"</formula>
    </cfRule>
  </conditionalFormatting>
  <conditionalFormatting sqref="O40">
    <cfRule type="cellIs" dxfId="5787" priority="5752" operator="equal">
      <formula>"22H30"</formula>
    </cfRule>
    <cfRule type="cellIs" dxfId="5786" priority="5753" operator="equal">
      <formula>"17H15"</formula>
    </cfRule>
    <cfRule type="containsText" dxfId="5785" priority="5756" operator="containsText" text="18">
      <formula>NOT(ISERROR(SEARCH("18",O40)))</formula>
    </cfRule>
    <cfRule type="containsText" dxfId="5784" priority="5757" operator="containsText" text="17">
      <formula>NOT(ISERROR(SEARCH("17",O40)))</formula>
    </cfRule>
  </conditionalFormatting>
  <conditionalFormatting sqref="O40">
    <cfRule type="cellIs" dxfId="5783" priority="5755" operator="equal">
      <formula>"00H00"</formula>
    </cfRule>
  </conditionalFormatting>
  <conditionalFormatting sqref="O40">
    <cfRule type="cellIs" dxfId="5782" priority="5754" operator="equal">
      <formula>"24H00"</formula>
    </cfRule>
  </conditionalFormatting>
  <conditionalFormatting sqref="O40">
    <cfRule type="cellIs" dxfId="5781" priority="5751" operator="equal">
      <formula>"21h00"</formula>
    </cfRule>
  </conditionalFormatting>
  <conditionalFormatting sqref="O40">
    <cfRule type="cellIs" dxfId="5780" priority="5750" operator="equal">
      <formula>"21h00"</formula>
    </cfRule>
  </conditionalFormatting>
  <conditionalFormatting sqref="O40">
    <cfRule type="containsBlanks" dxfId="5779" priority="5749">
      <formula>LEN(TRIM(O40))=0</formula>
    </cfRule>
  </conditionalFormatting>
  <conditionalFormatting sqref="O40">
    <cfRule type="cellIs" dxfId="5778" priority="5748" operator="equal">
      <formula>"22H45"</formula>
    </cfRule>
  </conditionalFormatting>
  <conditionalFormatting sqref="O40">
    <cfRule type="cellIs" dxfId="5777" priority="5742" operator="equal">
      <formula>"22H30"</formula>
    </cfRule>
    <cfRule type="cellIs" dxfId="5776" priority="5743" operator="equal">
      <formula>"17H15"</formula>
    </cfRule>
    <cfRule type="containsText" dxfId="5775" priority="5746" operator="containsText" text="18">
      <formula>NOT(ISERROR(SEARCH("18",O40)))</formula>
    </cfRule>
    <cfRule type="containsText" dxfId="5774" priority="5747" operator="containsText" text="17">
      <formula>NOT(ISERROR(SEARCH("17",O40)))</formula>
    </cfRule>
  </conditionalFormatting>
  <conditionalFormatting sqref="O40">
    <cfRule type="cellIs" dxfId="5773" priority="5745" operator="equal">
      <formula>"00H00"</formula>
    </cfRule>
  </conditionalFormatting>
  <conditionalFormatting sqref="O40">
    <cfRule type="cellIs" dxfId="5772" priority="5744" operator="equal">
      <formula>"24H00"</formula>
    </cfRule>
  </conditionalFormatting>
  <conditionalFormatting sqref="O40">
    <cfRule type="cellIs" dxfId="5771" priority="5741" operator="equal">
      <formula>"21h00"</formula>
    </cfRule>
  </conditionalFormatting>
  <conditionalFormatting sqref="O40">
    <cfRule type="cellIs" dxfId="5770" priority="5740" operator="equal">
      <formula>"21h00"</formula>
    </cfRule>
  </conditionalFormatting>
  <conditionalFormatting sqref="O40">
    <cfRule type="containsBlanks" dxfId="5769" priority="5739">
      <formula>LEN(TRIM(O40))=0</formula>
    </cfRule>
  </conditionalFormatting>
  <conditionalFormatting sqref="S40">
    <cfRule type="cellIs" dxfId="5768" priority="5737" operator="equal">
      <formula>"MATERIEL"</formula>
    </cfRule>
    <cfRule type="cellIs" dxfId="5767" priority="5738" operator="equal">
      <formula>"TRANSPAL"</formula>
    </cfRule>
  </conditionalFormatting>
  <conditionalFormatting sqref="T40">
    <cfRule type="cellIs" dxfId="5766" priority="5731" operator="equal">
      <formula>"22H30"</formula>
    </cfRule>
    <cfRule type="cellIs" dxfId="5765" priority="5732" operator="equal">
      <formula>"17H15"</formula>
    </cfRule>
    <cfRule type="containsText" dxfId="5764" priority="5735" operator="containsText" text="18">
      <formula>NOT(ISERROR(SEARCH("18",T40)))</formula>
    </cfRule>
    <cfRule type="containsText" dxfId="5763" priority="5736" operator="containsText" text="17">
      <formula>NOT(ISERROR(SEARCH("17",T40)))</formula>
    </cfRule>
  </conditionalFormatting>
  <conditionalFormatting sqref="T40">
    <cfRule type="cellIs" dxfId="5762" priority="5734" operator="equal">
      <formula>"00H00"</formula>
    </cfRule>
  </conditionalFormatting>
  <conditionalFormatting sqref="T40">
    <cfRule type="cellIs" dxfId="5761" priority="5733" operator="equal">
      <formula>"24H00"</formula>
    </cfRule>
  </conditionalFormatting>
  <conditionalFormatting sqref="T40">
    <cfRule type="cellIs" dxfId="5760" priority="5730" operator="equal">
      <formula>"21h00"</formula>
    </cfRule>
  </conditionalFormatting>
  <conditionalFormatting sqref="T40">
    <cfRule type="cellIs" dxfId="5759" priority="5729" operator="equal">
      <formula>"21h00"</formula>
    </cfRule>
  </conditionalFormatting>
  <conditionalFormatting sqref="T40">
    <cfRule type="containsBlanks" dxfId="5758" priority="5728">
      <formula>LEN(TRIM(T40))=0</formula>
    </cfRule>
  </conditionalFormatting>
  <conditionalFormatting sqref="T40">
    <cfRule type="cellIs" dxfId="5757" priority="5727" operator="equal">
      <formula>"22H45"</formula>
    </cfRule>
  </conditionalFormatting>
  <conditionalFormatting sqref="T40">
    <cfRule type="cellIs" dxfId="5756" priority="5721" operator="equal">
      <formula>"22H30"</formula>
    </cfRule>
    <cfRule type="cellIs" dxfId="5755" priority="5722" operator="equal">
      <formula>"17H15"</formula>
    </cfRule>
    <cfRule type="containsText" dxfId="5754" priority="5725" operator="containsText" text="18">
      <formula>NOT(ISERROR(SEARCH("18",T40)))</formula>
    </cfRule>
    <cfRule type="containsText" dxfId="5753" priority="5726" operator="containsText" text="17">
      <formula>NOT(ISERROR(SEARCH("17",T40)))</formula>
    </cfRule>
  </conditionalFormatting>
  <conditionalFormatting sqref="T40">
    <cfRule type="cellIs" dxfId="5752" priority="5724" operator="equal">
      <formula>"00H00"</formula>
    </cfRule>
  </conditionalFormatting>
  <conditionalFormatting sqref="T40">
    <cfRule type="cellIs" dxfId="5751" priority="5723" operator="equal">
      <formula>"24H00"</formula>
    </cfRule>
  </conditionalFormatting>
  <conditionalFormatting sqref="T40">
    <cfRule type="cellIs" dxfId="5750" priority="5720" operator="equal">
      <formula>"21h00"</formula>
    </cfRule>
  </conditionalFormatting>
  <conditionalFormatting sqref="T40">
    <cfRule type="cellIs" dxfId="5749" priority="5719" operator="equal">
      <formula>"21h00"</formula>
    </cfRule>
  </conditionalFormatting>
  <conditionalFormatting sqref="T40">
    <cfRule type="containsBlanks" dxfId="5748" priority="5718">
      <formula>LEN(TRIM(T40))=0</formula>
    </cfRule>
  </conditionalFormatting>
  <conditionalFormatting sqref="X40">
    <cfRule type="cellIs" dxfId="5747" priority="5716" operator="equal">
      <formula>"MATERIEL"</formula>
    </cfRule>
    <cfRule type="cellIs" dxfId="5746" priority="5717" operator="equal">
      <formula>"TRANSPAL"</formula>
    </cfRule>
  </conditionalFormatting>
  <conditionalFormatting sqref="AC40">
    <cfRule type="cellIs" dxfId="5745" priority="5714" operator="equal">
      <formula>"MATERIEL"</formula>
    </cfRule>
    <cfRule type="cellIs" dxfId="5744" priority="5715" operator="equal">
      <formula>"TRANSPAL"</formula>
    </cfRule>
  </conditionalFormatting>
  <conditionalFormatting sqref="Y40">
    <cfRule type="cellIs" dxfId="5743" priority="5708" operator="equal">
      <formula>"22H30"</formula>
    </cfRule>
    <cfRule type="cellIs" dxfId="5742" priority="5709" operator="equal">
      <formula>"17H15"</formula>
    </cfRule>
    <cfRule type="containsText" dxfId="5741" priority="5712" operator="containsText" text="18">
      <formula>NOT(ISERROR(SEARCH("18",Y40)))</formula>
    </cfRule>
    <cfRule type="containsText" dxfId="5740" priority="5713" operator="containsText" text="17">
      <formula>NOT(ISERROR(SEARCH("17",Y40)))</formula>
    </cfRule>
  </conditionalFormatting>
  <conditionalFormatting sqref="Y40">
    <cfRule type="cellIs" dxfId="5739" priority="5711" operator="equal">
      <formula>"00H00"</formula>
    </cfRule>
  </conditionalFormatting>
  <conditionalFormatting sqref="Y40">
    <cfRule type="cellIs" dxfId="5738" priority="5710" operator="equal">
      <formula>"24H00"</formula>
    </cfRule>
  </conditionalFormatting>
  <conditionalFormatting sqref="Y40">
    <cfRule type="cellIs" dxfId="5737" priority="5707" operator="equal">
      <formula>"21h00"</formula>
    </cfRule>
  </conditionalFormatting>
  <conditionalFormatting sqref="Y40">
    <cfRule type="cellIs" dxfId="5736" priority="5706" operator="equal">
      <formula>"21h00"</formula>
    </cfRule>
  </conditionalFormatting>
  <conditionalFormatting sqref="Y40">
    <cfRule type="containsBlanks" dxfId="5735" priority="5705">
      <formula>LEN(TRIM(Y40))=0</formula>
    </cfRule>
  </conditionalFormatting>
  <conditionalFormatting sqref="Y40">
    <cfRule type="cellIs" dxfId="5734" priority="5704" operator="equal">
      <formula>"22H45"</formula>
    </cfRule>
  </conditionalFormatting>
  <conditionalFormatting sqref="Y40">
    <cfRule type="cellIs" dxfId="5733" priority="5698" operator="equal">
      <formula>"22H30"</formula>
    </cfRule>
    <cfRule type="cellIs" dxfId="5732" priority="5699" operator="equal">
      <formula>"17H15"</formula>
    </cfRule>
    <cfRule type="containsText" dxfId="5731" priority="5702" operator="containsText" text="18">
      <formula>NOT(ISERROR(SEARCH("18",Y40)))</formula>
    </cfRule>
    <cfRule type="containsText" dxfId="5730" priority="5703" operator="containsText" text="17">
      <formula>NOT(ISERROR(SEARCH("17",Y40)))</formula>
    </cfRule>
  </conditionalFormatting>
  <conditionalFormatting sqref="Y40">
    <cfRule type="cellIs" dxfId="5729" priority="5701" operator="equal">
      <formula>"00H00"</formula>
    </cfRule>
  </conditionalFormatting>
  <conditionalFormatting sqref="Y40">
    <cfRule type="cellIs" dxfId="5728" priority="5700" operator="equal">
      <formula>"24H00"</formula>
    </cfRule>
  </conditionalFormatting>
  <conditionalFormatting sqref="Y40">
    <cfRule type="cellIs" dxfId="5727" priority="5697" operator="equal">
      <formula>"21h00"</formula>
    </cfRule>
  </conditionalFormatting>
  <conditionalFormatting sqref="Y40">
    <cfRule type="cellIs" dxfId="5726" priority="5696" operator="equal">
      <formula>"21h00"</formula>
    </cfRule>
  </conditionalFormatting>
  <conditionalFormatting sqref="Y40">
    <cfRule type="containsBlanks" dxfId="5725" priority="5695">
      <formula>LEN(TRIM(Y40))=0</formula>
    </cfRule>
  </conditionalFormatting>
  <conditionalFormatting sqref="F33:H33 F68:H75 F40:H40">
    <cfRule type="cellIs" dxfId="5724" priority="5693" operator="equal">
      <formula>"ABS"</formula>
    </cfRule>
  </conditionalFormatting>
  <conditionalFormatting sqref="F14:H14 F26:H29">
    <cfRule type="cellIs" dxfId="5723" priority="5692" operator="equal">
      <formula>"FORM"</formula>
    </cfRule>
  </conditionalFormatting>
  <conditionalFormatting sqref="F33:H33 F68:H75 F40:H40">
    <cfRule type="cellIs" dxfId="5722" priority="5691" operator="equal">
      <formula>"FORM"</formula>
    </cfRule>
  </conditionalFormatting>
  <conditionalFormatting sqref="K30:M30 K68:M73 K33:M33 K40:M40">
    <cfRule type="cellIs" dxfId="5721" priority="5690" operator="equal">
      <formula>"OFF"</formula>
    </cfRule>
  </conditionalFormatting>
  <conditionalFormatting sqref="K30:M30 K68:M73 K33:M33 K40:M40">
    <cfRule type="cellIs" dxfId="5720" priority="5687" operator="equal">
      <formula>"AT"</formula>
    </cfRule>
    <cfRule type="cellIs" dxfId="5719" priority="5688" operator="equal">
      <formula>"AM"</formula>
    </cfRule>
    <cfRule type="cellIs" dxfId="5718" priority="5689" operator="equal">
      <formula>"CP"</formula>
    </cfRule>
  </conditionalFormatting>
  <conditionalFormatting sqref="K26:M29">
    <cfRule type="cellIs" dxfId="5717" priority="5680" operator="equal">
      <formula>"ABS"</formula>
    </cfRule>
    <cfRule type="cellIs" dxfId="5716" priority="5685" operator="equal">
      <formula>"OFF"</formula>
    </cfRule>
  </conditionalFormatting>
  <conditionalFormatting sqref="K26:M29">
    <cfRule type="cellIs" dxfId="5715" priority="5682" operator="equal">
      <formula>"AT"</formula>
    </cfRule>
    <cfRule type="cellIs" dxfId="5714" priority="5683" operator="equal">
      <formula>"AM"</formula>
    </cfRule>
    <cfRule type="cellIs" dxfId="5713" priority="5684" operator="equal">
      <formula>"CP"</formula>
    </cfRule>
  </conditionalFormatting>
  <conditionalFormatting sqref="K33:M33 K68:M73 K40:M40">
    <cfRule type="cellIs" dxfId="5712" priority="5679" operator="equal">
      <formula>"ABS"</formula>
    </cfRule>
  </conditionalFormatting>
  <conditionalFormatting sqref="K26:M29">
    <cfRule type="cellIs" dxfId="5711" priority="5678" operator="equal">
      <formula>"FORM"</formula>
    </cfRule>
  </conditionalFormatting>
  <conditionalFormatting sqref="K33:M33 K68:M73 K40:M40">
    <cfRule type="cellIs" dxfId="5710" priority="5677" operator="equal">
      <formula>"FORM"</formula>
    </cfRule>
  </conditionalFormatting>
  <conditionalFormatting sqref="P30:R30 P68:R73">
    <cfRule type="cellIs" dxfId="5709" priority="5676" operator="equal">
      <formula>"OFF"</formula>
    </cfRule>
  </conditionalFormatting>
  <conditionalFormatting sqref="P30:R30 P68:R73">
    <cfRule type="cellIs" dxfId="5708" priority="5673" operator="equal">
      <formula>"AT"</formula>
    </cfRule>
    <cfRule type="cellIs" dxfId="5707" priority="5674" operator="equal">
      <formula>"AM"</formula>
    </cfRule>
    <cfRule type="cellIs" dxfId="5706" priority="5675" operator="equal">
      <formula>"CP"</formula>
    </cfRule>
  </conditionalFormatting>
  <conditionalFormatting sqref="P26:R29">
    <cfRule type="cellIs" dxfId="5705" priority="5666" operator="equal">
      <formula>"ABS"</formula>
    </cfRule>
    <cfRule type="cellIs" dxfId="5704" priority="5671" operator="equal">
      <formula>"OFF"</formula>
    </cfRule>
  </conditionalFormatting>
  <conditionalFormatting sqref="P26:R29">
    <cfRule type="cellIs" dxfId="5703" priority="5668" operator="equal">
      <formula>"AT"</formula>
    </cfRule>
    <cfRule type="cellIs" dxfId="5702" priority="5669" operator="equal">
      <formula>"AM"</formula>
    </cfRule>
    <cfRule type="cellIs" dxfId="5701" priority="5670" operator="equal">
      <formula>"CP"</formula>
    </cfRule>
  </conditionalFormatting>
  <conditionalFormatting sqref="P68:R73">
    <cfRule type="cellIs" dxfId="5700" priority="5665" operator="equal">
      <formula>"ABS"</formula>
    </cfRule>
  </conditionalFormatting>
  <conditionalFormatting sqref="P26:R29">
    <cfRule type="cellIs" dxfId="5699" priority="5664" operator="equal">
      <formula>"FORM"</formula>
    </cfRule>
  </conditionalFormatting>
  <conditionalFormatting sqref="P68:R73">
    <cfRule type="cellIs" dxfId="5698" priority="5663" operator="equal">
      <formula>"FORM"</formula>
    </cfRule>
  </conditionalFormatting>
  <conditionalFormatting sqref="U30:W30 U68:W73">
    <cfRule type="cellIs" dxfId="5697" priority="5662" operator="equal">
      <formula>"OFF"</formula>
    </cfRule>
  </conditionalFormatting>
  <conditionalFormatting sqref="U30:W30 U68:W73">
    <cfRule type="cellIs" dxfId="5696" priority="5659" operator="equal">
      <formula>"AT"</formula>
    </cfRule>
    <cfRule type="cellIs" dxfId="5695" priority="5660" operator="equal">
      <formula>"AM"</formula>
    </cfRule>
    <cfRule type="cellIs" dxfId="5694" priority="5661" operator="equal">
      <formula>"CP"</formula>
    </cfRule>
  </conditionalFormatting>
  <conditionalFormatting sqref="U26:W29">
    <cfRule type="cellIs" dxfId="5693" priority="5652" operator="equal">
      <formula>"ABS"</formula>
    </cfRule>
    <cfRule type="cellIs" dxfId="5692" priority="5657" operator="equal">
      <formula>"OFF"</formula>
    </cfRule>
  </conditionalFormatting>
  <conditionalFormatting sqref="U26:W29">
    <cfRule type="cellIs" dxfId="5691" priority="5654" operator="equal">
      <formula>"AT"</formula>
    </cfRule>
    <cfRule type="cellIs" dxfId="5690" priority="5655" operator="equal">
      <formula>"AM"</formula>
    </cfRule>
    <cfRule type="cellIs" dxfId="5689" priority="5656" operator="equal">
      <formula>"CP"</formula>
    </cfRule>
  </conditionalFormatting>
  <conditionalFormatting sqref="U68:W73">
    <cfRule type="cellIs" dxfId="5688" priority="5651" operator="equal">
      <formula>"ABS"</formula>
    </cfRule>
  </conditionalFormatting>
  <conditionalFormatting sqref="U26:W29">
    <cfRule type="cellIs" dxfId="5687" priority="5650" operator="equal">
      <formula>"FORM"</formula>
    </cfRule>
  </conditionalFormatting>
  <conditionalFormatting sqref="U68:W73">
    <cfRule type="cellIs" dxfId="5686" priority="5649" operator="equal">
      <formula>"FORM"</formula>
    </cfRule>
  </conditionalFormatting>
  <conditionalFormatting sqref="Z30:AB30 Z68:AB73">
    <cfRule type="cellIs" dxfId="5685" priority="5648" operator="equal">
      <formula>"OFF"</formula>
    </cfRule>
  </conditionalFormatting>
  <conditionalFormatting sqref="Z30:AB30 Z68:AB73">
    <cfRule type="cellIs" dxfId="5684" priority="5645" operator="equal">
      <formula>"AT"</formula>
    </cfRule>
    <cfRule type="cellIs" dxfId="5683" priority="5646" operator="equal">
      <formula>"AM"</formula>
    </cfRule>
    <cfRule type="cellIs" dxfId="5682" priority="5647" operator="equal">
      <formula>"CP"</formula>
    </cfRule>
  </conditionalFormatting>
  <conditionalFormatting sqref="Z26:AB29">
    <cfRule type="cellIs" dxfId="5681" priority="5638" operator="equal">
      <formula>"ABS"</formula>
    </cfRule>
    <cfRule type="cellIs" dxfId="5680" priority="5643" operator="equal">
      <formula>"OFF"</formula>
    </cfRule>
  </conditionalFormatting>
  <conditionalFormatting sqref="Z26:AB29">
    <cfRule type="cellIs" dxfId="5679" priority="5640" operator="equal">
      <formula>"AT"</formula>
    </cfRule>
    <cfRule type="cellIs" dxfId="5678" priority="5641" operator="equal">
      <formula>"AM"</formula>
    </cfRule>
    <cfRule type="cellIs" dxfId="5677" priority="5642" operator="equal">
      <formula>"CP"</formula>
    </cfRule>
  </conditionalFormatting>
  <conditionalFormatting sqref="Z68:AB73">
    <cfRule type="cellIs" dxfId="5676" priority="5637" operator="equal">
      <formula>"ABS"</formula>
    </cfRule>
  </conditionalFormatting>
  <conditionalFormatting sqref="Z26:AB29">
    <cfRule type="cellIs" dxfId="5675" priority="5636" operator="equal">
      <formula>"FORM"</formula>
    </cfRule>
  </conditionalFormatting>
  <conditionalFormatting sqref="Z68:AB73">
    <cfRule type="cellIs" dxfId="5674" priority="5635" operator="equal">
      <formula>"FORM"</formula>
    </cfRule>
  </conditionalFormatting>
  <conditionalFormatting sqref="AE30:AG30 AE68:AG73 AE33:AG33 AE40:AG40">
    <cfRule type="cellIs" dxfId="5673" priority="5634" operator="equal">
      <formula>"OFF"</formula>
    </cfRule>
  </conditionalFormatting>
  <conditionalFormatting sqref="AE30:AG30 AE68:AG73 AE33:AG33 AE40:AG40">
    <cfRule type="cellIs" dxfId="5672" priority="5631" operator="equal">
      <formula>"AT"</formula>
    </cfRule>
    <cfRule type="cellIs" dxfId="5671" priority="5632" operator="equal">
      <formula>"AM"</formula>
    </cfRule>
    <cfRule type="cellIs" dxfId="5670" priority="5633" operator="equal">
      <formula>"CP"</formula>
    </cfRule>
  </conditionalFormatting>
  <conditionalFormatting sqref="AE26:AG29">
    <cfRule type="cellIs" dxfId="5669" priority="5624" operator="equal">
      <formula>"ABS"</formula>
    </cfRule>
    <cfRule type="cellIs" dxfId="5668" priority="5629" operator="equal">
      <formula>"OFF"</formula>
    </cfRule>
  </conditionalFormatting>
  <conditionalFormatting sqref="AE26:AG29">
    <cfRule type="cellIs" dxfId="5667" priority="5626" operator="equal">
      <formula>"AT"</formula>
    </cfRule>
    <cfRule type="cellIs" dxfId="5666" priority="5627" operator="equal">
      <formula>"AM"</formula>
    </cfRule>
    <cfRule type="cellIs" dxfId="5665" priority="5628" operator="equal">
      <formula>"CP"</formula>
    </cfRule>
  </conditionalFormatting>
  <conditionalFormatting sqref="AE33:AG33 AE68:AG73 AE40:AG40">
    <cfRule type="cellIs" dxfId="5664" priority="5623" operator="equal">
      <formula>"ABS"</formula>
    </cfRule>
  </conditionalFormatting>
  <conditionalFormatting sqref="AE26:AG29">
    <cfRule type="cellIs" dxfId="5663" priority="5622" operator="equal">
      <formula>"FORM"</formula>
    </cfRule>
  </conditionalFormatting>
  <conditionalFormatting sqref="AE33:AG33 AE68:AG73 AE40:AG40">
    <cfRule type="cellIs" dxfId="5662" priority="5621" operator="equal">
      <formula>"FORM"</formula>
    </cfRule>
  </conditionalFormatting>
  <conditionalFormatting sqref="N4">
    <cfRule type="cellIs" dxfId="5661" priority="5619" operator="equal">
      <formula>"MATERIEL"</formula>
    </cfRule>
    <cfRule type="cellIs" dxfId="5660" priority="5620" operator="equal">
      <formula>"TRANSPAL"</formula>
    </cfRule>
  </conditionalFormatting>
  <conditionalFormatting sqref="S4">
    <cfRule type="cellIs" dxfId="5659" priority="5617" operator="equal">
      <formula>"MATERIEL"</formula>
    </cfRule>
    <cfRule type="cellIs" dxfId="5658" priority="5618" operator="equal">
      <formula>"TRANSPAL"</formula>
    </cfRule>
  </conditionalFormatting>
  <conditionalFormatting sqref="X4">
    <cfRule type="cellIs" dxfId="5657" priority="5615" operator="equal">
      <formula>"MATERIEL"</formula>
    </cfRule>
    <cfRule type="cellIs" dxfId="5656" priority="5616" operator="equal">
      <formula>"TRANSPAL"</formula>
    </cfRule>
  </conditionalFormatting>
  <conditionalFormatting sqref="AC4">
    <cfRule type="cellIs" dxfId="5655" priority="5613" operator="equal">
      <formula>"MATERIEL"</formula>
    </cfRule>
    <cfRule type="cellIs" dxfId="5654" priority="5614" operator="equal">
      <formula>"TRANSPAL"</formula>
    </cfRule>
  </conditionalFormatting>
  <conditionalFormatting sqref="AD4">
    <cfRule type="containsText" dxfId="5653" priority="5611" operator="containsText" text="18">
      <formula>NOT(ISERROR(SEARCH("18",AD4)))</formula>
    </cfRule>
    <cfRule type="containsText" dxfId="5652" priority="5612" operator="containsText" text="17">
      <formula>NOT(ISERROR(SEARCH("17",AD4)))</formula>
    </cfRule>
  </conditionalFormatting>
  <conditionalFormatting sqref="AD4">
    <cfRule type="cellIs" dxfId="5651" priority="5610" operator="equal">
      <formula>"00H00"</formula>
    </cfRule>
  </conditionalFormatting>
  <conditionalFormatting sqref="AD4">
    <cfRule type="cellIs" dxfId="5650" priority="5609" operator="equal">
      <formula>"24H00"</formula>
    </cfRule>
  </conditionalFormatting>
  <conditionalFormatting sqref="J4">
    <cfRule type="containsText" dxfId="5649" priority="5607" operator="containsText" text="18">
      <formula>NOT(ISERROR(SEARCH("18",J4)))</formula>
    </cfRule>
    <cfRule type="containsText" dxfId="5648" priority="5608" operator="containsText" text="17">
      <formula>NOT(ISERROR(SEARCH("17",J4)))</formula>
    </cfRule>
  </conditionalFormatting>
  <conditionalFormatting sqref="J4">
    <cfRule type="cellIs" dxfId="5647" priority="5606" operator="equal">
      <formula>"00H00"</formula>
    </cfRule>
  </conditionalFormatting>
  <conditionalFormatting sqref="J4">
    <cfRule type="cellIs" dxfId="5646" priority="5605" operator="equal">
      <formula>"24H00"</formula>
    </cfRule>
  </conditionalFormatting>
  <conditionalFormatting sqref="O4">
    <cfRule type="containsText" dxfId="5645" priority="5603" operator="containsText" text="18">
      <formula>NOT(ISERROR(SEARCH("18",O4)))</formula>
    </cfRule>
    <cfRule type="containsText" dxfId="5644" priority="5604" operator="containsText" text="17">
      <formula>NOT(ISERROR(SEARCH("17",O4)))</formula>
    </cfRule>
  </conditionalFormatting>
  <conditionalFormatting sqref="O4">
    <cfRule type="cellIs" dxfId="5643" priority="5602" operator="equal">
      <formula>"00H00"</formula>
    </cfRule>
  </conditionalFormatting>
  <conditionalFormatting sqref="O4">
    <cfRule type="cellIs" dxfId="5642" priority="5601" operator="equal">
      <formula>"24H00"</formula>
    </cfRule>
  </conditionalFormatting>
  <conditionalFormatting sqref="T4">
    <cfRule type="containsText" dxfId="5641" priority="5599" operator="containsText" text="18">
      <formula>NOT(ISERROR(SEARCH("18",T4)))</formula>
    </cfRule>
    <cfRule type="containsText" dxfId="5640" priority="5600" operator="containsText" text="17">
      <formula>NOT(ISERROR(SEARCH("17",T4)))</formula>
    </cfRule>
  </conditionalFormatting>
  <conditionalFormatting sqref="T4">
    <cfRule type="cellIs" dxfId="5639" priority="5598" operator="equal">
      <formula>"00H00"</formula>
    </cfRule>
  </conditionalFormatting>
  <conditionalFormatting sqref="T4">
    <cfRule type="cellIs" dxfId="5638" priority="5597" operator="equal">
      <formula>"24H00"</formula>
    </cfRule>
  </conditionalFormatting>
  <conditionalFormatting sqref="Y4">
    <cfRule type="containsText" dxfId="5637" priority="5595" operator="containsText" text="18">
      <formula>NOT(ISERROR(SEARCH("18",Y4)))</formula>
    </cfRule>
    <cfRule type="containsText" dxfId="5636" priority="5596" operator="containsText" text="17">
      <formula>NOT(ISERROR(SEARCH("17",Y4)))</formula>
    </cfRule>
  </conditionalFormatting>
  <conditionalFormatting sqref="Y4">
    <cfRule type="cellIs" dxfId="5635" priority="5594" operator="equal">
      <formula>"00H00"</formula>
    </cfRule>
  </conditionalFormatting>
  <conditionalFormatting sqref="Y4">
    <cfRule type="cellIs" dxfId="5634" priority="5593" operator="equal">
      <formula>"24H00"</formula>
    </cfRule>
  </conditionalFormatting>
  <conditionalFormatting sqref="I4">
    <cfRule type="cellIs" dxfId="5633" priority="5591" operator="equal">
      <formula>"MATERIEL"</formula>
    </cfRule>
    <cfRule type="cellIs" dxfId="5632" priority="5592" operator="equal">
      <formula>"TRANSPAL"</formula>
    </cfRule>
  </conditionalFormatting>
  <conditionalFormatting sqref="F4:H4">
    <cfRule type="cellIs" dxfId="5631" priority="5590" operator="equal">
      <formula>"OFF"</formula>
    </cfRule>
  </conditionalFormatting>
  <conditionalFormatting sqref="F4:H4">
    <cfRule type="cellIs" dxfId="5630" priority="5587" operator="equal">
      <formula>"AT"</formula>
    </cfRule>
    <cfRule type="cellIs" dxfId="5629" priority="5588" operator="equal">
      <formula>"AM"</formula>
    </cfRule>
    <cfRule type="cellIs" dxfId="5628" priority="5589" operator="equal">
      <formula>"CP"</formula>
    </cfRule>
  </conditionalFormatting>
  <conditionalFormatting sqref="K4:M4">
    <cfRule type="cellIs" dxfId="5627" priority="5585" operator="equal">
      <formula>"OFF"</formula>
    </cfRule>
  </conditionalFormatting>
  <conditionalFormatting sqref="K4:M4">
    <cfRule type="cellIs" dxfId="5626" priority="5582" operator="equal">
      <formula>"AT"</formula>
    </cfRule>
    <cfRule type="cellIs" dxfId="5625" priority="5583" operator="equal">
      <formula>"AM"</formula>
    </cfRule>
    <cfRule type="cellIs" dxfId="5624" priority="5584" operator="equal">
      <formula>"CP"</formula>
    </cfRule>
  </conditionalFormatting>
  <conditionalFormatting sqref="AH4">
    <cfRule type="cellIs" dxfId="5623" priority="5579" operator="equal">
      <formula>"MATERIEL"</formula>
    </cfRule>
    <cfRule type="cellIs" dxfId="5622" priority="5580" operator="equal">
      <formula>"TRANSPAL"</formula>
    </cfRule>
  </conditionalFormatting>
  <conditionalFormatting sqref="E4">
    <cfRule type="containsText" dxfId="5621" priority="5577" operator="containsText" text="18">
      <formula>NOT(ISERROR(SEARCH("18",E4)))</formula>
    </cfRule>
    <cfRule type="containsText" dxfId="5620" priority="5578" operator="containsText" text="17">
      <formula>NOT(ISERROR(SEARCH("17",E4)))</formula>
    </cfRule>
  </conditionalFormatting>
  <conditionalFormatting sqref="E4">
    <cfRule type="cellIs" dxfId="5619" priority="5576" operator="equal">
      <formula>"00H00"</formula>
    </cfRule>
  </conditionalFormatting>
  <conditionalFormatting sqref="E4">
    <cfRule type="cellIs" dxfId="5618" priority="5575" operator="equal">
      <formula>"24H00"</formula>
    </cfRule>
  </conditionalFormatting>
  <conditionalFormatting sqref="E5">
    <cfRule type="containsText" dxfId="5617" priority="5573" operator="containsText" text="18">
      <formula>NOT(ISERROR(SEARCH("18",E5)))</formula>
    </cfRule>
    <cfRule type="containsText" dxfId="5616" priority="5574" operator="containsText" text="17">
      <formula>NOT(ISERROR(SEARCH("17",E5)))</formula>
    </cfRule>
  </conditionalFormatting>
  <conditionalFormatting sqref="E5">
    <cfRule type="cellIs" dxfId="5615" priority="5572" operator="equal">
      <formula>"00H00"</formula>
    </cfRule>
  </conditionalFormatting>
  <conditionalFormatting sqref="E5">
    <cfRule type="cellIs" dxfId="5614" priority="5571" operator="equal">
      <formula>"24H00"</formula>
    </cfRule>
  </conditionalFormatting>
  <conditionalFormatting sqref="I5">
    <cfRule type="cellIs" dxfId="5613" priority="5569" operator="equal">
      <formula>"MATERIEL"</formula>
    </cfRule>
    <cfRule type="cellIs" dxfId="5612" priority="5570" operator="equal">
      <formula>"TRANSPAL"</formula>
    </cfRule>
  </conditionalFormatting>
  <conditionalFormatting sqref="F5:H5">
    <cfRule type="cellIs" dxfId="5611" priority="5568" operator="equal">
      <formula>"OFF"</formula>
    </cfRule>
  </conditionalFormatting>
  <conditionalFormatting sqref="F5:H5">
    <cfRule type="cellIs" dxfId="5610" priority="5565" operator="equal">
      <formula>"AT"</formula>
    </cfRule>
    <cfRule type="cellIs" dxfId="5609" priority="5566" operator="equal">
      <formula>"AM"</formula>
    </cfRule>
    <cfRule type="cellIs" dxfId="5608" priority="5567" operator="equal">
      <formula>"CP"</formula>
    </cfRule>
  </conditionalFormatting>
  <conditionalFormatting sqref="E5">
    <cfRule type="cellIs" dxfId="5607" priority="5563" operator="equal">
      <formula>"22H45"</formula>
    </cfRule>
  </conditionalFormatting>
  <conditionalFormatting sqref="J5 O5 T5 Y5 AD5">
    <cfRule type="containsText" dxfId="5606" priority="5561" operator="containsText" text="18">
      <formula>NOT(ISERROR(SEARCH("18",J5)))</formula>
    </cfRule>
    <cfRule type="containsText" dxfId="5605" priority="5562" operator="containsText" text="17">
      <formula>NOT(ISERROR(SEARCH("17",J5)))</formula>
    </cfRule>
  </conditionalFormatting>
  <conditionalFormatting sqref="J5 O5 T5 Y5 AD5">
    <cfRule type="cellIs" dxfId="5604" priority="5560" operator="equal">
      <formula>"00H00"</formula>
    </cfRule>
  </conditionalFormatting>
  <conditionalFormatting sqref="J5 O5 T5 Y5 AD5">
    <cfRule type="cellIs" dxfId="5603" priority="5559" operator="equal">
      <formula>"24H00"</formula>
    </cfRule>
  </conditionalFormatting>
  <conditionalFormatting sqref="N5 S5 X5 AC5 AH5">
    <cfRule type="cellIs" dxfId="5602" priority="5557" operator="equal">
      <formula>"MATERIEL"</formula>
    </cfRule>
    <cfRule type="cellIs" dxfId="5601" priority="5558" operator="equal">
      <formula>"TRANSPAL"</formula>
    </cfRule>
  </conditionalFormatting>
  <conditionalFormatting sqref="K5:M5 P5:R5 AE5:AG5">
    <cfRule type="cellIs" dxfId="5600" priority="5556" operator="equal">
      <formula>"OFF"</formula>
    </cfRule>
  </conditionalFormatting>
  <conditionalFormatting sqref="K5:M5 P5:R5 AE5:AG5">
    <cfRule type="cellIs" dxfId="5599" priority="5553" operator="equal">
      <formula>"AT"</formula>
    </cfRule>
    <cfRule type="cellIs" dxfId="5598" priority="5554" operator="equal">
      <formula>"AM"</formula>
    </cfRule>
    <cfRule type="cellIs" dxfId="5597" priority="5555" operator="equal">
      <formula>"CP"</formula>
    </cfRule>
  </conditionalFormatting>
  <conditionalFormatting sqref="J5 O5 T5 Y5 AD5">
    <cfRule type="cellIs" dxfId="5596" priority="5551" operator="equal">
      <formula>"22H45"</formula>
    </cfRule>
  </conditionalFormatting>
  <conditionalFormatting sqref="N6">
    <cfRule type="cellIs" dxfId="5595" priority="5549" operator="equal">
      <formula>"MATERIEL"</formula>
    </cfRule>
    <cfRule type="cellIs" dxfId="5594" priority="5550" operator="equal">
      <formula>"TRANSPAL"</formula>
    </cfRule>
  </conditionalFormatting>
  <conditionalFormatting sqref="S6">
    <cfRule type="cellIs" dxfId="5593" priority="5547" operator="equal">
      <formula>"MATERIEL"</formula>
    </cfRule>
    <cfRule type="cellIs" dxfId="5592" priority="5548" operator="equal">
      <formula>"TRANSPAL"</formula>
    </cfRule>
  </conditionalFormatting>
  <conditionalFormatting sqref="X6">
    <cfRule type="cellIs" dxfId="5591" priority="5545" operator="equal">
      <formula>"MATERIEL"</formula>
    </cfRule>
    <cfRule type="cellIs" dxfId="5590" priority="5546" operator="equal">
      <formula>"TRANSPAL"</formula>
    </cfRule>
  </conditionalFormatting>
  <conditionalFormatting sqref="AC6">
    <cfRule type="cellIs" dxfId="5589" priority="5543" operator="equal">
      <formula>"MATERIEL"</formula>
    </cfRule>
    <cfRule type="cellIs" dxfId="5588" priority="5544" operator="equal">
      <formula>"TRANSPAL"</formula>
    </cfRule>
  </conditionalFormatting>
  <conditionalFormatting sqref="AD6">
    <cfRule type="containsText" dxfId="5587" priority="5541" operator="containsText" text="18">
      <formula>NOT(ISERROR(SEARCH("18",AD6)))</formula>
    </cfRule>
    <cfRule type="containsText" dxfId="5586" priority="5542" operator="containsText" text="17">
      <formula>NOT(ISERROR(SEARCH("17",AD6)))</formula>
    </cfRule>
  </conditionalFormatting>
  <conditionalFormatting sqref="AD6">
    <cfRule type="cellIs" dxfId="5585" priority="5540" operator="equal">
      <formula>"00H00"</formula>
    </cfRule>
  </conditionalFormatting>
  <conditionalFormatting sqref="AD6">
    <cfRule type="cellIs" dxfId="5584" priority="5539" operator="equal">
      <formula>"24H00"</formula>
    </cfRule>
  </conditionalFormatting>
  <conditionalFormatting sqref="J6">
    <cfRule type="containsText" dxfId="5583" priority="5537" operator="containsText" text="18">
      <formula>NOT(ISERROR(SEARCH("18",J6)))</formula>
    </cfRule>
    <cfRule type="containsText" dxfId="5582" priority="5538" operator="containsText" text="17">
      <formula>NOT(ISERROR(SEARCH("17",J6)))</formula>
    </cfRule>
  </conditionalFormatting>
  <conditionalFormatting sqref="J6">
    <cfRule type="cellIs" dxfId="5581" priority="5536" operator="equal">
      <formula>"00H00"</formula>
    </cfRule>
  </conditionalFormatting>
  <conditionalFormatting sqref="J6">
    <cfRule type="cellIs" dxfId="5580" priority="5535" operator="equal">
      <formula>"24H00"</formula>
    </cfRule>
  </conditionalFormatting>
  <conditionalFormatting sqref="O6">
    <cfRule type="containsText" dxfId="5579" priority="5533" operator="containsText" text="18">
      <formula>NOT(ISERROR(SEARCH("18",O6)))</formula>
    </cfRule>
    <cfRule type="containsText" dxfId="5578" priority="5534" operator="containsText" text="17">
      <formula>NOT(ISERROR(SEARCH("17",O6)))</formula>
    </cfRule>
  </conditionalFormatting>
  <conditionalFormatting sqref="O6">
    <cfRule type="cellIs" dxfId="5577" priority="5532" operator="equal">
      <formula>"00H00"</formula>
    </cfRule>
  </conditionalFormatting>
  <conditionalFormatting sqref="O6">
    <cfRule type="cellIs" dxfId="5576" priority="5531" operator="equal">
      <formula>"24H00"</formula>
    </cfRule>
  </conditionalFormatting>
  <conditionalFormatting sqref="T6">
    <cfRule type="containsText" dxfId="5575" priority="5529" operator="containsText" text="18">
      <formula>NOT(ISERROR(SEARCH("18",T6)))</formula>
    </cfRule>
    <cfRule type="containsText" dxfId="5574" priority="5530" operator="containsText" text="17">
      <formula>NOT(ISERROR(SEARCH("17",T6)))</formula>
    </cfRule>
  </conditionalFormatting>
  <conditionalFormatting sqref="T6">
    <cfRule type="cellIs" dxfId="5573" priority="5528" operator="equal">
      <formula>"00H00"</formula>
    </cfRule>
  </conditionalFormatting>
  <conditionalFormatting sqref="T6">
    <cfRule type="cellIs" dxfId="5572" priority="5527" operator="equal">
      <formula>"24H00"</formula>
    </cfRule>
  </conditionalFormatting>
  <conditionalFormatting sqref="Y6">
    <cfRule type="containsText" dxfId="5571" priority="5525" operator="containsText" text="18">
      <formula>NOT(ISERROR(SEARCH("18",Y6)))</formula>
    </cfRule>
    <cfRule type="containsText" dxfId="5570" priority="5526" operator="containsText" text="17">
      <formula>NOT(ISERROR(SEARCH("17",Y6)))</formula>
    </cfRule>
  </conditionalFormatting>
  <conditionalFormatting sqref="Y6">
    <cfRule type="cellIs" dxfId="5569" priority="5524" operator="equal">
      <formula>"00H00"</formula>
    </cfRule>
  </conditionalFormatting>
  <conditionalFormatting sqref="Y6">
    <cfRule type="cellIs" dxfId="5568" priority="5523" operator="equal">
      <formula>"24H00"</formula>
    </cfRule>
  </conditionalFormatting>
  <conditionalFormatting sqref="I6">
    <cfRule type="cellIs" dxfId="5567" priority="5521" operator="equal">
      <formula>"MATERIEL"</formula>
    </cfRule>
    <cfRule type="cellIs" dxfId="5566" priority="5522" operator="equal">
      <formula>"TRANSPAL"</formula>
    </cfRule>
  </conditionalFormatting>
  <conditionalFormatting sqref="F6:H6">
    <cfRule type="cellIs" dxfId="5565" priority="5520" operator="equal">
      <formula>"OFF"</formula>
    </cfRule>
  </conditionalFormatting>
  <conditionalFormatting sqref="F6:H6">
    <cfRule type="cellIs" dxfId="5564" priority="5517" operator="equal">
      <formula>"AT"</formula>
    </cfRule>
    <cfRule type="cellIs" dxfId="5563" priority="5518" operator="equal">
      <formula>"AM"</formula>
    </cfRule>
    <cfRule type="cellIs" dxfId="5562" priority="5519" operator="equal">
      <formula>"CP"</formula>
    </cfRule>
  </conditionalFormatting>
  <conditionalFormatting sqref="AE6:AG6">
    <cfRule type="cellIs" dxfId="5561" priority="5515" operator="equal">
      <formula>"OFF"</formula>
    </cfRule>
  </conditionalFormatting>
  <conditionalFormatting sqref="AE6:AG6">
    <cfRule type="cellIs" dxfId="5560" priority="5512" operator="equal">
      <formula>"AT"</formula>
    </cfRule>
    <cfRule type="cellIs" dxfId="5559" priority="5513" operator="equal">
      <formula>"AM"</formula>
    </cfRule>
    <cfRule type="cellIs" dxfId="5558" priority="5514" operator="equal">
      <formula>"CP"</formula>
    </cfRule>
  </conditionalFormatting>
  <conditionalFormatting sqref="AH6">
    <cfRule type="cellIs" dxfId="5557" priority="5509" operator="equal">
      <formula>"MATERIEL"</formula>
    </cfRule>
    <cfRule type="cellIs" dxfId="5556" priority="5510" operator="equal">
      <formula>"TRANSPAL"</formula>
    </cfRule>
  </conditionalFormatting>
  <conditionalFormatting sqref="E6">
    <cfRule type="containsText" dxfId="5555" priority="5507" operator="containsText" text="18">
      <formula>NOT(ISERROR(SEARCH("18",E6)))</formula>
    </cfRule>
    <cfRule type="containsText" dxfId="5554" priority="5508" operator="containsText" text="17">
      <formula>NOT(ISERROR(SEARCH("17",E6)))</formula>
    </cfRule>
  </conditionalFormatting>
  <conditionalFormatting sqref="E6">
    <cfRule type="cellIs" dxfId="5553" priority="5506" operator="equal">
      <formula>"00H00"</formula>
    </cfRule>
  </conditionalFormatting>
  <conditionalFormatting sqref="E6">
    <cfRule type="cellIs" dxfId="5552" priority="5505" operator="equal">
      <formula>"24H00"</formula>
    </cfRule>
  </conditionalFormatting>
  <conditionalFormatting sqref="N7">
    <cfRule type="cellIs" dxfId="5551" priority="5503" operator="equal">
      <formula>"MATERIEL"</formula>
    </cfRule>
    <cfRule type="cellIs" dxfId="5550" priority="5504" operator="equal">
      <formula>"TRANSPAL"</formula>
    </cfRule>
  </conditionalFormatting>
  <conditionalFormatting sqref="S7">
    <cfRule type="cellIs" dxfId="5549" priority="5501" operator="equal">
      <formula>"MATERIEL"</formula>
    </cfRule>
    <cfRule type="cellIs" dxfId="5548" priority="5502" operator="equal">
      <formula>"TRANSPAL"</formula>
    </cfRule>
  </conditionalFormatting>
  <conditionalFormatting sqref="X7">
    <cfRule type="cellIs" dxfId="5547" priority="5499" operator="equal">
      <formula>"MATERIEL"</formula>
    </cfRule>
    <cfRule type="cellIs" dxfId="5546" priority="5500" operator="equal">
      <formula>"TRANSPAL"</formula>
    </cfRule>
  </conditionalFormatting>
  <conditionalFormatting sqref="AC7">
    <cfRule type="cellIs" dxfId="5545" priority="5497" operator="equal">
      <formula>"MATERIEL"</formula>
    </cfRule>
    <cfRule type="cellIs" dxfId="5544" priority="5498" operator="equal">
      <formula>"TRANSPAL"</formula>
    </cfRule>
  </conditionalFormatting>
  <conditionalFormatting sqref="AD7">
    <cfRule type="containsText" dxfId="5543" priority="5495" operator="containsText" text="18">
      <formula>NOT(ISERROR(SEARCH("18",AD7)))</formula>
    </cfRule>
    <cfRule type="containsText" dxfId="5542" priority="5496" operator="containsText" text="17">
      <formula>NOT(ISERROR(SEARCH("17",AD7)))</formula>
    </cfRule>
  </conditionalFormatting>
  <conditionalFormatting sqref="AD7">
    <cfRule type="cellIs" dxfId="5541" priority="5494" operator="equal">
      <formula>"00H00"</formula>
    </cfRule>
  </conditionalFormatting>
  <conditionalFormatting sqref="AD7">
    <cfRule type="cellIs" dxfId="5540" priority="5493" operator="equal">
      <formula>"24H00"</formula>
    </cfRule>
  </conditionalFormatting>
  <conditionalFormatting sqref="J7">
    <cfRule type="containsText" dxfId="5539" priority="5491" operator="containsText" text="18">
      <formula>NOT(ISERROR(SEARCH("18",J7)))</formula>
    </cfRule>
    <cfRule type="containsText" dxfId="5538" priority="5492" operator="containsText" text="17">
      <formula>NOT(ISERROR(SEARCH("17",J7)))</formula>
    </cfRule>
  </conditionalFormatting>
  <conditionalFormatting sqref="J7">
    <cfRule type="cellIs" dxfId="5537" priority="5490" operator="equal">
      <formula>"00H00"</formula>
    </cfRule>
  </conditionalFormatting>
  <conditionalFormatting sqref="J7">
    <cfRule type="cellIs" dxfId="5536" priority="5489" operator="equal">
      <formula>"24H00"</formula>
    </cfRule>
  </conditionalFormatting>
  <conditionalFormatting sqref="O7">
    <cfRule type="containsText" dxfId="5535" priority="5487" operator="containsText" text="18">
      <formula>NOT(ISERROR(SEARCH("18",O7)))</formula>
    </cfRule>
    <cfRule type="containsText" dxfId="5534" priority="5488" operator="containsText" text="17">
      <formula>NOT(ISERROR(SEARCH("17",O7)))</formula>
    </cfRule>
  </conditionalFormatting>
  <conditionalFormatting sqref="O7">
    <cfRule type="cellIs" dxfId="5533" priority="5486" operator="equal">
      <formula>"00H00"</formula>
    </cfRule>
  </conditionalFormatting>
  <conditionalFormatting sqref="O7">
    <cfRule type="cellIs" dxfId="5532" priority="5485" operator="equal">
      <formula>"24H00"</formula>
    </cfRule>
  </conditionalFormatting>
  <conditionalFormatting sqref="T7">
    <cfRule type="containsText" dxfId="5531" priority="5483" operator="containsText" text="18">
      <formula>NOT(ISERROR(SEARCH("18",T7)))</formula>
    </cfRule>
    <cfRule type="containsText" dxfId="5530" priority="5484" operator="containsText" text="17">
      <formula>NOT(ISERROR(SEARCH("17",T7)))</formula>
    </cfRule>
  </conditionalFormatting>
  <conditionalFormatting sqref="T7">
    <cfRule type="cellIs" dxfId="5529" priority="5482" operator="equal">
      <formula>"00H00"</formula>
    </cfRule>
  </conditionalFormatting>
  <conditionalFormatting sqref="T7">
    <cfRule type="cellIs" dxfId="5528" priority="5481" operator="equal">
      <formula>"24H00"</formula>
    </cfRule>
  </conditionalFormatting>
  <conditionalFormatting sqref="Y7">
    <cfRule type="containsText" dxfId="5527" priority="5479" operator="containsText" text="18">
      <formula>NOT(ISERROR(SEARCH("18",Y7)))</formula>
    </cfRule>
    <cfRule type="containsText" dxfId="5526" priority="5480" operator="containsText" text="17">
      <formula>NOT(ISERROR(SEARCH("17",Y7)))</formula>
    </cfRule>
  </conditionalFormatting>
  <conditionalFormatting sqref="Y7">
    <cfRule type="cellIs" dxfId="5525" priority="5478" operator="equal">
      <formula>"00H00"</formula>
    </cfRule>
  </conditionalFormatting>
  <conditionalFormatting sqref="Y7">
    <cfRule type="cellIs" dxfId="5524" priority="5477" operator="equal">
      <formula>"24H00"</formula>
    </cfRule>
  </conditionalFormatting>
  <conditionalFormatting sqref="I7">
    <cfRule type="cellIs" dxfId="5523" priority="5475" operator="equal">
      <formula>"MATERIEL"</formula>
    </cfRule>
    <cfRule type="cellIs" dxfId="5522" priority="5476" operator="equal">
      <formula>"TRANSPAL"</formula>
    </cfRule>
  </conditionalFormatting>
  <conditionalFormatting sqref="F7:H7">
    <cfRule type="cellIs" dxfId="5521" priority="5474" operator="equal">
      <formula>"OFF"</formula>
    </cfRule>
  </conditionalFormatting>
  <conditionalFormatting sqref="F7:H7">
    <cfRule type="cellIs" dxfId="5520" priority="5471" operator="equal">
      <formula>"AT"</formula>
    </cfRule>
    <cfRule type="cellIs" dxfId="5519" priority="5472" operator="equal">
      <formula>"AM"</formula>
    </cfRule>
    <cfRule type="cellIs" dxfId="5518" priority="5473" operator="equal">
      <formula>"CP"</formula>
    </cfRule>
  </conditionalFormatting>
  <conditionalFormatting sqref="AE7:AG7">
    <cfRule type="cellIs" dxfId="5517" priority="5469" operator="equal">
      <formula>"OFF"</formula>
    </cfRule>
  </conditionalFormatting>
  <conditionalFormatting sqref="AE7:AG7">
    <cfRule type="cellIs" dxfId="5516" priority="5466" operator="equal">
      <formula>"AT"</formula>
    </cfRule>
    <cfRule type="cellIs" dxfId="5515" priority="5467" operator="equal">
      <formula>"AM"</formula>
    </cfRule>
    <cfRule type="cellIs" dxfId="5514" priority="5468" operator="equal">
      <formula>"CP"</formula>
    </cfRule>
  </conditionalFormatting>
  <conditionalFormatting sqref="AH7">
    <cfRule type="cellIs" dxfId="5513" priority="5463" operator="equal">
      <formula>"MATERIEL"</formula>
    </cfRule>
    <cfRule type="cellIs" dxfId="5512" priority="5464" operator="equal">
      <formula>"TRANSPAL"</formula>
    </cfRule>
  </conditionalFormatting>
  <conditionalFormatting sqref="E7">
    <cfRule type="containsText" dxfId="5511" priority="5461" operator="containsText" text="18">
      <formula>NOT(ISERROR(SEARCH("18",E7)))</formula>
    </cfRule>
    <cfRule type="containsText" dxfId="5510" priority="5462" operator="containsText" text="17">
      <formula>NOT(ISERROR(SEARCH("17",E7)))</formula>
    </cfRule>
  </conditionalFormatting>
  <conditionalFormatting sqref="E7">
    <cfRule type="cellIs" dxfId="5509" priority="5460" operator="equal">
      <formula>"00H00"</formula>
    </cfRule>
  </conditionalFormatting>
  <conditionalFormatting sqref="E7">
    <cfRule type="cellIs" dxfId="5508" priority="5459" operator="equal">
      <formula>"24H00"</formula>
    </cfRule>
  </conditionalFormatting>
  <conditionalFormatting sqref="N8">
    <cfRule type="cellIs" dxfId="5507" priority="5457" operator="equal">
      <formula>"MATERIEL"</formula>
    </cfRule>
    <cfRule type="cellIs" dxfId="5506" priority="5458" operator="equal">
      <formula>"TRANSPAL"</formula>
    </cfRule>
  </conditionalFormatting>
  <conditionalFormatting sqref="S8">
    <cfRule type="cellIs" dxfId="5505" priority="5455" operator="equal">
      <formula>"MATERIEL"</formula>
    </cfRule>
    <cfRule type="cellIs" dxfId="5504" priority="5456" operator="equal">
      <formula>"TRANSPAL"</formula>
    </cfRule>
  </conditionalFormatting>
  <conditionalFormatting sqref="X8">
    <cfRule type="cellIs" dxfId="5503" priority="5453" operator="equal">
      <formula>"MATERIEL"</formula>
    </cfRule>
    <cfRule type="cellIs" dxfId="5502" priority="5454" operator="equal">
      <formula>"TRANSPAL"</formula>
    </cfRule>
  </conditionalFormatting>
  <conditionalFormatting sqref="AC8">
    <cfRule type="cellIs" dxfId="5501" priority="5451" operator="equal">
      <formula>"MATERIEL"</formula>
    </cfRule>
    <cfRule type="cellIs" dxfId="5500" priority="5452" operator="equal">
      <formula>"TRANSPAL"</formula>
    </cfRule>
  </conditionalFormatting>
  <conditionalFormatting sqref="AD8">
    <cfRule type="containsText" dxfId="5499" priority="5449" operator="containsText" text="18">
      <formula>NOT(ISERROR(SEARCH("18",AD8)))</formula>
    </cfRule>
    <cfRule type="containsText" dxfId="5498" priority="5450" operator="containsText" text="17">
      <formula>NOT(ISERROR(SEARCH("17",AD8)))</formula>
    </cfRule>
  </conditionalFormatting>
  <conditionalFormatting sqref="AD8">
    <cfRule type="cellIs" dxfId="5497" priority="5448" operator="equal">
      <formula>"00H00"</formula>
    </cfRule>
  </conditionalFormatting>
  <conditionalFormatting sqref="AD8">
    <cfRule type="cellIs" dxfId="5496" priority="5447" operator="equal">
      <formula>"24H00"</formula>
    </cfRule>
  </conditionalFormatting>
  <conditionalFormatting sqref="J8">
    <cfRule type="containsText" dxfId="5495" priority="5445" operator="containsText" text="18">
      <formula>NOT(ISERROR(SEARCH("18",J8)))</formula>
    </cfRule>
    <cfRule type="containsText" dxfId="5494" priority="5446" operator="containsText" text="17">
      <formula>NOT(ISERROR(SEARCH("17",J8)))</formula>
    </cfRule>
  </conditionalFormatting>
  <conditionalFormatting sqref="J8">
    <cfRule type="cellIs" dxfId="5493" priority="5444" operator="equal">
      <formula>"00H00"</formula>
    </cfRule>
  </conditionalFormatting>
  <conditionalFormatting sqref="J8">
    <cfRule type="cellIs" dxfId="5492" priority="5443" operator="equal">
      <formula>"24H00"</formula>
    </cfRule>
  </conditionalFormatting>
  <conditionalFormatting sqref="O8">
    <cfRule type="containsText" dxfId="5491" priority="5441" operator="containsText" text="18">
      <formula>NOT(ISERROR(SEARCH("18",O8)))</formula>
    </cfRule>
    <cfRule type="containsText" dxfId="5490" priority="5442" operator="containsText" text="17">
      <formula>NOT(ISERROR(SEARCH("17",O8)))</formula>
    </cfRule>
  </conditionalFormatting>
  <conditionalFormatting sqref="O8">
    <cfRule type="cellIs" dxfId="5489" priority="5440" operator="equal">
      <formula>"00H00"</formula>
    </cfRule>
  </conditionalFormatting>
  <conditionalFormatting sqref="O8">
    <cfRule type="cellIs" dxfId="5488" priority="5439" operator="equal">
      <formula>"24H00"</formula>
    </cfRule>
  </conditionalFormatting>
  <conditionalFormatting sqref="T8">
    <cfRule type="containsText" dxfId="5487" priority="5437" operator="containsText" text="18">
      <formula>NOT(ISERROR(SEARCH("18",T8)))</formula>
    </cfRule>
    <cfRule type="containsText" dxfId="5486" priority="5438" operator="containsText" text="17">
      <formula>NOT(ISERROR(SEARCH("17",T8)))</formula>
    </cfRule>
  </conditionalFormatting>
  <conditionalFormatting sqref="T8">
    <cfRule type="cellIs" dxfId="5485" priority="5436" operator="equal">
      <formula>"00H00"</formula>
    </cfRule>
  </conditionalFormatting>
  <conditionalFormatting sqref="T8">
    <cfRule type="cellIs" dxfId="5484" priority="5435" operator="equal">
      <formula>"24H00"</formula>
    </cfRule>
  </conditionalFormatting>
  <conditionalFormatting sqref="Y8">
    <cfRule type="containsText" dxfId="5483" priority="5433" operator="containsText" text="18">
      <formula>NOT(ISERROR(SEARCH("18",Y8)))</formula>
    </cfRule>
    <cfRule type="containsText" dxfId="5482" priority="5434" operator="containsText" text="17">
      <formula>NOT(ISERROR(SEARCH("17",Y8)))</formula>
    </cfRule>
  </conditionalFormatting>
  <conditionalFormatting sqref="Y8">
    <cfRule type="cellIs" dxfId="5481" priority="5432" operator="equal">
      <formula>"00H00"</formula>
    </cfRule>
  </conditionalFormatting>
  <conditionalFormatting sqref="Y8">
    <cfRule type="cellIs" dxfId="5480" priority="5431" operator="equal">
      <formula>"24H00"</formula>
    </cfRule>
  </conditionalFormatting>
  <conditionalFormatting sqref="I8">
    <cfRule type="cellIs" dxfId="5479" priority="5429" operator="equal">
      <formula>"MATERIEL"</formula>
    </cfRule>
    <cfRule type="cellIs" dxfId="5478" priority="5430" operator="equal">
      <formula>"TRANSPAL"</formula>
    </cfRule>
  </conditionalFormatting>
  <conditionalFormatting sqref="F8:H8">
    <cfRule type="cellIs" dxfId="5477" priority="5428" operator="equal">
      <formula>"OFF"</formula>
    </cfRule>
  </conditionalFormatting>
  <conditionalFormatting sqref="F8:H8">
    <cfRule type="cellIs" dxfId="5476" priority="5425" operator="equal">
      <formula>"AT"</formula>
    </cfRule>
    <cfRule type="cellIs" dxfId="5475" priority="5426" operator="equal">
      <formula>"AM"</formula>
    </cfRule>
    <cfRule type="cellIs" dxfId="5474" priority="5427" operator="equal">
      <formula>"CP"</formula>
    </cfRule>
  </conditionalFormatting>
  <conditionalFormatting sqref="AE8:AG8">
    <cfRule type="cellIs" dxfId="5473" priority="5423" operator="equal">
      <formula>"OFF"</formula>
    </cfRule>
  </conditionalFormatting>
  <conditionalFormatting sqref="AE8:AG8">
    <cfRule type="cellIs" dxfId="5472" priority="5420" operator="equal">
      <formula>"AT"</formula>
    </cfRule>
    <cfRule type="cellIs" dxfId="5471" priority="5421" operator="equal">
      <formula>"AM"</formula>
    </cfRule>
    <cfRule type="cellIs" dxfId="5470" priority="5422" operator="equal">
      <formula>"CP"</formula>
    </cfRule>
  </conditionalFormatting>
  <conditionalFormatting sqref="AH8">
    <cfRule type="cellIs" dxfId="5469" priority="5417" operator="equal">
      <formula>"MATERIEL"</formula>
    </cfRule>
    <cfRule type="cellIs" dxfId="5468" priority="5418" operator="equal">
      <formula>"TRANSPAL"</formula>
    </cfRule>
  </conditionalFormatting>
  <conditionalFormatting sqref="E8">
    <cfRule type="containsText" dxfId="5467" priority="5415" operator="containsText" text="18">
      <formula>NOT(ISERROR(SEARCH("18",E8)))</formula>
    </cfRule>
    <cfRule type="containsText" dxfId="5466" priority="5416" operator="containsText" text="17">
      <formula>NOT(ISERROR(SEARCH("17",E8)))</formula>
    </cfRule>
  </conditionalFormatting>
  <conditionalFormatting sqref="E8">
    <cfRule type="cellIs" dxfId="5465" priority="5414" operator="equal">
      <formula>"00H00"</formula>
    </cfRule>
  </conditionalFormatting>
  <conditionalFormatting sqref="E8">
    <cfRule type="cellIs" dxfId="5464" priority="5413" operator="equal">
      <formula>"24H00"</formula>
    </cfRule>
  </conditionalFormatting>
  <conditionalFormatting sqref="N9">
    <cfRule type="cellIs" dxfId="5463" priority="5411" operator="equal">
      <formula>"MATERIEL"</formula>
    </cfRule>
    <cfRule type="cellIs" dxfId="5462" priority="5412" operator="equal">
      <formula>"TRANSPAL"</formula>
    </cfRule>
  </conditionalFormatting>
  <conditionalFormatting sqref="S9">
    <cfRule type="cellIs" dxfId="5461" priority="5409" operator="equal">
      <formula>"MATERIEL"</formula>
    </cfRule>
    <cfRule type="cellIs" dxfId="5460" priority="5410" operator="equal">
      <formula>"TRANSPAL"</formula>
    </cfRule>
  </conditionalFormatting>
  <conditionalFormatting sqref="X9">
    <cfRule type="cellIs" dxfId="5459" priority="5407" operator="equal">
      <formula>"MATERIEL"</formula>
    </cfRule>
    <cfRule type="cellIs" dxfId="5458" priority="5408" operator="equal">
      <formula>"TRANSPAL"</formula>
    </cfRule>
  </conditionalFormatting>
  <conditionalFormatting sqref="AC9">
    <cfRule type="cellIs" dxfId="5457" priority="5405" operator="equal">
      <formula>"MATERIEL"</formula>
    </cfRule>
    <cfRule type="cellIs" dxfId="5456" priority="5406" operator="equal">
      <formula>"TRANSPAL"</formula>
    </cfRule>
  </conditionalFormatting>
  <conditionalFormatting sqref="AD9">
    <cfRule type="containsText" dxfId="5455" priority="5403" operator="containsText" text="18">
      <formula>NOT(ISERROR(SEARCH("18",AD9)))</formula>
    </cfRule>
    <cfRule type="containsText" dxfId="5454" priority="5404" operator="containsText" text="17">
      <formula>NOT(ISERROR(SEARCH("17",AD9)))</formula>
    </cfRule>
  </conditionalFormatting>
  <conditionalFormatting sqref="AD9">
    <cfRule type="cellIs" dxfId="5453" priority="5402" operator="equal">
      <formula>"00H00"</formula>
    </cfRule>
  </conditionalFormatting>
  <conditionalFormatting sqref="AD9">
    <cfRule type="cellIs" dxfId="5452" priority="5401" operator="equal">
      <formula>"24H00"</formula>
    </cfRule>
  </conditionalFormatting>
  <conditionalFormatting sqref="J9">
    <cfRule type="containsText" dxfId="5451" priority="5399" operator="containsText" text="18">
      <formula>NOT(ISERROR(SEARCH("18",J9)))</formula>
    </cfRule>
    <cfRule type="containsText" dxfId="5450" priority="5400" operator="containsText" text="17">
      <formula>NOT(ISERROR(SEARCH("17",J9)))</formula>
    </cfRule>
  </conditionalFormatting>
  <conditionalFormatting sqref="J9">
    <cfRule type="cellIs" dxfId="5449" priority="5398" operator="equal">
      <formula>"00H00"</formula>
    </cfRule>
  </conditionalFormatting>
  <conditionalFormatting sqref="J9">
    <cfRule type="cellIs" dxfId="5448" priority="5397" operator="equal">
      <formula>"24H00"</formula>
    </cfRule>
  </conditionalFormatting>
  <conditionalFormatting sqref="O9">
    <cfRule type="containsText" dxfId="5447" priority="5395" operator="containsText" text="18">
      <formula>NOT(ISERROR(SEARCH("18",O9)))</formula>
    </cfRule>
    <cfRule type="containsText" dxfId="5446" priority="5396" operator="containsText" text="17">
      <formula>NOT(ISERROR(SEARCH("17",O9)))</formula>
    </cfRule>
  </conditionalFormatting>
  <conditionalFormatting sqref="O9">
    <cfRule type="cellIs" dxfId="5445" priority="5394" operator="equal">
      <formula>"00H00"</formula>
    </cfRule>
  </conditionalFormatting>
  <conditionalFormatting sqref="O9">
    <cfRule type="cellIs" dxfId="5444" priority="5393" operator="equal">
      <formula>"24H00"</formula>
    </cfRule>
  </conditionalFormatting>
  <conditionalFormatting sqref="T9">
    <cfRule type="containsText" dxfId="5443" priority="5391" operator="containsText" text="18">
      <formula>NOT(ISERROR(SEARCH("18",T9)))</formula>
    </cfRule>
    <cfRule type="containsText" dxfId="5442" priority="5392" operator="containsText" text="17">
      <formula>NOT(ISERROR(SEARCH("17",T9)))</formula>
    </cfRule>
  </conditionalFormatting>
  <conditionalFormatting sqref="T9">
    <cfRule type="cellIs" dxfId="5441" priority="5390" operator="equal">
      <formula>"00H00"</formula>
    </cfRule>
  </conditionalFormatting>
  <conditionalFormatting sqref="T9">
    <cfRule type="cellIs" dxfId="5440" priority="5389" operator="equal">
      <formula>"24H00"</formula>
    </cfRule>
  </conditionalFormatting>
  <conditionalFormatting sqref="Y9">
    <cfRule type="containsText" dxfId="5439" priority="5387" operator="containsText" text="18">
      <formula>NOT(ISERROR(SEARCH("18",Y9)))</formula>
    </cfRule>
    <cfRule type="containsText" dxfId="5438" priority="5388" operator="containsText" text="17">
      <formula>NOT(ISERROR(SEARCH("17",Y9)))</formula>
    </cfRule>
  </conditionalFormatting>
  <conditionalFormatting sqref="Y9">
    <cfRule type="cellIs" dxfId="5437" priority="5386" operator="equal">
      <formula>"00H00"</formula>
    </cfRule>
  </conditionalFormatting>
  <conditionalFormatting sqref="Y9">
    <cfRule type="cellIs" dxfId="5436" priority="5385" operator="equal">
      <formula>"24H00"</formula>
    </cfRule>
  </conditionalFormatting>
  <conditionalFormatting sqref="I9">
    <cfRule type="cellIs" dxfId="5435" priority="5383" operator="equal">
      <formula>"MATERIEL"</formula>
    </cfRule>
    <cfRule type="cellIs" dxfId="5434" priority="5384" operator="equal">
      <formula>"TRANSPAL"</formula>
    </cfRule>
  </conditionalFormatting>
  <conditionalFormatting sqref="F9:H9">
    <cfRule type="cellIs" dxfId="5433" priority="5382" operator="equal">
      <formula>"OFF"</formula>
    </cfRule>
  </conditionalFormatting>
  <conditionalFormatting sqref="F9:H9">
    <cfRule type="cellIs" dxfId="5432" priority="5379" operator="equal">
      <formula>"AT"</formula>
    </cfRule>
    <cfRule type="cellIs" dxfId="5431" priority="5380" operator="equal">
      <formula>"AM"</formula>
    </cfRule>
    <cfRule type="cellIs" dxfId="5430" priority="5381" operator="equal">
      <formula>"CP"</formula>
    </cfRule>
  </conditionalFormatting>
  <conditionalFormatting sqref="AE9:AG9">
    <cfRule type="cellIs" dxfId="5429" priority="5377" operator="equal">
      <formula>"OFF"</formula>
    </cfRule>
  </conditionalFormatting>
  <conditionalFormatting sqref="AE9:AG9">
    <cfRule type="cellIs" dxfId="5428" priority="5374" operator="equal">
      <formula>"AT"</formula>
    </cfRule>
    <cfRule type="cellIs" dxfId="5427" priority="5375" operator="equal">
      <formula>"AM"</formula>
    </cfRule>
    <cfRule type="cellIs" dxfId="5426" priority="5376" operator="equal">
      <formula>"CP"</formula>
    </cfRule>
  </conditionalFormatting>
  <conditionalFormatting sqref="AH9">
    <cfRule type="cellIs" dxfId="5425" priority="5371" operator="equal">
      <formula>"MATERIEL"</formula>
    </cfRule>
    <cfRule type="cellIs" dxfId="5424" priority="5372" operator="equal">
      <formula>"TRANSPAL"</formula>
    </cfRule>
  </conditionalFormatting>
  <conditionalFormatting sqref="E9">
    <cfRule type="containsText" dxfId="5423" priority="5369" operator="containsText" text="18">
      <formula>NOT(ISERROR(SEARCH("18",E9)))</formula>
    </cfRule>
    <cfRule type="containsText" dxfId="5422" priority="5370" operator="containsText" text="17">
      <formula>NOT(ISERROR(SEARCH("17",E9)))</formula>
    </cfRule>
  </conditionalFormatting>
  <conditionalFormatting sqref="E9">
    <cfRule type="cellIs" dxfId="5421" priority="5368" operator="equal">
      <formula>"00H00"</formula>
    </cfRule>
  </conditionalFormatting>
  <conditionalFormatting sqref="E9">
    <cfRule type="cellIs" dxfId="5420" priority="5367" operator="equal">
      <formula>"24H00"</formula>
    </cfRule>
  </conditionalFormatting>
  <conditionalFormatting sqref="N10">
    <cfRule type="cellIs" dxfId="5419" priority="5365" operator="equal">
      <formula>"MATERIEL"</formula>
    </cfRule>
    <cfRule type="cellIs" dxfId="5418" priority="5366" operator="equal">
      <formula>"TRANSPAL"</formula>
    </cfRule>
  </conditionalFormatting>
  <conditionalFormatting sqref="S10">
    <cfRule type="cellIs" dxfId="5417" priority="5363" operator="equal">
      <formula>"MATERIEL"</formula>
    </cfRule>
    <cfRule type="cellIs" dxfId="5416" priority="5364" operator="equal">
      <formula>"TRANSPAL"</formula>
    </cfRule>
  </conditionalFormatting>
  <conditionalFormatting sqref="X10">
    <cfRule type="cellIs" dxfId="5415" priority="5361" operator="equal">
      <formula>"MATERIEL"</formula>
    </cfRule>
    <cfRule type="cellIs" dxfId="5414" priority="5362" operator="equal">
      <formula>"TRANSPAL"</formula>
    </cfRule>
  </conditionalFormatting>
  <conditionalFormatting sqref="AC10">
    <cfRule type="cellIs" dxfId="5413" priority="5359" operator="equal">
      <formula>"MATERIEL"</formula>
    </cfRule>
    <cfRule type="cellIs" dxfId="5412" priority="5360" operator="equal">
      <formula>"TRANSPAL"</formula>
    </cfRule>
  </conditionalFormatting>
  <conditionalFormatting sqref="AD10">
    <cfRule type="containsText" dxfId="5411" priority="5357" operator="containsText" text="18">
      <formula>NOT(ISERROR(SEARCH("18",AD10)))</formula>
    </cfRule>
    <cfRule type="containsText" dxfId="5410" priority="5358" operator="containsText" text="17">
      <formula>NOT(ISERROR(SEARCH("17",AD10)))</formula>
    </cfRule>
  </conditionalFormatting>
  <conditionalFormatting sqref="AD10">
    <cfRule type="cellIs" dxfId="5409" priority="5356" operator="equal">
      <formula>"00H00"</formula>
    </cfRule>
  </conditionalFormatting>
  <conditionalFormatting sqref="AD10">
    <cfRule type="cellIs" dxfId="5408" priority="5355" operator="equal">
      <formula>"24H00"</formula>
    </cfRule>
  </conditionalFormatting>
  <conditionalFormatting sqref="J10">
    <cfRule type="containsText" dxfId="5407" priority="5353" operator="containsText" text="18">
      <formula>NOT(ISERROR(SEARCH("18",J10)))</formula>
    </cfRule>
    <cfRule type="containsText" dxfId="5406" priority="5354" operator="containsText" text="17">
      <formula>NOT(ISERROR(SEARCH("17",J10)))</formula>
    </cfRule>
  </conditionalFormatting>
  <conditionalFormatting sqref="J10">
    <cfRule type="cellIs" dxfId="5405" priority="5352" operator="equal">
      <formula>"00H00"</formula>
    </cfRule>
  </conditionalFormatting>
  <conditionalFormatting sqref="J10">
    <cfRule type="cellIs" dxfId="5404" priority="5351" operator="equal">
      <formula>"24H00"</formula>
    </cfRule>
  </conditionalFormatting>
  <conditionalFormatting sqref="O10">
    <cfRule type="containsText" dxfId="5403" priority="5349" operator="containsText" text="18">
      <formula>NOT(ISERROR(SEARCH("18",O10)))</formula>
    </cfRule>
    <cfRule type="containsText" dxfId="5402" priority="5350" operator="containsText" text="17">
      <formula>NOT(ISERROR(SEARCH("17",O10)))</formula>
    </cfRule>
  </conditionalFormatting>
  <conditionalFormatting sqref="O10">
    <cfRule type="cellIs" dxfId="5401" priority="5348" operator="equal">
      <formula>"00H00"</formula>
    </cfRule>
  </conditionalFormatting>
  <conditionalFormatting sqref="O10">
    <cfRule type="cellIs" dxfId="5400" priority="5347" operator="equal">
      <formula>"24H00"</formula>
    </cfRule>
  </conditionalFormatting>
  <conditionalFormatting sqref="T10">
    <cfRule type="containsText" dxfId="5399" priority="5345" operator="containsText" text="18">
      <formula>NOT(ISERROR(SEARCH("18",T10)))</formula>
    </cfRule>
    <cfRule type="containsText" dxfId="5398" priority="5346" operator="containsText" text="17">
      <formula>NOT(ISERROR(SEARCH("17",T10)))</formula>
    </cfRule>
  </conditionalFormatting>
  <conditionalFormatting sqref="T10">
    <cfRule type="cellIs" dxfId="5397" priority="5344" operator="equal">
      <formula>"00H00"</formula>
    </cfRule>
  </conditionalFormatting>
  <conditionalFormatting sqref="T10">
    <cfRule type="cellIs" dxfId="5396" priority="5343" operator="equal">
      <formula>"24H00"</formula>
    </cfRule>
  </conditionalFormatting>
  <conditionalFormatting sqref="Y10">
    <cfRule type="containsText" dxfId="5395" priority="5341" operator="containsText" text="18">
      <formula>NOT(ISERROR(SEARCH("18",Y10)))</formula>
    </cfRule>
    <cfRule type="containsText" dxfId="5394" priority="5342" operator="containsText" text="17">
      <formula>NOT(ISERROR(SEARCH("17",Y10)))</formula>
    </cfRule>
  </conditionalFormatting>
  <conditionalFormatting sqref="Y10">
    <cfRule type="cellIs" dxfId="5393" priority="5340" operator="equal">
      <formula>"00H00"</formula>
    </cfRule>
  </conditionalFormatting>
  <conditionalFormatting sqref="Y10">
    <cfRule type="cellIs" dxfId="5392" priority="5339" operator="equal">
      <formula>"24H00"</formula>
    </cfRule>
  </conditionalFormatting>
  <conditionalFormatting sqref="I10">
    <cfRule type="cellIs" dxfId="5391" priority="5337" operator="equal">
      <formula>"MATERIEL"</formula>
    </cfRule>
    <cfRule type="cellIs" dxfId="5390" priority="5338" operator="equal">
      <formula>"TRANSPAL"</formula>
    </cfRule>
  </conditionalFormatting>
  <conditionalFormatting sqref="F10:H10">
    <cfRule type="cellIs" dxfId="5389" priority="5336" operator="equal">
      <formula>"OFF"</formula>
    </cfRule>
  </conditionalFormatting>
  <conditionalFormatting sqref="F10:H10">
    <cfRule type="cellIs" dxfId="5388" priority="5333" operator="equal">
      <formula>"AT"</formula>
    </cfRule>
    <cfRule type="cellIs" dxfId="5387" priority="5334" operator="equal">
      <formula>"AM"</formula>
    </cfRule>
    <cfRule type="cellIs" dxfId="5386" priority="5335" operator="equal">
      <formula>"CP"</formula>
    </cfRule>
  </conditionalFormatting>
  <conditionalFormatting sqref="K10:M10">
    <cfRule type="cellIs" dxfId="5385" priority="5331" operator="equal">
      <formula>"OFF"</formula>
    </cfRule>
  </conditionalFormatting>
  <conditionalFormatting sqref="K10:M10">
    <cfRule type="cellIs" dxfId="5384" priority="5328" operator="equal">
      <formula>"AT"</formula>
    </cfRule>
    <cfRule type="cellIs" dxfId="5383" priority="5329" operator="equal">
      <formula>"AM"</formula>
    </cfRule>
    <cfRule type="cellIs" dxfId="5382" priority="5330" operator="equal">
      <formula>"CP"</formula>
    </cfRule>
  </conditionalFormatting>
  <conditionalFormatting sqref="AE10:AG10">
    <cfRule type="cellIs" dxfId="5381" priority="5326" operator="equal">
      <formula>"OFF"</formula>
    </cfRule>
  </conditionalFormatting>
  <conditionalFormatting sqref="AE10:AG10">
    <cfRule type="cellIs" dxfId="5380" priority="5323" operator="equal">
      <formula>"AT"</formula>
    </cfRule>
    <cfRule type="cellIs" dxfId="5379" priority="5324" operator="equal">
      <formula>"AM"</formula>
    </cfRule>
    <cfRule type="cellIs" dxfId="5378" priority="5325" operator="equal">
      <formula>"CP"</formula>
    </cfRule>
  </conditionalFormatting>
  <conditionalFormatting sqref="AH10">
    <cfRule type="cellIs" dxfId="5377" priority="5320" operator="equal">
      <formula>"MATERIEL"</formula>
    </cfRule>
    <cfRule type="cellIs" dxfId="5376" priority="5321" operator="equal">
      <formula>"TRANSPAL"</formula>
    </cfRule>
  </conditionalFormatting>
  <conditionalFormatting sqref="E10">
    <cfRule type="containsText" dxfId="5375" priority="5318" operator="containsText" text="18">
      <formula>NOT(ISERROR(SEARCH("18",E10)))</formula>
    </cfRule>
    <cfRule type="containsText" dxfId="5374" priority="5319" operator="containsText" text="17">
      <formula>NOT(ISERROR(SEARCH("17",E10)))</formula>
    </cfRule>
  </conditionalFormatting>
  <conditionalFormatting sqref="E10">
    <cfRule type="cellIs" dxfId="5373" priority="5317" operator="equal">
      <formula>"00H00"</formula>
    </cfRule>
  </conditionalFormatting>
  <conditionalFormatting sqref="E10">
    <cfRule type="cellIs" dxfId="5372" priority="5316" operator="equal">
      <formula>"24H00"</formula>
    </cfRule>
  </conditionalFormatting>
  <conditionalFormatting sqref="N11">
    <cfRule type="cellIs" dxfId="5371" priority="5314" operator="equal">
      <formula>"MATERIEL"</formula>
    </cfRule>
    <cfRule type="cellIs" dxfId="5370" priority="5315" operator="equal">
      <formula>"TRANSPAL"</formula>
    </cfRule>
  </conditionalFormatting>
  <conditionalFormatting sqref="S11">
    <cfRule type="cellIs" dxfId="5369" priority="5312" operator="equal">
      <formula>"MATERIEL"</formula>
    </cfRule>
    <cfRule type="cellIs" dxfId="5368" priority="5313" operator="equal">
      <formula>"TRANSPAL"</formula>
    </cfRule>
  </conditionalFormatting>
  <conditionalFormatting sqref="X11">
    <cfRule type="cellIs" dxfId="5367" priority="5310" operator="equal">
      <formula>"MATERIEL"</formula>
    </cfRule>
    <cfRule type="cellIs" dxfId="5366" priority="5311" operator="equal">
      <formula>"TRANSPAL"</formula>
    </cfRule>
  </conditionalFormatting>
  <conditionalFormatting sqref="AC11">
    <cfRule type="cellIs" dxfId="5365" priority="5308" operator="equal">
      <formula>"MATERIEL"</formula>
    </cfRule>
    <cfRule type="cellIs" dxfId="5364" priority="5309" operator="equal">
      <formula>"TRANSPAL"</formula>
    </cfRule>
  </conditionalFormatting>
  <conditionalFormatting sqref="AD11">
    <cfRule type="containsText" dxfId="5363" priority="5306" operator="containsText" text="18">
      <formula>NOT(ISERROR(SEARCH("18",AD11)))</formula>
    </cfRule>
    <cfRule type="containsText" dxfId="5362" priority="5307" operator="containsText" text="17">
      <formula>NOT(ISERROR(SEARCH("17",AD11)))</formula>
    </cfRule>
  </conditionalFormatting>
  <conditionalFormatting sqref="AD11">
    <cfRule type="cellIs" dxfId="5361" priority="5305" operator="equal">
      <formula>"00H00"</formula>
    </cfRule>
  </conditionalFormatting>
  <conditionalFormatting sqref="AD11">
    <cfRule type="cellIs" dxfId="5360" priority="5304" operator="equal">
      <formula>"24H00"</formula>
    </cfRule>
  </conditionalFormatting>
  <conditionalFormatting sqref="J11">
    <cfRule type="containsText" dxfId="5359" priority="5302" operator="containsText" text="18">
      <formula>NOT(ISERROR(SEARCH("18",J11)))</formula>
    </cfRule>
    <cfRule type="containsText" dxfId="5358" priority="5303" operator="containsText" text="17">
      <formula>NOT(ISERROR(SEARCH("17",J11)))</formula>
    </cfRule>
  </conditionalFormatting>
  <conditionalFormatting sqref="J11">
    <cfRule type="cellIs" dxfId="5357" priority="5301" operator="equal">
      <formula>"00H00"</formula>
    </cfRule>
  </conditionalFormatting>
  <conditionalFormatting sqref="J11">
    <cfRule type="cellIs" dxfId="5356" priority="5300" operator="equal">
      <formula>"24H00"</formula>
    </cfRule>
  </conditionalFormatting>
  <conditionalFormatting sqref="O11">
    <cfRule type="containsText" dxfId="5355" priority="5298" operator="containsText" text="18">
      <formula>NOT(ISERROR(SEARCH("18",O11)))</formula>
    </cfRule>
    <cfRule type="containsText" dxfId="5354" priority="5299" operator="containsText" text="17">
      <formula>NOT(ISERROR(SEARCH("17",O11)))</formula>
    </cfRule>
  </conditionalFormatting>
  <conditionalFormatting sqref="O11">
    <cfRule type="cellIs" dxfId="5353" priority="5297" operator="equal">
      <formula>"00H00"</formula>
    </cfRule>
  </conditionalFormatting>
  <conditionalFormatting sqref="O11">
    <cfRule type="cellIs" dxfId="5352" priority="5296" operator="equal">
      <formula>"24H00"</formula>
    </cfRule>
  </conditionalFormatting>
  <conditionalFormatting sqref="T11">
    <cfRule type="containsText" dxfId="5351" priority="5294" operator="containsText" text="18">
      <formula>NOT(ISERROR(SEARCH("18",T11)))</formula>
    </cfRule>
    <cfRule type="containsText" dxfId="5350" priority="5295" operator="containsText" text="17">
      <formula>NOT(ISERROR(SEARCH("17",T11)))</formula>
    </cfRule>
  </conditionalFormatting>
  <conditionalFormatting sqref="T11">
    <cfRule type="cellIs" dxfId="5349" priority="5293" operator="equal">
      <formula>"00H00"</formula>
    </cfRule>
  </conditionalFormatting>
  <conditionalFormatting sqref="T11">
    <cfRule type="cellIs" dxfId="5348" priority="5292" operator="equal">
      <formula>"24H00"</formula>
    </cfRule>
  </conditionalFormatting>
  <conditionalFormatting sqref="Y11">
    <cfRule type="containsText" dxfId="5347" priority="5290" operator="containsText" text="18">
      <formula>NOT(ISERROR(SEARCH("18",Y11)))</formula>
    </cfRule>
    <cfRule type="containsText" dxfId="5346" priority="5291" operator="containsText" text="17">
      <formula>NOT(ISERROR(SEARCH("17",Y11)))</formula>
    </cfRule>
  </conditionalFormatting>
  <conditionalFormatting sqref="Y11">
    <cfRule type="cellIs" dxfId="5345" priority="5289" operator="equal">
      <formula>"00H00"</formula>
    </cfRule>
  </conditionalFormatting>
  <conditionalFormatting sqref="Y11">
    <cfRule type="cellIs" dxfId="5344" priority="5288" operator="equal">
      <formula>"24H00"</formula>
    </cfRule>
  </conditionalFormatting>
  <conditionalFormatting sqref="I11">
    <cfRule type="cellIs" dxfId="5343" priority="5286" operator="equal">
      <formula>"MATERIEL"</formula>
    </cfRule>
    <cfRule type="cellIs" dxfId="5342" priority="5287" operator="equal">
      <formula>"TRANSPAL"</formula>
    </cfRule>
  </conditionalFormatting>
  <conditionalFormatting sqref="F11:H11">
    <cfRule type="cellIs" dxfId="5341" priority="5285" operator="equal">
      <formula>"OFF"</formula>
    </cfRule>
  </conditionalFormatting>
  <conditionalFormatting sqref="F11:H11">
    <cfRule type="cellIs" dxfId="5340" priority="5282" operator="equal">
      <formula>"AT"</formula>
    </cfRule>
    <cfRule type="cellIs" dxfId="5339" priority="5283" operator="equal">
      <formula>"AM"</formula>
    </cfRule>
    <cfRule type="cellIs" dxfId="5338" priority="5284" operator="equal">
      <formula>"CP"</formula>
    </cfRule>
  </conditionalFormatting>
  <conditionalFormatting sqref="AE11:AG11">
    <cfRule type="cellIs" dxfId="5337" priority="5280" operator="equal">
      <formula>"OFF"</formula>
    </cfRule>
  </conditionalFormatting>
  <conditionalFormatting sqref="AE11:AG11">
    <cfRule type="cellIs" dxfId="5336" priority="5277" operator="equal">
      <formula>"AT"</formula>
    </cfRule>
    <cfRule type="cellIs" dxfId="5335" priority="5278" operator="equal">
      <formula>"AM"</formula>
    </cfRule>
    <cfRule type="cellIs" dxfId="5334" priority="5279" operator="equal">
      <formula>"CP"</formula>
    </cfRule>
  </conditionalFormatting>
  <conditionalFormatting sqref="AH11">
    <cfRule type="cellIs" dxfId="5333" priority="5274" operator="equal">
      <formula>"MATERIEL"</formula>
    </cfRule>
    <cfRule type="cellIs" dxfId="5332" priority="5275" operator="equal">
      <formula>"TRANSPAL"</formula>
    </cfRule>
  </conditionalFormatting>
  <conditionalFormatting sqref="E11">
    <cfRule type="containsText" dxfId="5331" priority="5272" operator="containsText" text="18">
      <formula>NOT(ISERROR(SEARCH("18",E11)))</formula>
    </cfRule>
    <cfRule type="containsText" dxfId="5330" priority="5273" operator="containsText" text="17">
      <formula>NOT(ISERROR(SEARCH("17",E11)))</formula>
    </cfRule>
  </conditionalFormatting>
  <conditionalFormatting sqref="E11">
    <cfRule type="cellIs" dxfId="5329" priority="5271" operator="equal">
      <formula>"00H00"</formula>
    </cfRule>
  </conditionalFormatting>
  <conditionalFormatting sqref="E11">
    <cfRule type="cellIs" dxfId="5328" priority="5270" operator="equal">
      <formula>"24H00"</formula>
    </cfRule>
  </conditionalFormatting>
  <conditionalFormatting sqref="N12">
    <cfRule type="cellIs" dxfId="5327" priority="5268" operator="equal">
      <formula>"MATERIEL"</formula>
    </cfRule>
    <cfRule type="cellIs" dxfId="5326" priority="5269" operator="equal">
      <formula>"TRANSPAL"</formula>
    </cfRule>
  </conditionalFormatting>
  <conditionalFormatting sqref="S12">
    <cfRule type="cellIs" dxfId="5325" priority="5266" operator="equal">
      <formula>"MATERIEL"</formula>
    </cfRule>
    <cfRule type="cellIs" dxfId="5324" priority="5267" operator="equal">
      <formula>"TRANSPAL"</formula>
    </cfRule>
  </conditionalFormatting>
  <conditionalFormatting sqref="X12">
    <cfRule type="cellIs" dxfId="5323" priority="5264" operator="equal">
      <formula>"MATERIEL"</formula>
    </cfRule>
    <cfRule type="cellIs" dxfId="5322" priority="5265" operator="equal">
      <formula>"TRANSPAL"</formula>
    </cfRule>
  </conditionalFormatting>
  <conditionalFormatting sqref="AC12">
    <cfRule type="cellIs" dxfId="5321" priority="5262" operator="equal">
      <formula>"MATERIEL"</formula>
    </cfRule>
    <cfRule type="cellIs" dxfId="5320" priority="5263" operator="equal">
      <formula>"TRANSPAL"</formula>
    </cfRule>
  </conditionalFormatting>
  <conditionalFormatting sqref="AD12">
    <cfRule type="containsText" dxfId="5319" priority="5260" operator="containsText" text="18">
      <formula>NOT(ISERROR(SEARCH("18",AD12)))</formula>
    </cfRule>
    <cfRule type="containsText" dxfId="5318" priority="5261" operator="containsText" text="17">
      <formula>NOT(ISERROR(SEARCH("17",AD12)))</formula>
    </cfRule>
  </conditionalFormatting>
  <conditionalFormatting sqref="AD12">
    <cfRule type="cellIs" dxfId="5317" priority="5259" operator="equal">
      <formula>"00H00"</formula>
    </cfRule>
  </conditionalFormatting>
  <conditionalFormatting sqref="AD12">
    <cfRule type="cellIs" dxfId="5316" priority="5258" operator="equal">
      <formula>"24H00"</formula>
    </cfRule>
  </conditionalFormatting>
  <conditionalFormatting sqref="J12">
    <cfRule type="containsText" dxfId="5315" priority="5256" operator="containsText" text="18">
      <formula>NOT(ISERROR(SEARCH("18",J12)))</formula>
    </cfRule>
    <cfRule type="containsText" dxfId="5314" priority="5257" operator="containsText" text="17">
      <formula>NOT(ISERROR(SEARCH("17",J12)))</formula>
    </cfRule>
  </conditionalFormatting>
  <conditionalFormatting sqref="J12">
    <cfRule type="cellIs" dxfId="5313" priority="5255" operator="equal">
      <formula>"00H00"</formula>
    </cfRule>
  </conditionalFormatting>
  <conditionalFormatting sqref="J12">
    <cfRule type="cellIs" dxfId="5312" priority="5254" operator="equal">
      <formula>"24H00"</formula>
    </cfRule>
  </conditionalFormatting>
  <conditionalFormatting sqref="O12">
    <cfRule type="containsText" dxfId="5311" priority="5252" operator="containsText" text="18">
      <formula>NOT(ISERROR(SEARCH("18",O12)))</formula>
    </cfRule>
    <cfRule type="containsText" dxfId="5310" priority="5253" operator="containsText" text="17">
      <formula>NOT(ISERROR(SEARCH("17",O12)))</formula>
    </cfRule>
  </conditionalFormatting>
  <conditionalFormatting sqref="O12">
    <cfRule type="cellIs" dxfId="5309" priority="5251" operator="equal">
      <formula>"00H00"</formula>
    </cfRule>
  </conditionalFormatting>
  <conditionalFormatting sqref="O12">
    <cfRule type="cellIs" dxfId="5308" priority="5250" operator="equal">
      <formula>"24H00"</formula>
    </cfRule>
  </conditionalFormatting>
  <conditionalFormatting sqref="T12">
    <cfRule type="containsText" dxfId="5307" priority="5248" operator="containsText" text="18">
      <formula>NOT(ISERROR(SEARCH("18",T12)))</formula>
    </cfRule>
    <cfRule type="containsText" dxfId="5306" priority="5249" operator="containsText" text="17">
      <formula>NOT(ISERROR(SEARCH("17",T12)))</formula>
    </cfRule>
  </conditionalFormatting>
  <conditionalFormatting sqref="T12">
    <cfRule type="cellIs" dxfId="5305" priority="5247" operator="equal">
      <formula>"00H00"</formula>
    </cfRule>
  </conditionalFormatting>
  <conditionalFormatting sqref="T12">
    <cfRule type="cellIs" dxfId="5304" priority="5246" operator="equal">
      <formula>"24H00"</formula>
    </cfRule>
  </conditionalFormatting>
  <conditionalFormatting sqref="Y12">
    <cfRule type="containsText" dxfId="5303" priority="5244" operator="containsText" text="18">
      <formula>NOT(ISERROR(SEARCH("18",Y12)))</formula>
    </cfRule>
    <cfRule type="containsText" dxfId="5302" priority="5245" operator="containsText" text="17">
      <formula>NOT(ISERROR(SEARCH("17",Y12)))</formula>
    </cfRule>
  </conditionalFormatting>
  <conditionalFormatting sqref="Y12">
    <cfRule type="cellIs" dxfId="5301" priority="5243" operator="equal">
      <formula>"00H00"</formula>
    </cfRule>
  </conditionalFormatting>
  <conditionalFormatting sqref="Y12">
    <cfRule type="cellIs" dxfId="5300" priority="5242" operator="equal">
      <formula>"24H00"</formula>
    </cfRule>
  </conditionalFormatting>
  <conditionalFormatting sqref="I12">
    <cfRule type="cellIs" dxfId="5299" priority="5240" operator="equal">
      <formula>"MATERIEL"</formula>
    </cfRule>
    <cfRule type="cellIs" dxfId="5298" priority="5241" operator="equal">
      <formula>"TRANSPAL"</formula>
    </cfRule>
  </conditionalFormatting>
  <conditionalFormatting sqref="F12:H12">
    <cfRule type="cellIs" dxfId="5297" priority="5239" operator="equal">
      <formula>"OFF"</formula>
    </cfRule>
  </conditionalFormatting>
  <conditionalFormatting sqref="F12:H12">
    <cfRule type="cellIs" dxfId="5296" priority="5236" operator="equal">
      <formula>"AT"</formula>
    </cfRule>
    <cfRule type="cellIs" dxfId="5295" priority="5237" operator="equal">
      <formula>"AM"</formula>
    </cfRule>
    <cfRule type="cellIs" dxfId="5294" priority="5238" operator="equal">
      <formula>"CP"</formula>
    </cfRule>
  </conditionalFormatting>
  <conditionalFormatting sqref="K12:M12">
    <cfRule type="cellIs" dxfId="5293" priority="5234" operator="equal">
      <formula>"OFF"</formula>
    </cfRule>
  </conditionalFormatting>
  <conditionalFormatting sqref="K12:M12">
    <cfRule type="cellIs" dxfId="5292" priority="5231" operator="equal">
      <formula>"AT"</formula>
    </cfRule>
    <cfRule type="cellIs" dxfId="5291" priority="5232" operator="equal">
      <formula>"AM"</formula>
    </cfRule>
    <cfRule type="cellIs" dxfId="5290" priority="5233" operator="equal">
      <formula>"CP"</formula>
    </cfRule>
  </conditionalFormatting>
  <conditionalFormatting sqref="AH12">
    <cfRule type="cellIs" dxfId="5289" priority="5228" operator="equal">
      <formula>"MATERIEL"</formula>
    </cfRule>
    <cfRule type="cellIs" dxfId="5288" priority="5229" operator="equal">
      <formula>"TRANSPAL"</formula>
    </cfRule>
  </conditionalFormatting>
  <conditionalFormatting sqref="E12">
    <cfRule type="containsText" dxfId="5287" priority="5226" operator="containsText" text="18">
      <formula>NOT(ISERROR(SEARCH("18",E12)))</formula>
    </cfRule>
    <cfRule type="containsText" dxfId="5286" priority="5227" operator="containsText" text="17">
      <formula>NOT(ISERROR(SEARCH("17",E12)))</formula>
    </cfRule>
  </conditionalFormatting>
  <conditionalFormatting sqref="E12">
    <cfRule type="cellIs" dxfId="5285" priority="5225" operator="equal">
      <formula>"00H00"</formula>
    </cfRule>
  </conditionalFormatting>
  <conditionalFormatting sqref="E12">
    <cfRule type="cellIs" dxfId="5284" priority="5224" operator="equal">
      <formula>"24H00"</formula>
    </cfRule>
  </conditionalFormatting>
  <conditionalFormatting sqref="E13">
    <cfRule type="containsText" dxfId="5283" priority="5222" operator="containsText" text="18">
      <formula>NOT(ISERROR(SEARCH("18",E13)))</formula>
    </cfRule>
    <cfRule type="containsText" dxfId="5282" priority="5223" operator="containsText" text="17">
      <formula>NOT(ISERROR(SEARCH("17",E13)))</formula>
    </cfRule>
  </conditionalFormatting>
  <conditionalFormatting sqref="E13">
    <cfRule type="cellIs" dxfId="5281" priority="5221" operator="equal">
      <formula>"00H00"</formula>
    </cfRule>
  </conditionalFormatting>
  <conditionalFormatting sqref="E13">
    <cfRule type="cellIs" dxfId="5280" priority="5220" operator="equal">
      <formula>"24H00"</formula>
    </cfRule>
  </conditionalFormatting>
  <conditionalFormatting sqref="AD13">
    <cfRule type="containsText" dxfId="5279" priority="5218" operator="containsText" text="18">
      <formula>NOT(ISERROR(SEARCH("18",AD13)))</formula>
    </cfRule>
    <cfRule type="containsText" dxfId="5278" priority="5219" operator="containsText" text="17">
      <formula>NOT(ISERROR(SEARCH("17",AD13)))</formula>
    </cfRule>
  </conditionalFormatting>
  <conditionalFormatting sqref="AD13">
    <cfRule type="cellIs" dxfId="5277" priority="5217" operator="equal">
      <formula>"00H00"</formula>
    </cfRule>
  </conditionalFormatting>
  <conditionalFormatting sqref="AD13">
    <cfRule type="cellIs" dxfId="5276" priority="5216" operator="equal">
      <formula>"24H00"</formula>
    </cfRule>
  </conditionalFormatting>
  <conditionalFormatting sqref="T13">
    <cfRule type="containsText" dxfId="5275" priority="5214" operator="containsText" text="18">
      <formula>NOT(ISERROR(SEARCH("18",T13)))</formula>
    </cfRule>
    <cfRule type="containsText" dxfId="5274" priority="5215" operator="containsText" text="17">
      <formula>NOT(ISERROR(SEARCH("17",T13)))</formula>
    </cfRule>
  </conditionalFormatting>
  <conditionalFormatting sqref="T13">
    <cfRule type="cellIs" dxfId="5273" priority="5213" operator="equal">
      <formula>"00H00"</formula>
    </cfRule>
  </conditionalFormatting>
  <conditionalFormatting sqref="T13">
    <cfRule type="cellIs" dxfId="5272" priority="5212" operator="equal">
      <formula>"24H00"</formula>
    </cfRule>
  </conditionalFormatting>
  <conditionalFormatting sqref="I13">
    <cfRule type="cellIs" dxfId="5271" priority="5210" operator="equal">
      <formula>"MATERIEL"</formula>
    </cfRule>
    <cfRule type="cellIs" dxfId="5270" priority="5211" operator="equal">
      <formula>"TRANSPAL"</formula>
    </cfRule>
  </conditionalFormatting>
  <conditionalFormatting sqref="J13">
    <cfRule type="containsText" dxfId="5269" priority="5208" operator="containsText" text="18">
      <formula>NOT(ISERROR(SEARCH("18",J13)))</formula>
    </cfRule>
    <cfRule type="containsText" dxfId="5268" priority="5209" operator="containsText" text="17">
      <formula>NOT(ISERROR(SEARCH("17",J13)))</formula>
    </cfRule>
  </conditionalFormatting>
  <conditionalFormatting sqref="J13">
    <cfRule type="cellIs" dxfId="5267" priority="5207" operator="equal">
      <formula>"00H00"</formula>
    </cfRule>
  </conditionalFormatting>
  <conditionalFormatting sqref="J13">
    <cfRule type="cellIs" dxfId="5266" priority="5206" operator="equal">
      <formula>"24H00"</formula>
    </cfRule>
  </conditionalFormatting>
  <conditionalFormatting sqref="O13">
    <cfRule type="containsText" dxfId="5265" priority="5204" operator="containsText" text="18">
      <formula>NOT(ISERROR(SEARCH("18",O13)))</formula>
    </cfRule>
    <cfRule type="containsText" dxfId="5264" priority="5205" operator="containsText" text="17">
      <formula>NOT(ISERROR(SEARCH("17",O13)))</formula>
    </cfRule>
  </conditionalFormatting>
  <conditionalFormatting sqref="O13">
    <cfRule type="cellIs" dxfId="5263" priority="5203" operator="equal">
      <formula>"00H00"</formula>
    </cfRule>
  </conditionalFormatting>
  <conditionalFormatting sqref="O13">
    <cfRule type="cellIs" dxfId="5262" priority="5202" operator="equal">
      <formula>"24H00"</formula>
    </cfRule>
  </conditionalFormatting>
  <conditionalFormatting sqref="Y13">
    <cfRule type="containsText" dxfId="5261" priority="5200" operator="containsText" text="18">
      <formula>NOT(ISERROR(SEARCH("18",Y13)))</formula>
    </cfRule>
    <cfRule type="containsText" dxfId="5260" priority="5201" operator="containsText" text="17">
      <formula>NOT(ISERROR(SEARCH("17",Y13)))</formula>
    </cfRule>
  </conditionalFormatting>
  <conditionalFormatting sqref="Y13">
    <cfRule type="cellIs" dxfId="5259" priority="5199" operator="equal">
      <formula>"00H00"</formula>
    </cfRule>
  </conditionalFormatting>
  <conditionalFormatting sqref="Y13">
    <cfRule type="cellIs" dxfId="5258" priority="5198" operator="equal">
      <formula>"24H00"</formula>
    </cfRule>
  </conditionalFormatting>
  <conditionalFormatting sqref="F13:H13">
    <cfRule type="cellIs" dxfId="5257" priority="5197" operator="equal">
      <formula>"OFF"</formula>
    </cfRule>
  </conditionalFormatting>
  <conditionalFormatting sqref="F13:H13">
    <cfRule type="cellIs" dxfId="5256" priority="5194" operator="equal">
      <formula>"AT"</formula>
    </cfRule>
    <cfRule type="cellIs" dxfId="5255" priority="5195" operator="equal">
      <formula>"AM"</formula>
    </cfRule>
    <cfRule type="cellIs" dxfId="5254" priority="5196" operator="equal">
      <formula>"CP"</formula>
    </cfRule>
  </conditionalFormatting>
  <conditionalFormatting sqref="J13 O13 T13 E13 Y13">
    <cfRule type="cellIs" dxfId="5253" priority="5192" operator="equal">
      <formula>"22H45"</formula>
    </cfRule>
  </conditionalFormatting>
  <conditionalFormatting sqref="N13">
    <cfRule type="cellIs" dxfId="5252" priority="5190" operator="equal">
      <formula>"MATERIEL"</formula>
    </cfRule>
    <cfRule type="cellIs" dxfId="5251" priority="5191" operator="equal">
      <formula>"TRANSPAL"</formula>
    </cfRule>
  </conditionalFormatting>
  <conditionalFormatting sqref="AC13">
    <cfRule type="cellIs" dxfId="5250" priority="5188" operator="equal">
      <formula>"MATERIEL"</formula>
    </cfRule>
    <cfRule type="cellIs" dxfId="5249" priority="5189" operator="equal">
      <formula>"TRANSPAL"</formula>
    </cfRule>
  </conditionalFormatting>
  <conditionalFormatting sqref="K13:M13">
    <cfRule type="cellIs" dxfId="5248" priority="5187" operator="equal">
      <formula>"OFF"</formula>
    </cfRule>
  </conditionalFormatting>
  <conditionalFormatting sqref="K13:M13">
    <cfRule type="cellIs" dxfId="5247" priority="5184" operator="equal">
      <formula>"AT"</formula>
    </cfRule>
    <cfRule type="cellIs" dxfId="5246" priority="5185" operator="equal">
      <formula>"AM"</formula>
    </cfRule>
    <cfRule type="cellIs" dxfId="5245" priority="5186" operator="equal">
      <formula>"CP"</formula>
    </cfRule>
  </conditionalFormatting>
  <conditionalFormatting sqref="Z13:AB13">
    <cfRule type="cellIs" dxfId="5244" priority="5182" operator="equal">
      <formula>"OFF"</formula>
    </cfRule>
  </conditionalFormatting>
  <conditionalFormatting sqref="Z13:AB13">
    <cfRule type="cellIs" dxfId="5243" priority="5179" operator="equal">
      <formula>"AT"</formula>
    </cfRule>
    <cfRule type="cellIs" dxfId="5242" priority="5180" operator="equal">
      <formula>"AM"</formula>
    </cfRule>
    <cfRule type="cellIs" dxfId="5241" priority="5181" operator="equal">
      <formula>"CP"</formula>
    </cfRule>
  </conditionalFormatting>
  <conditionalFormatting sqref="X13">
    <cfRule type="cellIs" dxfId="5240" priority="5176" operator="equal">
      <formula>"MATERIEL"</formula>
    </cfRule>
    <cfRule type="cellIs" dxfId="5239" priority="5177" operator="equal">
      <formula>"TRANSPAL"</formula>
    </cfRule>
  </conditionalFormatting>
  <conditionalFormatting sqref="S13">
    <cfRule type="cellIs" dxfId="5238" priority="5174" operator="equal">
      <formula>"MATERIEL"</formula>
    </cfRule>
    <cfRule type="cellIs" dxfId="5237" priority="5175" operator="equal">
      <formula>"TRANSPAL"</formula>
    </cfRule>
  </conditionalFormatting>
  <conditionalFormatting sqref="AE13:AG13">
    <cfRule type="cellIs" dxfId="5236" priority="5173" operator="equal">
      <formula>"OFF"</formula>
    </cfRule>
  </conditionalFormatting>
  <conditionalFormatting sqref="AE13:AG13">
    <cfRule type="cellIs" dxfId="5235" priority="5170" operator="equal">
      <formula>"AT"</formula>
    </cfRule>
    <cfRule type="cellIs" dxfId="5234" priority="5171" operator="equal">
      <formula>"AM"</formula>
    </cfRule>
    <cfRule type="cellIs" dxfId="5233" priority="5172" operator="equal">
      <formula>"CP"</formula>
    </cfRule>
  </conditionalFormatting>
  <conditionalFormatting sqref="AH13">
    <cfRule type="cellIs" dxfId="5232" priority="5167" operator="equal">
      <formula>"MATERIEL"</formula>
    </cfRule>
    <cfRule type="cellIs" dxfId="5231" priority="5168" operator="equal">
      <formula>"TRANSPAL"</formula>
    </cfRule>
  </conditionalFormatting>
  <conditionalFormatting sqref="K14:M14">
    <cfRule type="cellIs" dxfId="5230" priority="5161" operator="equal">
      <formula>"ABS"</formula>
    </cfRule>
    <cfRule type="cellIs" dxfId="5229" priority="5166" operator="equal">
      <formula>"OFF"</formula>
    </cfRule>
  </conditionalFormatting>
  <conditionalFormatting sqref="K14:M14">
    <cfRule type="cellIs" dxfId="5228" priority="5163" operator="equal">
      <formula>"AT"</formula>
    </cfRule>
    <cfRule type="cellIs" dxfId="5227" priority="5164" operator="equal">
      <formula>"AM"</formula>
    </cfRule>
    <cfRule type="cellIs" dxfId="5226" priority="5165" operator="equal">
      <formula>"CP"</formula>
    </cfRule>
  </conditionalFormatting>
  <conditionalFormatting sqref="K14:M14">
    <cfRule type="cellIs" dxfId="5225" priority="5160" operator="equal">
      <formula>"FORM"</formula>
    </cfRule>
  </conditionalFormatting>
  <conditionalFormatting sqref="U14:W14">
    <cfRule type="cellIs" dxfId="5224" priority="5154" operator="equal">
      <formula>"ABS"</formula>
    </cfRule>
    <cfRule type="cellIs" dxfId="5223" priority="5159" operator="equal">
      <formula>"OFF"</formula>
    </cfRule>
  </conditionalFormatting>
  <conditionalFormatting sqref="U14:W14">
    <cfRule type="cellIs" dxfId="5222" priority="5156" operator="equal">
      <formula>"AT"</formula>
    </cfRule>
    <cfRule type="cellIs" dxfId="5221" priority="5157" operator="equal">
      <formula>"AM"</formula>
    </cfRule>
    <cfRule type="cellIs" dxfId="5220" priority="5158" operator="equal">
      <formula>"CP"</formula>
    </cfRule>
  </conditionalFormatting>
  <conditionalFormatting sqref="U14:W14">
    <cfRule type="cellIs" dxfId="5219" priority="5153" operator="equal">
      <formula>"FORM"</formula>
    </cfRule>
  </conditionalFormatting>
  <conditionalFormatting sqref="Z14:AB14">
    <cfRule type="cellIs" dxfId="5218" priority="5147" operator="equal">
      <formula>"ABS"</formula>
    </cfRule>
    <cfRule type="cellIs" dxfId="5217" priority="5152" operator="equal">
      <formula>"OFF"</formula>
    </cfRule>
  </conditionalFormatting>
  <conditionalFormatting sqref="Z14:AB14">
    <cfRule type="cellIs" dxfId="5216" priority="5149" operator="equal">
      <formula>"AT"</formula>
    </cfRule>
    <cfRule type="cellIs" dxfId="5215" priority="5150" operator="equal">
      <formula>"AM"</formula>
    </cfRule>
    <cfRule type="cellIs" dxfId="5214" priority="5151" operator="equal">
      <formula>"CP"</formula>
    </cfRule>
  </conditionalFormatting>
  <conditionalFormatting sqref="Z14:AB14">
    <cfRule type="cellIs" dxfId="5213" priority="5146" operator="equal">
      <formula>"FORM"</formula>
    </cfRule>
  </conditionalFormatting>
  <conditionalFormatting sqref="AE14:AG14">
    <cfRule type="cellIs" dxfId="5212" priority="5140" operator="equal">
      <formula>"ABS"</formula>
    </cfRule>
    <cfRule type="cellIs" dxfId="5211" priority="5145" operator="equal">
      <formula>"OFF"</formula>
    </cfRule>
  </conditionalFormatting>
  <conditionalFormatting sqref="AE14:AG14">
    <cfRule type="cellIs" dxfId="5210" priority="5142" operator="equal">
      <formula>"AT"</formula>
    </cfRule>
    <cfRule type="cellIs" dxfId="5209" priority="5143" operator="equal">
      <formula>"AM"</formula>
    </cfRule>
    <cfRule type="cellIs" dxfId="5208" priority="5144" operator="equal">
      <formula>"CP"</formula>
    </cfRule>
  </conditionalFormatting>
  <conditionalFormatting sqref="AE14:AG14">
    <cfRule type="cellIs" dxfId="5207" priority="5139" operator="equal">
      <formula>"FORM"</formula>
    </cfRule>
  </conditionalFormatting>
  <conditionalFormatting sqref="N15">
    <cfRule type="cellIs" dxfId="5206" priority="5137" operator="equal">
      <formula>"MATERIEL"</formula>
    </cfRule>
    <cfRule type="cellIs" dxfId="5205" priority="5138" operator="equal">
      <formula>"TRANSPAL"</formula>
    </cfRule>
  </conditionalFormatting>
  <conditionalFormatting sqref="S15">
    <cfRule type="cellIs" dxfId="5204" priority="5135" operator="equal">
      <formula>"MATERIEL"</formula>
    </cfRule>
    <cfRule type="cellIs" dxfId="5203" priority="5136" operator="equal">
      <formula>"TRANSPAL"</formula>
    </cfRule>
  </conditionalFormatting>
  <conditionalFormatting sqref="X15">
    <cfRule type="cellIs" dxfId="5202" priority="5133" operator="equal">
      <formula>"MATERIEL"</formula>
    </cfRule>
    <cfRule type="cellIs" dxfId="5201" priority="5134" operator="equal">
      <formula>"TRANSPAL"</formula>
    </cfRule>
  </conditionalFormatting>
  <conditionalFormatting sqref="AC15">
    <cfRule type="cellIs" dxfId="5200" priority="5131" operator="equal">
      <formula>"MATERIEL"</formula>
    </cfRule>
    <cfRule type="cellIs" dxfId="5199" priority="5132" operator="equal">
      <formula>"TRANSPAL"</formula>
    </cfRule>
  </conditionalFormatting>
  <conditionalFormatting sqref="AD15">
    <cfRule type="containsText" dxfId="5198" priority="5129" operator="containsText" text="18">
      <formula>NOT(ISERROR(SEARCH("18",AD15)))</formula>
    </cfRule>
    <cfRule type="containsText" dxfId="5197" priority="5130" operator="containsText" text="17">
      <formula>NOT(ISERROR(SEARCH("17",AD15)))</formula>
    </cfRule>
  </conditionalFormatting>
  <conditionalFormatting sqref="AD15">
    <cfRule type="cellIs" dxfId="5196" priority="5128" operator="equal">
      <formula>"00H00"</formula>
    </cfRule>
  </conditionalFormatting>
  <conditionalFormatting sqref="AD15">
    <cfRule type="cellIs" dxfId="5195" priority="5127" operator="equal">
      <formula>"24H00"</formula>
    </cfRule>
  </conditionalFormatting>
  <conditionalFormatting sqref="J15">
    <cfRule type="containsText" dxfId="5194" priority="5125" operator="containsText" text="18">
      <formula>NOT(ISERROR(SEARCH("18",J15)))</formula>
    </cfRule>
    <cfRule type="containsText" dxfId="5193" priority="5126" operator="containsText" text="17">
      <formula>NOT(ISERROR(SEARCH("17",J15)))</formula>
    </cfRule>
  </conditionalFormatting>
  <conditionalFormatting sqref="J15">
    <cfRule type="cellIs" dxfId="5192" priority="5124" operator="equal">
      <formula>"00H00"</formula>
    </cfRule>
  </conditionalFormatting>
  <conditionalFormatting sqref="J15">
    <cfRule type="cellIs" dxfId="5191" priority="5123" operator="equal">
      <formula>"24H00"</formula>
    </cfRule>
  </conditionalFormatting>
  <conditionalFormatting sqref="O15">
    <cfRule type="containsText" dxfId="5190" priority="5121" operator="containsText" text="18">
      <formula>NOT(ISERROR(SEARCH("18",O15)))</formula>
    </cfRule>
    <cfRule type="containsText" dxfId="5189" priority="5122" operator="containsText" text="17">
      <formula>NOT(ISERROR(SEARCH("17",O15)))</formula>
    </cfRule>
  </conditionalFormatting>
  <conditionalFormatting sqref="O15">
    <cfRule type="cellIs" dxfId="5188" priority="5120" operator="equal">
      <formula>"00H00"</formula>
    </cfRule>
  </conditionalFormatting>
  <conditionalFormatting sqref="O15">
    <cfRule type="cellIs" dxfId="5187" priority="5119" operator="equal">
      <formula>"24H00"</formula>
    </cfRule>
  </conditionalFormatting>
  <conditionalFormatting sqref="T15">
    <cfRule type="containsText" dxfId="5186" priority="5117" operator="containsText" text="18">
      <formula>NOT(ISERROR(SEARCH("18",T15)))</formula>
    </cfRule>
    <cfRule type="containsText" dxfId="5185" priority="5118" operator="containsText" text="17">
      <formula>NOT(ISERROR(SEARCH("17",T15)))</formula>
    </cfRule>
  </conditionalFormatting>
  <conditionalFormatting sqref="T15">
    <cfRule type="cellIs" dxfId="5184" priority="5116" operator="equal">
      <formula>"00H00"</formula>
    </cfRule>
  </conditionalFormatting>
  <conditionalFormatting sqref="T15">
    <cfRule type="cellIs" dxfId="5183" priority="5115" operator="equal">
      <formula>"24H00"</formula>
    </cfRule>
  </conditionalFormatting>
  <conditionalFormatting sqref="Y15">
    <cfRule type="containsText" dxfId="5182" priority="5113" operator="containsText" text="18">
      <formula>NOT(ISERROR(SEARCH("18",Y15)))</formula>
    </cfRule>
    <cfRule type="containsText" dxfId="5181" priority="5114" operator="containsText" text="17">
      <formula>NOT(ISERROR(SEARCH("17",Y15)))</formula>
    </cfRule>
  </conditionalFormatting>
  <conditionalFormatting sqref="Y15">
    <cfRule type="cellIs" dxfId="5180" priority="5112" operator="equal">
      <formula>"00H00"</formula>
    </cfRule>
  </conditionalFormatting>
  <conditionalFormatting sqref="Y15">
    <cfRule type="cellIs" dxfId="5179" priority="5111" operator="equal">
      <formula>"24H00"</formula>
    </cfRule>
  </conditionalFormatting>
  <conditionalFormatting sqref="I15">
    <cfRule type="cellIs" dxfId="5178" priority="5109" operator="equal">
      <formula>"MATERIEL"</formula>
    </cfRule>
    <cfRule type="cellIs" dxfId="5177" priority="5110" operator="equal">
      <formula>"TRANSPAL"</formula>
    </cfRule>
  </conditionalFormatting>
  <conditionalFormatting sqref="F15:H15">
    <cfRule type="cellIs" dxfId="5176" priority="5108" operator="equal">
      <formula>"OFF"</formula>
    </cfRule>
  </conditionalFormatting>
  <conditionalFormatting sqref="F15:H15">
    <cfRule type="cellIs" dxfId="5175" priority="5105" operator="equal">
      <formula>"AT"</formula>
    </cfRule>
    <cfRule type="cellIs" dxfId="5174" priority="5106" operator="equal">
      <formula>"AM"</formula>
    </cfRule>
    <cfRule type="cellIs" dxfId="5173" priority="5107" operator="equal">
      <formula>"CP"</formula>
    </cfRule>
  </conditionalFormatting>
  <conditionalFormatting sqref="K15:M15">
    <cfRule type="cellIs" dxfId="5172" priority="5103" operator="equal">
      <formula>"OFF"</formula>
    </cfRule>
  </conditionalFormatting>
  <conditionalFormatting sqref="K15:M15">
    <cfRule type="cellIs" dxfId="5171" priority="5100" operator="equal">
      <formula>"AT"</formula>
    </cfRule>
    <cfRule type="cellIs" dxfId="5170" priority="5101" operator="equal">
      <formula>"AM"</formula>
    </cfRule>
    <cfRule type="cellIs" dxfId="5169" priority="5102" operator="equal">
      <formula>"CP"</formula>
    </cfRule>
  </conditionalFormatting>
  <conditionalFormatting sqref="AH15">
    <cfRule type="cellIs" dxfId="5168" priority="5097" operator="equal">
      <formula>"MATERIEL"</formula>
    </cfRule>
    <cfRule type="cellIs" dxfId="5167" priority="5098" operator="equal">
      <formula>"TRANSPAL"</formula>
    </cfRule>
  </conditionalFormatting>
  <conditionalFormatting sqref="E15">
    <cfRule type="containsText" dxfId="5166" priority="5095" operator="containsText" text="18">
      <formula>NOT(ISERROR(SEARCH("18",E15)))</formula>
    </cfRule>
    <cfRule type="containsText" dxfId="5165" priority="5096" operator="containsText" text="17">
      <formula>NOT(ISERROR(SEARCH("17",E15)))</formula>
    </cfRule>
  </conditionalFormatting>
  <conditionalFormatting sqref="E15">
    <cfRule type="cellIs" dxfId="5164" priority="5094" operator="equal">
      <formula>"00H00"</formula>
    </cfRule>
  </conditionalFormatting>
  <conditionalFormatting sqref="E15">
    <cfRule type="cellIs" dxfId="5163" priority="5093" operator="equal">
      <formula>"24H00"</formula>
    </cfRule>
  </conditionalFormatting>
  <conditionalFormatting sqref="N16">
    <cfRule type="cellIs" dxfId="5162" priority="5091" operator="equal">
      <formula>"MATERIEL"</formula>
    </cfRule>
    <cfRule type="cellIs" dxfId="5161" priority="5092" operator="equal">
      <formula>"TRANSPAL"</formula>
    </cfRule>
  </conditionalFormatting>
  <conditionalFormatting sqref="S16">
    <cfRule type="cellIs" dxfId="5160" priority="5089" operator="equal">
      <formula>"MATERIEL"</formula>
    </cfRule>
    <cfRule type="cellIs" dxfId="5159" priority="5090" operator="equal">
      <formula>"TRANSPAL"</formula>
    </cfRule>
  </conditionalFormatting>
  <conditionalFormatting sqref="X16">
    <cfRule type="cellIs" dxfId="5158" priority="5087" operator="equal">
      <formula>"MATERIEL"</formula>
    </cfRule>
    <cfRule type="cellIs" dxfId="5157" priority="5088" operator="equal">
      <formula>"TRANSPAL"</formula>
    </cfRule>
  </conditionalFormatting>
  <conditionalFormatting sqref="AC16">
    <cfRule type="cellIs" dxfId="5156" priority="5085" operator="equal">
      <formula>"MATERIEL"</formula>
    </cfRule>
    <cfRule type="cellIs" dxfId="5155" priority="5086" operator="equal">
      <formula>"TRANSPAL"</formula>
    </cfRule>
  </conditionalFormatting>
  <conditionalFormatting sqref="AD16">
    <cfRule type="containsText" dxfId="5154" priority="5083" operator="containsText" text="18">
      <formula>NOT(ISERROR(SEARCH("18",AD16)))</formula>
    </cfRule>
    <cfRule type="containsText" dxfId="5153" priority="5084" operator="containsText" text="17">
      <formula>NOT(ISERROR(SEARCH("17",AD16)))</formula>
    </cfRule>
  </conditionalFormatting>
  <conditionalFormatting sqref="AD16">
    <cfRule type="cellIs" dxfId="5152" priority="5082" operator="equal">
      <formula>"00H00"</formula>
    </cfRule>
  </conditionalFormatting>
  <conditionalFormatting sqref="AD16">
    <cfRule type="cellIs" dxfId="5151" priority="5081" operator="equal">
      <formula>"24H00"</formula>
    </cfRule>
  </conditionalFormatting>
  <conditionalFormatting sqref="J16">
    <cfRule type="containsText" dxfId="5150" priority="5079" operator="containsText" text="18">
      <formula>NOT(ISERROR(SEARCH("18",J16)))</formula>
    </cfRule>
    <cfRule type="containsText" dxfId="5149" priority="5080" operator="containsText" text="17">
      <formula>NOT(ISERROR(SEARCH("17",J16)))</formula>
    </cfRule>
  </conditionalFormatting>
  <conditionalFormatting sqref="J16">
    <cfRule type="cellIs" dxfId="5148" priority="5078" operator="equal">
      <formula>"00H00"</formula>
    </cfRule>
  </conditionalFormatting>
  <conditionalFormatting sqref="J16">
    <cfRule type="cellIs" dxfId="5147" priority="5077" operator="equal">
      <formula>"24H00"</formula>
    </cfRule>
  </conditionalFormatting>
  <conditionalFormatting sqref="O16">
    <cfRule type="containsText" dxfId="5146" priority="5075" operator="containsText" text="18">
      <formula>NOT(ISERROR(SEARCH("18",O16)))</formula>
    </cfRule>
    <cfRule type="containsText" dxfId="5145" priority="5076" operator="containsText" text="17">
      <formula>NOT(ISERROR(SEARCH("17",O16)))</formula>
    </cfRule>
  </conditionalFormatting>
  <conditionalFormatting sqref="O16">
    <cfRule type="cellIs" dxfId="5144" priority="5074" operator="equal">
      <formula>"00H00"</formula>
    </cfRule>
  </conditionalFormatting>
  <conditionalFormatting sqref="O16">
    <cfRule type="cellIs" dxfId="5143" priority="5073" operator="equal">
      <formula>"24H00"</formula>
    </cfRule>
  </conditionalFormatting>
  <conditionalFormatting sqref="T16">
    <cfRule type="containsText" dxfId="5142" priority="5071" operator="containsText" text="18">
      <formula>NOT(ISERROR(SEARCH("18",T16)))</formula>
    </cfRule>
    <cfRule type="containsText" dxfId="5141" priority="5072" operator="containsText" text="17">
      <formula>NOT(ISERROR(SEARCH("17",T16)))</formula>
    </cfRule>
  </conditionalFormatting>
  <conditionalFormatting sqref="T16">
    <cfRule type="cellIs" dxfId="5140" priority="5070" operator="equal">
      <formula>"00H00"</formula>
    </cfRule>
  </conditionalFormatting>
  <conditionalFormatting sqref="T16">
    <cfRule type="cellIs" dxfId="5139" priority="5069" operator="equal">
      <formula>"24H00"</formula>
    </cfRule>
  </conditionalFormatting>
  <conditionalFormatting sqref="Y16">
    <cfRule type="containsText" dxfId="5138" priority="5067" operator="containsText" text="18">
      <formula>NOT(ISERROR(SEARCH("18",Y16)))</formula>
    </cfRule>
    <cfRule type="containsText" dxfId="5137" priority="5068" operator="containsText" text="17">
      <formula>NOT(ISERROR(SEARCH("17",Y16)))</formula>
    </cfRule>
  </conditionalFormatting>
  <conditionalFormatting sqref="Y16">
    <cfRule type="cellIs" dxfId="5136" priority="5066" operator="equal">
      <formula>"00H00"</formula>
    </cfRule>
  </conditionalFormatting>
  <conditionalFormatting sqref="Y16">
    <cfRule type="cellIs" dxfId="5135" priority="5065" operator="equal">
      <formula>"24H00"</formula>
    </cfRule>
  </conditionalFormatting>
  <conditionalFormatting sqref="I16">
    <cfRule type="cellIs" dxfId="5134" priority="5063" operator="equal">
      <formula>"MATERIEL"</formula>
    </cfRule>
    <cfRule type="cellIs" dxfId="5133" priority="5064" operator="equal">
      <formula>"TRANSPAL"</formula>
    </cfRule>
  </conditionalFormatting>
  <conditionalFormatting sqref="F16:H16">
    <cfRule type="cellIs" dxfId="5132" priority="5062" operator="equal">
      <formula>"OFF"</formula>
    </cfRule>
  </conditionalFormatting>
  <conditionalFormatting sqref="F16:H16">
    <cfRule type="cellIs" dxfId="5131" priority="5059" operator="equal">
      <formula>"AT"</formula>
    </cfRule>
    <cfRule type="cellIs" dxfId="5130" priority="5060" operator="equal">
      <formula>"AM"</formula>
    </cfRule>
    <cfRule type="cellIs" dxfId="5129" priority="5061" operator="equal">
      <formula>"CP"</formula>
    </cfRule>
  </conditionalFormatting>
  <conditionalFormatting sqref="AE16:AG16">
    <cfRule type="cellIs" dxfId="5128" priority="5057" operator="equal">
      <formula>"OFF"</formula>
    </cfRule>
  </conditionalFormatting>
  <conditionalFormatting sqref="AE16:AG16">
    <cfRule type="cellIs" dxfId="5127" priority="5054" operator="equal">
      <formula>"AT"</formula>
    </cfRule>
    <cfRule type="cellIs" dxfId="5126" priority="5055" operator="equal">
      <formula>"AM"</formula>
    </cfRule>
    <cfRule type="cellIs" dxfId="5125" priority="5056" operator="equal">
      <formula>"CP"</formula>
    </cfRule>
  </conditionalFormatting>
  <conditionalFormatting sqref="Z16:AB16">
    <cfRule type="cellIs" dxfId="5124" priority="5052" operator="equal">
      <formula>"OFF"</formula>
    </cfRule>
  </conditionalFormatting>
  <conditionalFormatting sqref="Z16:AB16">
    <cfRule type="cellIs" dxfId="5123" priority="5049" operator="equal">
      <formula>"AT"</formula>
    </cfRule>
    <cfRule type="cellIs" dxfId="5122" priority="5050" operator="equal">
      <formula>"AM"</formula>
    </cfRule>
    <cfRule type="cellIs" dxfId="5121" priority="5051" operator="equal">
      <formula>"CP"</formula>
    </cfRule>
  </conditionalFormatting>
  <conditionalFormatting sqref="AH16">
    <cfRule type="cellIs" dxfId="5120" priority="5046" operator="equal">
      <formula>"MATERIEL"</formula>
    </cfRule>
    <cfRule type="cellIs" dxfId="5119" priority="5047" operator="equal">
      <formula>"TRANSPAL"</formula>
    </cfRule>
  </conditionalFormatting>
  <conditionalFormatting sqref="E16">
    <cfRule type="containsText" dxfId="5118" priority="5044" operator="containsText" text="18">
      <formula>NOT(ISERROR(SEARCH("18",E16)))</formula>
    </cfRule>
    <cfRule type="containsText" dxfId="5117" priority="5045" operator="containsText" text="17">
      <formula>NOT(ISERROR(SEARCH("17",E16)))</formula>
    </cfRule>
  </conditionalFormatting>
  <conditionalFormatting sqref="E16">
    <cfRule type="cellIs" dxfId="5116" priority="5043" operator="equal">
      <formula>"00H00"</formula>
    </cfRule>
  </conditionalFormatting>
  <conditionalFormatting sqref="E16">
    <cfRule type="cellIs" dxfId="5115" priority="5042" operator="equal">
      <formula>"24H00"</formula>
    </cfRule>
  </conditionalFormatting>
  <conditionalFormatting sqref="N17">
    <cfRule type="cellIs" dxfId="5114" priority="5040" operator="equal">
      <formula>"MATERIEL"</formula>
    </cfRule>
    <cfRule type="cellIs" dxfId="5113" priority="5041" operator="equal">
      <formula>"TRANSPAL"</formula>
    </cfRule>
  </conditionalFormatting>
  <conditionalFormatting sqref="S17">
    <cfRule type="cellIs" dxfId="5112" priority="5038" operator="equal">
      <formula>"MATERIEL"</formula>
    </cfRule>
    <cfRule type="cellIs" dxfId="5111" priority="5039" operator="equal">
      <formula>"TRANSPAL"</formula>
    </cfRule>
  </conditionalFormatting>
  <conditionalFormatting sqref="X17">
    <cfRule type="cellIs" dxfId="5110" priority="5036" operator="equal">
      <formula>"MATERIEL"</formula>
    </cfRule>
    <cfRule type="cellIs" dxfId="5109" priority="5037" operator="equal">
      <formula>"TRANSPAL"</formula>
    </cfRule>
  </conditionalFormatting>
  <conditionalFormatting sqref="AC17">
    <cfRule type="cellIs" dxfId="5108" priority="5034" operator="equal">
      <formula>"MATERIEL"</formula>
    </cfRule>
    <cfRule type="cellIs" dxfId="5107" priority="5035" operator="equal">
      <formula>"TRANSPAL"</formula>
    </cfRule>
  </conditionalFormatting>
  <conditionalFormatting sqref="AD17">
    <cfRule type="containsText" dxfId="5106" priority="5032" operator="containsText" text="18">
      <formula>NOT(ISERROR(SEARCH("18",AD17)))</formula>
    </cfRule>
    <cfRule type="containsText" dxfId="5105" priority="5033" operator="containsText" text="17">
      <formula>NOT(ISERROR(SEARCH("17",AD17)))</formula>
    </cfRule>
  </conditionalFormatting>
  <conditionalFormatting sqref="AD17">
    <cfRule type="cellIs" dxfId="5104" priority="5031" operator="equal">
      <formula>"00H00"</formula>
    </cfRule>
  </conditionalFormatting>
  <conditionalFormatting sqref="AD17">
    <cfRule type="cellIs" dxfId="5103" priority="5030" operator="equal">
      <formula>"24H00"</formula>
    </cfRule>
  </conditionalFormatting>
  <conditionalFormatting sqref="J17">
    <cfRule type="containsText" dxfId="5102" priority="5028" operator="containsText" text="18">
      <formula>NOT(ISERROR(SEARCH("18",J17)))</formula>
    </cfRule>
    <cfRule type="containsText" dxfId="5101" priority="5029" operator="containsText" text="17">
      <formula>NOT(ISERROR(SEARCH("17",J17)))</formula>
    </cfRule>
  </conditionalFormatting>
  <conditionalFormatting sqref="J17">
    <cfRule type="cellIs" dxfId="5100" priority="5027" operator="equal">
      <formula>"00H00"</formula>
    </cfRule>
  </conditionalFormatting>
  <conditionalFormatting sqref="J17">
    <cfRule type="cellIs" dxfId="5099" priority="5026" operator="equal">
      <formula>"24H00"</formula>
    </cfRule>
  </conditionalFormatting>
  <conditionalFormatting sqref="O17">
    <cfRule type="containsText" dxfId="5098" priority="5024" operator="containsText" text="18">
      <formula>NOT(ISERROR(SEARCH("18",O17)))</formula>
    </cfRule>
    <cfRule type="containsText" dxfId="5097" priority="5025" operator="containsText" text="17">
      <formula>NOT(ISERROR(SEARCH("17",O17)))</formula>
    </cfRule>
  </conditionalFormatting>
  <conditionalFormatting sqref="O17">
    <cfRule type="cellIs" dxfId="5096" priority="5023" operator="equal">
      <formula>"00H00"</formula>
    </cfRule>
  </conditionalFormatting>
  <conditionalFormatting sqref="O17">
    <cfRule type="cellIs" dxfId="5095" priority="5022" operator="equal">
      <formula>"24H00"</formula>
    </cfRule>
  </conditionalFormatting>
  <conditionalFormatting sqref="T17">
    <cfRule type="containsText" dxfId="5094" priority="5020" operator="containsText" text="18">
      <formula>NOT(ISERROR(SEARCH("18",T17)))</formula>
    </cfRule>
    <cfRule type="containsText" dxfId="5093" priority="5021" operator="containsText" text="17">
      <formula>NOT(ISERROR(SEARCH("17",T17)))</formula>
    </cfRule>
  </conditionalFormatting>
  <conditionalFormatting sqref="T17">
    <cfRule type="cellIs" dxfId="5092" priority="5019" operator="equal">
      <formula>"00H00"</formula>
    </cfRule>
  </conditionalFormatting>
  <conditionalFormatting sqref="T17">
    <cfRule type="cellIs" dxfId="5091" priority="5018" operator="equal">
      <formula>"24H00"</formula>
    </cfRule>
  </conditionalFormatting>
  <conditionalFormatting sqref="Y17">
    <cfRule type="containsText" dxfId="5090" priority="5016" operator="containsText" text="18">
      <formula>NOT(ISERROR(SEARCH("18",Y17)))</formula>
    </cfRule>
    <cfRule type="containsText" dxfId="5089" priority="5017" operator="containsText" text="17">
      <formula>NOT(ISERROR(SEARCH("17",Y17)))</formula>
    </cfRule>
  </conditionalFormatting>
  <conditionalFormatting sqref="Y17">
    <cfRule type="cellIs" dxfId="5088" priority="5015" operator="equal">
      <formula>"00H00"</formula>
    </cfRule>
  </conditionalFormatting>
  <conditionalFormatting sqref="Y17">
    <cfRule type="cellIs" dxfId="5087" priority="5014" operator="equal">
      <formula>"24H00"</formula>
    </cfRule>
  </conditionalFormatting>
  <conditionalFormatting sqref="I17">
    <cfRule type="cellIs" dxfId="5086" priority="5012" operator="equal">
      <formula>"MATERIEL"</formula>
    </cfRule>
    <cfRule type="cellIs" dxfId="5085" priority="5013" operator="equal">
      <formula>"TRANSPAL"</formula>
    </cfRule>
  </conditionalFormatting>
  <conditionalFormatting sqref="F17:H17">
    <cfRule type="cellIs" dxfId="5084" priority="5011" operator="equal">
      <formula>"OFF"</formula>
    </cfRule>
  </conditionalFormatting>
  <conditionalFormatting sqref="F17:H17">
    <cfRule type="cellIs" dxfId="5083" priority="5008" operator="equal">
      <formula>"AT"</formula>
    </cfRule>
    <cfRule type="cellIs" dxfId="5082" priority="5009" operator="equal">
      <formula>"AM"</formula>
    </cfRule>
    <cfRule type="cellIs" dxfId="5081" priority="5010" operator="equal">
      <formula>"CP"</formula>
    </cfRule>
  </conditionalFormatting>
  <conditionalFormatting sqref="AE17:AG17">
    <cfRule type="cellIs" dxfId="5080" priority="5006" operator="equal">
      <formula>"OFF"</formula>
    </cfRule>
  </conditionalFormatting>
  <conditionalFormatting sqref="AE17:AG17">
    <cfRule type="cellIs" dxfId="5079" priority="5003" operator="equal">
      <formula>"AT"</formula>
    </cfRule>
    <cfRule type="cellIs" dxfId="5078" priority="5004" operator="equal">
      <formula>"AM"</formula>
    </cfRule>
    <cfRule type="cellIs" dxfId="5077" priority="5005" operator="equal">
      <formula>"CP"</formula>
    </cfRule>
  </conditionalFormatting>
  <conditionalFormatting sqref="AH17">
    <cfRule type="cellIs" dxfId="5076" priority="5000" operator="equal">
      <formula>"MATERIEL"</formula>
    </cfRule>
    <cfRule type="cellIs" dxfId="5075" priority="5001" operator="equal">
      <formula>"TRANSPAL"</formula>
    </cfRule>
  </conditionalFormatting>
  <conditionalFormatting sqref="E17">
    <cfRule type="containsText" dxfId="5074" priority="4998" operator="containsText" text="18">
      <formula>NOT(ISERROR(SEARCH("18",E17)))</formula>
    </cfRule>
    <cfRule type="containsText" dxfId="5073" priority="4999" operator="containsText" text="17">
      <formula>NOT(ISERROR(SEARCH("17",E17)))</formula>
    </cfRule>
  </conditionalFormatting>
  <conditionalFormatting sqref="E17">
    <cfRule type="cellIs" dxfId="5072" priority="4997" operator="equal">
      <formula>"00H00"</formula>
    </cfRule>
  </conditionalFormatting>
  <conditionalFormatting sqref="E17">
    <cfRule type="cellIs" dxfId="5071" priority="4996" operator="equal">
      <formula>"24H00"</formula>
    </cfRule>
  </conditionalFormatting>
  <conditionalFormatting sqref="E18">
    <cfRule type="containsText" dxfId="5070" priority="4994" operator="containsText" text="18">
      <formula>NOT(ISERROR(SEARCH("18",E18)))</formula>
    </cfRule>
    <cfRule type="containsText" dxfId="5069" priority="4995" operator="containsText" text="17">
      <formula>NOT(ISERROR(SEARCH("17",E18)))</formula>
    </cfRule>
  </conditionalFormatting>
  <conditionalFormatting sqref="E18">
    <cfRule type="cellIs" dxfId="5068" priority="4993" operator="equal">
      <formula>"00H00"</formula>
    </cfRule>
  </conditionalFormatting>
  <conditionalFormatting sqref="E18">
    <cfRule type="cellIs" dxfId="5067" priority="4992" operator="equal">
      <formula>"24H00"</formula>
    </cfRule>
  </conditionalFormatting>
  <conditionalFormatting sqref="AD18">
    <cfRule type="containsText" dxfId="5066" priority="4990" operator="containsText" text="18">
      <formula>NOT(ISERROR(SEARCH("18",AD18)))</formula>
    </cfRule>
    <cfRule type="containsText" dxfId="5065" priority="4991" operator="containsText" text="17">
      <formula>NOT(ISERROR(SEARCH("17",AD18)))</formula>
    </cfRule>
  </conditionalFormatting>
  <conditionalFormatting sqref="AD18">
    <cfRule type="cellIs" dxfId="5064" priority="4989" operator="equal">
      <formula>"00H00"</formula>
    </cfRule>
  </conditionalFormatting>
  <conditionalFormatting sqref="AD18">
    <cfRule type="cellIs" dxfId="5063" priority="4988" operator="equal">
      <formula>"24H00"</formula>
    </cfRule>
  </conditionalFormatting>
  <conditionalFormatting sqref="T18">
    <cfRule type="containsText" dxfId="5062" priority="4986" operator="containsText" text="18">
      <formula>NOT(ISERROR(SEARCH("18",T18)))</formula>
    </cfRule>
    <cfRule type="containsText" dxfId="5061" priority="4987" operator="containsText" text="17">
      <formula>NOT(ISERROR(SEARCH("17",T18)))</formula>
    </cfRule>
  </conditionalFormatting>
  <conditionalFormatting sqref="T18">
    <cfRule type="cellIs" dxfId="5060" priority="4985" operator="equal">
      <formula>"00H00"</formula>
    </cfRule>
  </conditionalFormatting>
  <conditionalFormatting sqref="T18">
    <cfRule type="cellIs" dxfId="5059" priority="4984" operator="equal">
      <formula>"24H00"</formula>
    </cfRule>
  </conditionalFormatting>
  <conditionalFormatting sqref="I18">
    <cfRule type="cellIs" dxfId="5058" priority="4982" operator="equal">
      <formula>"MATERIEL"</formula>
    </cfRule>
    <cfRule type="cellIs" dxfId="5057" priority="4983" operator="equal">
      <formula>"TRANSPAL"</formula>
    </cfRule>
  </conditionalFormatting>
  <conditionalFormatting sqref="J18">
    <cfRule type="containsText" dxfId="5056" priority="4980" operator="containsText" text="18">
      <formula>NOT(ISERROR(SEARCH("18",J18)))</formula>
    </cfRule>
    <cfRule type="containsText" dxfId="5055" priority="4981" operator="containsText" text="17">
      <formula>NOT(ISERROR(SEARCH("17",J18)))</formula>
    </cfRule>
  </conditionalFormatting>
  <conditionalFormatting sqref="J18">
    <cfRule type="cellIs" dxfId="5054" priority="4979" operator="equal">
      <formula>"00H00"</formula>
    </cfRule>
  </conditionalFormatting>
  <conditionalFormatting sqref="J18">
    <cfRule type="cellIs" dxfId="5053" priority="4978" operator="equal">
      <formula>"24H00"</formula>
    </cfRule>
  </conditionalFormatting>
  <conditionalFormatting sqref="O18">
    <cfRule type="containsText" dxfId="5052" priority="4976" operator="containsText" text="18">
      <formula>NOT(ISERROR(SEARCH("18",O18)))</formula>
    </cfRule>
    <cfRule type="containsText" dxfId="5051" priority="4977" operator="containsText" text="17">
      <formula>NOT(ISERROR(SEARCH("17",O18)))</formula>
    </cfRule>
  </conditionalFormatting>
  <conditionalFormatting sqref="O18">
    <cfRule type="cellIs" dxfId="5050" priority="4975" operator="equal">
      <formula>"00H00"</formula>
    </cfRule>
  </conditionalFormatting>
  <conditionalFormatting sqref="O18">
    <cfRule type="cellIs" dxfId="5049" priority="4974" operator="equal">
      <formula>"24H00"</formula>
    </cfRule>
  </conditionalFormatting>
  <conditionalFormatting sqref="Y18">
    <cfRule type="containsText" dxfId="5048" priority="4972" operator="containsText" text="18">
      <formula>NOT(ISERROR(SEARCH("18",Y18)))</formula>
    </cfRule>
    <cfRule type="containsText" dxfId="5047" priority="4973" operator="containsText" text="17">
      <formula>NOT(ISERROR(SEARCH("17",Y18)))</formula>
    </cfRule>
  </conditionalFormatting>
  <conditionalFormatting sqref="Y18">
    <cfRule type="cellIs" dxfId="5046" priority="4971" operator="equal">
      <formula>"00H00"</formula>
    </cfRule>
  </conditionalFormatting>
  <conditionalFormatting sqref="Y18">
    <cfRule type="cellIs" dxfId="5045" priority="4970" operator="equal">
      <formula>"24H00"</formula>
    </cfRule>
  </conditionalFormatting>
  <conditionalFormatting sqref="F18:H18">
    <cfRule type="cellIs" dxfId="5044" priority="4969" operator="equal">
      <formula>"OFF"</formula>
    </cfRule>
  </conditionalFormatting>
  <conditionalFormatting sqref="F18:H18">
    <cfRule type="cellIs" dxfId="5043" priority="4966" operator="equal">
      <formula>"AT"</formula>
    </cfRule>
    <cfRule type="cellIs" dxfId="5042" priority="4967" operator="equal">
      <formula>"AM"</formula>
    </cfRule>
    <cfRule type="cellIs" dxfId="5041" priority="4968" operator="equal">
      <formula>"CP"</formula>
    </cfRule>
  </conditionalFormatting>
  <conditionalFormatting sqref="J18 O18 T18 E18 Y18">
    <cfRule type="cellIs" dxfId="5040" priority="4964" operator="equal">
      <formula>"22H45"</formula>
    </cfRule>
  </conditionalFormatting>
  <conditionalFormatting sqref="N18">
    <cfRule type="cellIs" dxfId="5039" priority="4962" operator="equal">
      <formula>"MATERIEL"</formula>
    </cfRule>
    <cfRule type="cellIs" dxfId="5038" priority="4963" operator="equal">
      <formula>"TRANSPAL"</formula>
    </cfRule>
  </conditionalFormatting>
  <conditionalFormatting sqref="AC18">
    <cfRule type="cellIs" dxfId="5037" priority="4960" operator="equal">
      <formula>"MATERIEL"</formula>
    </cfRule>
    <cfRule type="cellIs" dxfId="5036" priority="4961" operator="equal">
      <formula>"TRANSPAL"</formula>
    </cfRule>
  </conditionalFormatting>
  <conditionalFormatting sqref="Z18:AB18">
    <cfRule type="cellIs" dxfId="5035" priority="4959" operator="equal">
      <formula>"OFF"</formula>
    </cfRule>
  </conditionalFormatting>
  <conditionalFormatting sqref="Z18:AB18">
    <cfRule type="cellIs" dxfId="5034" priority="4956" operator="equal">
      <formula>"AT"</formula>
    </cfRule>
    <cfRule type="cellIs" dxfId="5033" priority="4957" operator="equal">
      <formula>"AM"</formula>
    </cfRule>
    <cfRule type="cellIs" dxfId="5032" priority="4958" operator="equal">
      <formula>"CP"</formula>
    </cfRule>
  </conditionalFormatting>
  <conditionalFormatting sqref="X18">
    <cfRule type="cellIs" dxfId="5031" priority="4953" operator="equal">
      <formula>"MATERIEL"</formula>
    </cfRule>
    <cfRule type="cellIs" dxfId="5030" priority="4954" operator="equal">
      <formula>"TRANSPAL"</formula>
    </cfRule>
  </conditionalFormatting>
  <conditionalFormatting sqref="S18">
    <cfRule type="cellIs" dxfId="5029" priority="4951" operator="equal">
      <formula>"MATERIEL"</formula>
    </cfRule>
    <cfRule type="cellIs" dxfId="5028" priority="4952" operator="equal">
      <formula>"TRANSPAL"</formula>
    </cfRule>
  </conditionalFormatting>
  <conditionalFormatting sqref="U18:W18">
    <cfRule type="cellIs" dxfId="5027" priority="4950" operator="equal">
      <formula>"OFF"</formula>
    </cfRule>
  </conditionalFormatting>
  <conditionalFormatting sqref="U18:W18">
    <cfRule type="cellIs" dxfId="5026" priority="4947" operator="equal">
      <formula>"AT"</formula>
    </cfRule>
    <cfRule type="cellIs" dxfId="5025" priority="4948" operator="equal">
      <formula>"AM"</formula>
    </cfRule>
    <cfRule type="cellIs" dxfId="5024" priority="4949" operator="equal">
      <formula>"CP"</formula>
    </cfRule>
  </conditionalFormatting>
  <conditionalFormatting sqref="AE18:AG18">
    <cfRule type="cellIs" dxfId="5023" priority="4945" operator="equal">
      <formula>"OFF"</formula>
    </cfRule>
  </conditionalFormatting>
  <conditionalFormatting sqref="AE18:AG18">
    <cfRule type="cellIs" dxfId="5022" priority="4942" operator="equal">
      <formula>"AT"</formula>
    </cfRule>
    <cfRule type="cellIs" dxfId="5021" priority="4943" operator="equal">
      <formula>"AM"</formula>
    </cfRule>
    <cfRule type="cellIs" dxfId="5020" priority="4944" operator="equal">
      <formula>"CP"</formula>
    </cfRule>
  </conditionalFormatting>
  <conditionalFormatting sqref="AH18">
    <cfRule type="cellIs" dxfId="5019" priority="4939" operator="equal">
      <formula>"MATERIEL"</formula>
    </cfRule>
    <cfRule type="cellIs" dxfId="5018" priority="4940" operator="equal">
      <formula>"TRANSPAL"</formula>
    </cfRule>
  </conditionalFormatting>
  <conditionalFormatting sqref="E19">
    <cfRule type="containsText" dxfId="5017" priority="4937" operator="containsText" text="18">
      <formula>NOT(ISERROR(SEARCH("18",E19)))</formula>
    </cfRule>
    <cfRule type="containsText" dxfId="5016" priority="4938" operator="containsText" text="17">
      <formula>NOT(ISERROR(SEARCH("17",E19)))</formula>
    </cfRule>
  </conditionalFormatting>
  <conditionalFormatting sqref="E19">
    <cfRule type="cellIs" dxfId="5015" priority="4936" operator="equal">
      <formula>"00H00"</formula>
    </cfRule>
  </conditionalFormatting>
  <conditionalFormatting sqref="E19">
    <cfRule type="cellIs" dxfId="5014" priority="4935" operator="equal">
      <formula>"24H00"</formula>
    </cfRule>
  </conditionalFormatting>
  <conditionalFormatting sqref="O19">
    <cfRule type="containsText" dxfId="5013" priority="4933" operator="containsText" text="18">
      <formula>NOT(ISERROR(SEARCH("18",O19)))</formula>
    </cfRule>
    <cfRule type="containsText" dxfId="5012" priority="4934" operator="containsText" text="17">
      <formula>NOT(ISERROR(SEARCH("17",O19)))</formula>
    </cfRule>
  </conditionalFormatting>
  <conditionalFormatting sqref="O19">
    <cfRule type="cellIs" dxfId="5011" priority="4932" operator="equal">
      <formula>"00H00"</formula>
    </cfRule>
  </conditionalFormatting>
  <conditionalFormatting sqref="O19">
    <cfRule type="cellIs" dxfId="5010" priority="4931" operator="equal">
      <formula>"24H00"</formula>
    </cfRule>
  </conditionalFormatting>
  <conditionalFormatting sqref="AD19">
    <cfRule type="containsText" dxfId="5009" priority="4929" operator="containsText" text="18">
      <formula>NOT(ISERROR(SEARCH("18",AD19)))</formula>
    </cfRule>
    <cfRule type="containsText" dxfId="5008" priority="4930" operator="containsText" text="17">
      <formula>NOT(ISERROR(SEARCH("17",AD19)))</formula>
    </cfRule>
  </conditionalFormatting>
  <conditionalFormatting sqref="AD19">
    <cfRule type="cellIs" dxfId="5007" priority="4928" operator="equal">
      <formula>"00H00"</formula>
    </cfRule>
  </conditionalFormatting>
  <conditionalFormatting sqref="AD19">
    <cfRule type="cellIs" dxfId="5006" priority="4927" operator="equal">
      <formula>"24H00"</formula>
    </cfRule>
  </conditionalFormatting>
  <conditionalFormatting sqref="I19">
    <cfRule type="cellIs" dxfId="5005" priority="4925" operator="equal">
      <formula>"MATERIEL"</formula>
    </cfRule>
    <cfRule type="cellIs" dxfId="5004" priority="4926" operator="equal">
      <formula>"TRANSPAL"</formula>
    </cfRule>
  </conditionalFormatting>
  <conditionalFormatting sqref="T19">
    <cfRule type="containsText" dxfId="5003" priority="4923" operator="containsText" text="18">
      <formula>NOT(ISERROR(SEARCH("18",T19)))</formula>
    </cfRule>
    <cfRule type="containsText" dxfId="5002" priority="4924" operator="containsText" text="17">
      <formula>NOT(ISERROR(SEARCH("17",T19)))</formula>
    </cfRule>
  </conditionalFormatting>
  <conditionalFormatting sqref="T19">
    <cfRule type="cellIs" dxfId="5001" priority="4922" operator="equal">
      <formula>"00H00"</formula>
    </cfRule>
  </conditionalFormatting>
  <conditionalFormatting sqref="T19">
    <cfRule type="cellIs" dxfId="5000" priority="4921" operator="equal">
      <formula>"24H00"</formula>
    </cfRule>
  </conditionalFormatting>
  <conditionalFormatting sqref="Y19">
    <cfRule type="containsText" dxfId="4999" priority="4919" operator="containsText" text="18">
      <formula>NOT(ISERROR(SEARCH("18",Y19)))</formula>
    </cfRule>
    <cfRule type="containsText" dxfId="4998" priority="4920" operator="containsText" text="17">
      <formula>NOT(ISERROR(SEARCH("17",Y19)))</formula>
    </cfRule>
  </conditionalFormatting>
  <conditionalFormatting sqref="Y19">
    <cfRule type="cellIs" dxfId="4997" priority="4918" operator="equal">
      <formula>"00H00"</formula>
    </cfRule>
  </conditionalFormatting>
  <conditionalFormatting sqref="Y19">
    <cfRule type="cellIs" dxfId="4996" priority="4917" operator="equal">
      <formula>"24H00"</formula>
    </cfRule>
  </conditionalFormatting>
  <conditionalFormatting sqref="J19">
    <cfRule type="containsText" dxfId="4995" priority="4915" operator="containsText" text="18">
      <formula>NOT(ISERROR(SEARCH("18",J19)))</formula>
    </cfRule>
    <cfRule type="containsText" dxfId="4994" priority="4916" operator="containsText" text="17">
      <formula>NOT(ISERROR(SEARCH("17",J19)))</formula>
    </cfRule>
  </conditionalFormatting>
  <conditionalFormatting sqref="J19">
    <cfRule type="cellIs" dxfId="4993" priority="4914" operator="equal">
      <formula>"00H00"</formula>
    </cfRule>
  </conditionalFormatting>
  <conditionalFormatting sqref="J19">
    <cfRule type="cellIs" dxfId="4992" priority="4913" operator="equal">
      <formula>"24H00"</formula>
    </cfRule>
  </conditionalFormatting>
  <conditionalFormatting sqref="U19:W19">
    <cfRule type="cellIs" dxfId="4991" priority="4912" operator="equal">
      <formula>"OFF"</formula>
    </cfRule>
  </conditionalFormatting>
  <conditionalFormatting sqref="U19:W19">
    <cfRule type="cellIs" dxfId="4990" priority="4909" operator="equal">
      <formula>"AT"</formula>
    </cfRule>
    <cfRule type="cellIs" dxfId="4989" priority="4910" operator="equal">
      <formula>"AM"</formula>
    </cfRule>
    <cfRule type="cellIs" dxfId="4988" priority="4911" operator="equal">
      <formula>"CP"</formula>
    </cfRule>
  </conditionalFormatting>
  <conditionalFormatting sqref="T19 E19 J19 O19 Y19">
    <cfRule type="cellIs" dxfId="4987" priority="4907" operator="equal">
      <formula>"22H45"</formula>
    </cfRule>
  </conditionalFormatting>
  <conditionalFormatting sqref="N19">
    <cfRule type="cellIs" dxfId="4986" priority="4905" operator="equal">
      <formula>"MATERIEL"</formula>
    </cfRule>
    <cfRule type="cellIs" dxfId="4985" priority="4906" operator="equal">
      <formula>"TRANSPAL"</formula>
    </cfRule>
  </conditionalFormatting>
  <conditionalFormatting sqref="S19">
    <cfRule type="cellIs" dxfId="4984" priority="4903" operator="equal">
      <formula>"MATERIEL"</formula>
    </cfRule>
    <cfRule type="cellIs" dxfId="4983" priority="4904" operator="equal">
      <formula>"TRANSPAL"</formula>
    </cfRule>
  </conditionalFormatting>
  <conditionalFormatting sqref="X19">
    <cfRule type="cellIs" dxfId="4982" priority="4901" operator="equal">
      <formula>"MATERIEL"</formula>
    </cfRule>
    <cfRule type="cellIs" dxfId="4981" priority="4902" operator="equal">
      <formula>"TRANSPAL"</formula>
    </cfRule>
  </conditionalFormatting>
  <conditionalFormatting sqref="AC19">
    <cfRule type="cellIs" dxfId="4980" priority="4899" operator="equal">
      <formula>"MATERIEL"</formula>
    </cfRule>
    <cfRule type="cellIs" dxfId="4979" priority="4900" operator="equal">
      <formula>"TRANSPAL"</formula>
    </cfRule>
  </conditionalFormatting>
  <conditionalFormatting sqref="Z19:AB19">
    <cfRule type="cellIs" dxfId="4978" priority="4898" operator="equal">
      <formula>"OFF"</formula>
    </cfRule>
  </conditionalFormatting>
  <conditionalFormatting sqref="Z19:AB19">
    <cfRule type="cellIs" dxfId="4977" priority="4895" operator="equal">
      <formula>"AT"</formula>
    </cfRule>
    <cfRule type="cellIs" dxfId="4976" priority="4896" operator="equal">
      <formula>"AM"</formula>
    </cfRule>
    <cfRule type="cellIs" dxfId="4975" priority="4897" operator="equal">
      <formula>"CP"</formula>
    </cfRule>
  </conditionalFormatting>
  <conditionalFormatting sqref="F19:H19">
    <cfRule type="cellIs" dxfId="4974" priority="4893" operator="equal">
      <formula>"OFF"</formula>
    </cfRule>
  </conditionalFormatting>
  <conditionalFormatting sqref="F19:H19">
    <cfRule type="cellIs" dxfId="4973" priority="4890" operator="equal">
      <formula>"AT"</formula>
    </cfRule>
    <cfRule type="cellIs" dxfId="4972" priority="4891" operator="equal">
      <formula>"AM"</formula>
    </cfRule>
    <cfRule type="cellIs" dxfId="4971" priority="4892" operator="equal">
      <formula>"CP"</formula>
    </cfRule>
  </conditionalFormatting>
  <conditionalFormatting sqref="P19:R19">
    <cfRule type="cellIs" dxfId="4970" priority="4888" operator="equal">
      <formula>"OFF"</formula>
    </cfRule>
  </conditionalFormatting>
  <conditionalFormatting sqref="P19:R19">
    <cfRule type="cellIs" dxfId="4969" priority="4885" operator="equal">
      <formula>"AT"</formula>
    </cfRule>
    <cfRule type="cellIs" dxfId="4968" priority="4886" operator="equal">
      <formula>"AM"</formula>
    </cfRule>
    <cfRule type="cellIs" dxfId="4967" priority="4887" operator="equal">
      <formula>"CP"</formula>
    </cfRule>
  </conditionalFormatting>
  <conditionalFormatting sqref="AE19:AG19">
    <cfRule type="cellIs" dxfId="4966" priority="4883" operator="equal">
      <formula>"OFF"</formula>
    </cfRule>
  </conditionalFormatting>
  <conditionalFormatting sqref="AE19:AG19">
    <cfRule type="cellIs" dxfId="4965" priority="4880" operator="equal">
      <formula>"AT"</formula>
    </cfRule>
    <cfRule type="cellIs" dxfId="4964" priority="4881" operator="equal">
      <formula>"AM"</formula>
    </cfRule>
    <cfRule type="cellIs" dxfId="4963" priority="4882" operator="equal">
      <formula>"CP"</formula>
    </cfRule>
  </conditionalFormatting>
  <conditionalFormatting sqref="AH19">
    <cfRule type="cellIs" dxfId="4962" priority="4877" operator="equal">
      <formula>"MATERIEL"</formula>
    </cfRule>
    <cfRule type="cellIs" dxfId="4961" priority="4878" operator="equal">
      <formula>"TRANSPAL"</formula>
    </cfRule>
  </conditionalFormatting>
  <conditionalFormatting sqref="N21">
    <cfRule type="cellIs" dxfId="4960" priority="4875" operator="equal">
      <formula>"MATERIEL"</formula>
    </cfRule>
    <cfRule type="cellIs" dxfId="4959" priority="4876" operator="equal">
      <formula>"TRANSPAL"</formula>
    </cfRule>
  </conditionalFormatting>
  <conditionalFormatting sqref="S21">
    <cfRule type="cellIs" dxfId="4958" priority="4873" operator="equal">
      <formula>"MATERIEL"</formula>
    </cfRule>
    <cfRule type="cellIs" dxfId="4957" priority="4874" operator="equal">
      <formula>"TRANSPAL"</formula>
    </cfRule>
  </conditionalFormatting>
  <conditionalFormatting sqref="X21">
    <cfRule type="cellIs" dxfId="4956" priority="4871" operator="equal">
      <formula>"MATERIEL"</formula>
    </cfRule>
    <cfRule type="cellIs" dxfId="4955" priority="4872" operator="equal">
      <formula>"TRANSPAL"</formula>
    </cfRule>
  </conditionalFormatting>
  <conditionalFormatting sqref="AC21">
    <cfRule type="cellIs" dxfId="4954" priority="4869" operator="equal">
      <formula>"MATERIEL"</formula>
    </cfRule>
    <cfRule type="cellIs" dxfId="4953" priority="4870" operator="equal">
      <formula>"TRANSPAL"</formula>
    </cfRule>
  </conditionalFormatting>
  <conditionalFormatting sqref="AD21">
    <cfRule type="containsText" dxfId="4952" priority="4867" operator="containsText" text="18">
      <formula>NOT(ISERROR(SEARCH("18",AD21)))</formula>
    </cfRule>
    <cfRule type="containsText" dxfId="4951" priority="4868" operator="containsText" text="17">
      <formula>NOT(ISERROR(SEARCH("17",AD21)))</formula>
    </cfRule>
  </conditionalFormatting>
  <conditionalFormatting sqref="AD21">
    <cfRule type="cellIs" dxfId="4950" priority="4866" operator="equal">
      <formula>"00H00"</formula>
    </cfRule>
  </conditionalFormatting>
  <conditionalFormatting sqref="AD21">
    <cfRule type="cellIs" dxfId="4949" priority="4865" operator="equal">
      <formula>"24H00"</formula>
    </cfRule>
  </conditionalFormatting>
  <conditionalFormatting sqref="J21">
    <cfRule type="containsText" dxfId="4948" priority="4863" operator="containsText" text="18">
      <formula>NOT(ISERROR(SEARCH("18",J21)))</formula>
    </cfRule>
    <cfRule type="containsText" dxfId="4947" priority="4864" operator="containsText" text="17">
      <formula>NOT(ISERROR(SEARCH("17",J21)))</formula>
    </cfRule>
  </conditionalFormatting>
  <conditionalFormatting sqref="J21">
    <cfRule type="cellIs" dxfId="4946" priority="4862" operator="equal">
      <formula>"00H00"</formula>
    </cfRule>
  </conditionalFormatting>
  <conditionalFormatting sqref="J21">
    <cfRule type="cellIs" dxfId="4945" priority="4861" operator="equal">
      <formula>"24H00"</formula>
    </cfRule>
  </conditionalFormatting>
  <conditionalFormatting sqref="O21">
    <cfRule type="containsText" dxfId="4944" priority="4859" operator="containsText" text="18">
      <formula>NOT(ISERROR(SEARCH("18",O21)))</formula>
    </cfRule>
    <cfRule type="containsText" dxfId="4943" priority="4860" operator="containsText" text="17">
      <formula>NOT(ISERROR(SEARCH("17",O21)))</formula>
    </cfRule>
  </conditionalFormatting>
  <conditionalFormatting sqref="O21">
    <cfRule type="cellIs" dxfId="4942" priority="4858" operator="equal">
      <formula>"00H00"</formula>
    </cfRule>
  </conditionalFormatting>
  <conditionalFormatting sqref="O21">
    <cfRule type="cellIs" dxfId="4941" priority="4857" operator="equal">
      <formula>"24H00"</formula>
    </cfRule>
  </conditionalFormatting>
  <conditionalFormatting sqref="T21">
    <cfRule type="containsText" dxfId="4940" priority="4855" operator="containsText" text="18">
      <formula>NOT(ISERROR(SEARCH("18",T21)))</formula>
    </cfRule>
    <cfRule type="containsText" dxfId="4939" priority="4856" operator="containsText" text="17">
      <formula>NOT(ISERROR(SEARCH("17",T21)))</formula>
    </cfRule>
  </conditionalFormatting>
  <conditionalFormatting sqref="T21">
    <cfRule type="cellIs" dxfId="4938" priority="4854" operator="equal">
      <formula>"00H00"</formula>
    </cfRule>
  </conditionalFormatting>
  <conditionalFormatting sqref="T21">
    <cfRule type="cellIs" dxfId="4937" priority="4853" operator="equal">
      <formula>"24H00"</formula>
    </cfRule>
  </conditionalFormatting>
  <conditionalFormatting sqref="Y21">
    <cfRule type="containsText" dxfId="4936" priority="4851" operator="containsText" text="18">
      <formula>NOT(ISERROR(SEARCH("18",Y21)))</formula>
    </cfRule>
    <cfRule type="containsText" dxfId="4935" priority="4852" operator="containsText" text="17">
      <formula>NOT(ISERROR(SEARCH("17",Y21)))</formula>
    </cfRule>
  </conditionalFormatting>
  <conditionalFormatting sqref="Y21">
    <cfRule type="cellIs" dxfId="4934" priority="4850" operator="equal">
      <formula>"00H00"</formula>
    </cfRule>
  </conditionalFormatting>
  <conditionalFormatting sqref="Y21">
    <cfRule type="cellIs" dxfId="4933" priority="4849" operator="equal">
      <formula>"24H00"</formula>
    </cfRule>
  </conditionalFormatting>
  <conditionalFormatting sqref="I21">
    <cfRule type="cellIs" dxfId="4932" priority="4847" operator="equal">
      <formula>"MATERIEL"</formula>
    </cfRule>
    <cfRule type="cellIs" dxfId="4931" priority="4848" operator="equal">
      <formula>"TRANSPAL"</formula>
    </cfRule>
  </conditionalFormatting>
  <conditionalFormatting sqref="F21:H21">
    <cfRule type="cellIs" dxfId="4930" priority="4846" operator="equal">
      <formula>"OFF"</formula>
    </cfRule>
  </conditionalFormatting>
  <conditionalFormatting sqref="F21:H21">
    <cfRule type="cellIs" dxfId="4929" priority="4843" operator="equal">
      <formula>"AT"</formula>
    </cfRule>
    <cfRule type="cellIs" dxfId="4928" priority="4844" operator="equal">
      <formula>"AM"</formula>
    </cfRule>
    <cfRule type="cellIs" dxfId="4927" priority="4845" operator="equal">
      <formula>"CP"</formula>
    </cfRule>
  </conditionalFormatting>
  <conditionalFormatting sqref="K21:M21">
    <cfRule type="cellIs" dxfId="4926" priority="4841" operator="equal">
      <formula>"OFF"</formula>
    </cfRule>
  </conditionalFormatting>
  <conditionalFormatting sqref="K21:M21">
    <cfRule type="cellIs" dxfId="4925" priority="4838" operator="equal">
      <formula>"AT"</formula>
    </cfRule>
    <cfRule type="cellIs" dxfId="4924" priority="4839" operator="equal">
      <formula>"AM"</formula>
    </cfRule>
    <cfRule type="cellIs" dxfId="4923" priority="4840" operator="equal">
      <formula>"CP"</formula>
    </cfRule>
  </conditionalFormatting>
  <conditionalFormatting sqref="U21:W21">
    <cfRule type="cellIs" dxfId="4922" priority="4836" operator="equal">
      <formula>"OFF"</formula>
    </cfRule>
  </conditionalFormatting>
  <conditionalFormatting sqref="U21:W21">
    <cfRule type="cellIs" dxfId="4921" priority="4833" operator="equal">
      <formula>"AT"</formula>
    </cfRule>
    <cfRule type="cellIs" dxfId="4920" priority="4834" operator="equal">
      <formula>"AM"</formula>
    </cfRule>
    <cfRule type="cellIs" dxfId="4919" priority="4835" operator="equal">
      <formula>"CP"</formula>
    </cfRule>
  </conditionalFormatting>
  <conditionalFormatting sqref="AH21">
    <cfRule type="cellIs" dxfId="4918" priority="4830" operator="equal">
      <formula>"MATERIEL"</formula>
    </cfRule>
    <cfRule type="cellIs" dxfId="4917" priority="4831" operator="equal">
      <formula>"TRANSPAL"</formula>
    </cfRule>
  </conditionalFormatting>
  <conditionalFormatting sqref="E21">
    <cfRule type="containsText" dxfId="4916" priority="4828" operator="containsText" text="18">
      <formula>NOT(ISERROR(SEARCH("18",E21)))</formula>
    </cfRule>
    <cfRule type="containsText" dxfId="4915" priority="4829" operator="containsText" text="17">
      <formula>NOT(ISERROR(SEARCH("17",E21)))</formula>
    </cfRule>
  </conditionalFormatting>
  <conditionalFormatting sqref="E21">
    <cfRule type="cellIs" dxfId="4914" priority="4827" operator="equal">
      <formula>"00H00"</formula>
    </cfRule>
  </conditionalFormatting>
  <conditionalFormatting sqref="E21">
    <cfRule type="cellIs" dxfId="4913" priority="4826" operator="equal">
      <formula>"24H00"</formula>
    </cfRule>
  </conditionalFormatting>
  <conditionalFormatting sqref="N22">
    <cfRule type="cellIs" dxfId="4912" priority="4824" operator="equal">
      <formula>"MATERIEL"</formula>
    </cfRule>
    <cfRule type="cellIs" dxfId="4911" priority="4825" operator="equal">
      <formula>"TRANSPAL"</formula>
    </cfRule>
  </conditionalFormatting>
  <conditionalFormatting sqref="S22">
    <cfRule type="cellIs" dxfId="4910" priority="4822" operator="equal">
      <formula>"MATERIEL"</formula>
    </cfRule>
    <cfRule type="cellIs" dxfId="4909" priority="4823" operator="equal">
      <formula>"TRANSPAL"</formula>
    </cfRule>
  </conditionalFormatting>
  <conditionalFormatting sqref="X22">
    <cfRule type="cellIs" dxfId="4908" priority="4820" operator="equal">
      <formula>"MATERIEL"</formula>
    </cfRule>
    <cfRule type="cellIs" dxfId="4907" priority="4821" operator="equal">
      <formula>"TRANSPAL"</formula>
    </cfRule>
  </conditionalFormatting>
  <conditionalFormatting sqref="AC22">
    <cfRule type="cellIs" dxfId="4906" priority="4818" operator="equal">
      <formula>"MATERIEL"</formula>
    </cfRule>
    <cfRule type="cellIs" dxfId="4905" priority="4819" operator="equal">
      <formula>"TRANSPAL"</formula>
    </cfRule>
  </conditionalFormatting>
  <conditionalFormatting sqref="AD22">
    <cfRule type="containsText" dxfId="4904" priority="4816" operator="containsText" text="18">
      <formula>NOT(ISERROR(SEARCH("18",AD22)))</formula>
    </cfRule>
    <cfRule type="containsText" dxfId="4903" priority="4817" operator="containsText" text="17">
      <formula>NOT(ISERROR(SEARCH("17",AD22)))</formula>
    </cfRule>
  </conditionalFormatting>
  <conditionalFormatting sqref="AD22">
    <cfRule type="cellIs" dxfId="4902" priority="4815" operator="equal">
      <formula>"00H00"</formula>
    </cfRule>
  </conditionalFormatting>
  <conditionalFormatting sqref="AD22">
    <cfRule type="cellIs" dxfId="4901" priority="4814" operator="equal">
      <formula>"24H00"</formula>
    </cfRule>
  </conditionalFormatting>
  <conditionalFormatting sqref="J22">
    <cfRule type="containsText" dxfId="4900" priority="4812" operator="containsText" text="18">
      <formula>NOT(ISERROR(SEARCH("18",J22)))</formula>
    </cfRule>
    <cfRule type="containsText" dxfId="4899" priority="4813" operator="containsText" text="17">
      <formula>NOT(ISERROR(SEARCH("17",J22)))</formula>
    </cfRule>
  </conditionalFormatting>
  <conditionalFormatting sqref="J22">
    <cfRule type="cellIs" dxfId="4898" priority="4811" operator="equal">
      <formula>"00H00"</formula>
    </cfRule>
  </conditionalFormatting>
  <conditionalFormatting sqref="J22">
    <cfRule type="cellIs" dxfId="4897" priority="4810" operator="equal">
      <formula>"24H00"</formula>
    </cfRule>
  </conditionalFormatting>
  <conditionalFormatting sqref="O22">
    <cfRule type="containsText" dxfId="4896" priority="4808" operator="containsText" text="18">
      <formula>NOT(ISERROR(SEARCH("18",O22)))</formula>
    </cfRule>
    <cfRule type="containsText" dxfId="4895" priority="4809" operator="containsText" text="17">
      <formula>NOT(ISERROR(SEARCH("17",O22)))</formula>
    </cfRule>
  </conditionalFormatting>
  <conditionalFormatting sqref="O22">
    <cfRule type="cellIs" dxfId="4894" priority="4807" operator="equal">
      <formula>"00H00"</formula>
    </cfRule>
  </conditionalFormatting>
  <conditionalFormatting sqref="O22">
    <cfRule type="cellIs" dxfId="4893" priority="4806" operator="equal">
      <formula>"24H00"</formula>
    </cfRule>
  </conditionalFormatting>
  <conditionalFormatting sqref="T22">
    <cfRule type="containsText" dxfId="4892" priority="4804" operator="containsText" text="18">
      <formula>NOT(ISERROR(SEARCH("18",T22)))</formula>
    </cfRule>
    <cfRule type="containsText" dxfId="4891" priority="4805" operator="containsText" text="17">
      <formula>NOT(ISERROR(SEARCH("17",T22)))</formula>
    </cfRule>
  </conditionalFormatting>
  <conditionalFormatting sqref="T22">
    <cfRule type="cellIs" dxfId="4890" priority="4803" operator="equal">
      <formula>"00H00"</formula>
    </cfRule>
  </conditionalFormatting>
  <conditionalFormatting sqref="T22">
    <cfRule type="cellIs" dxfId="4889" priority="4802" operator="equal">
      <formula>"24H00"</formula>
    </cfRule>
  </conditionalFormatting>
  <conditionalFormatting sqref="Y22">
    <cfRule type="containsText" dxfId="4888" priority="4800" operator="containsText" text="18">
      <formula>NOT(ISERROR(SEARCH("18",Y22)))</formula>
    </cfRule>
    <cfRule type="containsText" dxfId="4887" priority="4801" operator="containsText" text="17">
      <formula>NOT(ISERROR(SEARCH("17",Y22)))</formula>
    </cfRule>
  </conditionalFormatting>
  <conditionalFormatting sqref="Y22">
    <cfRule type="cellIs" dxfId="4886" priority="4799" operator="equal">
      <formula>"00H00"</formula>
    </cfRule>
  </conditionalFormatting>
  <conditionalFormatting sqref="Y22">
    <cfRule type="cellIs" dxfId="4885" priority="4798" operator="equal">
      <formula>"24H00"</formula>
    </cfRule>
  </conditionalFormatting>
  <conditionalFormatting sqref="I22">
    <cfRule type="cellIs" dxfId="4884" priority="4796" operator="equal">
      <formula>"MATERIEL"</formula>
    </cfRule>
    <cfRule type="cellIs" dxfId="4883" priority="4797" operator="equal">
      <formula>"TRANSPAL"</formula>
    </cfRule>
  </conditionalFormatting>
  <conditionalFormatting sqref="F22:H22">
    <cfRule type="cellIs" dxfId="4882" priority="4795" operator="equal">
      <formula>"OFF"</formula>
    </cfRule>
  </conditionalFormatting>
  <conditionalFormatting sqref="F22:H22">
    <cfRule type="cellIs" dxfId="4881" priority="4792" operator="equal">
      <formula>"AT"</formula>
    </cfRule>
    <cfRule type="cellIs" dxfId="4880" priority="4793" operator="equal">
      <formula>"AM"</formula>
    </cfRule>
    <cfRule type="cellIs" dxfId="4879" priority="4794" operator="equal">
      <formula>"CP"</formula>
    </cfRule>
  </conditionalFormatting>
  <conditionalFormatting sqref="K22:M22">
    <cfRule type="cellIs" dxfId="4878" priority="4790" operator="equal">
      <formula>"OFF"</formula>
    </cfRule>
  </conditionalFormatting>
  <conditionalFormatting sqref="K22:M22">
    <cfRule type="cellIs" dxfId="4877" priority="4787" operator="equal">
      <formula>"AT"</formula>
    </cfRule>
    <cfRule type="cellIs" dxfId="4876" priority="4788" operator="equal">
      <formula>"AM"</formula>
    </cfRule>
    <cfRule type="cellIs" dxfId="4875" priority="4789" operator="equal">
      <formula>"CP"</formula>
    </cfRule>
  </conditionalFormatting>
  <conditionalFormatting sqref="AE22:AG22">
    <cfRule type="cellIs" dxfId="4874" priority="4785" operator="equal">
      <formula>"OFF"</formula>
    </cfRule>
  </conditionalFormatting>
  <conditionalFormatting sqref="AE22:AG22">
    <cfRule type="cellIs" dxfId="4873" priority="4782" operator="equal">
      <formula>"AT"</formula>
    </cfRule>
    <cfRule type="cellIs" dxfId="4872" priority="4783" operator="equal">
      <formula>"AM"</formula>
    </cfRule>
    <cfRule type="cellIs" dxfId="4871" priority="4784" operator="equal">
      <formula>"CP"</formula>
    </cfRule>
  </conditionalFormatting>
  <conditionalFormatting sqref="AH22">
    <cfRule type="cellIs" dxfId="4870" priority="4779" operator="equal">
      <formula>"MATERIEL"</formula>
    </cfRule>
    <cfRule type="cellIs" dxfId="4869" priority="4780" operator="equal">
      <formula>"TRANSPAL"</formula>
    </cfRule>
  </conditionalFormatting>
  <conditionalFormatting sqref="E22">
    <cfRule type="containsText" dxfId="4868" priority="4777" operator="containsText" text="18">
      <formula>NOT(ISERROR(SEARCH("18",E22)))</formula>
    </cfRule>
    <cfRule type="containsText" dxfId="4867" priority="4778" operator="containsText" text="17">
      <formula>NOT(ISERROR(SEARCH("17",E22)))</formula>
    </cfRule>
  </conditionalFormatting>
  <conditionalFormatting sqref="E22">
    <cfRule type="cellIs" dxfId="4866" priority="4776" operator="equal">
      <formula>"00H00"</formula>
    </cfRule>
  </conditionalFormatting>
  <conditionalFormatting sqref="E22">
    <cfRule type="cellIs" dxfId="4865" priority="4775" operator="equal">
      <formula>"24H00"</formula>
    </cfRule>
  </conditionalFormatting>
  <conditionalFormatting sqref="N23">
    <cfRule type="cellIs" dxfId="4864" priority="4773" operator="equal">
      <formula>"MATERIEL"</formula>
    </cfRule>
    <cfRule type="cellIs" dxfId="4863" priority="4774" operator="equal">
      <formula>"TRANSPAL"</formula>
    </cfRule>
  </conditionalFormatting>
  <conditionalFormatting sqref="S23">
    <cfRule type="cellIs" dxfId="4862" priority="4771" operator="equal">
      <formula>"MATERIEL"</formula>
    </cfRule>
    <cfRule type="cellIs" dxfId="4861" priority="4772" operator="equal">
      <formula>"TRANSPAL"</formula>
    </cfRule>
  </conditionalFormatting>
  <conditionalFormatting sqref="X23">
    <cfRule type="cellIs" dxfId="4860" priority="4769" operator="equal">
      <formula>"MATERIEL"</formula>
    </cfRule>
    <cfRule type="cellIs" dxfId="4859" priority="4770" operator="equal">
      <formula>"TRANSPAL"</formula>
    </cfRule>
  </conditionalFormatting>
  <conditionalFormatting sqref="AC23">
    <cfRule type="cellIs" dxfId="4858" priority="4767" operator="equal">
      <formula>"MATERIEL"</formula>
    </cfRule>
    <cfRule type="cellIs" dxfId="4857" priority="4768" operator="equal">
      <formula>"TRANSPAL"</formula>
    </cfRule>
  </conditionalFormatting>
  <conditionalFormatting sqref="AD23">
    <cfRule type="containsText" dxfId="4856" priority="4765" operator="containsText" text="18">
      <formula>NOT(ISERROR(SEARCH("18",AD23)))</formula>
    </cfRule>
    <cfRule type="containsText" dxfId="4855" priority="4766" operator="containsText" text="17">
      <formula>NOT(ISERROR(SEARCH("17",AD23)))</formula>
    </cfRule>
  </conditionalFormatting>
  <conditionalFormatting sqref="AD23">
    <cfRule type="cellIs" dxfId="4854" priority="4764" operator="equal">
      <formula>"00H00"</formula>
    </cfRule>
  </conditionalFormatting>
  <conditionalFormatting sqref="AD23">
    <cfRule type="cellIs" dxfId="4853" priority="4763" operator="equal">
      <formula>"24H00"</formula>
    </cfRule>
  </conditionalFormatting>
  <conditionalFormatting sqref="J23">
    <cfRule type="containsText" dxfId="4852" priority="4761" operator="containsText" text="18">
      <formula>NOT(ISERROR(SEARCH("18",J23)))</formula>
    </cfRule>
    <cfRule type="containsText" dxfId="4851" priority="4762" operator="containsText" text="17">
      <formula>NOT(ISERROR(SEARCH("17",J23)))</formula>
    </cfRule>
  </conditionalFormatting>
  <conditionalFormatting sqref="J23">
    <cfRule type="cellIs" dxfId="4850" priority="4760" operator="equal">
      <formula>"00H00"</formula>
    </cfRule>
  </conditionalFormatting>
  <conditionalFormatting sqref="J23">
    <cfRule type="cellIs" dxfId="4849" priority="4759" operator="equal">
      <formula>"24H00"</formula>
    </cfRule>
  </conditionalFormatting>
  <conditionalFormatting sqref="O23">
    <cfRule type="containsText" dxfId="4848" priority="4757" operator="containsText" text="18">
      <formula>NOT(ISERROR(SEARCH("18",O23)))</formula>
    </cfRule>
    <cfRule type="containsText" dxfId="4847" priority="4758" operator="containsText" text="17">
      <formula>NOT(ISERROR(SEARCH("17",O23)))</formula>
    </cfRule>
  </conditionalFormatting>
  <conditionalFormatting sqref="O23">
    <cfRule type="cellIs" dxfId="4846" priority="4756" operator="equal">
      <formula>"00H00"</formula>
    </cfRule>
  </conditionalFormatting>
  <conditionalFormatting sqref="O23">
    <cfRule type="cellIs" dxfId="4845" priority="4755" operator="equal">
      <formula>"24H00"</formula>
    </cfRule>
  </conditionalFormatting>
  <conditionalFormatting sqref="T23">
    <cfRule type="containsText" dxfId="4844" priority="4753" operator="containsText" text="18">
      <formula>NOT(ISERROR(SEARCH("18",T23)))</formula>
    </cfRule>
    <cfRule type="containsText" dxfId="4843" priority="4754" operator="containsText" text="17">
      <formula>NOT(ISERROR(SEARCH("17",T23)))</formula>
    </cfRule>
  </conditionalFormatting>
  <conditionalFormatting sqref="T23">
    <cfRule type="cellIs" dxfId="4842" priority="4752" operator="equal">
      <formula>"00H00"</formula>
    </cfRule>
  </conditionalFormatting>
  <conditionalFormatting sqref="T23">
    <cfRule type="cellIs" dxfId="4841" priority="4751" operator="equal">
      <formula>"24H00"</formula>
    </cfRule>
  </conditionalFormatting>
  <conditionalFormatting sqref="Y23">
    <cfRule type="containsText" dxfId="4840" priority="4749" operator="containsText" text="18">
      <formula>NOT(ISERROR(SEARCH("18",Y23)))</formula>
    </cfRule>
    <cfRule type="containsText" dxfId="4839" priority="4750" operator="containsText" text="17">
      <formula>NOT(ISERROR(SEARCH("17",Y23)))</formula>
    </cfRule>
  </conditionalFormatting>
  <conditionalFormatting sqref="Y23">
    <cfRule type="cellIs" dxfId="4838" priority="4748" operator="equal">
      <formula>"00H00"</formula>
    </cfRule>
  </conditionalFormatting>
  <conditionalFormatting sqref="Y23">
    <cfRule type="cellIs" dxfId="4837" priority="4747" operator="equal">
      <formula>"24H00"</formula>
    </cfRule>
  </conditionalFormatting>
  <conditionalFormatting sqref="I23">
    <cfRule type="cellIs" dxfId="4836" priority="4745" operator="equal">
      <formula>"MATERIEL"</formula>
    </cfRule>
    <cfRule type="cellIs" dxfId="4835" priority="4746" operator="equal">
      <formula>"TRANSPAL"</formula>
    </cfRule>
  </conditionalFormatting>
  <conditionalFormatting sqref="F23:H23">
    <cfRule type="cellIs" dxfId="4834" priority="4744" operator="equal">
      <formula>"OFF"</formula>
    </cfRule>
  </conditionalFormatting>
  <conditionalFormatting sqref="F23:H23">
    <cfRule type="cellIs" dxfId="4833" priority="4741" operator="equal">
      <formula>"AT"</formula>
    </cfRule>
    <cfRule type="cellIs" dxfId="4832" priority="4742" operator="equal">
      <formula>"AM"</formula>
    </cfRule>
    <cfRule type="cellIs" dxfId="4831" priority="4743" operator="equal">
      <formula>"CP"</formula>
    </cfRule>
  </conditionalFormatting>
  <conditionalFormatting sqref="AE23:AG23">
    <cfRule type="cellIs" dxfId="4830" priority="4739" operator="equal">
      <formula>"OFF"</formula>
    </cfRule>
  </conditionalFormatting>
  <conditionalFormatting sqref="AE23:AG23">
    <cfRule type="cellIs" dxfId="4829" priority="4736" operator="equal">
      <formula>"AT"</formula>
    </cfRule>
    <cfRule type="cellIs" dxfId="4828" priority="4737" operator="equal">
      <formula>"AM"</formula>
    </cfRule>
    <cfRule type="cellIs" dxfId="4827" priority="4738" operator="equal">
      <formula>"CP"</formula>
    </cfRule>
  </conditionalFormatting>
  <conditionalFormatting sqref="AH23">
    <cfRule type="cellIs" dxfId="4826" priority="4733" operator="equal">
      <formula>"MATERIEL"</formula>
    </cfRule>
    <cfRule type="cellIs" dxfId="4825" priority="4734" operator="equal">
      <formula>"TRANSPAL"</formula>
    </cfRule>
  </conditionalFormatting>
  <conditionalFormatting sqref="E23">
    <cfRule type="containsText" dxfId="4824" priority="4731" operator="containsText" text="18">
      <formula>NOT(ISERROR(SEARCH("18",E23)))</formula>
    </cfRule>
    <cfRule type="containsText" dxfId="4823" priority="4732" operator="containsText" text="17">
      <formula>NOT(ISERROR(SEARCH("17",E23)))</formula>
    </cfRule>
  </conditionalFormatting>
  <conditionalFormatting sqref="E23">
    <cfRule type="cellIs" dxfId="4822" priority="4730" operator="equal">
      <formula>"00H00"</formula>
    </cfRule>
  </conditionalFormatting>
  <conditionalFormatting sqref="E23">
    <cfRule type="cellIs" dxfId="4821" priority="4729" operator="equal">
      <formula>"24H00"</formula>
    </cfRule>
  </conditionalFormatting>
  <conditionalFormatting sqref="E24">
    <cfRule type="containsText" dxfId="4820" priority="4727" operator="containsText" text="18">
      <formula>NOT(ISERROR(SEARCH("18",E24)))</formula>
    </cfRule>
    <cfRule type="containsText" dxfId="4819" priority="4728" operator="containsText" text="17">
      <formula>NOT(ISERROR(SEARCH("17",E24)))</formula>
    </cfRule>
  </conditionalFormatting>
  <conditionalFormatting sqref="E24">
    <cfRule type="cellIs" dxfId="4818" priority="4726" operator="equal">
      <formula>"00H00"</formula>
    </cfRule>
  </conditionalFormatting>
  <conditionalFormatting sqref="E24">
    <cfRule type="cellIs" dxfId="4817" priority="4725" operator="equal">
      <formula>"24H00"</formula>
    </cfRule>
  </conditionalFormatting>
  <conditionalFormatting sqref="O24">
    <cfRule type="containsText" dxfId="4816" priority="4723" operator="containsText" text="18">
      <formula>NOT(ISERROR(SEARCH("18",O24)))</formula>
    </cfRule>
    <cfRule type="containsText" dxfId="4815" priority="4724" operator="containsText" text="17">
      <formula>NOT(ISERROR(SEARCH("17",O24)))</formula>
    </cfRule>
  </conditionalFormatting>
  <conditionalFormatting sqref="O24">
    <cfRule type="cellIs" dxfId="4814" priority="4722" operator="equal">
      <formula>"00H00"</formula>
    </cfRule>
  </conditionalFormatting>
  <conditionalFormatting sqref="O24">
    <cfRule type="cellIs" dxfId="4813" priority="4721" operator="equal">
      <formula>"24H00"</formula>
    </cfRule>
  </conditionalFormatting>
  <conditionalFormatting sqref="AD24">
    <cfRule type="containsText" dxfId="4812" priority="4719" operator="containsText" text="18">
      <formula>NOT(ISERROR(SEARCH("18",AD24)))</formula>
    </cfRule>
    <cfRule type="containsText" dxfId="4811" priority="4720" operator="containsText" text="17">
      <formula>NOT(ISERROR(SEARCH("17",AD24)))</formula>
    </cfRule>
  </conditionalFormatting>
  <conditionalFormatting sqref="AD24">
    <cfRule type="cellIs" dxfId="4810" priority="4718" operator="equal">
      <formula>"00H00"</formula>
    </cfRule>
  </conditionalFormatting>
  <conditionalFormatting sqref="AD24">
    <cfRule type="cellIs" dxfId="4809" priority="4717" operator="equal">
      <formula>"24H00"</formula>
    </cfRule>
  </conditionalFormatting>
  <conditionalFormatting sqref="I24">
    <cfRule type="cellIs" dxfId="4808" priority="4715" operator="equal">
      <formula>"MATERIEL"</formula>
    </cfRule>
    <cfRule type="cellIs" dxfId="4807" priority="4716" operator="equal">
      <formula>"TRANSPAL"</formula>
    </cfRule>
  </conditionalFormatting>
  <conditionalFormatting sqref="T24">
    <cfRule type="containsText" dxfId="4806" priority="4713" operator="containsText" text="18">
      <formula>NOT(ISERROR(SEARCH("18",T24)))</formula>
    </cfRule>
    <cfRule type="containsText" dxfId="4805" priority="4714" operator="containsText" text="17">
      <formula>NOT(ISERROR(SEARCH("17",T24)))</formula>
    </cfRule>
  </conditionalFormatting>
  <conditionalFormatting sqref="T24">
    <cfRule type="cellIs" dxfId="4804" priority="4712" operator="equal">
      <formula>"00H00"</formula>
    </cfRule>
  </conditionalFormatting>
  <conditionalFormatting sqref="T24">
    <cfRule type="cellIs" dxfId="4803" priority="4711" operator="equal">
      <formula>"24H00"</formula>
    </cfRule>
  </conditionalFormatting>
  <conditionalFormatting sqref="Y24">
    <cfRule type="containsText" dxfId="4802" priority="4709" operator="containsText" text="18">
      <formula>NOT(ISERROR(SEARCH("18",Y24)))</formula>
    </cfRule>
    <cfRule type="containsText" dxfId="4801" priority="4710" operator="containsText" text="17">
      <formula>NOT(ISERROR(SEARCH("17",Y24)))</formula>
    </cfRule>
  </conditionalFormatting>
  <conditionalFormatting sqref="Y24">
    <cfRule type="cellIs" dxfId="4800" priority="4708" operator="equal">
      <formula>"00H00"</formula>
    </cfRule>
  </conditionalFormatting>
  <conditionalFormatting sqref="Y24">
    <cfRule type="cellIs" dxfId="4799" priority="4707" operator="equal">
      <formula>"24H00"</formula>
    </cfRule>
  </conditionalFormatting>
  <conditionalFormatting sqref="J24">
    <cfRule type="containsText" dxfId="4798" priority="4705" operator="containsText" text="18">
      <formula>NOT(ISERROR(SEARCH("18",J24)))</formula>
    </cfRule>
    <cfRule type="containsText" dxfId="4797" priority="4706" operator="containsText" text="17">
      <formula>NOT(ISERROR(SEARCH("17",J24)))</formula>
    </cfRule>
  </conditionalFormatting>
  <conditionalFormatting sqref="J24">
    <cfRule type="cellIs" dxfId="4796" priority="4704" operator="equal">
      <formula>"00H00"</formula>
    </cfRule>
  </conditionalFormatting>
  <conditionalFormatting sqref="J24">
    <cfRule type="cellIs" dxfId="4795" priority="4703" operator="equal">
      <formula>"24H00"</formula>
    </cfRule>
  </conditionalFormatting>
  <conditionalFormatting sqref="U24:W24">
    <cfRule type="cellIs" dxfId="4794" priority="4702" operator="equal">
      <formula>"OFF"</formula>
    </cfRule>
  </conditionalFormatting>
  <conditionalFormatting sqref="U24:W24">
    <cfRule type="cellIs" dxfId="4793" priority="4699" operator="equal">
      <formula>"AT"</formula>
    </cfRule>
    <cfRule type="cellIs" dxfId="4792" priority="4700" operator="equal">
      <formula>"AM"</formula>
    </cfRule>
    <cfRule type="cellIs" dxfId="4791" priority="4701" operator="equal">
      <formula>"CP"</formula>
    </cfRule>
  </conditionalFormatting>
  <conditionalFormatting sqref="T24 E24 J24 O24 Y24">
    <cfRule type="cellIs" dxfId="4790" priority="4697" operator="equal">
      <formula>"22H45"</formula>
    </cfRule>
  </conditionalFormatting>
  <conditionalFormatting sqref="N24">
    <cfRule type="cellIs" dxfId="4789" priority="4695" operator="equal">
      <formula>"MATERIEL"</formula>
    </cfRule>
    <cfRule type="cellIs" dxfId="4788" priority="4696" operator="equal">
      <formula>"TRANSPAL"</formula>
    </cfRule>
  </conditionalFormatting>
  <conditionalFormatting sqref="S24">
    <cfRule type="cellIs" dxfId="4787" priority="4693" operator="equal">
      <formula>"MATERIEL"</formula>
    </cfRule>
    <cfRule type="cellIs" dxfId="4786" priority="4694" operator="equal">
      <formula>"TRANSPAL"</formula>
    </cfRule>
  </conditionalFormatting>
  <conditionalFormatting sqref="X24">
    <cfRule type="cellIs" dxfId="4785" priority="4691" operator="equal">
      <formula>"MATERIEL"</formula>
    </cfRule>
    <cfRule type="cellIs" dxfId="4784" priority="4692" operator="equal">
      <formula>"TRANSPAL"</formula>
    </cfRule>
  </conditionalFormatting>
  <conditionalFormatting sqref="AC24">
    <cfRule type="cellIs" dxfId="4783" priority="4689" operator="equal">
      <formula>"MATERIEL"</formula>
    </cfRule>
    <cfRule type="cellIs" dxfId="4782" priority="4690" operator="equal">
      <formula>"TRANSPAL"</formula>
    </cfRule>
  </conditionalFormatting>
  <conditionalFormatting sqref="F24:H24">
    <cfRule type="cellIs" dxfId="4781" priority="4688" operator="equal">
      <formula>"OFF"</formula>
    </cfRule>
  </conditionalFormatting>
  <conditionalFormatting sqref="F24:H24">
    <cfRule type="cellIs" dxfId="4780" priority="4685" operator="equal">
      <formula>"AT"</formula>
    </cfRule>
    <cfRule type="cellIs" dxfId="4779" priority="4686" operator="equal">
      <formula>"AM"</formula>
    </cfRule>
    <cfRule type="cellIs" dxfId="4778" priority="4687" operator="equal">
      <formula>"CP"</formula>
    </cfRule>
  </conditionalFormatting>
  <conditionalFormatting sqref="AH24">
    <cfRule type="cellIs" dxfId="4777" priority="4682" operator="equal">
      <formula>"MATERIEL"</formula>
    </cfRule>
    <cfRule type="cellIs" dxfId="4776" priority="4683" operator="equal">
      <formula>"TRANSPAL"</formula>
    </cfRule>
  </conditionalFormatting>
  <conditionalFormatting sqref="N25">
    <cfRule type="cellIs" dxfId="4775" priority="4680" operator="equal">
      <formula>"MATERIEL"</formula>
    </cfRule>
    <cfRule type="cellIs" dxfId="4774" priority="4681" operator="equal">
      <formula>"TRANSPAL"</formula>
    </cfRule>
  </conditionalFormatting>
  <conditionalFormatting sqref="S25">
    <cfRule type="cellIs" dxfId="4773" priority="4678" operator="equal">
      <formula>"MATERIEL"</formula>
    </cfRule>
    <cfRule type="cellIs" dxfId="4772" priority="4679" operator="equal">
      <formula>"TRANSPAL"</formula>
    </cfRule>
  </conditionalFormatting>
  <conditionalFormatting sqref="X25">
    <cfRule type="cellIs" dxfId="4771" priority="4676" operator="equal">
      <formula>"MATERIEL"</formula>
    </cfRule>
    <cfRule type="cellIs" dxfId="4770" priority="4677" operator="equal">
      <formula>"TRANSPAL"</formula>
    </cfRule>
  </conditionalFormatting>
  <conditionalFormatting sqref="AC25">
    <cfRule type="cellIs" dxfId="4769" priority="4674" operator="equal">
      <formula>"MATERIEL"</formula>
    </cfRule>
    <cfRule type="cellIs" dxfId="4768" priority="4675" operator="equal">
      <formula>"TRANSPAL"</formula>
    </cfRule>
  </conditionalFormatting>
  <conditionalFormatting sqref="AD25">
    <cfRule type="containsText" dxfId="4767" priority="4672" operator="containsText" text="18">
      <formula>NOT(ISERROR(SEARCH("18",AD25)))</formula>
    </cfRule>
    <cfRule type="containsText" dxfId="4766" priority="4673" operator="containsText" text="17">
      <formula>NOT(ISERROR(SEARCH("17",AD25)))</formula>
    </cfRule>
  </conditionalFormatting>
  <conditionalFormatting sqref="AD25">
    <cfRule type="cellIs" dxfId="4765" priority="4671" operator="equal">
      <formula>"00H00"</formula>
    </cfRule>
  </conditionalFormatting>
  <conditionalFormatting sqref="AD25">
    <cfRule type="cellIs" dxfId="4764" priority="4670" operator="equal">
      <formula>"24H00"</formula>
    </cfRule>
  </conditionalFormatting>
  <conditionalFormatting sqref="J25">
    <cfRule type="containsText" dxfId="4763" priority="4668" operator="containsText" text="18">
      <formula>NOT(ISERROR(SEARCH("18",J25)))</formula>
    </cfRule>
    <cfRule type="containsText" dxfId="4762" priority="4669" operator="containsText" text="17">
      <formula>NOT(ISERROR(SEARCH("17",J25)))</formula>
    </cfRule>
  </conditionalFormatting>
  <conditionalFormatting sqref="J25">
    <cfRule type="cellIs" dxfId="4761" priority="4667" operator="equal">
      <formula>"00H00"</formula>
    </cfRule>
  </conditionalFormatting>
  <conditionalFormatting sqref="J25">
    <cfRule type="cellIs" dxfId="4760" priority="4666" operator="equal">
      <formula>"24H00"</formula>
    </cfRule>
  </conditionalFormatting>
  <conditionalFormatting sqref="O25">
    <cfRule type="containsText" dxfId="4759" priority="4664" operator="containsText" text="18">
      <formula>NOT(ISERROR(SEARCH("18",O25)))</formula>
    </cfRule>
    <cfRule type="containsText" dxfId="4758" priority="4665" operator="containsText" text="17">
      <formula>NOT(ISERROR(SEARCH("17",O25)))</formula>
    </cfRule>
  </conditionalFormatting>
  <conditionalFormatting sqref="O25">
    <cfRule type="cellIs" dxfId="4757" priority="4663" operator="equal">
      <formula>"00H00"</formula>
    </cfRule>
  </conditionalFormatting>
  <conditionalFormatting sqref="O25">
    <cfRule type="cellIs" dxfId="4756" priority="4662" operator="equal">
      <formula>"24H00"</formula>
    </cfRule>
  </conditionalFormatting>
  <conditionalFormatting sqref="T25">
    <cfRule type="containsText" dxfId="4755" priority="4660" operator="containsText" text="18">
      <formula>NOT(ISERROR(SEARCH("18",T25)))</formula>
    </cfRule>
    <cfRule type="containsText" dxfId="4754" priority="4661" operator="containsText" text="17">
      <formula>NOT(ISERROR(SEARCH("17",T25)))</formula>
    </cfRule>
  </conditionalFormatting>
  <conditionalFormatting sqref="T25">
    <cfRule type="cellIs" dxfId="4753" priority="4659" operator="equal">
      <formula>"00H00"</formula>
    </cfRule>
  </conditionalFormatting>
  <conditionalFormatting sqref="T25">
    <cfRule type="cellIs" dxfId="4752" priority="4658" operator="equal">
      <formula>"24H00"</formula>
    </cfRule>
  </conditionalFormatting>
  <conditionalFormatting sqref="Y25">
    <cfRule type="containsText" dxfId="4751" priority="4656" operator="containsText" text="18">
      <formula>NOT(ISERROR(SEARCH("18",Y25)))</formula>
    </cfRule>
    <cfRule type="containsText" dxfId="4750" priority="4657" operator="containsText" text="17">
      <formula>NOT(ISERROR(SEARCH("17",Y25)))</formula>
    </cfRule>
  </conditionalFormatting>
  <conditionalFormatting sqref="Y25">
    <cfRule type="cellIs" dxfId="4749" priority="4655" operator="equal">
      <formula>"00H00"</formula>
    </cfRule>
  </conditionalFormatting>
  <conditionalFormatting sqref="Y25">
    <cfRule type="cellIs" dxfId="4748" priority="4654" operator="equal">
      <formula>"24H00"</formula>
    </cfRule>
  </conditionalFormatting>
  <conditionalFormatting sqref="I25">
    <cfRule type="cellIs" dxfId="4747" priority="4652" operator="equal">
      <formula>"MATERIEL"</formula>
    </cfRule>
    <cfRule type="cellIs" dxfId="4746" priority="4653" operator="equal">
      <formula>"TRANSPAL"</formula>
    </cfRule>
  </conditionalFormatting>
  <conditionalFormatting sqref="F25:H25">
    <cfRule type="cellIs" dxfId="4745" priority="4651" operator="equal">
      <formula>"OFF"</formula>
    </cfRule>
  </conditionalFormatting>
  <conditionalFormatting sqref="F25:H25">
    <cfRule type="cellIs" dxfId="4744" priority="4648" operator="equal">
      <formula>"AT"</formula>
    </cfRule>
    <cfRule type="cellIs" dxfId="4743" priority="4649" operator="equal">
      <formula>"AM"</formula>
    </cfRule>
    <cfRule type="cellIs" dxfId="4742" priority="4650" operator="equal">
      <formula>"CP"</formula>
    </cfRule>
  </conditionalFormatting>
  <conditionalFormatting sqref="K25:M25">
    <cfRule type="cellIs" dxfId="4741" priority="4646" operator="equal">
      <formula>"OFF"</formula>
    </cfRule>
  </conditionalFormatting>
  <conditionalFormatting sqref="K25:M25">
    <cfRule type="cellIs" dxfId="4740" priority="4643" operator="equal">
      <formula>"AT"</formula>
    </cfRule>
    <cfRule type="cellIs" dxfId="4739" priority="4644" operator="equal">
      <formula>"AM"</formula>
    </cfRule>
    <cfRule type="cellIs" dxfId="4738" priority="4645" operator="equal">
      <formula>"CP"</formula>
    </cfRule>
  </conditionalFormatting>
  <conditionalFormatting sqref="AH25">
    <cfRule type="cellIs" dxfId="4737" priority="4640" operator="equal">
      <formula>"MATERIEL"</formula>
    </cfRule>
    <cfRule type="cellIs" dxfId="4736" priority="4641" operator="equal">
      <formula>"TRANSPAL"</formula>
    </cfRule>
  </conditionalFormatting>
  <conditionalFormatting sqref="E25">
    <cfRule type="containsText" dxfId="4735" priority="4638" operator="containsText" text="18">
      <formula>NOT(ISERROR(SEARCH("18",E25)))</formula>
    </cfRule>
    <cfRule type="containsText" dxfId="4734" priority="4639" operator="containsText" text="17">
      <formula>NOT(ISERROR(SEARCH("17",E25)))</formula>
    </cfRule>
  </conditionalFormatting>
  <conditionalFormatting sqref="E25">
    <cfRule type="cellIs" dxfId="4733" priority="4637" operator="equal">
      <formula>"00H00"</formula>
    </cfRule>
  </conditionalFormatting>
  <conditionalFormatting sqref="E25">
    <cfRule type="cellIs" dxfId="4732" priority="4636" operator="equal">
      <formula>"24H00"</formula>
    </cfRule>
  </conditionalFormatting>
  <conditionalFormatting sqref="N20">
    <cfRule type="cellIs" dxfId="4731" priority="4634" operator="equal">
      <formula>"MATERIEL"</formula>
    </cfRule>
    <cfRule type="cellIs" dxfId="4730" priority="4635" operator="equal">
      <formula>"TRANSPAL"</formula>
    </cfRule>
  </conditionalFormatting>
  <conditionalFormatting sqref="S20">
    <cfRule type="cellIs" dxfId="4729" priority="4632" operator="equal">
      <formula>"MATERIEL"</formula>
    </cfRule>
    <cfRule type="cellIs" dxfId="4728" priority="4633" operator="equal">
      <formula>"TRANSPAL"</formula>
    </cfRule>
  </conditionalFormatting>
  <conditionalFormatting sqref="X20">
    <cfRule type="cellIs" dxfId="4727" priority="4630" operator="equal">
      <formula>"MATERIEL"</formula>
    </cfRule>
    <cfRule type="cellIs" dxfId="4726" priority="4631" operator="equal">
      <formula>"TRANSPAL"</formula>
    </cfRule>
  </conditionalFormatting>
  <conditionalFormatting sqref="AC20">
    <cfRule type="cellIs" dxfId="4725" priority="4628" operator="equal">
      <formula>"MATERIEL"</formula>
    </cfRule>
    <cfRule type="cellIs" dxfId="4724" priority="4629" operator="equal">
      <formula>"TRANSPAL"</formula>
    </cfRule>
  </conditionalFormatting>
  <conditionalFormatting sqref="AD20">
    <cfRule type="containsText" dxfId="4723" priority="4626" operator="containsText" text="18">
      <formula>NOT(ISERROR(SEARCH("18",AD20)))</formula>
    </cfRule>
    <cfRule type="containsText" dxfId="4722" priority="4627" operator="containsText" text="17">
      <formula>NOT(ISERROR(SEARCH("17",AD20)))</formula>
    </cfRule>
  </conditionalFormatting>
  <conditionalFormatting sqref="AD20">
    <cfRule type="cellIs" dxfId="4721" priority="4625" operator="equal">
      <formula>"00H00"</formula>
    </cfRule>
  </conditionalFormatting>
  <conditionalFormatting sqref="AD20">
    <cfRule type="cellIs" dxfId="4720" priority="4624" operator="equal">
      <formula>"24H00"</formula>
    </cfRule>
  </conditionalFormatting>
  <conditionalFormatting sqref="J20">
    <cfRule type="containsText" dxfId="4719" priority="4622" operator="containsText" text="18">
      <formula>NOT(ISERROR(SEARCH("18",J20)))</formula>
    </cfRule>
    <cfRule type="containsText" dxfId="4718" priority="4623" operator="containsText" text="17">
      <formula>NOT(ISERROR(SEARCH("17",J20)))</formula>
    </cfRule>
  </conditionalFormatting>
  <conditionalFormatting sqref="J20">
    <cfRule type="cellIs" dxfId="4717" priority="4621" operator="equal">
      <formula>"00H00"</formula>
    </cfRule>
  </conditionalFormatting>
  <conditionalFormatting sqref="J20">
    <cfRule type="cellIs" dxfId="4716" priority="4620" operator="equal">
      <formula>"24H00"</formula>
    </cfRule>
  </conditionalFormatting>
  <conditionalFormatting sqref="O20">
    <cfRule type="containsText" dxfId="4715" priority="4618" operator="containsText" text="18">
      <formula>NOT(ISERROR(SEARCH("18",O20)))</formula>
    </cfRule>
    <cfRule type="containsText" dxfId="4714" priority="4619" operator="containsText" text="17">
      <formula>NOT(ISERROR(SEARCH("17",O20)))</formula>
    </cfRule>
  </conditionalFormatting>
  <conditionalFormatting sqref="O20">
    <cfRule type="cellIs" dxfId="4713" priority="4617" operator="equal">
      <formula>"00H00"</formula>
    </cfRule>
  </conditionalFormatting>
  <conditionalFormatting sqref="O20">
    <cfRule type="cellIs" dxfId="4712" priority="4616" operator="equal">
      <formula>"24H00"</formula>
    </cfRule>
  </conditionalFormatting>
  <conditionalFormatting sqref="T20">
    <cfRule type="containsText" dxfId="4711" priority="4614" operator="containsText" text="18">
      <formula>NOT(ISERROR(SEARCH("18",T20)))</formula>
    </cfRule>
    <cfRule type="containsText" dxfId="4710" priority="4615" operator="containsText" text="17">
      <formula>NOT(ISERROR(SEARCH("17",T20)))</formula>
    </cfRule>
  </conditionalFormatting>
  <conditionalFormatting sqref="T20">
    <cfRule type="cellIs" dxfId="4709" priority="4613" operator="equal">
      <formula>"00H00"</formula>
    </cfRule>
  </conditionalFormatting>
  <conditionalFormatting sqref="T20">
    <cfRule type="cellIs" dxfId="4708" priority="4612" operator="equal">
      <formula>"24H00"</formula>
    </cfRule>
  </conditionalFormatting>
  <conditionalFormatting sqref="Y20">
    <cfRule type="containsText" dxfId="4707" priority="4610" operator="containsText" text="18">
      <formula>NOT(ISERROR(SEARCH("18",Y20)))</formula>
    </cfRule>
    <cfRule type="containsText" dxfId="4706" priority="4611" operator="containsText" text="17">
      <formula>NOT(ISERROR(SEARCH("17",Y20)))</formula>
    </cfRule>
  </conditionalFormatting>
  <conditionalFormatting sqref="Y20">
    <cfRule type="cellIs" dxfId="4705" priority="4609" operator="equal">
      <formula>"00H00"</formula>
    </cfRule>
  </conditionalFormatting>
  <conditionalFormatting sqref="Y20">
    <cfRule type="cellIs" dxfId="4704" priority="4608" operator="equal">
      <formula>"24H00"</formula>
    </cfRule>
  </conditionalFormatting>
  <conditionalFormatting sqref="I20">
    <cfRule type="cellIs" dxfId="4703" priority="4606" operator="equal">
      <formula>"MATERIEL"</formula>
    </cfRule>
    <cfRule type="cellIs" dxfId="4702" priority="4607" operator="equal">
      <formula>"TRANSPAL"</formula>
    </cfRule>
  </conditionalFormatting>
  <conditionalFormatting sqref="F20:H20">
    <cfRule type="cellIs" dxfId="4701" priority="4605" operator="equal">
      <formula>"OFF"</formula>
    </cfRule>
  </conditionalFormatting>
  <conditionalFormatting sqref="F20:H20">
    <cfRule type="cellIs" dxfId="4700" priority="4602" operator="equal">
      <formula>"AT"</formula>
    </cfRule>
    <cfRule type="cellIs" dxfId="4699" priority="4603" operator="equal">
      <formula>"AM"</formula>
    </cfRule>
    <cfRule type="cellIs" dxfId="4698" priority="4604" operator="equal">
      <formula>"CP"</formula>
    </cfRule>
  </conditionalFormatting>
  <conditionalFormatting sqref="K20:M20">
    <cfRule type="cellIs" dxfId="4697" priority="4600" operator="equal">
      <formula>"OFF"</formula>
    </cfRule>
  </conditionalFormatting>
  <conditionalFormatting sqref="K20:M20">
    <cfRule type="cellIs" dxfId="4696" priority="4597" operator="equal">
      <formula>"AT"</formula>
    </cfRule>
    <cfRule type="cellIs" dxfId="4695" priority="4598" operator="equal">
      <formula>"AM"</formula>
    </cfRule>
    <cfRule type="cellIs" dxfId="4694" priority="4599" operator="equal">
      <formula>"CP"</formula>
    </cfRule>
  </conditionalFormatting>
  <conditionalFormatting sqref="AH20">
    <cfRule type="cellIs" dxfId="4693" priority="4594" operator="equal">
      <formula>"MATERIEL"</formula>
    </cfRule>
    <cfRule type="cellIs" dxfId="4692" priority="4595" operator="equal">
      <formula>"TRANSPAL"</formula>
    </cfRule>
  </conditionalFormatting>
  <conditionalFormatting sqref="E20">
    <cfRule type="containsText" dxfId="4691" priority="4592" operator="containsText" text="18">
      <formula>NOT(ISERROR(SEARCH("18",E20)))</formula>
    </cfRule>
    <cfRule type="containsText" dxfId="4690" priority="4593" operator="containsText" text="17">
      <formula>NOT(ISERROR(SEARCH("17",E20)))</formula>
    </cfRule>
  </conditionalFormatting>
  <conditionalFormatting sqref="E20">
    <cfRule type="cellIs" dxfId="4689" priority="4591" operator="equal">
      <formula>"00H00"</formula>
    </cfRule>
  </conditionalFormatting>
  <conditionalFormatting sqref="E20">
    <cfRule type="cellIs" dxfId="4688" priority="4590" operator="equal">
      <formula>"24H00"</formula>
    </cfRule>
  </conditionalFormatting>
  <conditionalFormatting sqref="AL26:AL29 AL31:AL65 AL67:AL73 AL75:AL89">
    <cfRule type="colorScale" priority="4588">
      <colorScale>
        <cfvo type="min"/>
        <cfvo type="max"/>
        <color rgb="FFCCFF99"/>
        <color rgb="FFFFC000"/>
      </colorScale>
    </cfRule>
  </conditionalFormatting>
  <conditionalFormatting sqref="AM26:AZ29 AM67:AO73 AM75:AO89 AM31:AO65 AQ31:AZ65 AQ67:AZ73 AQ75:AZ89">
    <cfRule type="colorScale" priority="4589">
      <colorScale>
        <cfvo type="min"/>
        <cfvo type="max"/>
        <color rgb="FFCCFF99"/>
        <color rgb="FFFFC000"/>
      </colorScale>
    </cfRule>
  </conditionalFormatting>
  <conditionalFormatting sqref="AL4:AL25">
    <cfRule type="colorScale" priority="4586">
      <colorScale>
        <cfvo type="min"/>
        <cfvo type="max"/>
        <color rgb="FFCCFF99"/>
        <color rgb="FFFFC000"/>
      </colorScale>
    </cfRule>
  </conditionalFormatting>
  <conditionalFormatting sqref="AM4:AZ25">
    <cfRule type="colorScale" priority="4587">
      <colorScale>
        <cfvo type="min"/>
        <cfvo type="max"/>
        <color rgb="FFCCFF99"/>
        <color rgb="FFFFC000"/>
      </colorScale>
    </cfRule>
  </conditionalFormatting>
  <conditionalFormatting sqref="AL66">
    <cfRule type="colorScale" priority="4584">
      <colorScale>
        <cfvo type="min"/>
        <cfvo type="max"/>
        <color rgb="FFCCFF99"/>
        <color rgb="FFFFC000"/>
      </colorScale>
    </cfRule>
  </conditionalFormatting>
  <conditionalFormatting sqref="AM66:AO66 AQ66:AZ66">
    <cfRule type="colorScale" priority="4585">
      <colorScale>
        <cfvo type="min"/>
        <cfvo type="max"/>
        <color rgb="FFCCFF99"/>
        <color rgb="FFFFC000"/>
      </colorScale>
    </cfRule>
  </conditionalFormatting>
  <conditionalFormatting sqref="U12:W12">
    <cfRule type="cellIs" dxfId="4687" priority="4583" operator="equal">
      <formula>"OFF"</formula>
    </cfRule>
  </conditionalFormatting>
  <conditionalFormatting sqref="U12:W12">
    <cfRule type="cellIs" dxfId="4686" priority="4580" operator="equal">
      <formula>"AT"</formula>
    </cfRule>
    <cfRule type="cellIs" dxfId="4685" priority="4581" operator="equal">
      <formula>"AM"</formula>
    </cfRule>
    <cfRule type="cellIs" dxfId="4684" priority="4582" operator="equal">
      <formula>"CP"</formula>
    </cfRule>
  </conditionalFormatting>
  <conditionalFormatting sqref="Z12:AB12">
    <cfRule type="cellIs" dxfId="4683" priority="4578" operator="equal">
      <formula>"OFF"</formula>
    </cfRule>
  </conditionalFormatting>
  <conditionalFormatting sqref="Z12:AB12">
    <cfRule type="cellIs" dxfId="4682" priority="4575" operator="equal">
      <formula>"AT"</formula>
    </cfRule>
    <cfRule type="cellIs" dxfId="4681" priority="4576" operator="equal">
      <formula>"AM"</formula>
    </cfRule>
    <cfRule type="cellIs" dxfId="4680" priority="4577" operator="equal">
      <formula>"CP"</formula>
    </cfRule>
  </conditionalFormatting>
  <conditionalFormatting sqref="AE12:AG12">
    <cfRule type="cellIs" dxfId="4679" priority="4573" operator="equal">
      <formula>"OFF"</formula>
    </cfRule>
  </conditionalFormatting>
  <conditionalFormatting sqref="AE12:AG12">
    <cfRule type="cellIs" dxfId="4678" priority="4570" operator="equal">
      <formula>"AT"</formula>
    </cfRule>
    <cfRule type="cellIs" dxfId="4677" priority="4571" operator="equal">
      <formula>"AM"</formula>
    </cfRule>
    <cfRule type="cellIs" dxfId="4676" priority="4572" operator="equal">
      <formula>"CP"</formula>
    </cfRule>
  </conditionalFormatting>
  <conditionalFormatting sqref="K24:M24">
    <cfRule type="cellIs" dxfId="4675" priority="4568" operator="equal">
      <formula>"OFF"</formula>
    </cfRule>
  </conditionalFormatting>
  <conditionalFormatting sqref="K24:M24">
    <cfRule type="cellIs" dxfId="4674" priority="4565" operator="equal">
      <formula>"AT"</formula>
    </cfRule>
    <cfRule type="cellIs" dxfId="4673" priority="4566" operator="equal">
      <formula>"AM"</formula>
    </cfRule>
    <cfRule type="cellIs" dxfId="4672" priority="4567" operator="equal">
      <formula>"CP"</formula>
    </cfRule>
  </conditionalFormatting>
  <conditionalFormatting sqref="Z24:AB24">
    <cfRule type="cellIs" dxfId="4671" priority="4563" operator="equal">
      <formula>"OFF"</formula>
    </cfRule>
  </conditionalFormatting>
  <conditionalFormatting sqref="Z24:AB24">
    <cfRule type="cellIs" dxfId="4670" priority="4560" operator="equal">
      <formula>"AT"</formula>
    </cfRule>
    <cfRule type="cellIs" dxfId="4669" priority="4561" operator="equal">
      <formula>"AM"</formula>
    </cfRule>
    <cfRule type="cellIs" dxfId="4668" priority="4562" operator="equal">
      <formula>"CP"</formula>
    </cfRule>
  </conditionalFormatting>
  <conditionalFormatting sqref="AE24:AG24">
    <cfRule type="cellIs" dxfId="4667" priority="4558" operator="equal">
      <formula>"OFF"</formula>
    </cfRule>
  </conditionalFormatting>
  <conditionalFormatting sqref="AE24:AG24">
    <cfRule type="cellIs" dxfId="4666" priority="4555" operator="equal">
      <formula>"AT"</formula>
    </cfRule>
    <cfRule type="cellIs" dxfId="4665" priority="4556" operator="equal">
      <formula>"AM"</formula>
    </cfRule>
    <cfRule type="cellIs" dxfId="4664" priority="4557" operator="equal">
      <formula>"CP"</formula>
    </cfRule>
  </conditionalFormatting>
  <conditionalFormatting sqref="K8:M8">
    <cfRule type="cellIs" dxfId="4663" priority="4553" operator="equal">
      <formula>"OFF"</formula>
    </cfRule>
  </conditionalFormatting>
  <conditionalFormatting sqref="K8:M8">
    <cfRule type="cellIs" dxfId="4662" priority="4550" operator="equal">
      <formula>"AT"</formula>
    </cfRule>
    <cfRule type="cellIs" dxfId="4661" priority="4551" operator="equal">
      <formula>"AM"</formula>
    </cfRule>
    <cfRule type="cellIs" dxfId="4660" priority="4552" operator="equal">
      <formula>"CP"</formula>
    </cfRule>
  </conditionalFormatting>
  <conditionalFormatting sqref="K9:M9">
    <cfRule type="cellIs" dxfId="4659" priority="4548" operator="equal">
      <formula>"OFF"</formula>
    </cfRule>
  </conditionalFormatting>
  <conditionalFormatting sqref="K9:M9">
    <cfRule type="cellIs" dxfId="4658" priority="4545" operator="equal">
      <formula>"AT"</formula>
    </cfRule>
    <cfRule type="cellIs" dxfId="4657" priority="4546" operator="equal">
      <formula>"AM"</formula>
    </cfRule>
    <cfRule type="cellIs" dxfId="4656" priority="4547" operator="equal">
      <formula>"CP"</formula>
    </cfRule>
  </conditionalFormatting>
  <conditionalFormatting sqref="K11:M11">
    <cfRule type="cellIs" dxfId="4655" priority="4543" operator="equal">
      <formula>"OFF"</formula>
    </cfRule>
  </conditionalFormatting>
  <conditionalFormatting sqref="K11:M11">
    <cfRule type="cellIs" dxfId="4654" priority="4540" operator="equal">
      <formula>"AT"</formula>
    </cfRule>
    <cfRule type="cellIs" dxfId="4653" priority="4541" operator="equal">
      <formula>"AM"</formula>
    </cfRule>
    <cfRule type="cellIs" dxfId="4652" priority="4542" operator="equal">
      <formula>"CP"</formula>
    </cfRule>
  </conditionalFormatting>
  <conditionalFormatting sqref="K19:M19">
    <cfRule type="cellIs" dxfId="4651" priority="4538" operator="equal">
      <formula>"OFF"</formula>
    </cfRule>
  </conditionalFormatting>
  <conditionalFormatting sqref="K19:M19">
    <cfRule type="cellIs" dxfId="4650" priority="4535" operator="equal">
      <formula>"AT"</formula>
    </cfRule>
    <cfRule type="cellIs" dxfId="4649" priority="4536" operator="equal">
      <formula>"AM"</formula>
    </cfRule>
    <cfRule type="cellIs" dxfId="4648" priority="4537" operator="equal">
      <formula>"CP"</formula>
    </cfRule>
  </conditionalFormatting>
  <conditionalFormatting sqref="K16:M16">
    <cfRule type="cellIs" dxfId="4647" priority="4533" operator="equal">
      <formula>"OFF"</formula>
    </cfRule>
  </conditionalFormatting>
  <conditionalFormatting sqref="K16:M16">
    <cfRule type="cellIs" dxfId="4646" priority="4530" operator="equal">
      <formula>"AT"</formula>
    </cfRule>
    <cfRule type="cellIs" dxfId="4645" priority="4531" operator="equal">
      <formula>"AM"</formula>
    </cfRule>
    <cfRule type="cellIs" dxfId="4644" priority="4532" operator="equal">
      <formula>"CP"</formula>
    </cfRule>
  </conditionalFormatting>
  <conditionalFormatting sqref="K17:M17">
    <cfRule type="cellIs" dxfId="4643" priority="4528" operator="equal">
      <formula>"OFF"</formula>
    </cfRule>
  </conditionalFormatting>
  <conditionalFormatting sqref="K17:M17">
    <cfRule type="cellIs" dxfId="4642" priority="4525" operator="equal">
      <formula>"AT"</formula>
    </cfRule>
    <cfRule type="cellIs" dxfId="4641" priority="4526" operator="equal">
      <formula>"AM"</formula>
    </cfRule>
    <cfRule type="cellIs" dxfId="4640" priority="4527" operator="equal">
      <formula>"CP"</formula>
    </cfRule>
  </conditionalFormatting>
  <conditionalFormatting sqref="K18:M18">
    <cfRule type="cellIs" dxfId="4639" priority="4523" operator="equal">
      <formula>"OFF"</formula>
    </cfRule>
  </conditionalFormatting>
  <conditionalFormatting sqref="K18:M18">
    <cfRule type="cellIs" dxfId="4638" priority="4520" operator="equal">
      <formula>"AT"</formula>
    </cfRule>
    <cfRule type="cellIs" dxfId="4637" priority="4521" operator="equal">
      <formula>"AM"</formula>
    </cfRule>
    <cfRule type="cellIs" dxfId="4636" priority="4522" operator="equal">
      <formula>"CP"</formula>
    </cfRule>
  </conditionalFormatting>
  <conditionalFormatting sqref="K23:M23">
    <cfRule type="cellIs" dxfId="4635" priority="4518" operator="equal">
      <formula>"OFF"</formula>
    </cfRule>
  </conditionalFormatting>
  <conditionalFormatting sqref="K23:M23">
    <cfRule type="cellIs" dxfId="4634" priority="4515" operator="equal">
      <formula>"AT"</formula>
    </cfRule>
    <cfRule type="cellIs" dxfId="4633" priority="4516" operator="equal">
      <formula>"AM"</formula>
    </cfRule>
    <cfRule type="cellIs" dxfId="4632" priority="4517" operator="equal">
      <formula>"CP"</formula>
    </cfRule>
  </conditionalFormatting>
  <conditionalFormatting sqref="P10:R10">
    <cfRule type="cellIs" dxfId="4631" priority="4513" operator="equal">
      <formula>"OFF"</formula>
    </cfRule>
  </conditionalFormatting>
  <conditionalFormatting sqref="P10:R10">
    <cfRule type="cellIs" dxfId="4630" priority="4510" operator="equal">
      <formula>"AT"</formula>
    </cfRule>
    <cfRule type="cellIs" dxfId="4629" priority="4511" operator="equal">
      <formula>"AM"</formula>
    </cfRule>
    <cfRule type="cellIs" dxfId="4628" priority="4512" operator="equal">
      <formula>"CP"</formula>
    </cfRule>
  </conditionalFormatting>
  <conditionalFormatting sqref="P12:R12">
    <cfRule type="cellIs" dxfId="4627" priority="4508" operator="equal">
      <formula>"OFF"</formula>
    </cfRule>
  </conditionalFormatting>
  <conditionalFormatting sqref="P12:R12">
    <cfRule type="cellIs" dxfId="4626" priority="4505" operator="equal">
      <formula>"AT"</formula>
    </cfRule>
    <cfRule type="cellIs" dxfId="4625" priority="4506" operator="equal">
      <formula>"AM"</formula>
    </cfRule>
    <cfRule type="cellIs" dxfId="4624" priority="4507" operator="equal">
      <formula>"CP"</formula>
    </cfRule>
  </conditionalFormatting>
  <conditionalFormatting sqref="P13:R13">
    <cfRule type="cellIs" dxfId="4623" priority="4503" operator="equal">
      <formula>"OFF"</formula>
    </cfRule>
  </conditionalFormatting>
  <conditionalFormatting sqref="P13:R13">
    <cfRule type="cellIs" dxfId="4622" priority="4500" operator="equal">
      <formula>"AT"</formula>
    </cfRule>
    <cfRule type="cellIs" dxfId="4621" priority="4501" operator="equal">
      <formula>"AM"</formula>
    </cfRule>
    <cfRule type="cellIs" dxfId="4620" priority="4502" operator="equal">
      <formula>"CP"</formula>
    </cfRule>
  </conditionalFormatting>
  <conditionalFormatting sqref="P14:R14">
    <cfRule type="cellIs" dxfId="4619" priority="4493" operator="equal">
      <formula>"ABS"</formula>
    </cfRule>
    <cfRule type="cellIs" dxfId="4618" priority="4498" operator="equal">
      <formula>"OFF"</formula>
    </cfRule>
  </conditionalFormatting>
  <conditionalFormatting sqref="P14:R14">
    <cfRule type="cellIs" dxfId="4617" priority="4495" operator="equal">
      <formula>"AT"</formula>
    </cfRule>
    <cfRule type="cellIs" dxfId="4616" priority="4496" operator="equal">
      <formula>"AM"</formula>
    </cfRule>
    <cfRule type="cellIs" dxfId="4615" priority="4497" operator="equal">
      <formula>"CP"</formula>
    </cfRule>
  </conditionalFormatting>
  <conditionalFormatting sqref="P14:R14">
    <cfRule type="cellIs" dxfId="4614" priority="4492" operator="equal">
      <formula>"FORM"</formula>
    </cfRule>
  </conditionalFormatting>
  <conditionalFormatting sqref="P15:R15">
    <cfRule type="cellIs" dxfId="4613" priority="4491" operator="equal">
      <formula>"OFF"</formula>
    </cfRule>
  </conditionalFormatting>
  <conditionalFormatting sqref="P15:R15">
    <cfRule type="cellIs" dxfId="4612" priority="4488" operator="equal">
      <formula>"AT"</formula>
    </cfRule>
    <cfRule type="cellIs" dxfId="4611" priority="4489" operator="equal">
      <formula>"AM"</formula>
    </cfRule>
    <cfRule type="cellIs" dxfId="4610" priority="4490" operator="equal">
      <formula>"CP"</formula>
    </cfRule>
  </conditionalFormatting>
  <conditionalFormatting sqref="P8:R8">
    <cfRule type="cellIs" dxfId="4609" priority="4486" operator="equal">
      <formula>"OFF"</formula>
    </cfRule>
  </conditionalFormatting>
  <conditionalFormatting sqref="P8:R8">
    <cfRule type="cellIs" dxfId="4608" priority="4483" operator="equal">
      <formula>"AT"</formula>
    </cfRule>
    <cfRule type="cellIs" dxfId="4607" priority="4484" operator="equal">
      <formula>"AM"</formula>
    </cfRule>
    <cfRule type="cellIs" dxfId="4606" priority="4485" operator="equal">
      <formula>"CP"</formula>
    </cfRule>
  </conditionalFormatting>
  <conditionalFormatting sqref="P9:R9">
    <cfRule type="cellIs" dxfId="4605" priority="4481" operator="equal">
      <formula>"OFF"</formula>
    </cfRule>
  </conditionalFormatting>
  <conditionalFormatting sqref="P9:R9">
    <cfRule type="cellIs" dxfId="4604" priority="4478" operator="equal">
      <formula>"AT"</formula>
    </cfRule>
    <cfRule type="cellIs" dxfId="4603" priority="4479" operator="equal">
      <formula>"AM"</formula>
    </cfRule>
    <cfRule type="cellIs" dxfId="4602" priority="4480" operator="equal">
      <formula>"CP"</formula>
    </cfRule>
  </conditionalFormatting>
  <conditionalFormatting sqref="P11:R11">
    <cfRule type="cellIs" dxfId="4601" priority="4476" operator="equal">
      <formula>"OFF"</formula>
    </cfRule>
  </conditionalFormatting>
  <conditionalFormatting sqref="P11:R11">
    <cfRule type="cellIs" dxfId="4600" priority="4473" operator="equal">
      <formula>"AT"</formula>
    </cfRule>
    <cfRule type="cellIs" dxfId="4599" priority="4474" operator="equal">
      <formula>"AM"</formula>
    </cfRule>
    <cfRule type="cellIs" dxfId="4598" priority="4475" operator="equal">
      <formula>"CP"</formula>
    </cfRule>
  </conditionalFormatting>
  <conditionalFormatting sqref="P17:R17">
    <cfRule type="cellIs" dxfId="4597" priority="4471" operator="equal">
      <formula>"OFF"</formula>
    </cfRule>
  </conditionalFormatting>
  <conditionalFormatting sqref="P17:R17">
    <cfRule type="cellIs" dxfId="4596" priority="4468" operator="equal">
      <formula>"AT"</formula>
    </cfRule>
    <cfRule type="cellIs" dxfId="4595" priority="4469" operator="equal">
      <formula>"AM"</formula>
    </cfRule>
    <cfRule type="cellIs" dxfId="4594" priority="4470" operator="equal">
      <formula>"CP"</formula>
    </cfRule>
  </conditionalFormatting>
  <conditionalFormatting sqref="P18:R18">
    <cfRule type="cellIs" dxfId="4593" priority="4466" operator="equal">
      <formula>"OFF"</formula>
    </cfRule>
  </conditionalFormatting>
  <conditionalFormatting sqref="P18:R18">
    <cfRule type="cellIs" dxfId="4592" priority="4463" operator="equal">
      <formula>"AT"</formula>
    </cfRule>
    <cfRule type="cellIs" dxfId="4591" priority="4464" operator="equal">
      <formula>"AM"</formula>
    </cfRule>
    <cfRule type="cellIs" dxfId="4590" priority="4465" operator="equal">
      <formula>"CP"</formula>
    </cfRule>
  </conditionalFormatting>
  <conditionalFormatting sqref="P4:R4">
    <cfRule type="cellIs" dxfId="4589" priority="4461" operator="equal">
      <formula>"OFF"</formula>
    </cfRule>
  </conditionalFormatting>
  <conditionalFormatting sqref="P4:R4">
    <cfRule type="cellIs" dxfId="4588" priority="4458" operator="equal">
      <formula>"AT"</formula>
    </cfRule>
    <cfRule type="cellIs" dxfId="4587" priority="4459" operator="equal">
      <formula>"AM"</formula>
    </cfRule>
    <cfRule type="cellIs" dxfId="4586" priority="4460" operator="equal">
      <formula>"CP"</formula>
    </cfRule>
  </conditionalFormatting>
  <conditionalFormatting sqref="AE4:AG4">
    <cfRule type="cellIs" dxfId="4585" priority="4456" operator="equal">
      <formula>"OFF"</formula>
    </cfRule>
  </conditionalFormatting>
  <conditionalFormatting sqref="AE4:AG4">
    <cfRule type="cellIs" dxfId="4584" priority="4453" operator="equal">
      <formula>"AT"</formula>
    </cfRule>
    <cfRule type="cellIs" dxfId="4583" priority="4454" operator="equal">
      <formula>"AM"</formula>
    </cfRule>
    <cfRule type="cellIs" dxfId="4582" priority="4455" operator="equal">
      <formula>"CP"</formula>
    </cfRule>
  </conditionalFormatting>
  <conditionalFormatting sqref="P21:R21">
    <cfRule type="cellIs" dxfId="4581" priority="4451" operator="equal">
      <formula>"OFF"</formula>
    </cfRule>
  </conditionalFormatting>
  <conditionalFormatting sqref="P21:R21">
    <cfRule type="cellIs" dxfId="4580" priority="4448" operator="equal">
      <formula>"AT"</formula>
    </cfRule>
    <cfRule type="cellIs" dxfId="4579" priority="4449" operator="equal">
      <formula>"AM"</formula>
    </cfRule>
    <cfRule type="cellIs" dxfId="4578" priority="4450" operator="equal">
      <formula>"CP"</formula>
    </cfRule>
  </conditionalFormatting>
  <conditionalFormatting sqref="P22:R22">
    <cfRule type="cellIs" dxfId="4577" priority="4446" operator="equal">
      <formula>"OFF"</formula>
    </cfRule>
  </conditionalFormatting>
  <conditionalFormatting sqref="P22:R22">
    <cfRule type="cellIs" dxfId="4576" priority="4443" operator="equal">
      <formula>"AT"</formula>
    </cfRule>
    <cfRule type="cellIs" dxfId="4575" priority="4444" operator="equal">
      <formula>"AM"</formula>
    </cfRule>
    <cfRule type="cellIs" dxfId="4574" priority="4445" operator="equal">
      <formula>"CP"</formula>
    </cfRule>
  </conditionalFormatting>
  <conditionalFormatting sqref="P25:R25">
    <cfRule type="cellIs" dxfId="4573" priority="4441" operator="equal">
      <formula>"OFF"</formula>
    </cfRule>
  </conditionalFormatting>
  <conditionalFormatting sqref="P25:R25">
    <cfRule type="cellIs" dxfId="4572" priority="4438" operator="equal">
      <formula>"AT"</formula>
    </cfRule>
    <cfRule type="cellIs" dxfId="4571" priority="4439" operator="equal">
      <formula>"AM"</formula>
    </cfRule>
    <cfRule type="cellIs" dxfId="4570" priority="4440" operator="equal">
      <formula>"CP"</formula>
    </cfRule>
  </conditionalFormatting>
  <conditionalFormatting sqref="P20:R20">
    <cfRule type="cellIs" dxfId="4569" priority="4436" operator="equal">
      <formula>"OFF"</formula>
    </cfRule>
  </conditionalFormatting>
  <conditionalFormatting sqref="P20:R20">
    <cfRule type="cellIs" dxfId="4568" priority="4433" operator="equal">
      <formula>"AT"</formula>
    </cfRule>
    <cfRule type="cellIs" dxfId="4567" priority="4434" operator="equal">
      <formula>"AM"</formula>
    </cfRule>
    <cfRule type="cellIs" dxfId="4566" priority="4435" operator="equal">
      <formula>"CP"</formula>
    </cfRule>
  </conditionalFormatting>
  <conditionalFormatting sqref="P24:R24">
    <cfRule type="cellIs" dxfId="4565" priority="4431" operator="equal">
      <formula>"OFF"</formula>
    </cfRule>
  </conditionalFormatting>
  <conditionalFormatting sqref="P24:R24">
    <cfRule type="cellIs" dxfId="4564" priority="4428" operator="equal">
      <formula>"AT"</formula>
    </cfRule>
    <cfRule type="cellIs" dxfId="4563" priority="4429" operator="equal">
      <formula>"AM"</formula>
    </cfRule>
    <cfRule type="cellIs" dxfId="4562" priority="4430" operator="equal">
      <formula>"CP"</formula>
    </cfRule>
  </conditionalFormatting>
  <conditionalFormatting sqref="P23:R23">
    <cfRule type="cellIs" dxfId="4561" priority="4426" operator="equal">
      <formula>"OFF"</formula>
    </cfRule>
  </conditionalFormatting>
  <conditionalFormatting sqref="P23:R23">
    <cfRule type="cellIs" dxfId="4560" priority="4423" operator="equal">
      <formula>"AT"</formula>
    </cfRule>
    <cfRule type="cellIs" dxfId="4559" priority="4424" operator="equal">
      <formula>"AM"</formula>
    </cfRule>
    <cfRule type="cellIs" dxfId="4558" priority="4425" operator="equal">
      <formula>"CP"</formula>
    </cfRule>
  </conditionalFormatting>
  <conditionalFormatting sqref="U23:W23">
    <cfRule type="cellIs" dxfId="4557" priority="4421" operator="equal">
      <formula>"OFF"</formula>
    </cfRule>
  </conditionalFormatting>
  <conditionalFormatting sqref="U23:W23">
    <cfRule type="cellIs" dxfId="4556" priority="4418" operator="equal">
      <formula>"AT"</formula>
    </cfRule>
    <cfRule type="cellIs" dxfId="4555" priority="4419" operator="equal">
      <formula>"AM"</formula>
    </cfRule>
    <cfRule type="cellIs" dxfId="4554" priority="4420" operator="equal">
      <formula>"CP"</formula>
    </cfRule>
  </conditionalFormatting>
  <conditionalFormatting sqref="Z23:AB23">
    <cfRule type="cellIs" dxfId="4553" priority="4416" operator="equal">
      <formula>"OFF"</formula>
    </cfRule>
  </conditionalFormatting>
  <conditionalFormatting sqref="Z23:AB23">
    <cfRule type="cellIs" dxfId="4552" priority="4413" operator="equal">
      <formula>"AT"</formula>
    </cfRule>
    <cfRule type="cellIs" dxfId="4551" priority="4414" operator="equal">
      <formula>"AM"</formula>
    </cfRule>
    <cfRule type="cellIs" dxfId="4550" priority="4415" operator="equal">
      <formula>"CP"</formula>
    </cfRule>
  </conditionalFormatting>
  <conditionalFormatting sqref="U22:W22">
    <cfRule type="cellIs" dxfId="4549" priority="4411" operator="equal">
      <formula>"OFF"</formula>
    </cfRule>
  </conditionalFormatting>
  <conditionalFormatting sqref="U22:W22">
    <cfRule type="cellIs" dxfId="4548" priority="4408" operator="equal">
      <formula>"AT"</formula>
    </cfRule>
    <cfRule type="cellIs" dxfId="4547" priority="4409" operator="equal">
      <formula>"AM"</formula>
    </cfRule>
    <cfRule type="cellIs" dxfId="4546" priority="4410" operator="equal">
      <formula>"CP"</formula>
    </cfRule>
  </conditionalFormatting>
  <conditionalFormatting sqref="Z22:AB22">
    <cfRule type="cellIs" dxfId="4545" priority="4406" operator="equal">
      <formula>"OFF"</formula>
    </cfRule>
  </conditionalFormatting>
  <conditionalFormatting sqref="Z22:AB22">
    <cfRule type="cellIs" dxfId="4544" priority="4403" operator="equal">
      <formula>"AT"</formula>
    </cfRule>
    <cfRule type="cellIs" dxfId="4543" priority="4404" operator="equal">
      <formula>"AM"</formula>
    </cfRule>
    <cfRule type="cellIs" dxfId="4542" priority="4405" operator="equal">
      <formula>"CP"</formula>
    </cfRule>
  </conditionalFormatting>
  <conditionalFormatting sqref="Z21:AB21">
    <cfRule type="cellIs" dxfId="4541" priority="4401" operator="equal">
      <formula>"OFF"</formula>
    </cfRule>
  </conditionalFormatting>
  <conditionalFormatting sqref="Z21:AB21">
    <cfRule type="cellIs" dxfId="4540" priority="4398" operator="equal">
      <formula>"AT"</formula>
    </cfRule>
    <cfRule type="cellIs" dxfId="4539" priority="4399" operator="equal">
      <formula>"AM"</formula>
    </cfRule>
    <cfRule type="cellIs" dxfId="4538" priority="4400" operator="equal">
      <formula>"CP"</formula>
    </cfRule>
  </conditionalFormatting>
  <conditionalFormatting sqref="AE21:AG21">
    <cfRule type="cellIs" dxfId="4537" priority="4396" operator="equal">
      <formula>"OFF"</formula>
    </cfRule>
  </conditionalFormatting>
  <conditionalFormatting sqref="AE21:AG21">
    <cfRule type="cellIs" dxfId="4536" priority="4393" operator="equal">
      <formula>"AT"</formula>
    </cfRule>
    <cfRule type="cellIs" dxfId="4535" priority="4394" operator="equal">
      <formula>"AM"</formula>
    </cfRule>
    <cfRule type="cellIs" dxfId="4534" priority="4395" operator="equal">
      <formula>"CP"</formula>
    </cfRule>
  </conditionalFormatting>
  <conditionalFormatting sqref="U20:W20">
    <cfRule type="cellIs" dxfId="4533" priority="4391" operator="equal">
      <formula>"OFF"</formula>
    </cfRule>
  </conditionalFormatting>
  <conditionalFormatting sqref="U20:W20">
    <cfRule type="cellIs" dxfId="4532" priority="4388" operator="equal">
      <formula>"AT"</formula>
    </cfRule>
    <cfRule type="cellIs" dxfId="4531" priority="4389" operator="equal">
      <formula>"AM"</formula>
    </cfRule>
    <cfRule type="cellIs" dxfId="4530" priority="4390" operator="equal">
      <formula>"CP"</formula>
    </cfRule>
  </conditionalFormatting>
  <conditionalFormatting sqref="Z20:AB20">
    <cfRule type="cellIs" dxfId="4529" priority="4386" operator="equal">
      <formula>"OFF"</formula>
    </cfRule>
  </conditionalFormatting>
  <conditionalFormatting sqref="Z20:AB20">
    <cfRule type="cellIs" dxfId="4528" priority="4383" operator="equal">
      <formula>"AT"</formula>
    </cfRule>
    <cfRule type="cellIs" dxfId="4527" priority="4384" operator="equal">
      <formula>"AM"</formula>
    </cfRule>
    <cfRule type="cellIs" dxfId="4526" priority="4385" operator="equal">
      <formula>"CP"</formula>
    </cfRule>
  </conditionalFormatting>
  <conditionalFormatting sqref="AE20:AG20">
    <cfRule type="cellIs" dxfId="4525" priority="4381" operator="equal">
      <formula>"OFF"</formula>
    </cfRule>
  </conditionalFormatting>
  <conditionalFormatting sqref="AE20:AG20">
    <cfRule type="cellIs" dxfId="4524" priority="4378" operator="equal">
      <formula>"AT"</formula>
    </cfRule>
    <cfRule type="cellIs" dxfId="4523" priority="4379" operator="equal">
      <formula>"AM"</formula>
    </cfRule>
    <cfRule type="cellIs" dxfId="4522" priority="4380" operator="equal">
      <formula>"CP"</formula>
    </cfRule>
  </conditionalFormatting>
  <conditionalFormatting sqref="U13:W13">
    <cfRule type="cellIs" dxfId="4521" priority="4376" operator="equal">
      <formula>"OFF"</formula>
    </cfRule>
  </conditionalFormatting>
  <conditionalFormatting sqref="U13:W13">
    <cfRule type="cellIs" dxfId="4520" priority="4373" operator="equal">
      <formula>"AT"</formula>
    </cfRule>
    <cfRule type="cellIs" dxfId="4519" priority="4374" operator="equal">
      <formula>"AM"</formula>
    </cfRule>
    <cfRule type="cellIs" dxfId="4518" priority="4375" operator="equal">
      <formula>"CP"</formula>
    </cfRule>
  </conditionalFormatting>
  <conditionalFormatting sqref="U5:W5">
    <cfRule type="cellIs" dxfId="4517" priority="4371" operator="equal">
      <formula>"OFF"</formula>
    </cfRule>
  </conditionalFormatting>
  <conditionalFormatting sqref="U5:W5">
    <cfRule type="cellIs" dxfId="4516" priority="4368" operator="equal">
      <formula>"AT"</formula>
    </cfRule>
    <cfRule type="cellIs" dxfId="4515" priority="4369" operator="equal">
      <formula>"AM"</formula>
    </cfRule>
    <cfRule type="cellIs" dxfId="4514" priority="4370" operator="equal">
      <formula>"CP"</formula>
    </cfRule>
  </conditionalFormatting>
  <conditionalFormatting sqref="U10:W10">
    <cfRule type="cellIs" dxfId="4513" priority="4366" operator="equal">
      <formula>"OFF"</formula>
    </cfRule>
  </conditionalFormatting>
  <conditionalFormatting sqref="U10:W10">
    <cfRule type="cellIs" dxfId="4512" priority="4363" operator="equal">
      <formula>"AT"</formula>
    </cfRule>
    <cfRule type="cellIs" dxfId="4511" priority="4364" operator="equal">
      <formula>"AM"</formula>
    </cfRule>
    <cfRule type="cellIs" dxfId="4510" priority="4365" operator="equal">
      <formula>"CP"</formula>
    </cfRule>
  </conditionalFormatting>
  <conditionalFormatting sqref="U8:W8">
    <cfRule type="cellIs" dxfId="4509" priority="4361" operator="equal">
      <formula>"OFF"</formula>
    </cfRule>
  </conditionalFormatting>
  <conditionalFormatting sqref="U8:W8">
    <cfRule type="cellIs" dxfId="4508" priority="4358" operator="equal">
      <formula>"AT"</formula>
    </cfRule>
    <cfRule type="cellIs" dxfId="4507" priority="4359" operator="equal">
      <formula>"AM"</formula>
    </cfRule>
    <cfRule type="cellIs" dxfId="4506" priority="4360" operator="equal">
      <formula>"CP"</formula>
    </cfRule>
  </conditionalFormatting>
  <conditionalFormatting sqref="U9:W9">
    <cfRule type="cellIs" dxfId="4505" priority="4356" operator="equal">
      <formula>"OFF"</formula>
    </cfRule>
  </conditionalFormatting>
  <conditionalFormatting sqref="U9:W9">
    <cfRule type="cellIs" dxfId="4504" priority="4353" operator="equal">
      <formula>"AT"</formula>
    </cfRule>
    <cfRule type="cellIs" dxfId="4503" priority="4354" operator="equal">
      <formula>"AM"</formula>
    </cfRule>
    <cfRule type="cellIs" dxfId="4502" priority="4355" operator="equal">
      <formula>"CP"</formula>
    </cfRule>
  </conditionalFormatting>
  <conditionalFormatting sqref="U11:W11">
    <cfRule type="cellIs" dxfId="4501" priority="4351" operator="equal">
      <formula>"OFF"</formula>
    </cfRule>
  </conditionalFormatting>
  <conditionalFormatting sqref="U11:W11">
    <cfRule type="cellIs" dxfId="4500" priority="4348" operator="equal">
      <formula>"AT"</formula>
    </cfRule>
    <cfRule type="cellIs" dxfId="4499" priority="4349" operator="equal">
      <formula>"AM"</formula>
    </cfRule>
    <cfRule type="cellIs" dxfId="4498" priority="4350" operator="equal">
      <formula>"CP"</formula>
    </cfRule>
  </conditionalFormatting>
  <conditionalFormatting sqref="U4:W4">
    <cfRule type="cellIs" dxfId="4497" priority="4346" operator="equal">
      <formula>"OFF"</formula>
    </cfRule>
  </conditionalFormatting>
  <conditionalFormatting sqref="U4:W4">
    <cfRule type="cellIs" dxfId="4496" priority="4343" operator="equal">
      <formula>"AT"</formula>
    </cfRule>
    <cfRule type="cellIs" dxfId="4495" priority="4344" operator="equal">
      <formula>"AM"</formula>
    </cfRule>
    <cfRule type="cellIs" dxfId="4494" priority="4345" operator="equal">
      <formula>"CP"</formula>
    </cfRule>
  </conditionalFormatting>
  <conditionalFormatting sqref="Z5:AB5">
    <cfRule type="cellIs" dxfId="4493" priority="4341" operator="equal">
      <formula>"OFF"</formula>
    </cfRule>
  </conditionalFormatting>
  <conditionalFormatting sqref="Z5:AB5">
    <cfRule type="cellIs" dxfId="4492" priority="4338" operator="equal">
      <formula>"AT"</formula>
    </cfRule>
    <cfRule type="cellIs" dxfId="4491" priority="4339" operator="equal">
      <formula>"AM"</formula>
    </cfRule>
    <cfRule type="cellIs" dxfId="4490" priority="4340" operator="equal">
      <formula>"CP"</formula>
    </cfRule>
  </conditionalFormatting>
  <conditionalFormatting sqref="Z10:AB10">
    <cfRule type="cellIs" dxfId="4489" priority="4336" operator="equal">
      <formula>"OFF"</formula>
    </cfRule>
  </conditionalFormatting>
  <conditionalFormatting sqref="Z10:AB10">
    <cfRule type="cellIs" dxfId="4488" priority="4333" operator="equal">
      <formula>"AT"</formula>
    </cfRule>
    <cfRule type="cellIs" dxfId="4487" priority="4334" operator="equal">
      <formula>"AM"</formula>
    </cfRule>
    <cfRule type="cellIs" dxfId="4486" priority="4335" operator="equal">
      <formula>"CP"</formula>
    </cfRule>
  </conditionalFormatting>
  <conditionalFormatting sqref="Z8:AB8">
    <cfRule type="cellIs" dxfId="4485" priority="4331" operator="equal">
      <formula>"OFF"</formula>
    </cfRule>
  </conditionalFormatting>
  <conditionalFormatting sqref="Z8:AB8">
    <cfRule type="cellIs" dxfId="4484" priority="4328" operator="equal">
      <formula>"AT"</formula>
    </cfRule>
    <cfRule type="cellIs" dxfId="4483" priority="4329" operator="equal">
      <formula>"AM"</formula>
    </cfRule>
    <cfRule type="cellIs" dxfId="4482" priority="4330" operator="equal">
      <formula>"CP"</formula>
    </cfRule>
  </conditionalFormatting>
  <conditionalFormatting sqref="Z9:AB9">
    <cfRule type="cellIs" dxfId="4481" priority="4326" operator="equal">
      <formula>"OFF"</formula>
    </cfRule>
  </conditionalFormatting>
  <conditionalFormatting sqref="Z9:AB9">
    <cfRule type="cellIs" dxfId="4480" priority="4323" operator="equal">
      <formula>"AT"</formula>
    </cfRule>
    <cfRule type="cellIs" dxfId="4479" priority="4324" operator="equal">
      <formula>"AM"</formula>
    </cfRule>
    <cfRule type="cellIs" dxfId="4478" priority="4325" operator="equal">
      <formula>"CP"</formula>
    </cfRule>
  </conditionalFormatting>
  <conditionalFormatting sqref="Z11:AB11">
    <cfRule type="cellIs" dxfId="4477" priority="4321" operator="equal">
      <formula>"OFF"</formula>
    </cfRule>
  </conditionalFormatting>
  <conditionalFormatting sqref="Z11:AB11">
    <cfRule type="cellIs" dxfId="4476" priority="4318" operator="equal">
      <formula>"AT"</formula>
    </cfRule>
    <cfRule type="cellIs" dxfId="4475" priority="4319" operator="equal">
      <formula>"AM"</formula>
    </cfRule>
    <cfRule type="cellIs" dxfId="4474" priority="4320" operator="equal">
      <formula>"CP"</formula>
    </cfRule>
  </conditionalFormatting>
  <conditionalFormatting sqref="Z4:AB4">
    <cfRule type="cellIs" dxfId="4473" priority="4316" operator="equal">
      <formula>"OFF"</formula>
    </cfRule>
  </conditionalFormatting>
  <conditionalFormatting sqref="Z4:AB4">
    <cfRule type="cellIs" dxfId="4472" priority="4313" operator="equal">
      <formula>"AT"</formula>
    </cfRule>
    <cfRule type="cellIs" dxfId="4471" priority="4314" operator="equal">
      <formula>"AM"</formula>
    </cfRule>
    <cfRule type="cellIs" dxfId="4470" priority="4315" operator="equal">
      <formula>"CP"</formula>
    </cfRule>
  </conditionalFormatting>
  <conditionalFormatting sqref="U15:W15">
    <cfRule type="cellIs" dxfId="4469" priority="4311" operator="equal">
      <formula>"OFF"</formula>
    </cfRule>
  </conditionalFormatting>
  <conditionalFormatting sqref="U15:W15">
    <cfRule type="cellIs" dxfId="4468" priority="4308" operator="equal">
      <formula>"AT"</formula>
    </cfRule>
    <cfRule type="cellIs" dxfId="4467" priority="4309" operator="equal">
      <formula>"AM"</formula>
    </cfRule>
    <cfRule type="cellIs" dxfId="4466" priority="4310" operator="equal">
      <formula>"CP"</formula>
    </cfRule>
  </conditionalFormatting>
  <conditionalFormatting sqref="Z15:AB15">
    <cfRule type="cellIs" dxfId="4465" priority="4306" operator="equal">
      <formula>"OFF"</formula>
    </cfRule>
  </conditionalFormatting>
  <conditionalFormatting sqref="Z15:AB15">
    <cfRule type="cellIs" dxfId="4464" priority="4303" operator="equal">
      <formula>"AT"</formula>
    </cfRule>
    <cfRule type="cellIs" dxfId="4463" priority="4304" operator="equal">
      <formula>"AM"</formula>
    </cfRule>
    <cfRule type="cellIs" dxfId="4462" priority="4305" operator="equal">
      <formula>"CP"</formula>
    </cfRule>
  </conditionalFormatting>
  <conditionalFormatting sqref="AE15:AG15">
    <cfRule type="cellIs" dxfId="4461" priority="4301" operator="equal">
      <formula>"OFF"</formula>
    </cfRule>
  </conditionalFormatting>
  <conditionalFormatting sqref="AE15:AG15">
    <cfRule type="cellIs" dxfId="4460" priority="4298" operator="equal">
      <formula>"AT"</formula>
    </cfRule>
    <cfRule type="cellIs" dxfId="4459" priority="4299" operator="equal">
      <formula>"AM"</formula>
    </cfRule>
    <cfRule type="cellIs" dxfId="4458" priority="4300" operator="equal">
      <formula>"CP"</formula>
    </cfRule>
  </conditionalFormatting>
  <conditionalFormatting sqref="U17:W17">
    <cfRule type="cellIs" dxfId="4457" priority="4296" operator="equal">
      <formula>"OFF"</formula>
    </cfRule>
  </conditionalFormatting>
  <conditionalFormatting sqref="U17:W17">
    <cfRule type="cellIs" dxfId="4456" priority="4293" operator="equal">
      <formula>"AT"</formula>
    </cfRule>
    <cfRule type="cellIs" dxfId="4455" priority="4294" operator="equal">
      <formula>"AM"</formula>
    </cfRule>
    <cfRule type="cellIs" dxfId="4454" priority="4295" operator="equal">
      <formula>"CP"</formula>
    </cfRule>
  </conditionalFormatting>
  <conditionalFormatting sqref="Z17:AB17">
    <cfRule type="cellIs" dxfId="4453" priority="4291" operator="equal">
      <formula>"OFF"</formula>
    </cfRule>
  </conditionalFormatting>
  <conditionalFormatting sqref="Z17:AB17">
    <cfRule type="cellIs" dxfId="4452" priority="4288" operator="equal">
      <formula>"AT"</formula>
    </cfRule>
    <cfRule type="cellIs" dxfId="4451" priority="4289" operator="equal">
      <formula>"AM"</formula>
    </cfRule>
    <cfRule type="cellIs" dxfId="4450" priority="4290" operator="equal">
      <formula>"CP"</formula>
    </cfRule>
  </conditionalFormatting>
  <conditionalFormatting sqref="AD31">
    <cfRule type="cellIs" dxfId="4449" priority="4281" operator="equal">
      <formula>"22H30"</formula>
    </cfRule>
    <cfRule type="cellIs" dxfId="4448" priority="4282" operator="equal">
      <formula>"17H15"</formula>
    </cfRule>
    <cfRule type="containsText" dxfId="4447" priority="4285" operator="containsText" text="18">
      <formula>NOT(ISERROR(SEARCH("18",AD31)))</formula>
    </cfRule>
    <cfRule type="containsText" dxfId="4446" priority="4286" operator="containsText" text="17">
      <formula>NOT(ISERROR(SEARCH("17",AD31)))</formula>
    </cfRule>
  </conditionalFormatting>
  <conditionalFormatting sqref="AD31">
    <cfRule type="cellIs" dxfId="4445" priority="4284" operator="equal">
      <formula>"00H00"</formula>
    </cfRule>
  </conditionalFormatting>
  <conditionalFormatting sqref="AD31">
    <cfRule type="cellIs" dxfId="4444" priority="4283" operator="equal">
      <formula>"24H00"</formula>
    </cfRule>
  </conditionalFormatting>
  <conditionalFormatting sqref="AD31">
    <cfRule type="cellIs" dxfId="4443" priority="4280" operator="equal">
      <formula>"21h00"</formula>
    </cfRule>
  </conditionalFormatting>
  <conditionalFormatting sqref="AD31">
    <cfRule type="cellIs" dxfId="4442" priority="4279" operator="equal">
      <formula>"21h00"</formula>
    </cfRule>
  </conditionalFormatting>
  <conditionalFormatting sqref="AD31">
    <cfRule type="containsBlanks" dxfId="4441" priority="4278">
      <formula>LEN(TRIM(AD31))=0</formula>
    </cfRule>
  </conditionalFormatting>
  <conditionalFormatting sqref="AH31">
    <cfRule type="cellIs" dxfId="4440" priority="4276" operator="equal">
      <formula>"MATERIEL"</formula>
    </cfRule>
    <cfRule type="cellIs" dxfId="4439" priority="4277" operator="equal">
      <formula>"TRANSPAL"</formula>
    </cfRule>
  </conditionalFormatting>
  <conditionalFormatting sqref="I31">
    <cfRule type="cellIs" dxfId="4438" priority="4274" operator="equal">
      <formula>"MATERIEL"</formula>
    </cfRule>
    <cfRule type="cellIs" dxfId="4437" priority="4275" operator="equal">
      <formula>"TRANSPAL"</formula>
    </cfRule>
  </conditionalFormatting>
  <conditionalFormatting sqref="E31">
    <cfRule type="cellIs" dxfId="4436" priority="4268" operator="equal">
      <formula>"22H30"</formula>
    </cfRule>
    <cfRule type="cellIs" dxfId="4435" priority="4269" operator="equal">
      <formula>"17H15"</formula>
    </cfRule>
    <cfRule type="containsText" dxfId="4434" priority="4272" operator="containsText" text="18">
      <formula>NOT(ISERROR(SEARCH("18",E31)))</formula>
    </cfRule>
    <cfRule type="containsText" dxfId="4433" priority="4273" operator="containsText" text="17">
      <formula>NOT(ISERROR(SEARCH("17",E31)))</formula>
    </cfRule>
  </conditionalFormatting>
  <conditionalFormatting sqref="E31">
    <cfRule type="cellIs" dxfId="4432" priority="4271" operator="equal">
      <formula>"00H00"</formula>
    </cfRule>
  </conditionalFormatting>
  <conditionalFormatting sqref="E31">
    <cfRule type="cellIs" dxfId="4431" priority="4270" operator="equal">
      <formula>"24H00"</formula>
    </cfRule>
  </conditionalFormatting>
  <conditionalFormatting sqref="E31">
    <cfRule type="cellIs" dxfId="4430" priority="4267" operator="equal">
      <formula>"21h00"</formula>
    </cfRule>
  </conditionalFormatting>
  <conditionalFormatting sqref="E31">
    <cfRule type="cellIs" dxfId="4429" priority="4266" operator="equal">
      <formula>"21h00"</formula>
    </cfRule>
  </conditionalFormatting>
  <conditionalFormatting sqref="E31">
    <cfRule type="containsBlanks" dxfId="4428" priority="4265">
      <formula>LEN(TRIM(E31))=0</formula>
    </cfRule>
  </conditionalFormatting>
  <conditionalFormatting sqref="F31:H31">
    <cfRule type="cellIs" dxfId="4427" priority="4264" operator="equal">
      <formula>"OFF"</formula>
    </cfRule>
  </conditionalFormatting>
  <conditionalFormatting sqref="F31:H31">
    <cfRule type="cellIs" dxfId="4426" priority="4261" operator="equal">
      <formula>"AT"</formula>
    </cfRule>
    <cfRule type="cellIs" dxfId="4425" priority="4262" operator="equal">
      <formula>"AM"</formula>
    </cfRule>
    <cfRule type="cellIs" dxfId="4424" priority="4263" operator="equal">
      <formula>"CP"</formula>
    </cfRule>
  </conditionalFormatting>
  <conditionalFormatting sqref="E31">
    <cfRule type="cellIs" dxfId="4423" priority="4259" operator="equal">
      <formula>"22H45"</formula>
    </cfRule>
  </conditionalFormatting>
  <conditionalFormatting sqref="E31">
    <cfRule type="cellIs" dxfId="4422" priority="4253" operator="equal">
      <formula>"22H30"</formula>
    </cfRule>
    <cfRule type="cellIs" dxfId="4421" priority="4254" operator="equal">
      <formula>"17H15"</formula>
    </cfRule>
    <cfRule type="containsText" dxfId="4420" priority="4257" operator="containsText" text="18">
      <formula>NOT(ISERROR(SEARCH("18",E31)))</formula>
    </cfRule>
    <cfRule type="containsText" dxfId="4419" priority="4258" operator="containsText" text="17">
      <formula>NOT(ISERROR(SEARCH("17",E31)))</formula>
    </cfRule>
  </conditionalFormatting>
  <conditionalFormatting sqref="E31">
    <cfRule type="cellIs" dxfId="4418" priority="4256" operator="equal">
      <formula>"00H00"</formula>
    </cfRule>
  </conditionalFormatting>
  <conditionalFormatting sqref="E31">
    <cfRule type="cellIs" dxfId="4417" priority="4255" operator="equal">
      <formula>"24H00"</formula>
    </cfRule>
  </conditionalFormatting>
  <conditionalFormatting sqref="E31">
    <cfRule type="cellIs" dxfId="4416" priority="4252" operator="equal">
      <formula>"21h00"</formula>
    </cfRule>
  </conditionalFormatting>
  <conditionalFormatting sqref="E31">
    <cfRule type="cellIs" dxfId="4415" priority="4251" operator="equal">
      <formula>"21h00"</formula>
    </cfRule>
  </conditionalFormatting>
  <conditionalFormatting sqref="E31">
    <cfRule type="containsBlanks" dxfId="4414" priority="4250">
      <formula>LEN(TRIM(E31))=0</formula>
    </cfRule>
  </conditionalFormatting>
  <conditionalFormatting sqref="AE31:AG31">
    <cfRule type="cellIs" dxfId="4413" priority="4249" operator="equal">
      <formula>"OFF"</formula>
    </cfRule>
  </conditionalFormatting>
  <conditionalFormatting sqref="AE31:AG31">
    <cfRule type="cellIs" dxfId="4412" priority="4246" operator="equal">
      <formula>"AT"</formula>
    </cfRule>
    <cfRule type="cellIs" dxfId="4411" priority="4247" operator="equal">
      <formula>"AM"</formula>
    </cfRule>
    <cfRule type="cellIs" dxfId="4410" priority="4248" operator="equal">
      <formula>"CP"</formula>
    </cfRule>
  </conditionalFormatting>
  <conditionalFormatting sqref="N31">
    <cfRule type="cellIs" dxfId="4409" priority="4243" operator="equal">
      <formula>"MATERIEL"</formula>
    </cfRule>
    <cfRule type="cellIs" dxfId="4408" priority="4244" operator="equal">
      <formula>"TRANSPAL"</formula>
    </cfRule>
  </conditionalFormatting>
  <conditionalFormatting sqref="J31">
    <cfRule type="cellIs" dxfId="4407" priority="4237" operator="equal">
      <formula>"22H30"</formula>
    </cfRule>
    <cfRule type="cellIs" dxfId="4406" priority="4238" operator="equal">
      <formula>"17H15"</formula>
    </cfRule>
    <cfRule type="containsText" dxfId="4405" priority="4241" operator="containsText" text="18">
      <formula>NOT(ISERROR(SEARCH("18",J31)))</formula>
    </cfRule>
    <cfRule type="containsText" dxfId="4404" priority="4242" operator="containsText" text="17">
      <formula>NOT(ISERROR(SEARCH("17",J31)))</formula>
    </cfRule>
  </conditionalFormatting>
  <conditionalFormatting sqref="J31">
    <cfRule type="cellIs" dxfId="4403" priority="4240" operator="equal">
      <formula>"00H00"</formula>
    </cfRule>
  </conditionalFormatting>
  <conditionalFormatting sqref="J31">
    <cfRule type="cellIs" dxfId="4402" priority="4239" operator="equal">
      <formula>"24H00"</formula>
    </cfRule>
  </conditionalFormatting>
  <conditionalFormatting sqref="J31">
    <cfRule type="cellIs" dxfId="4401" priority="4236" operator="equal">
      <formula>"21h00"</formula>
    </cfRule>
  </conditionalFormatting>
  <conditionalFormatting sqref="J31">
    <cfRule type="cellIs" dxfId="4400" priority="4235" operator="equal">
      <formula>"21h00"</formula>
    </cfRule>
  </conditionalFormatting>
  <conditionalFormatting sqref="J31">
    <cfRule type="containsBlanks" dxfId="4399" priority="4234">
      <formula>LEN(TRIM(J31))=0</formula>
    </cfRule>
  </conditionalFormatting>
  <conditionalFormatting sqref="J31">
    <cfRule type="cellIs" dxfId="4398" priority="4233" operator="equal">
      <formula>"22H45"</formula>
    </cfRule>
  </conditionalFormatting>
  <conditionalFormatting sqref="J31">
    <cfRule type="cellIs" dxfId="4397" priority="4227" operator="equal">
      <formula>"22H30"</formula>
    </cfRule>
    <cfRule type="cellIs" dxfId="4396" priority="4228" operator="equal">
      <formula>"17H15"</formula>
    </cfRule>
    <cfRule type="containsText" dxfId="4395" priority="4231" operator="containsText" text="18">
      <formula>NOT(ISERROR(SEARCH("18",J31)))</formula>
    </cfRule>
    <cfRule type="containsText" dxfId="4394" priority="4232" operator="containsText" text="17">
      <formula>NOT(ISERROR(SEARCH("17",J31)))</formula>
    </cfRule>
  </conditionalFormatting>
  <conditionalFormatting sqref="J31">
    <cfRule type="cellIs" dxfId="4393" priority="4230" operator="equal">
      <formula>"00H00"</formula>
    </cfRule>
  </conditionalFormatting>
  <conditionalFormatting sqref="J31">
    <cfRule type="cellIs" dxfId="4392" priority="4229" operator="equal">
      <formula>"24H00"</formula>
    </cfRule>
  </conditionalFormatting>
  <conditionalFormatting sqref="J31">
    <cfRule type="cellIs" dxfId="4391" priority="4226" operator="equal">
      <formula>"21h00"</formula>
    </cfRule>
  </conditionalFormatting>
  <conditionalFormatting sqref="J31">
    <cfRule type="cellIs" dxfId="4390" priority="4225" operator="equal">
      <formula>"21h00"</formula>
    </cfRule>
  </conditionalFormatting>
  <conditionalFormatting sqref="J31">
    <cfRule type="containsBlanks" dxfId="4389" priority="4224">
      <formula>LEN(TRIM(J31))=0</formula>
    </cfRule>
  </conditionalFormatting>
  <conditionalFormatting sqref="S31">
    <cfRule type="cellIs" dxfId="4388" priority="4222" operator="equal">
      <formula>"MATERIEL"</formula>
    </cfRule>
    <cfRule type="cellIs" dxfId="4387" priority="4223" operator="equal">
      <formula>"TRANSPAL"</formula>
    </cfRule>
  </conditionalFormatting>
  <conditionalFormatting sqref="O31">
    <cfRule type="cellIs" dxfId="4386" priority="4216" operator="equal">
      <formula>"22H30"</formula>
    </cfRule>
    <cfRule type="cellIs" dxfId="4385" priority="4217" operator="equal">
      <formula>"17H15"</formula>
    </cfRule>
    <cfRule type="containsText" dxfId="4384" priority="4220" operator="containsText" text="18">
      <formula>NOT(ISERROR(SEARCH("18",O31)))</formula>
    </cfRule>
    <cfRule type="containsText" dxfId="4383" priority="4221" operator="containsText" text="17">
      <formula>NOT(ISERROR(SEARCH("17",O31)))</formula>
    </cfRule>
  </conditionalFormatting>
  <conditionalFormatting sqref="O31">
    <cfRule type="cellIs" dxfId="4382" priority="4219" operator="equal">
      <formula>"00H00"</formula>
    </cfRule>
  </conditionalFormatting>
  <conditionalFormatting sqref="O31">
    <cfRule type="cellIs" dxfId="4381" priority="4218" operator="equal">
      <formula>"24H00"</formula>
    </cfRule>
  </conditionalFormatting>
  <conditionalFormatting sqref="O31">
    <cfRule type="cellIs" dxfId="4380" priority="4215" operator="equal">
      <formula>"21h00"</formula>
    </cfRule>
  </conditionalFormatting>
  <conditionalFormatting sqref="O31">
    <cfRule type="cellIs" dxfId="4379" priority="4214" operator="equal">
      <formula>"21h00"</formula>
    </cfRule>
  </conditionalFormatting>
  <conditionalFormatting sqref="O31">
    <cfRule type="containsBlanks" dxfId="4378" priority="4213">
      <formula>LEN(TRIM(O31))=0</formula>
    </cfRule>
  </conditionalFormatting>
  <conditionalFormatting sqref="O31">
    <cfRule type="cellIs" dxfId="4377" priority="4212" operator="equal">
      <formula>"22H45"</formula>
    </cfRule>
  </conditionalFormatting>
  <conditionalFormatting sqref="O31">
    <cfRule type="cellIs" dxfId="4376" priority="4206" operator="equal">
      <formula>"22H30"</formula>
    </cfRule>
    <cfRule type="cellIs" dxfId="4375" priority="4207" operator="equal">
      <formula>"17H15"</formula>
    </cfRule>
    <cfRule type="containsText" dxfId="4374" priority="4210" operator="containsText" text="18">
      <formula>NOT(ISERROR(SEARCH("18",O31)))</formula>
    </cfRule>
    <cfRule type="containsText" dxfId="4373" priority="4211" operator="containsText" text="17">
      <formula>NOT(ISERROR(SEARCH("17",O31)))</formula>
    </cfRule>
  </conditionalFormatting>
  <conditionalFormatting sqref="O31">
    <cfRule type="cellIs" dxfId="4372" priority="4209" operator="equal">
      <formula>"00H00"</formula>
    </cfRule>
  </conditionalFormatting>
  <conditionalFormatting sqref="O31">
    <cfRule type="cellIs" dxfId="4371" priority="4208" operator="equal">
      <formula>"24H00"</formula>
    </cfRule>
  </conditionalFormatting>
  <conditionalFormatting sqref="O31">
    <cfRule type="cellIs" dxfId="4370" priority="4205" operator="equal">
      <formula>"21h00"</formula>
    </cfRule>
  </conditionalFormatting>
  <conditionalFormatting sqref="O31">
    <cfRule type="cellIs" dxfId="4369" priority="4204" operator="equal">
      <formula>"21h00"</formula>
    </cfRule>
  </conditionalFormatting>
  <conditionalFormatting sqref="O31">
    <cfRule type="containsBlanks" dxfId="4368" priority="4203">
      <formula>LEN(TRIM(O31))=0</formula>
    </cfRule>
  </conditionalFormatting>
  <conditionalFormatting sqref="X31">
    <cfRule type="cellIs" dxfId="4367" priority="4201" operator="equal">
      <formula>"MATERIEL"</formula>
    </cfRule>
    <cfRule type="cellIs" dxfId="4366" priority="4202" operator="equal">
      <formula>"TRANSPAL"</formula>
    </cfRule>
  </conditionalFormatting>
  <conditionalFormatting sqref="T31">
    <cfRule type="cellIs" dxfId="4365" priority="4195" operator="equal">
      <formula>"22H30"</formula>
    </cfRule>
    <cfRule type="cellIs" dxfId="4364" priority="4196" operator="equal">
      <formula>"17H15"</formula>
    </cfRule>
    <cfRule type="containsText" dxfId="4363" priority="4199" operator="containsText" text="18">
      <formula>NOT(ISERROR(SEARCH("18",T31)))</formula>
    </cfRule>
    <cfRule type="containsText" dxfId="4362" priority="4200" operator="containsText" text="17">
      <formula>NOT(ISERROR(SEARCH("17",T31)))</formula>
    </cfRule>
  </conditionalFormatting>
  <conditionalFormatting sqref="T31">
    <cfRule type="cellIs" dxfId="4361" priority="4198" operator="equal">
      <formula>"00H00"</formula>
    </cfRule>
  </conditionalFormatting>
  <conditionalFormatting sqref="T31">
    <cfRule type="cellIs" dxfId="4360" priority="4197" operator="equal">
      <formula>"24H00"</formula>
    </cfRule>
  </conditionalFormatting>
  <conditionalFormatting sqref="T31">
    <cfRule type="cellIs" dxfId="4359" priority="4194" operator="equal">
      <formula>"21h00"</formula>
    </cfRule>
  </conditionalFormatting>
  <conditionalFormatting sqref="T31">
    <cfRule type="cellIs" dxfId="4358" priority="4193" operator="equal">
      <formula>"21h00"</formula>
    </cfRule>
  </conditionalFormatting>
  <conditionalFormatting sqref="T31">
    <cfRule type="containsBlanks" dxfId="4357" priority="4192">
      <formula>LEN(TRIM(T31))=0</formula>
    </cfRule>
  </conditionalFormatting>
  <conditionalFormatting sqref="T31">
    <cfRule type="cellIs" dxfId="4356" priority="4191" operator="equal">
      <formula>"22H45"</formula>
    </cfRule>
  </conditionalFormatting>
  <conditionalFormatting sqref="T31">
    <cfRule type="cellIs" dxfId="4355" priority="4185" operator="equal">
      <formula>"22H30"</formula>
    </cfRule>
    <cfRule type="cellIs" dxfId="4354" priority="4186" operator="equal">
      <formula>"17H15"</formula>
    </cfRule>
    <cfRule type="containsText" dxfId="4353" priority="4189" operator="containsText" text="18">
      <formula>NOT(ISERROR(SEARCH("18",T31)))</formula>
    </cfRule>
    <cfRule type="containsText" dxfId="4352" priority="4190" operator="containsText" text="17">
      <formula>NOT(ISERROR(SEARCH("17",T31)))</formula>
    </cfRule>
  </conditionalFormatting>
  <conditionalFormatting sqref="T31">
    <cfRule type="cellIs" dxfId="4351" priority="4188" operator="equal">
      <formula>"00H00"</formula>
    </cfRule>
  </conditionalFormatting>
  <conditionalFormatting sqref="T31">
    <cfRule type="cellIs" dxfId="4350" priority="4187" operator="equal">
      <formula>"24H00"</formula>
    </cfRule>
  </conditionalFormatting>
  <conditionalFormatting sqref="T31">
    <cfRule type="cellIs" dxfId="4349" priority="4184" operator="equal">
      <formula>"21h00"</formula>
    </cfRule>
  </conditionalFormatting>
  <conditionalFormatting sqref="T31">
    <cfRule type="cellIs" dxfId="4348" priority="4183" operator="equal">
      <formula>"21h00"</formula>
    </cfRule>
  </conditionalFormatting>
  <conditionalFormatting sqref="T31">
    <cfRule type="containsBlanks" dxfId="4347" priority="4182">
      <formula>LEN(TRIM(T31))=0</formula>
    </cfRule>
  </conditionalFormatting>
  <conditionalFormatting sqref="AC31">
    <cfRule type="cellIs" dxfId="4346" priority="4180" operator="equal">
      <formula>"MATERIEL"</formula>
    </cfRule>
    <cfRule type="cellIs" dxfId="4345" priority="4181" operator="equal">
      <formula>"TRANSPAL"</formula>
    </cfRule>
  </conditionalFormatting>
  <conditionalFormatting sqref="Y31">
    <cfRule type="cellIs" dxfId="4344" priority="4174" operator="equal">
      <formula>"22H30"</formula>
    </cfRule>
    <cfRule type="cellIs" dxfId="4343" priority="4175" operator="equal">
      <formula>"17H15"</formula>
    </cfRule>
    <cfRule type="containsText" dxfId="4342" priority="4178" operator="containsText" text="18">
      <formula>NOT(ISERROR(SEARCH("18",Y31)))</formula>
    </cfRule>
    <cfRule type="containsText" dxfId="4341" priority="4179" operator="containsText" text="17">
      <formula>NOT(ISERROR(SEARCH("17",Y31)))</formula>
    </cfRule>
  </conditionalFormatting>
  <conditionalFormatting sqref="Y31">
    <cfRule type="cellIs" dxfId="4340" priority="4177" operator="equal">
      <formula>"00H00"</formula>
    </cfRule>
  </conditionalFormatting>
  <conditionalFormatting sqref="Y31">
    <cfRule type="cellIs" dxfId="4339" priority="4176" operator="equal">
      <formula>"24H00"</formula>
    </cfRule>
  </conditionalFormatting>
  <conditionalFormatting sqref="Y31">
    <cfRule type="cellIs" dxfId="4338" priority="4173" operator="equal">
      <formula>"21h00"</formula>
    </cfRule>
  </conditionalFormatting>
  <conditionalFormatting sqref="Y31">
    <cfRule type="cellIs" dxfId="4337" priority="4172" operator="equal">
      <formula>"21h00"</formula>
    </cfRule>
  </conditionalFormatting>
  <conditionalFormatting sqref="Y31">
    <cfRule type="containsBlanks" dxfId="4336" priority="4171">
      <formula>LEN(TRIM(Y31))=0</formula>
    </cfRule>
  </conditionalFormatting>
  <conditionalFormatting sqref="Y31">
    <cfRule type="cellIs" dxfId="4335" priority="4170" operator="equal">
      <formula>"22H45"</formula>
    </cfRule>
  </conditionalFormatting>
  <conditionalFormatting sqref="Y31">
    <cfRule type="cellIs" dxfId="4334" priority="4164" operator="equal">
      <formula>"22H30"</formula>
    </cfRule>
    <cfRule type="cellIs" dxfId="4333" priority="4165" operator="equal">
      <formula>"17H15"</formula>
    </cfRule>
    <cfRule type="containsText" dxfId="4332" priority="4168" operator="containsText" text="18">
      <formula>NOT(ISERROR(SEARCH("18",Y31)))</formula>
    </cfRule>
    <cfRule type="containsText" dxfId="4331" priority="4169" operator="containsText" text="17">
      <formula>NOT(ISERROR(SEARCH("17",Y31)))</formula>
    </cfRule>
  </conditionalFormatting>
  <conditionalFormatting sqref="Y31">
    <cfRule type="cellIs" dxfId="4330" priority="4167" operator="equal">
      <formula>"00H00"</formula>
    </cfRule>
  </conditionalFormatting>
  <conditionalFormatting sqref="Y31">
    <cfRule type="cellIs" dxfId="4329" priority="4166" operator="equal">
      <formula>"24H00"</formula>
    </cfRule>
  </conditionalFormatting>
  <conditionalFormatting sqref="Y31">
    <cfRule type="cellIs" dxfId="4328" priority="4163" operator="equal">
      <formula>"21h00"</formula>
    </cfRule>
  </conditionalFormatting>
  <conditionalFormatting sqref="Y31">
    <cfRule type="cellIs" dxfId="4327" priority="4162" operator="equal">
      <formula>"21h00"</formula>
    </cfRule>
  </conditionalFormatting>
  <conditionalFormatting sqref="Y31">
    <cfRule type="containsBlanks" dxfId="4326" priority="4161">
      <formula>LEN(TRIM(Y31))=0</formula>
    </cfRule>
  </conditionalFormatting>
  <conditionalFormatting sqref="F32:H32">
    <cfRule type="cellIs" dxfId="4325" priority="4160" operator="equal">
      <formula>"OFF"</formula>
    </cfRule>
  </conditionalFormatting>
  <conditionalFormatting sqref="F32:H32">
    <cfRule type="cellIs" dxfId="4324" priority="4157" operator="equal">
      <formula>"AT"</formula>
    </cfRule>
    <cfRule type="cellIs" dxfId="4323" priority="4158" operator="equal">
      <formula>"AM"</formula>
    </cfRule>
    <cfRule type="cellIs" dxfId="4322" priority="4159" operator="equal">
      <formula>"CP"</formula>
    </cfRule>
  </conditionalFormatting>
  <conditionalFormatting sqref="I32">
    <cfRule type="cellIs" dxfId="4321" priority="4154" operator="equal">
      <formula>"MATERIEL"</formula>
    </cfRule>
    <cfRule type="cellIs" dxfId="4320" priority="4155" operator="equal">
      <formula>"TRANSPAL"</formula>
    </cfRule>
  </conditionalFormatting>
  <conditionalFormatting sqref="E32">
    <cfRule type="cellIs" dxfId="4319" priority="4148" operator="equal">
      <formula>"22H30"</formula>
    </cfRule>
    <cfRule type="cellIs" dxfId="4318" priority="4149" operator="equal">
      <formula>"17H15"</formula>
    </cfRule>
    <cfRule type="containsText" dxfId="4317" priority="4152" operator="containsText" text="18">
      <formula>NOT(ISERROR(SEARCH("18",E32)))</formula>
    </cfRule>
    <cfRule type="containsText" dxfId="4316" priority="4153" operator="containsText" text="17">
      <formula>NOT(ISERROR(SEARCH("17",E32)))</formula>
    </cfRule>
  </conditionalFormatting>
  <conditionalFormatting sqref="E32">
    <cfRule type="cellIs" dxfId="4315" priority="4151" operator="equal">
      <formula>"00H00"</formula>
    </cfRule>
  </conditionalFormatting>
  <conditionalFormatting sqref="E32">
    <cfRule type="cellIs" dxfId="4314" priority="4150" operator="equal">
      <formula>"24H00"</formula>
    </cfRule>
  </conditionalFormatting>
  <conditionalFormatting sqref="E32">
    <cfRule type="cellIs" dxfId="4313" priority="4147" operator="equal">
      <formula>"21h00"</formula>
    </cfRule>
  </conditionalFormatting>
  <conditionalFormatting sqref="E32">
    <cfRule type="cellIs" dxfId="4312" priority="4146" operator="equal">
      <formula>"21h00"</formula>
    </cfRule>
  </conditionalFormatting>
  <conditionalFormatting sqref="E32">
    <cfRule type="containsBlanks" dxfId="4311" priority="4145">
      <formula>LEN(TRIM(E32))=0</formula>
    </cfRule>
  </conditionalFormatting>
  <conditionalFormatting sqref="E32">
    <cfRule type="cellIs" dxfId="4310" priority="4144" operator="equal">
      <formula>"22H45"</formula>
    </cfRule>
  </conditionalFormatting>
  <conditionalFormatting sqref="AE32:AG32">
    <cfRule type="cellIs" dxfId="4309" priority="4143" operator="equal">
      <formula>"OFF"</formula>
    </cfRule>
  </conditionalFormatting>
  <conditionalFormatting sqref="AE32:AG32">
    <cfRule type="cellIs" dxfId="4308" priority="4140" operator="equal">
      <formula>"AT"</formula>
    </cfRule>
    <cfRule type="cellIs" dxfId="4307" priority="4141" operator="equal">
      <formula>"AM"</formula>
    </cfRule>
    <cfRule type="cellIs" dxfId="4306" priority="4142" operator="equal">
      <formula>"CP"</formula>
    </cfRule>
  </conditionalFormatting>
  <conditionalFormatting sqref="E32">
    <cfRule type="cellIs" dxfId="4305" priority="4133" operator="equal">
      <formula>"22H30"</formula>
    </cfRule>
    <cfRule type="cellIs" dxfId="4304" priority="4134" operator="equal">
      <formula>"17H15"</formula>
    </cfRule>
    <cfRule type="containsText" dxfId="4303" priority="4137" operator="containsText" text="18">
      <formula>NOT(ISERROR(SEARCH("18",E32)))</formula>
    </cfRule>
    <cfRule type="containsText" dxfId="4302" priority="4138" operator="containsText" text="17">
      <formula>NOT(ISERROR(SEARCH("17",E32)))</formula>
    </cfRule>
  </conditionalFormatting>
  <conditionalFormatting sqref="E32">
    <cfRule type="cellIs" dxfId="4301" priority="4136" operator="equal">
      <formula>"00H00"</formula>
    </cfRule>
  </conditionalFormatting>
  <conditionalFormatting sqref="E32">
    <cfRule type="cellIs" dxfId="4300" priority="4135" operator="equal">
      <formula>"24H00"</formula>
    </cfRule>
  </conditionalFormatting>
  <conditionalFormatting sqref="E32">
    <cfRule type="cellIs" dxfId="4299" priority="4132" operator="equal">
      <formula>"21h00"</formula>
    </cfRule>
  </conditionalFormatting>
  <conditionalFormatting sqref="E32">
    <cfRule type="cellIs" dxfId="4298" priority="4131" operator="equal">
      <formula>"21h00"</formula>
    </cfRule>
  </conditionalFormatting>
  <conditionalFormatting sqref="E32">
    <cfRule type="containsBlanks" dxfId="4297" priority="4130">
      <formula>LEN(TRIM(E32))=0</formula>
    </cfRule>
  </conditionalFormatting>
  <conditionalFormatting sqref="E32">
    <cfRule type="cellIs" dxfId="4296" priority="4124" operator="equal">
      <formula>"22H30"</formula>
    </cfRule>
    <cfRule type="cellIs" dxfId="4295" priority="4125" operator="equal">
      <formula>"17H15"</formula>
    </cfRule>
    <cfRule type="containsText" dxfId="4294" priority="4128" operator="containsText" text="18">
      <formula>NOT(ISERROR(SEARCH("18",E32)))</formula>
    </cfRule>
    <cfRule type="containsText" dxfId="4293" priority="4129" operator="containsText" text="17">
      <formula>NOT(ISERROR(SEARCH("17",E32)))</formula>
    </cfRule>
  </conditionalFormatting>
  <conditionalFormatting sqref="E32">
    <cfRule type="cellIs" dxfId="4292" priority="4127" operator="equal">
      <formula>"00H00"</formula>
    </cfRule>
  </conditionalFormatting>
  <conditionalFormatting sqref="E32">
    <cfRule type="cellIs" dxfId="4291" priority="4126" operator="equal">
      <formula>"24H00"</formula>
    </cfRule>
  </conditionalFormatting>
  <conditionalFormatting sqref="E32">
    <cfRule type="cellIs" dxfId="4290" priority="4123" operator="equal">
      <formula>"21h00"</formula>
    </cfRule>
  </conditionalFormatting>
  <conditionalFormatting sqref="E32">
    <cfRule type="cellIs" dxfId="4289" priority="4122" operator="equal">
      <formula>"21h00"</formula>
    </cfRule>
  </conditionalFormatting>
  <conditionalFormatting sqref="E32">
    <cfRule type="containsBlanks" dxfId="4288" priority="4121">
      <formula>LEN(TRIM(E32))=0</formula>
    </cfRule>
  </conditionalFormatting>
  <conditionalFormatting sqref="AD32">
    <cfRule type="cellIs" dxfId="4287" priority="4115" operator="equal">
      <formula>"22H30"</formula>
    </cfRule>
    <cfRule type="cellIs" dxfId="4286" priority="4116" operator="equal">
      <formula>"17H15"</formula>
    </cfRule>
    <cfRule type="containsText" dxfId="4285" priority="4119" operator="containsText" text="18">
      <formula>NOT(ISERROR(SEARCH("18",AD32)))</formula>
    </cfRule>
    <cfRule type="containsText" dxfId="4284" priority="4120" operator="containsText" text="17">
      <formula>NOT(ISERROR(SEARCH("17",AD32)))</formula>
    </cfRule>
  </conditionalFormatting>
  <conditionalFormatting sqref="AD32">
    <cfRule type="cellIs" dxfId="4283" priority="4118" operator="equal">
      <formula>"00H00"</formula>
    </cfRule>
  </conditionalFormatting>
  <conditionalFormatting sqref="AD32">
    <cfRule type="cellIs" dxfId="4282" priority="4117" operator="equal">
      <formula>"24H00"</formula>
    </cfRule>
  </conditionalFormatting>
  <conditionalFormatting sqref="AD32">
    <cfRule type="cellIs" dxfId="4281" priority="4114" operator="equal">
      <formula>"21h00"</formula>
    </cfRule>
  </conditionalFormatting>
  <conditionalFormatting sqref="AD32">
    <cfRule type="cellIs" dxfId="4280" priority="4113" operator="equal">
      <formula>"21h00"</formula>
    </cfRule>
  </conditionalFormatting>
  <conditionalFormatting sqref="AD32">
    <cfRule type="containsBlanks" dxfId="4279" priority="4112">
      <formula>LEN(TRIM(AD32))=0</formula>
    </cfRule>
  </conditionalFormatting>
  <conditionalFormatting sqref="AH32">
    <cfRule type="cellIs" dxfId="4278" priority="4110" operator="equal">
      <formula>"MATERIEL"</formula>
    </cfRule>
    <cfRule type="cellIs" dxfId="4277" priority="4111" operator="equal">
      <formula>"TRANSPAL"</formula>
    </cfRule>
  </conditionalFormatting>
  <conditionalFormatting sqref="N32">
    <cfRule type="cellIs" dxfId="4276" priority="4108" operator="equal">
      <formula>"MATERIEL"</formula>
    </cfRule>
    <cfRule type="cellIs" dxfId="4275" priority="4109" operator="equal">
      <formula>"TRANSPAL"</formula>
    </cfRule>
  </conditionalFormatting>
  <conditionalFormatting sqref="J32">
    <cfRule type="cellIs" dxfId="4274" priority="4102" operator="equal">
      <formula>"22H30"</formula>
    </cfRule>
    <cfRule type="cellIs" dxfId="4273" priority="4103" operator="equal">
      <formula>"17H15"</formula>
    </cfRule>
    <cfRule type="containsText" dxfId="4272" priority="4106" operator="containsText" text="18">
      <formula>NOT(ISERROR(SEARCH("18",J32)))</formula>
    </cfRule>
    <cfRule type="containsText" dxfId="4271" priority="4107" operator="containsText" text="17">
      <formula>NOT(ISERROR(SEARCH("17",J32)))</formula>
    </cfRule>
  </conditionalFormatting>
  <conditionalFormatting sqref="J32">
    <cfRule type="cellIs" dxfId="4270" priority="4105" operator="equal">
      <formula>"00H00"</formula>
    </cfRule>
  </conditionalFormatting>
  <conditionalFormatting sqref="J32">
    <cfRule type="cellIs" dxfId="4269" priority="4104" operator="equal">
      <formula>"24H00"</formula>
    </cfRule>
  </conditionalFormatting>
  <conditionalFormatting sqref="J32">
    <cfRule type="cellIs" dxfId="4268" priority="4101" operator="equal">
      <formula>"21h00"</formula>
    </cfRule>
  </conditionalFormatting>
  <conditionalFormatting sqref="J32">
    <cfRule type="cellIs" dxfId="4267" priority="4100" operator="equal">
      <formula>"21h00"</formula>
    </cfRule>
  </conditionalFormatting>
  <conditionalFormatting sqref="J32">
    <cfRule type="containsBlanks" dxfId="4266" priority="4099">
      <formula>LEN(TRIM(J32))=0</formula>
    </cfRule>
  </conditionalFormatting>
  <conditionalFormatting sqref="J32">
    <cfRule type="cellIs" dxfId="4265" priority="4098" operator="equal">
      <formula>"22H45"</formula>
    </cfRule>
  </conditionalFormatting>
  <conditionalFormatting sqref="J32">
    <cfRule type="cellIs" dxfId="4264" priority="4092" operator="equal">
      <formula>"22H30"</formula>
    </cfRule>
    <cfRule type="cellIs" dxfId="4263" priority="4093" operator="equal">
      <formula>"17H15"</formula>
    </cfRule>
    <cfRule type="containsText" dxfId="4262" priority="4096" operator="containsText" text="18">
      <formula>NOT(ISERROR(SEARCH("18",J32)))</formula>
    </cfRule>
    <cfRule type="containsText" dxfId="4261" priority="4097" operator="containsText" text="17">
      <formula>NOT(ISERROR(SEARCH("17",J32)))</formula>
    </cfRule>
  </conditionalFormatting>
  <conditionalFormatting sqref="J32">
    <cfRule type="cellIs" dxfId="4260" priority="4095" operator="equal">
      <formula>"00H00"</formula>
    </cfRule>
  </conditionalFormatting>
  <conditionalFormatting sqref="J32">
    <cfRule type="cellIs" dxfId="4259" priority="4094" operator="equal">
      <formula>"24H00"</formula>
    </cfRule>
  </conditionalFormatting>
  <conditionalFormatting sqref="J32">
    <cfRule type="cellIs" dxfId="4258" priority="4091" operator="equal">
      <formula>"21h00"</formula>
    </cfRule>
  </conditionalFormatting>
  <conditionalFormatting sqref="J32">
    <cfRule type="cellIs" dxfId="4257" priority="4090" operator="equal">
      <formula>"21h00"</formula>
    </cfRule>
  </conditionalFormatting>
  <conditionalFormatting sqref="J32">
    <cfRule type="containsBlanks" dxfId="4256" priority="4089">
      <formula>LEN(TRIM(J32))=0</formula>
    </cfRule>
  </conditionalFormatting>
  <conditionalFormatting sqref="J32">
    <cfRule type="cellIs" dxfId="4255" priority="4083" operator="equal">
      <formula>"22H30"</formula>
    </cfRule>
    <cfRule type="cellIs" dxfId="4254" priority="4084" operator="equal">
      <formula>"17H15"</formula>
    </cfRule>
    <cfRule type="containsText" dxfId="4253" priority="4087" operator="containsText" text="18">
      <formula>NOT(ISERROR(SEARCH("18",J32)))</formula>
    </cfRule>
    <cfRule type="containsText" dxfId="4252" priority="4088" operator="containsText" text="17">
      <formula>NOT(ISERROR(SEARCH("17",J32)))</formula>
    </cfRule>
  </conditionalFormatting>
  <conditionalFormatting sqref="J32">
    <cfRule type="cellIs" dxfId="4251" priority="4086" operator="equal">
      <formula>"00H00"</formula>
    </cfRule>
  </conditionalFormatting>
  <conditionalFormatting sqref="J32">
    <cfRule type="cellIs" dxfId="4250" priority="4085" operator="equal">
      <formula>"24H00"</formula>
    </cfRule>
  </conditionalFormatting>
  <conditionalFormatting sqref="J32">
    <cfRule type="cellIs" dxfId="4249" priority="4082" operator="equal">
      <formula>"21h00"</formula>
    </cfRule>
  </conditionalFormatting>
  <conditionalFormatting sqref="J32">
    <cfRule type="cellIs" dxfId="4248" priority="4081" operator="equal">
      <formula>"21h00"</formula>
    </cfRule>
  </conditionalFormatting>
  <conditionalFormatting sqref="J32">
    <cfRule type="containsBlanks" dxfId="4247" priority="4080">
      <formula>LEN(TRIM(J32))=0</formula>
    </cfRule>
  </conditionalFormatting>
  <conditionalFormatting sqref="S32">
    <cfRule type="cellIs" dxfId="4246" priority="4078" operator="equal">
      <formula>"MATERIEL"</formula>
    </cfRule>
    <cfRule type="cellIs" dxfId="4245" priority="4079" operator="equal">
      <formula>"TRANSPAL"</formula>
    </cfRule>
  </conditionalFormatting>
  <conditionalFormatting sqref="O32">
    <cfRule type="cellIs" dxfId="4244" priority="4072" operator="equal">
      <formula>"22H30"</formula>
    </cfRule>
    <cfRule type="cellIs" dxfId="4243" priority="4073" operator="equal">
      <formula>"17H15"</formula>
    </cfRule>
    <cfRule type="containsText" dxfId="4242" priority="4076" operator="containsText" text="18">
      <formula>NOT(ISERROR(SEARCH("18",O32)))</formula>
    </cfRule>
    <cfRule type="containsText" dxfId="4241" priority="4077" operator="containsText" text="17">
      <formula>NOT(ISERROR(SEARCH("17",O32)))</formula>
    </cfRule>
  </conditionalFormatting>
  <conditionalFormatting sqref="O32">
    <cfRule type="cellIs" dxfId="4240" priority="4075" operator="equal">
      <formula>"00H00"</formula>
    </cfRule>
  </conditionalFormatting>
  <conditionalFormatting sqref="O32">
    <cfRule type="cellIs" dxfId="4239" priority="4074" operator="equal">
      <formula>"24H00"</formula>
    </cfRule>
  </conditionalFormatting>
  <conditionalFormatting sqref="O32">
    <cfRule type="cellIs" dxfId="4238" priority="4071" operator="equal">
      <formula>"21h00"</formula>
    </cfRule>
  </conditionalFormatting>
  <conditionalFormatting sqref="O32">
    <cfRule type="cellIs" dxfId="4237" priority="4070" operator="equal">
      <formula>"21h00"</formula>
    </cfRule>
  </conditionalFormatting>
  <conditionalFormatting sqref="O32">
    <cfRule type="containsBlanks" dxfId="4236" priority="4069">
      <formula>LEN(TRIM(O32))=0</formula>
    </cfRule>
  </conditionalFormatting>
  <conditionalFormatting sqref="O32">
    <cfRule type="cellIs" dxfId="4235" priority="4068" operator="equal">
      <formula>"22H45"</formula>
    </cfRule>
  </conditionalFormatting>
  <conditionalFormatting sqref="O32">
    <cfRule type="cellIs" dxfId="4234" priority="4062" operator="equal">
      <formula>"22H30"</formula>
    </cfRule>
    <cfRule type="cellIs" dxfId="4233" priority="4063" operator="equal">
      <formula>"17H15"</formula>
    </cfRule>
    <cfRule type="containsText" dxfId="4232" priority="4066" operator="containsText" text="18">
      <formula>NOT(ISERROR(SEARCH("18",O32)))</formula>
    </cfRule>
    <cfRule type="containsText" dxfId="4231" priority="4067" operator="containsText" text="17">
      <formula>NOT(ISERROR(SEARCH("17",O32)))</formula>
    </cfRule>
  </conditionalFormatting>
  <conditionalFormatting sqref="O32">
    <cfRule type="cellIs" dxfId="4230" priority="4065" operator="equal">
      <formula>"00H00"</formula>
    </cfRule>
  </conditionalFormatting>
  <conditionalFormatting sqref="O32">
    <cfRule type="cellIs" dxfId="4229" priority="4064" operator="equal">
      <formula>"24H00"</formula>
    </cfRule>
  </conditionalFormatting>
  <conditionalFormatting sqref="O32">
    <cfRule type="cellIs" dxfId="4228" priority="4061" operator="equal">
      <formula>"21h00"</formula>
    </cfRule>
  </conditionalFormatting>
  <conditionalFormatting sqref="O32">
    <cfRule type="cellIs" dxfId="4227" priority="4060" operator="equal">
      <formula>"21h00"</formula>
    </cfRule>
  </conditionalFormatting>
  <conditionalFormatting sqref="O32">
    <cfRule type="containsBlanks" dxfId="4226" priority="4059">
      <formula>LEN(TRIM(O32))=0</formula>
    </cfRule>
  </conditionalFormatting>
  <conditionalFormatting sqref="O32">
    <cfRule type="cellIs" dxfId="4225" priority="4053" operator="equal">
      <formula>"22H30"</formula>
    </cfRule>
    <cfRule type="cellIs" dxfId="4224" priority="4054" operator="equal">
      <formula>"17H15"</formula>
    </cfRule>
    <cfRule type="containsText" dxfId="4223" priority="4057" operator="containsText" text="18">
      <formula>NOT(ISERROR(SEARCH("18",O32)))</formula>
    </cfRule>
    <cfRule type="containsText" dxfId="4222" priority="4058" operator="containsText" text="17">
      <formula>NOT(ISERROR(SEARCH("17",O32)))</formula>
    </cfRule>
  </conditionalFormatting>
  <conditionalFormatting sqref="O32">
    <cfRule type="cellIs" dxfId="4221" priority="4056" operator="equal">
      <formula>"00H00"</formula>
    </cfRule>
  </conditionalFormatting>
  <conditionalFormatting sqref="O32">
    <cfRule type="cellIs" dxfId="4220" priority="4055" operator="equal">
      <formula>"24H00"</formula>
    </cfRule>
  </conditionalFormatting>
  <conditionalFormatting sqref="O32">
    <cfRule type="cellIs" dxfId="4219" priority="4052" operator="equal">
      <formula>"21h00"</formula>
    </cfRule>
  </conditionalFormatting>
  <conditionalFormatting sqref="O32">
    <cfRule type="cellIs" dxfId="4218" priority="4051" operator="equal">
      <formula>"21h00"</formula>
    </cfRule>
  </conditionalFormatting>
  <conditionalFormatting sqref="O32">
    <cfRule type="containsBlanks" dxfId="4217" priority="4050">
      <formula>LEN(TRIM(O32))=0</formula>
    </cfRule>
  </conditionalFormatting>
  <conditionalFormatting sqref="X32">
    <cfRule type="cellIs" dxfId="4216" priority="4048" operator="equal">
      <formula>"MATERIEL"</formula>
    </cfRule>
    <cfRule type="cellIs" dxfId="4215" priority="4049" operator="equal">
      <formula>"TRANSPAL"</formula>
    </cfRule>
  </conditionalFormatting>
  <conditionalFormatting sqref="T32">
    <cfRule type="cellIs" dxfId="4214" priority="4042" operator="equal">
      <formula>"22H30"</formula>
    </cfRule>
    <cfRule type="cellIs" dxfId="4213" priority="4043" operator="equal">
      <formula>"17H15"</formula>
    </cfRule>
    <cfRule type="containsText" dxfId="4212" priority="4046" operator="containsText" text="18">
      <formula>NOT(ISERROR(SEARCH("18",T32)))</formula>
    </cfRule>
    <cfRule type="containsText" dxfId="4211" priority="4047" operator="containsText" text="17">
      <formula>NOT(ISERROR(SEARCH("17",T32)))</formula>
    </cfRule>
  </conditionalFormatting>
  <conditionalFormatting sqref="T32">
    <cfRule type="cellIs" dxfId="4210" priority="4045" operator="equal">
      <formula>"00H00"</formula>
    </cfRule>
  </conditionalFormatting>
  <conditionalFormatting sqref="T32">
    <cfRule type="cellIs" dxfId="4209" priority="4044" operator="equal">
      <formula>"24H00"</formula>
    </cfRule>
  </conditionalFormatting>
  <conditionalFormatting sqref="T32">
    <cfRule type="cellIs" dxfId="4208" priority="4041" operator="equal">
      <formula>"21h00"</formula>
    </cfRule>
  </conditionalFormatting>
  <conditionalFormatting sqref="T32">
    <cfRule type="cellIs" dxfId="4207" priority="4040" operator="equal">
      <formula>"21h00"</formula>
    </cfRule>
  </conditionalFormatting>
  <conditionalFormatting sqref="T32">
    <cfRule type="containsBlanks" dxfId="4206" priority="4039">
      <formula>LEN(TRIM(T32))=0</formula>
    </cfRule>
  </conditionalFormatting>
  <conditionalFormatting sqref="T32">
    <cfRule type="cellIs" dxfId="4205" priority="4038" operator="equal">
      <formula>"22H45"</formula>
    </cfRule>
  </conditionalFormatting>
  <conditionalFormatting sqref="T32">
    <cfRule type="cellIs" dxfId="4204" priority="4032" operator="equal">
      <formula>"22H30"</formula>
    </cfRule>
    <cfRule type="cellIs" dxfId="4203" priority="4033" operator="equal">
      <formula>"17H15"</formula>
    </cfRule>
    <cfRule type="containsText" dxfId="4202" priority="4036" operator="containsText" text="18">
      <formula>NOT(ISERROR(SEARCH("18",T32)))</formula>
    </cfRule>
    <cfRule type="containsText" dxfId="4201" priority="4037" operator="containsText" text="17">
      <formula>NOT(ISERROR(SEARCH("17",T32)))</formula>
    </cfRule>
  </conditionalFormatting>
  <conditionalFormatting sqref="T32">
    <cfRule type="cellIs" dxfId="4200" priority="4035" operator="equal">
      <formula>"00H00"</formula>
    </cfRule>
  </conditionalFormatting>
  <conditionalFormatting sqref="T32">
    <cfRule type="cellIs" dxfId="4199" priority="4034" operator="equal">
      <formula>"24H00"</formula>
    </cfRule>
  </conditionalFormatting>
  <conditionalFormatting sqref="T32">
    <cfRule type="cellIs" dxfId="4198" priority="4031" operator="equal">
      <formula>"21h00"</formula>
    </cfRule>
  </conditionalFormatting>
  <conditionalFormatting sqref="T32">
    <cfRule type="cellIs" dxfId="4197" priority="4030" operator="equal">
      <formula>"21h00"</formula>
    </cfRule>
  </conditionalFormatting>
  <conditionalFormatting sqref="T32">
    <cfRule type="containsBlanks" dxfId="4196" priority="4029">
      <formula>LEN(TRIM(T32))=0</formula>
    </cfRule>
  </conditionalFormatting>
  <conditionalFormatting sqref="T32">
    <cfRule type="cellIs" dxfId="4195" priority="4023" operator="equal">
      <formula>"22H30"</formula>
    </cfRule>
    <cfRule type="cellIs" dxfId="4194" priority="4024" operator="equal">
      <formula>"17H15"</formula>
    </cfRule>
    <cfRule type="containsText" dxfId="4193" priority="4027" operator="containsText" text="18">
      <formula>NOT(ISERROR(SEARCH("18",T32)))</formula>
    </cfRule>
    <cfRule type="containsText" dxfId="4192" priority="4028" operator="containsText" text="17">
      <formula>NOT(ISERROR(SEARCH("17",T32)))</formula>
    </cfRule>
  </conditionalFormatting>
  <conditionalFormatting sqref="T32">
    <cfRule type="cellIs" dxfId="4191" priority="4026" operator="equal">
      <formula>"00H00"</formula>
    </cfRule>
  </conditionalFormatting>
  <conditionalFormatting sqref="T32">
    <cfRule type="cellIs" dxfId="4190" priority="4025" operator="equal">
      <formula>"24H00"</formula>
    </cfRule>
  </conditionalFormatting>
  <conditionalFormatting sqref="T32">
    <cfRule type="cellIs" dxfId="4189" priority="4022" operator="equal">
      <formula>"21h00"</formula>
    </cfRule>
  </conditionalFormatting>
  <conditionalFormatting sqref="T32">
    <cfRule type="cellIs" dxfId="4188" priority="4021" operator="equal">
      <formula>"21h00"</formula>
    </cfRule>
  </conditionalFormatting>
  <conditionalFormatting sqref="T32">
    <cfRule type="containsBlanks" dxfId="4187" priority="4020">
      <formula>LEN(TRIM(T32))=0</formula>
    </cfRule>
  </conditionalFormatting>
  <conditionalFormatting sqref="AC32">
    <cfRule type="cellIs" dxfId="4186" priority="4018" operator="equal">
      <formula>"MATERIEL"</formula>
    </cfRule>
    <cfRule type="cellIs" dxfId="4185" priority="4019" operator="equal">
      <formula>"TRANSPAL"</formula>
    </cfRule>
  </conditionalFormatting>
  <conditionalFormatting sqref="Y32">
    <cfRule type="cellIs" dxfId="4184" priority="4012" operator="equal">
      <formula>"22H30"</formula>
    </cfRule>
    <cfRule type="cellIs" dxfId="4183" priority="4013" operator="equal">
      <formula>"17H15"</formula>
    </cfRule>
    <cfRule type="containsText" dxfId="4182" priority="4016" operator="containsText" text="18">
      <formula>NOT(ISERROR(SEARCH("18",Y32)))</formula>
    </cfRule>
    <cfRule type="containsText" dxfId="4181" priority="4017" operator="containsText" text="17">
      <formula>NOT(ISERROR(SEARCH("17",Y32)))</formula>
    </cfRule>
  </conditionalFormatting>
  <conditionalFormatting sqref="Y32">
    <cfRule type="cellIs" dxfId="4180" priority="4015" operator="equal">
      <formula>"00H00"</formula>
    </cfRule>
  </conditionalFormatting>
  <conditionalFormatting sqref="Y32">
    <cfRule type="cellIs" dxfId="4179" priority="4014" operator="equal">
      <formula>"24H00"</formula>
    </cfRule>
  </conditionalFormatting>
  <conditionalFormatting sqref="Y32">
    <cfRule type="cellIs" dxfId="4178" priority="4011" operator="equal">
      <formula>"21h00"</formula>
    </cfRule>
  </conditionalFormatting>
  <conditionalFormatting sqref="Y32">
    <cfRule type="cellIs" dxfId="4177" priority="4010" operator="equal">
      <formula>"21h00"</formula>
    </cfRule>
  </conditionalFormatting>
  <conditionalFormatting sqref="Y32">
    <cfRule type="containsBlanks" dxfId="4176" priority="4009">
      <formula>LEN(TRIM(Y32))=0</formula>
    </cfRule>
  </conditionalFormatting>
  <conditionalFormatting sqref="Y32">
    <cfRule type="cellIs" dxfId="4175" priority="4008" operator="equal">
      <formula>"22H45"</formula>
    </cfRule>
  </conditionalFormatting>
  <conditionalFormatting sqref="Y32">
    <cfRule type="cellIs" dxfId="4174" priority="4002" operator="equal">
      <formula>"22H30"</formula>
    </cfRule>
    <cfRule type="cellIs" dxfId="4173" priority="4003" operator="equal">
      <formula>"17H15"</formula>
    </cfRule>
    <cfRule type="containsText" dxfId="4172" priority="4006" operator="containsText" text="18">
      <formula>NOT(ISERROR(SEARCH("18",Y32)))</formula>
    </cfRule>
    <cfRule type="containsText" dxfId="4171" priority="4007" operator="containsText" text="17">
      <formula>NOT(ISERROR(SEARCH("17",Y32)))</formula>
    </cfRule>
  </conditionalFormatting>
  <conditionalFormatting sqref="Y32">
    <cfRule type="cellIs" dxfId="4170" priority="4005" operator="equal">
      <formula>"00H00"</formula>
    </cfRule>
  </conditionalFormatting>
  <conditionalFormatting sqref="Y32">
    <cfRule type="cellIs" dxfId="4169" priority="4004" operator="equal">
      <formula>"24H00"</formula>
    </cfRule>
  </conditionalFormatting>
  <conditionalFormatting sqref="Y32">
    <cfRule type="cellIs" dxfId="4168" priority="4001" operator="equal">
      <formula>"21h00"</formula>
    </cfRule>
  </conditionalFormatting>
  <conditionalFormatting sqref="Y32">
    <cfRule type="cellIs" dxfId="4167" priority="4000" operator="equal">
      <formula>"21h00"</formula>
    </cfRule>
  </conditionalFormatting>
  <conditionalFormatting sqref="Y32">
    <cfRule type="containsBlanks" dxfId="4166" priority="3999">
      <formula>LEN(TRIM(Y32))=0</formula>
    </cfRule>
  </conditionalFormatting>
  <conditionalFormatting sqref="Y32">
    <cfRule type="cellIs" dxfId="4165" priority="3993" operator="equal">
      <formula>"22H30"</formula>
    </cfRule>
    <cfRule type="cellIs" dxfId="4164" priority="3994" operator="equal">
      <formula>"17H15"</formula>
    </cfRule>
    <cfRule type="containsText" dxfId="4163" priority="3997" operator="containsText" text="18">
      <formula>NOT(ISERROR(SEARCH("18",Y32)))</formula>
    </cfRule>
    <cfRule type="containsText" dxfId="4162" priority="3998" operator="containsText" text="17">
      <formula>NOT(ISERROR(SEARCH("17",Y32)))</formula>
    </cfRule>
  </conditionalFormatting>
  <conditionalFormatting sqref="Y32">
    <cfRule type="cellIs" dxfId="4161" priority="3996" operator="equal">
      <formula>"00H00"</formula>
    </cfRule>
  </conditionalFormatting>
  <conditionalFormatting sqref="Y32">
    <cfRule type="cellIs" dxfId="4160" priority="3995" operator="equal">
      <formula>"24H00"</formula>
    </cfRule>
  </conditionalFormatting>
  <conditionalFormatting sqref="Y32">
    <cfRule type="cellIs" dxfId="4159" priority="3992" operator="equal">
      <formula>"21h00"</formula>
    </cfRule>
  </conditionalFormatting>
  <conditionalFormatting sqref="Y32">
    <cfRule type="cellIs" dxfId="4158" priority="3991" operator="equal">
      <formula>"21h00"</formula>
    </cfRule>
  </conditionalFormatting>
  <conditionalFormatting sqref="Y32">
    <cfRule type="containsBlanks" dxfId="4157" priority="3990">
      <formula>LEN(TRIM(Y32))=0</formula>
    </cfRule>
  </conditionalFormatting>
  <conditionalFormatting sqref="F34:H34">
    <cfRule type="cellIs" dxfId="4156" priority="3989" operator="equal">
      <formula>"OFF"</formula>
    </cfRule>
  </conditionalFormatting>
  <conditionalFormatting sqref="F34:H34">
    <cfRule type="cellIs" dxfId="4155" priority="3986" operator="equal">
      <formula>"AT"</formula>
    </cfRule>
    <cfRule type="cellIs" dxfId="4154" priority="3987" operator="equal">
      <formula>"AM"</formula>
    </cfRule>
    <cfRule type="cellIs" dxfId="4153" priority="3988" operator="equal">
      <formula>"CP"</formula>
    </cfRule>
  </conditionalFormatting>
  <conditionalFormatting sqref="I34">
    <cfRule type="cellIs" dxfId="4152" priority="3983" operator="equal">
      <formula>"MATERIEL"</formula>
    </cfRule>
    <cfRule type="cellIs" dxfId="4151" priority="3984" operator="equal">
      <formula>"TRANSPAL"</formula>
    </cfRule>
  </conditionalFormatting>
  <conditionalFormatting sqref="E34">
    <cfRule type="cellIs" dxfId="4150" priority="3977" operator="equal">
      <formula>"22H30"</formula>
    </cfRule>
    <cfRule type="cellIs" dxfId="4149" priority="3978" operator="equal">
      <formula>"17H15"</formula>
    </cfRule>
    <cfRule type="containsText" dxfId="4148" priority="3981" operator="containsText" text="18">
      <formula>NOT(ISERROR(SEARCH("18",E34)))</formula>
    </cfRule>
    <cfRule type="containsText" dxfId="4147" priority="3982" operator="containsText" text="17">
      <formula>NOT(ISERROR(SEARCH("17",E34)))</formula>
    </cfRule>
  </conditionalFormatting>
  <conditionalFormatting sqref="E34">
    <cfRule type="cellIs" dxfId="4146" priority="3980" operator="equal">
      <formula>"00H00"</formula>
    </cfRule>
  </conditionalFormatting>
  <conditionalFormatting sqref="E34">
    <cfRule type="cellIs" dxfId="4145" priority="3979" operator="equal">
      <formula>"24H00"</formula>
    </cfRule>
  </conditionalFormatting>
  <conditionalFormatting sqref="E34">
    <cfRule type="cellIs" dxfId="4144" priority="3976" operator="equal">
      <formula>"21h00"</formula>
    </cfRule>
  </conditionalFormatting>
  <conditionalFormatting sqref="E34">
    <cfRule type="cellIs" dxfId="4143" priority="3975" operator="equal">
      <formula>"21h00"</formula>
    </cfRule>
  </conditionalFormatting>
  <conditionalFormatting sqref="E34">
    <cfRule type="containsBlanks" dxfId="4142" priority="3974">
      <formula>LEN(TRIM(E34))=0</formula>
    </cfRule>
  </conditionalFormatting>
  <conditionalFormatting sqref="E34">
    <cfRule type="cellIs" dxfId="4141" priority="3973" operator="equal">
      <formula>"22H45"</formula>
    </cfRule>
  </conditionalFormatting>
  <conditionalFormatting sqref="AE34:AG34">
    <cfRule type="cellIs" dxfId="4140" priority="3972" operator="equal">
      <formula>"OFF"</formula>
    </cfRule>
  </conditionalFormatting>
  <conditionalFormatting sqref="AE34:AG34">
    <cfRule type="cellIs" dxfId="4139" priority="3969" operator="equal">
      <formula>"AT"</formula>
    </cfRule>
    <cfRule type="cellIs" dxfId="4138" priority="3970" operator="equal">
      <formula>"AM"</formula>
    </cfRule>
    <cfRule type="cellIs" dxfId="4137" priority="3971" operator="equal">
      <formula>"CP"</formula>
    </cfRule>
  </conditionalFormatting>
  <conditionalFormatting sqref="E34">
    <cfRule type="cellIs" dxfId="4136" priority="3962" operator="equal">
      <formula>"22H30"</formula>
    </cfRule>
    <cfRule type="cellIs" dxfId="4135" priority="3963" operator="equal">
      <formula>"17H15"</formula>
    </cfRule>
    <cfRule type="containsText" dxfId="4134" priority="3966" operator="containsText" text="18">
      <formula>NOT(ISERROR(SEARCH("18",E34)))</formula>
    </cfRule>
    <cfRule type="containsText" dxfId="4133" priority="3967" operator="containsText" text="17">
      <formula>NOT(ISERROR(SEARCH("17",E34)))</formula>
    </cfRule>
  </conditionalFormatting>
  <conditionalFormatting sqref="E34">
    <cfRule type="cellIs" dxfId="4132" priority="3965" operator="equal">
      <formula>"00H00"</formula>
    </cfRule>
  </conditionalFormatting>
  <conditionalFormatting sqref="E34">
    <cfRule type="cellIs" dxfId="4131" priority="3964" operator="equal">
      <formula>"24H00"</formula>
    </cfRule>
  </conditionalFormatting>
  <conditionalFormatting sqref="E34">
    <cfRule type="cellIs" dxfId="4130" priority="3961" operator="equal">
      <formula>"21h00"</formula>
    </cfRule>
  </conditionalFormatting>
  <conditionalFormatting sqref="E34">
    <cfRule type="cellIs" dxfId="4129" priority="3960" operator="equal">
      <formula>"21h00"</formula>
    </cfRule>
  </conditionalFormatting>
  <conditionalFormatting sqref="E34">
    <cfRule type="containsBlanks" dxfId="4128" priority="3959">
      <formula>LEN(TRIM(E34))=0</formula>
    </cfRule>
  </conditionalFormatting>
  <conditionalFormatting sqref="E34">
    <cfRule type="cellIs" dxfId="4127" priority="3953" operator="equal">
      <formula>"22H30"</formula>
    </cfRule>
    <cfRule type="cellIs" dxfId="4126" priority="3954" operator="equal">
      <formula>"17H15"</formula>
    </cfRule>
    <cfRule type="containsText" dxfId="4125" priority="3957" operator="containsText" text="18">
      <formula>NOT(ISERROR(SEARCH("18",E34)))</formula>
    </cfRule>
    <cfRule type="containsText" dxfId="4124" priority="3958" operator="containsText" text="17">
      <formula>NOT(ISERROR(SEARCH("17",E34)))</formula>
    </cfRule>
  </conditionalFormatting>
  <conditionalFormatting sqref="E34">
    <cfRule type="cellIs" dxfId="4123" priority="3956" operator="equal">
      <formula>"00H00"</formula>
    </cfRule>
  </conditionalFormatting>
  <conditionalFormatting sqref="E34">
    <cfRule type="cellIs" dxfId="4122" priority="3955" operator="equal">
      <formula>"24H00"</formula>
    </cfRule>
  </conditionalFormatting>
  <conditionalFormatting sqref="E34">
    <cfRule type="cellIs" dxfId="4121" priority="3952" operator="equal">
      <formula>"21h00"</formula>
    </cfRule>
  </conditionalFormatting>
  <conditionalFormatting sqref="E34">
    <cfRule type="cellIs" dxfId="4120" priority="3951" operator="equal">
      <formula>"21h00"</formula>
    </cfRule>
  </conditionalFormatting>
  <conditionalFormatting sqref="E34">
    <cfRule type="containsBlanks" dxfId="4119" priority="3950">
      <formula>LEN(TRIM(E34))=0</formula>
    </cfRule>
  </conditionalFormatting>
  <conditionalFormatting sqref="AD34">
    <cfRule type="cellIs" dxfId="4118" priority="3944" operator="equal">
      <formula>"22H30"</formula>
    </cfRule>
    <cfRule type="cellIs" dxfId="4117" priority="3945" operator="equal">
      <formula>"17H15"</formula>
    </cfRule>
    <cfRule type="containsText" dxfId="4116" priority="3948" operator="containsText" text="18">
      <formula>NOT(ISERROR(SEARCH("18",AD34)))</formula>
    </cfRule>
    <cfRule type="containsText" dxfId="4115" priority="3949" operator="containsText" text="17">
      <formula>NOT(ISERROR(SEARCH("17",AD34)))</formula>
    </cfRule>
  </conditionalFormatting>
  <conditionalFormatting sqref="AD34">
    <cfRule type="cellIs" dxfId="4114" priority="3947" operator="equal">
      <formula>"00H00"</formula>
    </cfRule>
  </conditionalFormatting>
  <conditionalFormatting sqref="AD34">
    <cfRule type="cellIs" dxfId="4113" priority="3946" operator="equal">
      <formula>"24H00"</formula>
    </cfRule>
  </conditionalFormatting>
  <conditionalFormatting sqref="AD34">
    <cfRule type="cellIs" dxfId="4112" priority="3943" operator="equal">
      <formula>"21h00"</formula>
    </cfRule>
  </conditionalFormatting>
  <conditionalFormatting sqref="AD34">
    <cfRule type="cellIs" dxfId="4111" priority="3942" operator="equal">
      <formula>"21h00"</formula>
    </cfRule>
  </conditionalFormatting>
  <conditionalFormatting sqref="AD34">
    <cfRule type="containsBlanks" dxfId="4110" priority="3941">
      <formula>LEN(TRIM(AD34))=0</formula>
    </cfRule>
  </conditionalFormatting>
  <conditionalFormatting sqref="AH34">
    <cfRule type="cellIs" dxfId="4109" priority="3939" operator="equal">
      <formula>"MATERIEL"</formula>
    </cfRule>
    <cfRule type="cellIs" dxfId="4108" priority="3940" operator="equal">
      <formula>"TRANSPAL"</formula>
    </cfRule>
  </conditionalFormatting>
  <conditionalFormatting sqref="N34">
    <cfRule type="cellIs" dxfId="4107" priority="3937" operator="equal">
      <formula>"MATERIEL"</formula>
    </cfRule>
    <cfRule type="cellIs" dxfId="4106" priority="3938" operator="equal">
      <formula>"TRANSPAL"</formula>
    </cfRule>
  </conditionalFormatting>
  <conditionalFormatting sqref="J34">
    <cfRule type="cellIs" dxfId="4105" priority="3931" operator="equal">
      <formula>"22H30"</formula>
    </cfRule>
    <cfRule type="cellIs" dxfId="4104" priority="3932" operator="equal">
      <formula>"17H15"</formula>
    </cfRule>
    <cfRule type="containsText" dxfId="4103" priority="3935" operator="containsText" text="18">
      <formula>NOT(ISERROR(SEARCH("18",J34)))</formula>
    </cfRule>
    <cfRule type="containsText" dxfId="4102" priority="3936" operator="containsText" text="17">
      <formula>NOT(ISERROR(SEARCH("17",J34)))</formula>
    </cfRule>
  </conditionalFormatting>
  <conditionalFormatting sqref="J34">
    <cfRule type="cellIs" dxfId="4101" priority="3934" operator="equal">
      <formula>"00H00"</formula>
    </cfRule>
  </conditionalFormatting>
  <conditionalFormatting sqref="J34">
    <cfRule type="cellIs" dxfId="4100" priority="3933" operator="equal">
      <formula>"24H00"</formula>
    </cfRule>
  </conditionalFormatting>
  <conditionalFormatting sqref="J34">
    <cfRule type="cellIs" dxfId="4099" priority="3930" operator="equal">
      <formula>"21h00"</formula>
    </cfRule>
  </conditionalFormatting>
  <conditionalFormatting sqref="J34">
    <cfRule type="cellIs" dxfId="4098" priority="3929" operator="equal">
      <formula>"21h00"</formula>
    </cfRule>
  </conditionalFormatting>
  <conditionalFormatting sqref="J34">
    <cfRule type="containsBlanks" dxfId="4097" priority="3928">
      <formula>LEN(TRIM(J34))=0</formula>
    </cfRule>
  </conditionalFormatting>
  <conditionalFormatting sqref="J34">
    <cfRule type="cellIs" dxfId="4096" priority="3927" operator="equal">
      <formula>"22H45"</formula>
    </cfRule>
  </conditionalFormatting>
  <conditionalFormatting sqref="J34">
    <cfRule type="cellIs" dxfId="4095" priority="3921" operator="equal">
      <formula>"22H30"</formula>
    </cfRule>
    <cfRule type="cellIs" dxfId="4094" priority="3922" operator="equal">
      <formula>"17H15"</formula>
    </cfRule>
    <cfRule type="containsText" dxfId="4093" priority="3925" operator="containsText" text="18">
      <formula>NOT(ISERROR(SEARCH("18",J34)))</formula>
    </cfRule>
    <cfRule type="containsText" dxfId="4092" priority="3926" operator="containsText" text="17">
      <formula>NOT(ISERROR(SEARCH("17",J34)))</formula>
    </cfRule>
  </conditionalFormatting>
  <conditionalFormatting sqref="J34">
    <cfRule type="cellIs" dxfId="4091" priority="3924" operator="equal">
      <formula>"00H00"</formula>
    </cfRule>
  </conditionalFormatting>
  <conditionalFormatting sqref="J34">
    <cfRule type="cellIs" dxfId="4090" priority="3923" operator="equal">
      <formula>"24H00"</formula>
    </cfRule>
  </conditionalFormatting>
  <conditionalFormatting sqref="J34">
    <cfRule type="cellIs" dxfId="4089" priority="3920" operator="equal">
      <formula>"21h00"</formula>
    </cfRule>
  </conditionalFormatting>
  <conditionalFormatting sqref="J34">
    <cfRule type="cellIs" dxfId="4088" priority="3919" operator="equal">
      <formula>"21h00"</formula>
    </cfRule>
  </conditionalFormatting>
  <conditionalFormatting sqref="J34">
    <cfRule type="containsBlanks" dxfId="4087" priority="3918">
      <formula>LEN(TRIM(J34))=0</formula>
    </cfRule>
  </conditionalFormatting>
  <conditionalFormatting sqref="J34">
    <cfRule type="cellIs" dxfId="4086" priority="3912" operator="equal">
      <formula>"22H30"</formula>
    </cfRule>
    <cfRule type="cellIs" dxfId="4085" priority="3913" operator="equal">
      <formula>"17H15"</formula>
    </cfRule>
    <cfRule type="containsText" dxfId="4084" priority="3916" operator="containsText" text="18">
      <formula>NOT(ISERROR(SEARCH("18",J34)))</formula>
    </cfRule>
    <cfRule type="containsText" dxfId="4083" priority="3917" operator="containsText" text="17">
      <formula>NOT(ISERROR(SEARCH("17",J34)))</formula>
    </cfRule>
  </conditionalFormatting>
  <conditionalFormatting sqref="J34">
    <cfRule type="cellIs" dxfId="4082" priority="3915" operator="equal">
      <formula>"00H00"</formula>
    </cfRule>
  </conditionalFormatting>
  <conditionalFormatting sqref="J34">
    <cfRule type="cellIs" dxfId="4081" priority="3914" operator="equal">
      <formula>"24H00"</formula>
    </cfRule>
  </conditionalFormatting>
  <conditionalFormatting sqref="J34">
    <cfRule type="cellIs" dxfId="4080" priority="3911" operator="equal">
      <formula>"21h00"</formula>
    </cfRule>
  </conditionalFormatting>
  <conditionalFormatting sqref="J34">
    <cfRule type="cellIs" dxfId="4079" priority="3910" operator="equal">
      <formula>"21h00"</formula>
    </cfRule>
  </conditionalFormatting>
  <conditionalFormatting sqref="J34">
    <cfRule type="containsBlanks" dxfId="4078" priority="3909">
      <formula>LEN(TRIM(J34))=0</formula>
    </cfRule>
  </conditionalFormatting>
  <conditionalFormatting sqref="S34">
    <cfRule type="cellIs" dxfId="4077" priority="3907" operator="equal">
      <formula>"MATERIEL"</formula>
    </cfRule>
    <cfRule type="cellIs" dxfId="4076" priority="3908" operator="equal">
      <formula>"TRANSPAL"</formula>
    </cfRule>
  </conditionalFormatting>
  <conditionalFormatting sqref="O34">
    <cfRule type="cellIs" dxfId="4075" priority="3901" operator="equal">
      <formula>"22H30"</formula>
    </cfRule>
    <cfRule type="cellIs" dxfId="4074" priority="3902" operator="equal">
      <formula>"17H15"</formula>
    </cfRule>
    <cfRule type="containsText" dxfId="4073" priority="3905" operator="containsText" text="18">
      <formula>NOT(ISERROR(SEARCH("18",O34)))</formula>
    </cfRule>
    <cfRule type="containsText" dxfId="4072" priority="3906" operator="containsText" text="17">
      <formula>NOT(ISERROR(SEARCH("17",O34)))</formula>
    </cfRule>
  </conditionalFormatting>
  <conditionalFormatting sqref="O34">
    <cfRule type="cellIs" dxfId="4071" priority="3904" operator="equal">
      <formula>"00H00"</formula>
    </cfRule>
  </conditionalFormatting>
  <conditionalFormatting sqref="O34">
    <cfRule type="cellIs" dxfId="4070" priority="3903" operator="equal">
      <formula>"24H00"</formula>
    </cfRule>
  </conditionalFormatting>
  <conditionalFormatting sqref="O34">
    <cfRule type="cellIs" dxfId="4069" priority="3900" operator="equal">
      <formula>"21h00"</formula>
    </cfRule>
  </conditionalFormatting>
  <conditionalFormatting sqref="O34">
    <cfRule type="cellIs" dxfId="4068" priority="3899" operator="equal">
      <formula>"21h00"</formula>
    </cfRule>
  </conditionalFormatting>
  <conditionalFormatting sqref="O34">
    <cfRule type="containsBlanks" dxfId="4067" priority="3898">
      <formula>LEN(TRIM(O34))=0</formula>
    </cfRule>
  </conditionalFormatting>
  <conditionalFormatting sqref="O34">
    <cfRule type="cellIs" dxfId="4066" priority="3897" operator="equal">
      <formula>"22H45"</formula>
    </cfRule>
  </conditionalFormatting>
  <conditionalFormatting sqref="O34">
    <cfRule type="cellIs" dxfId="4065" priority="3891" operator="equal">
      <formula>"22H30"</formula>
    </cfRule>
    <cfRule type="cellIs" dxfId="4064" priority="3892" operator="equal">
      <formula>"17H15"</formula>
    </cfRule>
    <cfRule type="containsText" dxfId="4063" priority="3895" operator="containsText" text="18">
      <formula>NOT(ISERROR(SEARCH("18",O34)))</formula>
    </cfRule>
    <cfRule type="containsText" dxfId="4062" priority="3896" operator="containsText" text="17">
      <formula>NOT(ISERROR(SEARCH("17",O34)))</formula>
    </cfRule>
  </conditionalFormatting>
  <conditionalFormatting sqref="O34">
    <cfRule type="cellIs" dxfId="4061" priority="3894" operator="equal">
      <formula>"00H00"</formula>
    </cfRule>
  </conditionalFormatting>
  <conditionalFormatting sqref="O34">
    <cfRule type="cellIs" dxfId="4060" priority="3893" operator="equal">
      <formula>"24H00"</formula>
    </cfRule>
  </conditionalFormatting>
  <conditionalFormatting sqref="O34">
    <cfRule type="cellIs" dxfId="4059" priority="3890" operator="equal">
      <formula>"21h00"</formula>
    </cfRule>
  </conditionalFormatting>
  <conditionalFormatting sqref="O34">
    <cfRule type="cellIs" dxfId="4058" priority="3889" operator="equal">
      <formula>"21h00"</formula>
    </cfRule>
  </conditionalFormatting>
  <conditionalFormatting sqref="O34">
    <cfRule type="containsBlanks" dxfId="4057" priority="3888">
      <formula>LEN(TRIM(O34))=0</formula>
    </cfRule>
  </conditionalFormatting>
  <conditionalFormatting sqref="O34">
    <cfRule type="cellIs" dxfId="4056" priority="3882" operator="equal">
      <formula>"22H30"</formula>
    </cfRule>
    <cfRule type="cellIs" dxfId="4055" priority="3883" operator="equal">
      <formula>"17H15"</formula>
    </cfRule>
    <cfRule type="containsText" dxfId="4054" priority="3886" operator="containsText" text="18">
      <formula>NOT(ISERROR(SEARCH("18",O34)))</formula>
    </cfRule>
    <cfRule type="containsText" dxfId="4053" priority="3887" operator="containsText" text="17">
      <formula>NOT(ISERROR(SEARCH("17",O34)))</formula>
    </cfRule>
  </conditionalFormatting>
  <conditionalFormatting sqref="O34">
    <cfRule type="cellIs" dxfId="4052" priority="3885" operator="equal">
      <formula>"00H00"</formula>
    </cfRule>
  </conditionalFormatting>
  <conditionalFormatting sqref="O34">
    <cfRule type="cellIs" dxfId="4051" priority="3884" operator="equal">
      <formula>"24H00"</formula>
    </cfRule>
  </conditionalFormatting>
  <conditionalFormatting sqref="O34">
    <cfRule type="cellIs" dxfId="4050" priority="3881" operator="equal">
      <formula>"21h00"</formula>
    </cfRule>
  </conditionalFormatting>
  <conditionalFormatting sqref="O34">
    <cfRule type="cellIs" dxfId="4049" priority="3880" operator="equal">
      <formula>"21h00"</formula>
    </cfRule>
  </conditionalFormatting>
  <conditionalFormatting sqref="O34">
    <cfRule type="containsBlanks" dxfId="4048" priority="3879">
      <formula>LEN(TRIM(O34))=0</formula>
    </cfRule>
  </conditionalFormatting>
  <conditionalFormatting sqref="X34">
    <cfRule type="cellIs" dxfId="4047" priority="3877" operator="equal">
      <formula>"MATERIEL"</formula>
    </cfRule>
    <cfRule type="cellIs" dxfId="4046" priority="3878" operator="equal">
      <formula>"TRANSPAL"</formula>
    </cfRule>
  </conditionalFormatting>
  <conditionalFormatting sqref="T34">
    <cfRule type="cellIs" dxfId="4045" priority="3871" operator="equal">
      <formula>"22H30"</formula>
    </cfRule>
    <cfRule type="cellIs" dxfId="4044" priority="3872" operator="equal">
      <formula>"17H15"</formula>
    </cfRule>
    <cfRule type="containsText" dxfId="4043" priority="3875" operator="containsText" text="18">
      <formula>NOT(ISERROR(SEARCH("18",T34)))</formula>
    </cfRule>
    <cfRule type="containsText" dxfId="4042" priority="3876" operator="containsText" text="17">
      <formula>NOT(ISERROR(SEARCH("17",T34)))</formula>
    </cfRule>
  </conditionalFormatting>
  <conditionalFormatting sqref="T34">
    <cfRule type="cellIs" dxfId="4041" priority="3874" operator="equal">
      <formula>"00H00"</formula>
    </cfRule>
  </conditionalFormatting>
  <conditionalFormatting sqref="T34">
    <cfRule type="cellIs" dxfId="4040" priority="3873" operator="equal">
      <formula>"24H00"</formula>
    </cfRule>
  </conditionalFormatting>
  <conditionalFormatting sqref="T34">
    <cfRule type="cellIs" dxfId="4039" priority="3870" operator="equal">
      <formula>"21h00"</formula>
    </cfRule>
  </conditionalFormatting>
  <conditionalFormatting sqref="T34">
    <cfRule type="cellIs" dxfId="4038" priority="3869" operator="equal">
      <formula>"21h00"</formula>
    </cfRule>
  </conditionalFormatting>
  <conditionalFormatting sqref="T34">
    <cfRule type="containsBlanks" dxfId="4037" priority="3868">
      <formula>LEN(TRIM(T34))=0</formula>
    </cfRule>
  </conditionalFormatting>
  <conditionalFormatting sqref="T34">
    <cfRule type="cellIs" dxfId="4036" priority="3867" operator="equal">
      <formula>"22H45"</formula>
    </cfRule>
  </conditionalFormatting>
  <conditionalFormatting sqref="T34">
    <cfRule type="cellIs" dxfId="4035" priority="3861" operator="equal">
      <formula>"22H30"</formula>
    </cfRule>
    <cfRule type="cellIs" dxfId="4034" priority="3862" operator="equal">
      <formula>"17H15"</formula>
    </cfRule>
    <cfRule type="containsText" dxfId="4033" priority="3865" operator="containsText" text="18">
      <formula>NOT(ISERROR(SEARCH("18",T34)))</formula>
    </cfRule>
    <cfRule type="containsText" dxfId="4032" priority="3866" operator="containsText" text="17">
      <formula>NOT(ISERROR(SEARCH("17",T34)))</formula>
    </cfRule>
  </conditionalFormatting>
  <conditionalFormatting sqref="T34">
    <cfRule type="cellIs" dxfId="4031" priority="3864" operator="equal">
      <formula>"00H00"</formula>
    </cfRule>
  </conditionalFormatting>
  <conditionalFormatting sqref="T34">
    <cfRule type="cellIs" dxfId="4030" priority="3863" operator="equal">
      <formula>"24H00"</formula>
    </cfRule>
  </conditionalFormatting>
  <conditionalFormatting sqref="T34">
    <cfRule type="cellIs" dxfId="4029" priority="3860" operator="equal">
      <formula>"21h00"</formula>
    </cfRule>
  </conditionalFormatting>
  <conditionalFormatting sqref="T34">
    <cfRule type="cellIs" dxfId="4028" priority="3859" operator="equal">
      <formula>"21h00"</formula>
    </cfRule>
  </conditionalFormatting>
  <conditionalFormatting sqref="T34">
    <cfRule type="containsBlanks" dxfId="4027" priority="3858">
      <formula>LEN(TRIM(T34))=0</formula>
    </cfRule>
  </conditionalFormatting>
  <conditionalFormatting sqref="T34">
    <cfRule type="cellIs" dxfId="4026" priority="3852" operator="equal">
      <formula>"22H30"</formula>
    </cfRule>
    <cfRule type="cellIs" dxfId="4025" priority="3853" operator="equal">
      <formula>"17H15"</formula>
    </cfRule>
    <cfRule type="containsText" dxfId="4024" priority="3856" operator="containsText" text="18">
      <formula>NOT(ISERROR(SEARCH("18",T34)))</formula>
    </cfRule>
    <cfRule type="containsText" dxfId="4023" priority="3857" operator="containsText" text="17">
      <formula>NOT(ISERROR(SEARCH("17",T34)))</formula>
    </cfRule>
  </conditionalFormatting>
  <conditionalFormatting sqref="T34">
    <cfRule type="cellIs" dxfId="4022" priority="3855" operator="equal">
      <formula>"00H00"</formula>
    </cfRule>
  </conditionalFormatting>
  <conditionalFormatting sqref="T34">
    <cfRule type="cellIs" dxfId="4021" priority="3854" operator="equal">
      <formula>"24H00"</formula>
    </cfRule>
  </conditionalFormatting>
  <conditionalFormatting sqref="T34">
    <cfRule type="cellIs" dxfId="4020" priority="3851" operator="equal">
      <formula>"21h00"</formula>
    </cfRule>
  </conditionalFormatting>
  <conditionalFormatting sqref="T34">
    <cfRule type="cellIs" dxfId="4019" priority="3850" operator="equal">
      <formula>"21h00"</formula>
    </cfRule>
  </conditionalFormatting>
  <conditionalFormatting sqref="T34">
    <cfRule type="containsBlanks" dxfId="4018" priority="3849">
      <formula>LEN(TRIM(T34))=0</formula>
    </cfRule>
  </conditionalFormatting>
  <conditionalFormatting sqref="AC34">
    <cfRule type="cellIs" dxfId="4017" priority="3847" operator="equal">
      <formula>"MATERIEL"</formula>
    </cfRule>
    <cfRule type="cellIs" dxfId="4016" priority="3848" operator="equal">
      <formula>"TRANSPAL"</formula>
    </cfRule>
  </conditionalFormatting>
  <conditionalFormatting sqref="Y34">
    <cfRule type="cellIs" dxfId="4015" priority="3841" operator="equal">
      <formula>"22H30"</formula>
    </cfRule>
    <cfRule type="cellIs" dxfId="4014" priority="3842" operator="equal">
      <formula>"17H15"</formula>
    </cfRule>
    <cfRule type="containsText" dxfId="4013" priority="3845" operator="containsText" text="18">
      <formula>NOT(ISERROR(SEARCH("18",Y34)))</formula>
    </cfRule>
    <cfRule type="containsText" dxfId="4012" priority="3846" operator="containsText" text="17">
      <formula>NOT(ISERROR(SEARCH("17",Y34)))</formula>
    </cfRule>
  </conditionalFormatting>
  <conditionalFormatting sqref="Y34">
    <cfRule type="cellIs" dxfId="4011" priority="3844" operator="equal">
      <formula>"00H00"</formula>
    </cfRule>
  </conditionalFormatting>
  <conditionalFormatting sqref="Y34">
    <cfRule type="cellIs" dxfId="4010" priority="3843" operator="equal">
      <formula>"24H00"</formula>
    </cfRule>
  </conditionalFormatting>
  <conditionalFormatting sqref="Y34">
    <cfRule type="cellIs" dxfId="4009" priority="3840" operator="equal">
      <formula>"21h00"</formula>
    </cfRule>
  </conditionalFormatting>
  <conditionalFormatting sqref="Y34">
    <cfRule type="cellIs" dxfId="4008" priority="3839" operator="equal">
      <formula>"21h00"</formula>
    </cfRule>
  </conditionalFormatting>
  <conditionalFormatting sqref="Y34">
    <cfRule type="containsBlanks" dxfId="4007" priority="3838">
      <formula>LEN(TRIM(Y34))=0</formula>
    </cfRule>
  </conditionalFormatting>
  <conditionalFormatting sqref="Y34">
    <cfRule type="cellIs" dxfId="4006" priority="3837" operator="equal">
      <formula>"22H45"</formula>
    </cfRule>
  </conditionalFormatting>
  <conditionalFormatting sqref="Y34">
    <cfRule type="cellIs" dxfId="4005" priority="3831" operator="equal">
      <formula>"22H30"</formula>
    </cfRule>
    <cfRule type="cellIs" dxfId="4004" priority="3832" operator="equal">
      <formula>"17H15"</formula>
    </cfRule>
    <cfRule type="containsText" dxfId="4003" priority="3835" operator="containsText" text="18">
      <formula>NOT(ISERROR(SEARCH("18",Y34)))</formula>
    </cfRule>
    <cfRule type="containsText" dxfId="4002" priority="3836" operator="containsText" text="17">
      <formula>NOT(ISERROR(SEARCH("17",Y34)))</formula>
    </cfRule>
  </conditionalFormatting>
  <conditionalFormatting sqref="Y34">
    <cfRule type="cellIs" dxfId="4001" priority="3834" operator="equal">
      <formula>"00H00"</formula>
    </cfRule>
  </conditionalFormatting>
  <conditionalFormatting sqref="Y34">
    <cfRule type="cellIs" dxfId="4000" priority="3833" operator="equal">
      <formula>"24H00"</formula>
    </cfRule>
  </conditionalFormatting>
  <conditionalFormatting sqref="Y34">
    <cfRule type="cellIs" dxfId="3999" priority="3830" operator="equal">
      <formula>"21h00"</formula>
    </cfRule>
  </conditionalFormatting>
  <conditionalFormatting sqref="Y34">
    <cfRule type="cellIs" dxfId="3998" priority="3829" operator="equal">
      <formula>"21h00"</formula>
    </cfRule>
  </conditionalFormatting>
  <conditionalFormatting sqref="Y34">
    <cfRule type="containsBlanks" dxfId="3997" priority="3828">
      <formula>LEN(TRIM(Y34))=0</formula>
    </cfRule>
  </conditionalFormatting>
  <conditionalFormatting sqref="Y34">
    <cfRule type="cellIs" dxfId="3996" priority="3822" operator="equal">
      <formula>"22H30"</formula>
    </cfRule>
    <cfRule type="cellIs" dxfId="3995" priority="3823" operator="equal">
      <formula>"17H15"</formula>
    </cfRule>
    <cfRule type="containsText" dxfId="3994" priority="3826" operator="containsText" text="18">
      <formula>NOT(ISERROR(SEARCH("18",Y34)))</formula>
    </cfRule>
    <cfRule type="containsText" dxfId="3993" priority="3827" operator="containsText" text="17">
      <formula>NOT(ISERROR(SEARCH("17",Y34)))</formula>
    </cfRule>
  </conditionalFormatting>
  <conditionalFormatting sqref="Y34">
    <cfRule type="cellIs" dxfId="3992" priority="3825" operator="equal">
      <formula>"00H00"</formula>
    </cfRule>
  </conditionalFormatting>
  <conditionalFormatting sqref="Y34">
    <cfRule type="cellIs" dxfId="3991" priority="3824" operator="equal">
      <formula>"24H00"</formula>
    </cfRule>
  </conditionalFormatting>
  <conditionalFormatting sqref="Y34">
    <cfRule type="cellIs" dxfId="3990" priority="3821" operator="equal">
      <formula>"21h00"</formula>
    </cfRule>
  </conditionalFormatting>
  <conditionalFormatting sqref="Y34">
    <cfRule type="cellIs" dxfId="3989" priority="3820" operator="equal">
      <formula>"21h00"</formula>
    </cfRule>
  </conditionalFormatting>
  <conditionalFormatting sqref="Y34">
    <cfRule type="containsBlanks" dxfId="3988" priority="3819">
      <formula>LEN(TRIM(Y34))=0</formula>
    </cfRule>
  </conditionalFormatting>
  <conditionalFormatting sqref="AD35">
    <cfRule type="cellIs" dxfId="3987" priority="3813" operator="equal">
      <formula>"22H30"</formula>
    </cfRule>
    <cfRule type="cellIs" dxfId="3986" priority="3814" operator="equal">
      <formula>"17H15"</formula>
    </cfRule>
    <cfRule type="containsText" dxfId="3985" priority="3817" operator="containsText" text="18">
      <formula>NOT(ISERROR(SEARCH("18",AD35)))</formula>
    </cfRule>
    <cfRule type="containsText" dxfId="3984" priority="3818" operator="containsText" text="17">
      <formula>NOT(ISERROR(SEARCH("17",AD35)))</formula>
    </cfRule>
  </conditionalFormatting>
  <conditionalFormatting sqref="AD35">
    <cfRule type="cellIs" dxfId="3983" priority="3816" operator="equal">
      <formula>"00H00"</formula>
    </cfRule>
  </conditionalFormatting>
  <conditionalFormatting sqref="AD35">
    <cfRule type="cellIs" dxfId="3982" priority="3815" operator="equal">
      <formula>"24H00"</formula>
    </cfRule>
  </conditionalFormatting>
  <conditionalFormatting sqref="AD35">
    <cfRule type="cellIs" dxfId="3981" priority="3812" operator="equal">
      <formula>"21h00"</formula>
    </cfRule>
  </conditionalFormatting>
  <conditionalFormatting sqref="AD35">
    <cfRule type="cellIs" dxfId="3980" priority="3811" operator="equal">
      <formula>"21h00"</formula>
    </cfRule>
  </conditionalFormatting>
  <conditionalFormatting sqref="AD35">
    <cfRule type="containsBlanks" dxfId="3979" priority="3810">
      <formula>LEN(TRIM(AD35))=0</formula>
    </cfRule>
  </conditionalFormatting>
  <conditionalFormatting sqref="AH35">
    <cfRule type="cellIs" dxfId="3978" priority="3808" operator="equal">
      <formula>"MATERIEL"</formula>
    </cfRule>
    <cfRule type="cellIs" dxfId="3977" priority="3809" operator="equal">
      <formula>"TRANSPAL"</formula>
    </cfRule>
  </conditionalFormatting>
  <conditionalFormatting sqref="I35">
    <cfRule type="cellIs" dxfId="3976" priority="3806" operator="equal">
      <formula>"MATERIEL"</formula>
    </cfRule>
    <cfRule type="cellIs" dxfId="3975" priority="3807" operator="equal">
      <formula>"TRANSPAL"</formula>
    </cfRule>
  </conditionalFormatting>
  <conditionalFormatting sqref="E35">
    <cfRule type="cellIs" dxfId="3974" priority="3800" operator="equal">
      <formula>"22H30"</formula>
    </cfRule>
    <cfRule type="cellIs" dxfId="3973" priority="3801" operator="equal">
      <formula>"17H15"</formula>
    </cfRule>
    <cfRule type="containsText" dxfId="3972" priority="3804" operator="containsText" text="18">
      <formula>NOT(ISERROR(SEARCH("18",E35)))</formula>
    </cfRule>
    <cfRule type="containsText" dxfId="3971" priority="3805" operator="containsText" text="17">
      <formula>NOT(ISERROR(SEARCH("17",E35)))</formula>
    </cfRule>
  </conditionalFormatting>
  <conditionalFormatting sqref="E35">
    <cfRule type="cellIs" dxfId="3970" priority="3803" operator="equal">
      <formula>"00H00"</formula>
    </cfRule>
  </conditionalFormatting>
  <conditionalFormatting sqref="E35">
    <cfRule type="cellIs" dxfId="3969" priority="3802" operator="equal">
      <formula>"24H00"</formula>
    </cfRule>
  </conditionalFormatting>
  <conditionalFormatting sqref="E35">
    <cfRule type="cellIs" dxfId="3968" priority="3799" operator="equal">
      <formula>"21h00"</formula>
    </cfRule>
  </conditionalFormatting>
  <conditionalFormatting sqref="E35">
    <cfRule type="cellIs" dxfId="3967" priority="3798" operator="equal">
      <formula>"21h00"</formula>
    </cfRule>
  </conditionalFormatting>
  <conditionalFormatting sqref="E35">
    <cfRule type="containsBlanks" dxfId="3966" priority="3797">
      <formula>LEN(TRIM(E35))=0</formula>
    </cfRule>
  </conditionalFormatting>
  <conditionalFormatting sqref="F35:H35">
    <cfRule type="cellIs" dxfId="3965" priority="3796" operator="equal">
      <formula>"OFF"</formula>
    </cfRule>
  </conditionalFormatting>
  <conditionalFormatting sqref="F35:H35">
    <cfRule type="cellIs" dxfId="3964" priority="3793" operator="equal">
      <formula>"AT"</formula>
    </cfRule>
    <cfRule type="cellIs" dxfId="3963" priority="3794" operator="equal">
      <formula>"AM"</formula>
    </cfRule>
    <cfRule type="cellIs" dxfId="3962" priority="3795" operator="equal">
      <formula>"CP"</formula>
    </cfRule>
  </conditionalFormatting>
  <conditionalFormatting sqref="E35">
    <cfRule type="cellIs" dxfId="3961" priority="3791" operator="equal">
      <formula>"22H45"</formula>
    </cfRule>
  </conditionalFormatting>
  <conditionalFormatting sqref="E35">
    <cfRule type="cellIs" dxfId="3960" priority="3785" operator="equal">
      <formula>"22H30"</formula>
    </cfRule>
    <cfRule type="cellIs" dxfId="3959" priority="3786" operator="equal">
      <formula>"17H15"</formula>
    </cfRule>
    <cfRule type="containsText" dxfId="3958" priority="3789" operator="containsText" text="18">
      <formula>NOT(ISERROR(SEARCH("18",E35)))</formula>
    </cfRule>
    <cfRule type="containsText" dxfId="3957" priority="3790" operator="containsText" text="17">
      <formula>NOT(ISERROR(SEARCH("17",E35)))</formula>
    </cfRule>
  </conditionalFormatting>
  <conditionalFormatting sqref="E35">
    <cfRule type="cellIs" dxfId="3956" priority="3788" operator="equal">
      <formula>"00H00"</formula>
    </cfRule>
  </conditionalFormatting>
  <conditionalFormatting sqref="E35">
    <cfRule type="cellIs" dxfId="3955" priority="3787" operator="equal">
      <formula>"24H00"</formula>
    </cfRule>
  </conditionalFormatting>
  <conditionalFormatting sqref="E35">
    <cfRule type="cellIs" dxfId="3954" priority="3784" operator="equal">
      <formula>"21h00"</formula>
    </cfRule>
  </conditionalFormatting>
  <conditionalFormatting sqref="E35">
    <cfRule type="cellIs" dxfId="3953" priority="3783" operator="equal">
      <formula>"21h00"</formula>
    </cfRule>
  </conditionalFormatting>
  <conditionalFormatting sqref="E35">
    <cfRule type="containsBlanks" dxfId="3952" priority="3782">
      <formula>LEN(TRIM(E35))=0</formula>
    </cfRule>
  </conditionalFormatting>
  <conditionalFormatting sqref="AE35:AG35">
    <cfRule type="cellIs" dxfId="3951" priority="3781" operator="equal">
      <formula>"OFF"</formula>
    </cfRule>
  </conditionalFormatting>
  <conditionalFormatting sqref="AE35:AG35">
    <cfRule type="cellIs" dxfId="3950" priority="3778" operator="equal">
      <formula>"AT"</formula>
    </cfRule>
    <cfRule type="cellIs" dxfId="3949" priority="3779" operator="equal">
      <formula>"AM"</formula>
    </cfRule>
    <cfRule type="cellIs" dxfId="3948" priority="3780" operator="equal">
      <formula>"CP"</formula>
    </cfRule>
  </conditionalFormatting>
  <conditionalFormatting sqref="N35">
    <cfRule type="cellIs" dxfId="3947" priority="3775" operator="equal">
      <formula>"MATERIEL"</formula>
    </cfRule>
    <cfRule type="cellIs" dxfId="3946" priority="3776" operator="equal">
      <formula>"TRANSPAL"</formula>
    </cfRule>
  </conditionalFormatting>
  <conditionalFormatting sqref="J35">
    <cfRule type="cellIs" dxfId="3945" priority="3769" operator="equal">
      <formula>"22H30"</formula>
    </cfRule>
    <cfRule type="cellIs" dxfId="3944" priority="3770" operator="equal">
      <formula>"17H15"</formula>
    </cfRule>
    <cfRule type="containsText" dxfId="3943" priority="3773" operator="containsText" text="18">
      <formula>NOT(ISERROR(SEARCH("18",J35)))</formula>
    </cfRule>
    <cfRule type="containsText" dxfId="3942" priority="3774" operator="containsText" text="17">
      <formula>NOT(ISERROR(SEARCH("17",J35)))</formula>
    </cfRule>
  </conditionalFormatting>
  <conditionalFormatting sqref="J35">
    <cfRule type="cellIs" dxfId="3941" priority="3772" operator="equal">
      <formula>"00H00"</formula>
    </cfRule>
  </conditionalFormatting>
  <conditionalFormatting sqref="J35">
    <cfRule type="cellIs" dxfId="3940" priority="3771" operator="equal">
      <formula>"24H00"</formula>
    </cfRule>
  </conditionalFormatting>
  <conditionalFormatting sqref="J35">
    <cfRule type="cellIs" dxfId="3939" priority="3768" operator="equal">
      <formula>"21h00"</formula>
    </cfRule>
  </conditionalFormatting>
  <conditionalFormatting sqref="J35">
    <cfRule type="cellIs" dxfId="3938" priority="3767" operator="equal">
      <formula>"21h00"</formula>
    </cfRule>
  </conditionalFormatting>
  <conditionalFormatting sqref="J35">
    <cfRule type="containsBlanks" dxfId="3937" priority="3766">
      <formula>LEN(TRIM(J35))=0</formula>
    </cfRule>
  </conditionalFormatting>
  <conditionalFormatting sqref="J35">
    <cfRule type="cellIs" dxfId="3936" priority="3765" operator="equal">
      <formula>"22H45"</formula>
    </cfRule>
  </conditionalFormatting>
  <conditionalFormatting sqref="J35">
    <cfRule type="cellIs" dxfId="3935" priority="3759" operator="equal">
      <formula>"22H30"</formula>
    </cfRule>
    <cfRule type="cellIs" dxfId="3934" priority="3760" operator="equal">
      <formula>"17H15"</formula>
    </cfRule>
    <cfRule type="containsText" dxfId="3933" priority="3763" operator="containsText" text="18">
      <formula>NOT(ISERROR(SEARCH("18",J35)))</formula>
    </cfRule>
    <cfRule type="containsText" dxfId="3932" priority="3764" operator="containsText" text="17">
      <formula>NOT(ISERROR(SEARCH("17",J35)))</formula>
    </cfRule>
  </conditionalFormatting>
  <conditionalFormatting sqref="J35">
    <cfRule type="cellIs" dxfId="3931" priority="3762" operator="equal">
      <formula>"00H00"</formula>
    </cfRule>
  </conditionalFormatting>
  <conditionalFormatting sqref="J35">
    <cfRule type="cellIs" dxfId="3930" priority="3761" operator="equal">
      <formula>"24H00"</formula>
    </cfRule>
  </conditionalFormatting>
  <conditionalFormatting sqref="J35">
    <cfRule type="cellIs" dxfId="3929" priority="3758" operator="equal">
      <formula>"21h00"</formula>
    </cfRule>
  </conditionalFormatting>
  <conditionalFormatting sqref="J35">
    <cfRule type="cellIs" dxfId="3928" priority="3757" operator="equal">
      <formula>"21h00"</formula>
    </cfRule>
  </conditionalFormatting>
  <conditionalFormatting sqref="J35">
    <cfRule type="containsBlanks" dxfId="3927" priority="3756">
      <formula>LEN(TRIM(J35))=0</formula>
    </cfRule>
  </conditionalFormatting>
  <conditionalFormatting sqref="S35">
    <cfRule type="cellIs" dxfId="3926" priority="3754" operator="equal">
      <formula>"MATERIEL"</formula>
    </cfRule>
    <cfRule type="cellIs" dxfId="3925" priority="3755" operator="equal">
      <formula>"TRANSPAL"</formula>
    </cfRule>
  </conditionalFormatting>
  <conditionalFormatting sqref="O35">
    <cfRule type="cellIs" dxfId="3924" priority="3748" operator="equal">
      <formula>"22H30"</formula>
    </cfRule>
    <cfRule type="cellIs" dxfId="3923" priority="3749" operator="equal">
      <formula>"17H15"</formula>
    </cfRule>
    <cfRule type="containsText" dxfId="3922" priority="3752" operator="containsText" text="18">
      <formula>NOT(ISERROR(SEARCH("18",O35)))</formula>
    </cfRule>
    <cfRule type="containsText" dxfId="3921" priority="3753" operator="containsText" text="17">
      <formula>NOT(ISERROR(SEARCH("17",O35)))</formula>
    </cfRule>
  </conditionalFormatting>
  <conditionalFormatting sqref="O35">
    <cfRule type="cellIs" dxfId="3920" priority="3751" operator="equal">
      <formula>"00H00"</formula>
    </cfRule>
  </conditionalFormatting>
  <conditionalFormatting sqref="O35">
    <cfRule type="cellIs" dxfId="3919" priority="3750" operator="equal">
      <formula>"24H00"</formula>
    </cfRule>
  </conditionalFormatting>
  <conditionalFormatting sqref="O35">
    <cfRule type="cellIs" dxfId="3918" priority="3747" operator="equal">
      <formula>"21h00"</formula>
    </cfRule>
  </conditionalFormatting>
  <conditionalFormatting sqref="O35">
    <cfRule type="cellIs" dxfId="3917" priority="3746" operator="equal">
      <formula>"21h00"</formula>
    </cfRule>
  </conditionalFormatting>
  <conditionalFormatting sqref="O35">
    <cfRule type="containsBlanks" dxfId="3916" priority="3745">
      <formula>LEN(TRIM(O35))=0</formula>
    </cfRule>
  </conditionalFormatting>
  <conditionalFormatting sqref="O35">
    <cfRule type="cellIs" dxfId="3915" priority="3744" operator="equal">
      <formula>"22H45"</formula>
    </cfRule>
  </conditionalFormatting>
  <conditionalFormatting sqref="O35">
    <cfRule type="cellIs" dxfId="3914" priority="3738" operator="equal">
      <formula>"22H30"</formula>
    </cfRule>
    <cfRule type="cellIs" dxfId="3913" priority="3739" operator="equal">
      <formula>"17H15"</formula>
    </cfRule>
    <cfRule type="containsText" dxfId="3912" priority="3742" operator="containsText" text="18">
      <formula>NOT(ISERROR(SEARCH("18",O35)))</formula>
    </cfRule>
    <cfRule type="containsText" dxfId="3911" priority="3743" operator="containsText" text="17">
      <formula>NOT(ISERROR(SEARCH("17",O35)))</formula>
    </cfRule>
  </conditionalFormatting>
  <conditionalFormatting sqref="O35">
    <cfRule type="cellIs" dxfId="3910" priority="3741" operator="equal">
      <formula>"00H00"</formula>
    </cfRule>
  </conditionalFormatting>
  <conditionalFormatting sqref="O35">
    <cfRule type="cellIs" dxfId="3909" priority="3740" operator="equal">
      <formula>"24H00"</formula>
    </cfRule>
  </conditionalFormatting>
  <conditionalFormatting sqref="O35">
    <cfRule type="cellIs" dxfId="3908" priority="3737" operator="equal">
      <formula>"21h00"</formula>
    </cfRule>
  </conditionalFormatting>
  <conditionalFormatting sqref="O35">
    <cfRule type="cellIs" dxfId="3907" priority="3736" operator="equal">
      <formula>"21h00"</formula>
    </cfRule>
  </conditionalFormatting>
  <conditionalFormatting sqref="O35">
    <cfRule type="containsBlanks" dxfId="3906" priority="3735">
      <formula>LEN(TRIM(O35))=0</formula>
    </cfRule>
  </conditionalFormatting>
  <conditionalFormatting sqref="X35">
    <cfRule type="cellIs" dxfId="3905" priority="3733" operator="equal">
      <formula>"MATERIEL"</formula>
    </cfRule>
    <cfRule type="cellIs" dxfId="3904" priority="3734" operator="equal">
      <formula>"TRANSPAL"</formula>
    </cfRule>
  </conditionalFormatting>
  <conditionalFormatting sqref="T35">
    <cfRule type="cellIs" dxfId="3903" priority="3727" operator="equal">
      <formula>"22H30"</formula>
    </cfRule>
    <cfRule type="cellIs" dxfId="3902" priority="3728" operator="equal">
      <formula>"17H15"</formula>
    </cfRule>
    <cfRule type="containsText" dxfId="3901" priority="3731" operator="containsText" text="18">
      <formula>NOT(ISERROR(SEARCH("18",T35)))</formula>
    </cfRule>
    <cfRule type="containsText" dxfId="3900" priority="3732" operator="containsText" text="17">
      <formula>NOT(ISERROR(SEARCH("17",T35)))</formula>
    </cfRule>
  </conditionalFormatting>
  <conditionalFormatting sqref="T35">
    <cfRule type="cellIs" dxfId="3899" priority="3730" operator="equal">
      <formula>"00H00"</formula>
    </cfRule>
  </conditionalFormatting>
  <conditionalFormatting sqref="T35">
    <cfRule type="cellIs" dxfId="3898" priority="3729" operator="equal">
      <formula>"24H00"</formula>
    </cfRule>
  </conditionalFormatting>
  <conditionalFormatting sqref="T35">
    <cfRule type="cellIs" dxfId="3897" priority="3726" operator="equal">
      <formula>"21h00"</formula>
    </cfRule>
  </conditionalFormatting>
  <conditionalFormatting sqref="T35">
    <cfRule type="cellIs" dxfId="3896" priority="3725" operator="equal">
      <formula>"21h00"</formula>
    </cfRule>
  </conditionalFormatting>
  <conditionalFormatting sqref="T35">
    <cfRule type="containsBlanks" dxfId="3895" priority="3724">
      <formula>LEN(TRIM(T35))=0</formula>
    </cfRule>
  </conditionalFormatting>
  <conditionalFormatting sqref="T35">
    <cfRule type="cellIs" dxfId="3894" priority="3723" operator="equal">
      <formula>"22H45"</formula>
    </cfRule>
  </conditionalFormatting>
  <conditionalFormatting sqref="T35">
    <cfRule type="cellIs" dxfId="3893" priority="3717" operator="equal">
      <formula>"22H30"</formula>
    </cfRule>
    <cfRule type="cellIs" dxfId="3892" priority="3718" operator="equal">
      <formula>"17H15"</formula>
    </cfRule>
    <cfRule type="containsText" dxfId="3891" priority="3721" operator="containsText" text="18">
      <formula>NOT(ISERROR(SEARCH("18",T35)))</formula>
    </cfRule>
    <cfRule type="containsText" dxfId="3890" priority="3722" operator="containsText" text="17">
      <formula>NOT(ISERROR(SEARCH("17",T35)))</formula>
    </cfRule>
  </conditionalFormatting>
  <conditionalFormatting sqref="T35">
    <cfRule type="cellIs" dxfId="3889" priority="3720" operator="equal">
      <formula>"00H00"</formula>
    </cfRule>
  </conditionalFormatting>
  <conditionalFormatting sqref="T35">
    <cfRule type="cellIs" dxfId="3888" priority="3719" operator="equal">
      <formula>"24H00"</formula>
    </cfRule>
  </conditionalFormatting>
  <conditionalFormatting sqref="T35">
    <cfRule type="cellIs" dxfId="3887" priority="3716" operator="equal">
      <formula>"21h00"</formula>
    </cfRule>
  </conditionalFormatting>
  <conditionalFormatting sqref="T35">
    <cfRule type="cellIs" dxfId="3886" priority="3715" operator="equal">
      <formula>"21h00"</formula>
    </cfRule>
  </conditionalFormatting>
  <conditionalFormatting sqref="T35">
    <cfRule type="containsBlanks" dxfId="3885" priority="3714">
      <formula>LEN(TRIM(T35))=0</formula>
    </cfRule>
  </conditionalFormatting>
  <conditionalFormatting sqref="AC35">
    <cfRule type="cellIs" dxfId="3884" priority="3712" operator="equal">
      <formula>"MATERIEL"</formula>
    </cfRule>
    <cfRule type="cellIs" dxfId="3883" priority="3713" operator="equal">
      <formula>"TRANSPAL"</formula>
    </cfRule>
  </conditionalFormatting>
  <conditionalFormatting sqref="Y35">
    <cfRule type="cellIs" dxfId="3882" priority="3706" operator="equal">
      <formula>"22H30"</formula>
    </cfRule>
    <cfRule type="cellIs" dxfId="3881" priority="3707" operator="equal">
      <formula>"17H15"</formula>
    </cfRule>
    <cfRule type="containsText" dxfId="3880" priority="3710" operator="containsText" text="18">
      <formula>NOT(ISERROR(SEARCH("18",Y35)))</formula>
    </cfRule>
    <cfRule type="containsText" dxfId="3879" priority="3711" operator="containsText" text="17">
      <formula>NOT(ISERROR(SEARCH("17",Y35)))</formula>
    </cfRule>
  </conditionalFormatting>
  <conditionalFormatting sqref="Y35">
    <cfRule type="cellIs" dxfId="3878" priority="3709" operator="equal">
      <formula>"00H00"</formula>
    </cfRule>
  </conditionalFormatting>
  <conditionalFormatting sqref="Y35">
    <cfRule type="cellIs" dxfId="3877" priority="3708" operator="equal">
      <formula>"24H00"</formula>
    </cfRule>
  </conditionalFormatting>
  <conditionalFormatting sqref="Y35">
    <cfRule type="cellIs" dxfId="3876" priority="3705" operator="equal">
      <formula>"21h00"</formula>
    </cfRule>
  </conditionalFormatting>
  <conditionalFormatting sqref="Y35">
    <cfRule type="cellIs" dxfId="3875" priority="3704" operator="equal">
      <formula>"21h00"</formula>
    </cfRule>
  </conditionalFormatting>
  <conditionalFormatting sqref="Y35">
    <cfRule type="containsBlanks" dxfId="3874" priority="3703">
      <formula>LEN(TRIM(Y35))=0</formula>
    </cfRule>
  </conditionalFormatting>
  <conditionalFormatting sqref="Y35">
    <cfRule type="cellIs" dxfId="3873" priority="3702" operator="equal">
      <formula>"22H45"</formula>
    </cfRule>
  </conditionalFormatting>
  <conditionalFormatting sqref="Y35">
    <cfRule type="cellIs" dxfId="3872" priority="3696" operator="equal">
      <formula>"22H30"</formula>
    </cfRule>
    <cfRule type="cellIs" dxfId="3871" priority="3697" operator="equal">
      <formula>"17H15"</formula>
    </cfRule>
    <cfRule type="containsText" dxfId="3870" priority="3700" operator="containsText" text="18">
      <formula>NOT(ISERROR(SEARCH("18",Y35)))</formula>
    </cfRule>
    <cfRule type="containsText" dxfId="3869" priority="3701" operator="containsText" text="17">
      <formula>NOT(ISERROR(SEARCH("17",Y35)))</formula>
    </cfRule>
  </conditionalFormatting>
  <conditionalFormatting sqref="Y35">
    <cfRule type="cellIs" dxfId="3868" priority="3699" operator="equal">
      <formula>"00H00"</formula>
    </cfRule>
  </conditionalFormatting>
  <conditionalFormatting sqref="Y35">
    <cfRule type="cellIs" dxfId="3867" priority="3698" operator="equal">
      <formula>"24H00"</formula>
    </cfRule>
  </conditionalFormatting>
  <conditionalFormatting sqref="Y35">
    <cfRule type="cellIs" dxfId="3866" priority="3695" operator="equal">
      <formula>"21h00"</formula>
    </cfRule>
  </conditionalFormatting>
  <conditionalFormatting sqref="Y35">
    <cfRule type="cellIs" dxfId="3865" priority="3694" operator="equal">
      <formula>"21h00"</formula>
    </cfRule>
  </conditionalFormatting>
  <conditionalFormatting sqref="Y35">
    <cfRule type="containsBlanks" dxfId="3864" priority="3693">
      <formula>LEN(TRIM(Y35))=0</formula>
    </cfRule>
  </conditionalFormatting>
  <conditionalFormatting sqref="F36:H36">
    <cfRule type="cellIs" dxfId="3863" priority="3692" operator="equal">
      <formula>"OFF"</formula>
    </cfRule>
  </conditionalFormatting>
  <conditionalFormatting sqref="F36:H36">
    <cfRule type="cellIs" dxfId="3862" priority="3689" operator="equal">
      <formula>"AT"</formula>
    </cfRule>
    <cfRule type="cellIs" dxfId="3861" priority="3690" operator="equal">
      <formula>"AM"</formula>
    </cfRule>
    <cfRule type="cellIs" dxfId="3860" priority="3691" operator="equal">
      <formula>"CP"</formula>
    </cfRule>
  </conditionalFormatting>
  <conditionalFormatting sqref="I36">
    <cfRule type="cellIs" dxfId="3859" priority="3686" operator="equal">
      <formula>"MATERIEL"</formula>
    </cfRule>
    <cfRule type="cellIs" dxfId="3858" priority="3687" operator="equal">
      <formula>"TRANSPAL"</formula>
    </cfRule>
  </conditionalFormatting>
  <conditionalFormatting sqref="E36">
    <cfRule type="cellIs" dxfId="3857" priority="3680" operator="equal">
      <formula>"22H30"</formula>
    </cfRule>
    <cfRule type="cellIs" dxfId="3856" priority="3681" operator="equal">
      <formula>"17H15"</formula>
    </cfRule>
    <cfRule type="containsText" dxfId="3855" priority="3684" operator="containsText" text="18">
      <formula>NOT(ISERROR(SEARCH("18",E36)))</formula>
    </cfRule>
    <cfRule type="containsText" dxfId="3854" priority="3685" operator="containsText" text="17">
      <formula>NOT(ISERROR(SEARCH("17",E36)))</formula>
    </cfRule>
  </conditionalFormatting>
  <conditionalFormatting sqref="E36">
    <cfRule type="cellIs" dxfId="3853" priority="3683" operator="equal">
      <formula>"00H00"</formula>
    </cfRule>
  </conditionalFormatting>
  <conditionalFormatting sqref="E36">
    <cfRule type="cellIs" dxfId="3852" priority="3682" operator="equal">
      <formula>"24H00"</formula>
    </cfRule>
  </conditionalFormatting>
  <conditionalFormatting sqref="E36">
    <cfRule type="cellIs" dxfId="3851" priority="3679" operator="equal">
      <formula>"21h00"</formula>
    </cfRule>
  </conditionalFormatting>
  <conditionalFormatting sqref="E36">
    <cfRule type="cellIs" dxfId="3850" priority="3678" operator="equal">
      <formula>"21h00"</formula>
    </cfRule>
  </conditionalFormatting>
  <conditionalFormatting sqref="E36">
    <cfRule type="containsBlanks" dxfId="3849" priority="3677">
      <formula>LEN(TRIM(E36))=0</formula>
    </cfRule>
  </conditionalFormatting>
  <conditionalFormatting sqref="E36">
    <cfRule type="cellIs" dxfId="3848" priority="3676" operator="equal">
      <formula>"22H45"</formula>
    </cfRule>
  </conditionalFormatting>
  <conditionalFormatting sqref="AE36:AG36">
    <cfRule type="cellIs" dxfId="3847" priority="3675" operator="equal">
      <formula>"OFF"</formula>
    </cfRule>
  </conditionalFormatting>
  <conditionalFormatting sqref="AE36:AG36">
    <cfRule type="cellIs" dxfId="3846" priority="3672" operator="equal">
      <formula>"AT"</formula>
    </cfRule>
    <cfRule type="cellIs" dxfId="3845" priority="3673" operator="equal">
      <formula>"AM"</formula>
    </cfRule>
    <cfRule type="cellIs" dxfId="3844" priority="3674" operator="equal">
      <formula>"CP"</formula>
    </cfRule>
  </conditionalFormatting>
  <conditionalFormatting sqref="E36">
    <cfRule type="cellIs" dxfId="3843" priority="3665" operator="equal">
      <formula>"22H30"</formula>
    </cfRule>
    <cfRule type="cellIs" dxfId="3842" priority="3666" operator="equal">
      <formula>"17H15"</formula>
    </cfRule>
    <cfRule type="containsText" dxfId="3841" priority="3669" operator="containsText" text="18">
      <formula>NOT(ISERROR(SEARCH("18",E36)))</formula>
    </cfRule>
    <cfRule type="containsText" dxfId="3840" priority="3670" operator="containsText" text="17">
      <formula>NOT(ISERROR(SEARCH("17",E36)))</formula>
    </cfRule>
  </conditionalFormatting>
  <conditionalFormatting sqref="E36">
    <cfRule type="cellIs" dxfId="3839" priority="3668" operator="equal">
      <formula>"00H00"</formula>
    </cfRule>
  </conditionalFormatting>
  <conditionalFormatting sqref="E36">
    <cfRule type="cellIs" dxfId="3838" priority="3667" operator="equal">
      <formula>"24H00"</formula>
    </cfRule>
  </conditionalFormatting>
  <conditionalFormatting sqref="E36">
    <cfRule type="cellIs" dxfId="3837" priority="3664" operator="equal">
      <formula>"21h00"</formula>
    </cfRule>
  </conditionalFormatting>
  <conditionalFormatting sqref="E36">
    <cfRule type="cellIs" dxfId="3836" priority="3663" operator="equal">
      <formula>"21h00"</formula>
    </cfRule>
  </conditionalFormatting>
  <conditionalFormatting sqref="E36">
    <cfRule type="containsBlanks" dxfId="3835" priority="3662">
      <formula>LEN(TRIM(E36))=0</formula>
    </cfRule>
  </conditionalFormatting>
  <conditionalFormatting sqref="E36">
    <cfRule type="cellIs" dxfId="3834" priority="3656" operator="equal">
      <formula>"22H30"</formula>
    </cfRule>
    <cfRule type="cellIs" dxfId="3833" priority="3657" operator="equal">
      <formula>"17H15"</formula>
    </cfRule>
    <cfRule type="containsText" dxfId="3832" priority="3660" operator="containsText" text="18">
      <formula>NOT(ISERROR(SEARCH("18",E36)))</formula>
    </cfRule>
    <cfRule type="containsText" dxfId="3831" priority="3661" operator="containsText" text="17">
      <formula>NOT(ISERROR(SEARCH("17",E36)))</formula>
    </cfRule>
  </conditionalFormatting>
  <conditionalFormatting sqref="E36">
    <cfRule type="cellIs" dxfId="3830" priority="3659" operator="equal">
      <formula>"00H00"</formula>
    </cfRule>
  </conditionalFormatting>
  <conditionalFormatting sqref="E36">
    <cfRule type="cellIs" dxfId="3829" priority="3658" operator="equal">
      <formula>"24H00"</formula>
    </cfRule>
  </conditionalFormatting>
  <conditionalFormatting sqref="E36">
    <cfRule type="cellIs" dxfId="3828" priority="3655" operator="equal">
      <formula>"21h00"</formula>
    </cfRule>
  </conditionalFormatting>
  <conditionalFormatting sqref="E36">
    <cfRule type="cellIs" dxfId="3827" priority="3654" operator="equal">
      <formula>"21h00"</formula>
    </cfRule>
  </conditionalFormatting>
  <conditionalFormatting sqref="E36">
    <cfRule type="containsBlanks" dxfId="3826" priority="3653">
      <formula>LEN(TRIM(E36))=0</formula>
    </cfRule>
  </conditionalFormatting>
  <conditionalFormatting sqref="AD36">
    <cfRule type="cellIs" dxfId="3825" priority="3647" operator="equal">
      <formula>"22H30"</formula>
    </cfRule>
    <cfRule type="cellIs" dxfId="3824" priority="3648" operator="equal">
      <formula>"17H15"</formula>
    </cfRule>
    <cfRule type="containsText" dxfId="3823" priority="3651" operator="containsText" text="18">
      <formula>NOT(ISERROR(SEARCH("18",AD36)))</formula>
    </cfRule>
    <cfRule type="containsText" dxfId="3822" priority="3652" operator="containsText" text="17">
      <formula>NOT(ISERROR(SEARCH("17",AD36)))</formula>
    </cfRule>
  </conditionalFormatting>
  <conditionalFormatting sqref="AD36">
    <cfRule type="cellIs" dxfId="3821" priority="3650" operator="equal">
      <formula>"00H00"</formula>
    </cfRule>
  </conditionalFormatting>
  <conditionalFormatting sqref="AD36">
    <cfRule type="cellIs" dxfId="3820" priority="3649" operator="equal">
      <formula>"24H00"</formula>
    </cfRule>
  </conditionalFormatting>
  <conditionalFormatting sqref="AD36">
    <cfRule type="cellIs" dxfId="3819" priority="3646" operator="equal">
      <formula>"21h00"</formula>
    </cfRule>
  </conditionalFormatting>
  <conditionalFormatting sqref="AD36">
    <cfRule type="cellIs" dxfId="3818" priority="3645" operator="equal">
      <formula>"21h00"</formula>
    </cfRule>
  </conditionalFormatting>
  <conditionalFormatting sqref="AD36">
    <cfRule type="containsBlanks" dxfId="3817" priority="3644">
      <formula>LEN(TRIM(AD36))=0</formula>
    </cfRule>
  </conditionalFormatting>
  <conditionalFormatting sqref="AH36">
    <cfRule type="cellIs" dxfId="3816" priority="3642" operator="equal">
      <formula>"MATERIEL"</formula>
    </cfRule>
    <cfRule type="cellIs" dxfId="3815" priority="3643" operator="equal">
      <formula>"TRANSPAL"</formula>
    </cfRule>
  </conditionalFormatting>
  <conditionalFormatting sqref="N36">
    <cfRule type="cellIs" dxfId="3814" priority="3640" operator="equal">
      <formula>"MATERIEL"</formula>
    </cfRule>
    <cfRule type="cellIs" dxfId="3813" priority="3641" operator="equal">
      <formula>"TRANSPAL"</formula>
    </cfRule>
  </conditionalFormatting>
  <conditionalFormatting sqref="J36">
    <cfRule type="cellIs" dxfId="3812" priority="3634" operator="equal">
      <formula>"22H30"</formula>
    </cfRule>
    <cfRule type="cellIs" dxfId="3811" priority="3635" operator="equal">
      <formula>"17H15"</formula>
    </cfRule>
    <cfRule type="containsText" dxfId="3810" priority="3638" operator="containsText" text="18">
      <formula>NOT(ISERROR(SEARCH("18",J36)))</formula>
    </cfRule>
    <cfRule type="containsText" dxfId="3809" priority="3639" operator="containsText" text="17">
      <formula>NOT(ISERROR(SEARCH("17",J36)))</formula>
    </cfRule>
  </conditionalFormatting>
  <conditionalFormatting sqref="J36">
    <cfRule type="cellIs" dxfId="3808" priority="3637" operator="equal">
      <formula>"00H00"</formula>
    </cfRule>
  </conditionalFormatting>
  <conditionalFormatting sqref="J36">
    <cfRule type="cellIs" dxfId="3807" priority="3636" operator="equal">
      <formula>"24H00"</formula>
    </cfRule>
  </conditionalFormatting>
  <conditionalFormatting sqref="J36">
    <cfRule type="cellIs" dxfId="3806" priority="3633" operator="equal">
      <formula>"21h00"</formula>
    </cfRule>
  </conditionalFormatting>
  <conditionalFormatting sqref="J36">
    <cfRule type="cellIs" dxfId="3805" priority="3632" operator="equal">
      <formula>"21h00"</formula>
    </cfRule>
  </conditionalFormatting>
  <conditionalFormatting sqref="J36">
    <cfRule type="containsBlanks" dxfId="3804" priority="3631">
      <formula>LEN(TRIM(J36))=0</formula>
    </cfRule>
  </conditionalFormatting>
  <conditionalFormatting sqref="J36">
    <cfRule type="cellIs" dxfId="3803" priority="3630" operator="equal">
      <formula>"22H45"</formula>
    </cfRule>
  </conditionalFormatting>
  <conditionalFormatting sqref="J36">
    <cfRule type="cellIs" dxfId="3802" priority="3624" operator="equal">
      <formula>"22H30"</formula>
    </cfRule>
    <cfRule type="cellIs" dxfId="3801" priority="3625" operator="equal">
      <formula>"17H15"</formula>
    </cfRule>
    <cfRule type="containsText" dxfId="3800" priority="3628" operator="containsText" text="18">
      <formula>NOT(ISERROR(SEARCH("18",J36)))</formula>
    </cfRule>
    <cfRule type="containsText" dxfId="3799" priority="3629" operator="containsText" text="17">
      <formula>NOT(ISERROR(SEARCH("17",J36)))</formula>
    </cfRule>
  </conditionalFormatting>
  <conditionalFormatting sqref="J36">
    <cfRule type="cellIs" dxfId="3798" priority="3627" operator="equal">
      <formula>"00H00"</formula>
    </cfRule>
  </conditionalFormatting>
  <conditionalFormatting sqref="J36">
    <cfRule type="cellIs" dxfId="3797" priority="3626" operator="equal">
      <formula>"24H00"</formula>
    </cfRule>
  </conditionalFormatting>
  <conditionalFormatting sqref="J36">
    <cfRule type="cellIs" dxfId="3796" priority="3623" operator="equal">
      <formula>"21h00"</formula>
    </cfRule>
  </conditionalFormatting>
  <conditionalFormatting sqref="J36">
    <cfRule type="cellIs" dxfId="3795" priority="3622" operator="equal">
      <formula>"21h00"</formula>
    </cfRule>
  </conditionalFormatting>
  <conditionalFormatting sqref="J36">
    <cfRule type="containsBlanks" dxfId="3794" priority="3621">
      <formula>LEN(TRIM(J36))=0</formula>
    </cfRule>
  </conditionalFormatting>
  <conditionalFormatting sqref="J36">
    <cfRule type="cellIs" dxfId="3793" priority="3615" operator="equal">
      <formula>"22H30"</formula>
    </cfRule>
    <cfRule type="cellIs" dxfId="3792" priority="3616" operator="equal">
      <formula>"17H15"</formula>
    </cfRule>
    <cfRule type="containsText" dxfId="3791" priority="3619" operator="containsText" text="18">
      <formula>NOT(ISERROR(SEARCH("18",J36)))</formula>
    </cfRule>
    <cfRule type="containsText" dxfId="3790" priority="3620" operator="containsText" text="17">
      <formula>NOT(ISERROR(SEARCH("17",J36)))</formula>
    </cfRule>
  </conditionalFormatting>
  <conditionalFormatting sqref="J36">
    <cfRule type="cellIs" dxfId="3789" priority="3618" operator="equal">
      <formula>"00H00"</formula>
    </cfRule>
  </conditionalFormatting>
  <conditionalFormatting sqref="J36">
    <cfRule type="cellIs" dxfId="3788" priority="3617" operator="equal">
      <formula>"24H00"</formula>
    </cfRule>
  </conditionalFormatting>
  <conditionalFormatting sqref="J36">
    <cfRule type="cellIs" dxfId="3787" priority="3614" operator="equal">
      <formula>"21h00"</formula>
    </cfRule>
  </conditionalFormatting>
  <conditionalFormatting sqref="J36">
    <cfRule type="cellIs" dxfId="3786" priority="3613" operator="equal">
      <formula>"21h00"</formula>
    </cfRule>
  </conditionalFormatting>
  <conditionalFormatting sqref="J36">
    <cfRule type="containsBlanks" dxfId="3785" priority="3612">
      <formula>LEN(TRIM(J36))=0</formula>
    </cfRule>
  </conditionalFormatting>
  <conditionalFormatting sqref="S36">
    <cfRule type="cellIs" dxfId="3784" priority="3610" operator="equal">
      <formula>"MATERIEL"</formula>
    </cfRule>
    <cfRule type="cellIs" dxfId="3783" priority="3611" operator="equal">
      <formula>"TRANSPAL"</formula>
    </cfRule>
  </conditionalFormatting>
  <conditionalFormatting sqref="O36">
    <cfRule type="cellIs" dxfId="3782" priority="3604" operator="equal">
      <formula>"22H30"</formula>
    </cfRule>
    <cfRule type="cellIs" dxfId="3781" priority="3605" operator="equal">
      <formula>"17H15"</formula>
    </cfRule>
    <cfRule type="containsText" dxfId="3780" priority="3608" operator="containsText" text="18">
      <formula>NOT(ISERROR(SEARCH("18",O36)))</formula>
    </cfRule>
    <cfRule type="containsText" dxfId="3779" priority="3609" operator="containsText" text="17">
      <formula>NOT(ISERROR(SEARCH("17",O36)))</formula>
    </cfRule>
  </conditionalFormatting>
  <conditionalFormatting sqref="O36">
    <cfRule type="cellIs" dxfId="3778" priority="3607" operator="equal">
      <formula>"00H00"</formula>
    </cfRule>
  </conditionalFormatting>
  <conditionalFormatting sqref="O36">
    <cfRule type="cellIs" dxfId="3777" priority="3606" operator="equal">
      <formula>"24H00"</formula>
    </cfRule>
  </conditionalFormatting>
  <conditionalFormatting sqref="O36">
    <cfRule type="cellIs" dxfId="3776" priority="3603" operator="equal">
      <formula>"21h00"</formula>
    </cfRule>
  </conditionalFormatting>
  <conditionalFormatting sqref="O36">
    <cfRule type="cellIs" dxfId="3775" priority="3602" operator="equal">
      <formula>"21h00"</formula>
    </cfRule>
  </conditionalFormatting>
  <conditionalFormatting sqref="O36">
    <cfRule type="containsBlanks" dxfId="3774" priority="3601">
      <formula>LEN(TRIM(O36))=0</formula>
    </cfRule>
  </conditionalFormatting>
  <conditionalFormatting sqref="O36">
    <cfRule type="cellIs" dxfId="3773" priority="3600" operator="equal">
      <formula>"22H45"</formula>
    </cfRule>
  </conditionalFormatting>
  <conditionalFormatting sqref="O36">
    <cfRule type="cellIs" dxfId="3772" priority="3594" operator="equal">
      <formula>"22H30"</formula>
    </cfRule>
    <cfRule type="cellIs" dxfId="3771" priority="3595" operator="equal">
      <formula>"17H15"</formula>
    </cfRule>
    <cfRule type="containsText" dxfId="3770" priority="3598" operator="containsText" text="18">
      <formula>NOT(ISERROR(SEARCH("18",O36)))</formula>
    </cfRule>
    <cfRule type="containsText" dxfId="3769" priority="3599" operator="containsText" text="17">
      <formula>NOT(ISERROR(SEARCH("17",O36)))</formula>
    </cfRule>
  </conditionalFormatting>
  <conditionalFormatting sqref="O36">
    <cfRule type="cellIs" dxfId="3768" priority="3597" operator="equal">
      <formula>"00H00"</formula>
    </cfRule>
  </conditionalFormatting>
  <conditionalFormatting sqref="O36">
    <cfRule type="cellIs" dxfId="3767" priority="3596" operator="equal">
      <formula>"24H00"</formula>
    </cfRule>
  </conditionalFormatting>
  <conditionalFormatting sqref="O36">
    <cfRule type="cellIs" dxfId="3766" priority="3593" operator="equal">
      <formula>"21h00"</formula>
    </cfRule>
  </conditionalFormatting>
  <conditionalFormatting sqref="O36">
    <cfRule type="cellIs" dxfId="3765" priority="3592" operator="equal">
      <formula>"21h00"</formula>
    </cfRule>
  </conditionalFormatting>
  <conditionalFormatting sqref="O36">
    <cfRule type="containsBlanks" dxfId="3764" priority="3591">
      <formula>LEN(TRIM(O36))=0</formula>
    </cfRule>
  </conditionalFormatting>
  <conditionalFormatting sqref="O36">
    <cfRule type="cellIs" dxfId="3763" priority="3585" operator="equal">
      <formula>"22H30"</formula>
    </cfRule>
    <cfRule type="cellIs" dxfId="3762" priority="3586" operator="equal">
      <formula>"17H15"</formula>
    </cfRule>
    <cfRule type="containsText" dxfId="3761" priority="3589" operator="containsText" text="18">
      <formula>NOT(ISERROR(SEARCH("18",O36)))</formula>
    </cfRule>
    <cfRule type="containsText" dxfId="3760" priority="3590" operator="containsText" text="17">
      <formula>NOT(ISERROR(SEARCH("17",O36)))</formula>
    </cfRule>
  </conditionalFormatting>
  <conditionalFormatting sqref="O36">
    <cfRule type="cellIs" dxfId="3759" priority="3588" operator="equal">
      <formula>"00H00"</formula>
    </cfRule>
  </conditionalFormatting>
  <conditionalFormatting sqref="O36">
    <cfRule type="cellIs" dxfId="3758" priority="3587" operator="equal">
      <formula>"24H00"</formula>
    </cfRule>
  </conditionalFormatting>
  <conditionalFormatting sqref="O36">
    <cfRule type="cellIs" dxfId="3757" priority="3584" operator="equal">
      <formula>"21h00"</formula>
    </cfRule>
  </conditionalFormatting>
  <conditionalFormatting sqref="O36">
    <cfRule type="cellIs" dxfId="3756" priority="3583" operator="equal">
      <formula>"21h00"</formula>
    </cfRule>
  </conditionalFormatting>
  <conditionalFormatting sqref="O36">
    <cfRule type="containsBlanks" dxfId="3755" priority="3582">
      <formula>LEN(TRIM(O36))=0</formula>
    </cfRule>
  </conditionalFormatting>
  <conditionalFormatting sqref="X36">
    <cfRule type="cellIs" dxfId="3754" priority="3580" operator="equal">
      <formula>"MATERIEL"</formula>
    </cfRule>
    <cfRule type="cellIs" dxfId="3753" priority="3581" operator="equal">
      <formula>"TRANSPAL"</formula>
    </cfRule>
  </conditionalFormatting>
  <conditionalFormatting sqref="T36">
    <cfRule type="cellIs" dxfId="3752" priority="3574" operator="equal">
      <formula>"22H30"</formula>
    </cfRule>
    <cfRule type="cellIs" dxfId="3751" priority="3575" operator="equal">
      <formula>"17H15"</formula>
    </cfRule>
    <cfRule type="containsText" dxfId="3750" priority="3578" operator="containsText" text="18">
      <formula>NOT(ISERROR(SEARCH("18",T36)))</formula>
    </cfRule>
    <cfRule type="containsText" dxfId="3749" priority="3579" operator="containsText" text="17">
      <formula>NOT(ISERROR(SEARCH("17",T36)))</formula>
    </cfRule>
  </conditionalFormatting>
  <conditionalFormatting sqref="T36">
    <cfRule type="cellIs" dxfId="3748" priority="3577" operator="equal">
      <formula>"00H00"</formula>
    </cfRule>
  </conditionalFormatting>
  <conditionalFormatting sqref="T36">
    <cfRule type="cellIs" dxfId="3747" priority="3576" operator="equal">
      <formula>"24H00"</formula>
    </cfRule>
  </conditionalFormatting>
  <conditionalFormatting sqref="T36">
    <cfRule type="cellIs" dxfId="3746" priority="3573" operator="equal">
      <formula>"21h00"</formula>
    </cfRule>
  </conditionalFormatting>
  <conditionalFormatting sqref="T36">
    <cfRule type="cellIs" dxfId="3745" priority="3572" operator="equal">
      <formula>"21h00"</formula>
    </cfRule>
  </conditionalFormatting>
  <conditionalFormatting sqref="T36">
    <cfRule type="containsBlanks" dxfId="3744" priority="3571">
      <formula>LEN(TRIM(T36))=0</formula>
    </cfRule>
  </conditionalFormatting>
  <conditionalFormatting sqref="T36">
    <cfRule type="cellIs" dxfId="3743" priority="3570" operator="equal">
      <formula>"22H45"</formula>
    </cfRule>
  </conditionalFormatting>
  <conditionalFormatting sqref="T36">
    <cfRule type="cellIs" dxfId="3742" priority="3564" operator="equal">
      <formula>"22H30"</formula>
    </cfRule>
    <cfRule type="cellIs" dxfId="3741" priority="3565" operator="equal">
      <formula>"17H15"</formula>
    </cfRule>
    <cfRule type="containsText" dxfId="3740" priority="3568" operator="containsText" text="18">
      <formula>NOT(ISERROR(SEARCH("18",T36)))</formula>
    </cfRule>
    <cfRule type="containsText" dxfId="3739" priority="3569" operator="containsText" text="17">
      <formula>NOT(ISERROR(SEARCH("17",T36)))</formula>
    </cfRule>
  </conditionalFormatting>
  <conditionalFormatting sqref="T36">
    <cfRule type="cellIs" dxfId="3738" priority="3567" operator="equal">
      <formula>"00H00"</formula>
    </cfRule>
  </conditionalFormatting>
  <conditionalFormatting sqref="T36">
    <cfRule type="cellIs" dxfId="3737" priority="3566" operator="equal">
      <formula>"24H00"</formula>
    </cfRule>
  </conditionalFormatting>
  <conditionalFormatting sqref="T36">
    <cfRule type="cellIs" dxfId="3736" priority="3563" operator="equal">
      <formula>"21h00"</formula>
    </cfRule>
  </conditionalFormatting>
  <conditionalFormatting sqref="T36">
    <cfRule type="cellIs" dxfId="3735" priority="3562" operator="equal">
      <formula>"21h00"</formula>
    </cfRule>
  </conditionalFormatting>
  <conditionalFormatting sqref="T36">
    <cfRule type="containsBlanks" dxfId="3734" priority="3561">
      <formula>LEN(TRIM(T36))=0</formula>
    </cfRule>
  </conditionalFormatting>
  <conditionalFormatting sqref="T36">
    <cfRule type="cellIs" dxfId="3733" priority="3555" operator="equal">
      <formula>"22H30"</formula>
    </cfRule>
    <cfRule type="cellIs" dxfId="3732" priority="3556" operator="equal">
      <formula>"17H15"</formula>
    </cfRule>
    <cfRule type="containsText" dxfId="3731" priority="3559" operator="containsText" text="18">
      <formula>NOT(ISERROR(SEARCH("18",T36)))</formula>
    </cfRule>
    <cfRule type="containsText" dxfId="3730" priority="3560" operator="containsText" text="17">
      <formula>NOT(ISERROR(SEARCH("17",T36)))</formula>
    </cfRule>
  </conditionalFormatting>
  <conditionalFormatting sqref="T36">
    <cfRule type="cellIs" dxfId="3729" priority="3558" operator="equal">
      <formula>"00H00"</formula>
    </cfRule>
  </conditionalFormatting>
  <conditionalFormatting sqref="T36">
    <cfRule type="cellIs" dxfId="3728" priority="3557" operator="equal">
      <formula>"24H00"</formula>
    </cfRule>
  </conditionalFormatting>
  <conditionalFormatting sqref="T36">
    <cfRule type="cellIs" dxfId="3727" priority="3554" operator="equal">
      <formula>"21h00"</formula>
    </cfRule>
  </conditionalFormatting>
  <conditionalFormatting sqref="T36">
    <cfRule type="cellIs" dxfId="3726" priority="3553" operator="equal">
      <formula>"21h00"</formula>
    </cfRule>
  </conditionalFormatting>
  <conditionalFormatting sqref="T36">
    <cfRule type="containsBlanks" dxfId="3725" priority="3552">
      <formula>LEN(TRIM(T36))=0</formula>
    </cfRule>
  </conditionalFormatting>
  <conditionalFormatting sqref="AC36">
    <cfRule type="cellIs" dxfId="3724" priority="3550" operator="equal">
      <formula>"MATERIEL"</formula>
    </cfRule>
    <cfRule type="cellIs" dxfId="3723" priority="3551" operator="equal">
      <formula>"TRANSPAL"</formula>
    </cfRule>
  </conditionalFormatting>
  <conditionalFormatting sqref="Y36">
    <cfRule type="cellIs" dxfId="3722" priority="3544" operator="equal">
      <formula>"22H30"</formula>
    </cfRule>
    <cfRule type="cellIs" dxfId="3721" priority="3545" operator="equal">
      <formula>"17H15"</formula>
    </cfRule>
    <cfRule type="containsText" dxfId="3720" priority="3548" operator="containsText" text="18">
      <formula>NOT(ISERROR(SEARCH("18",Y36)))</formula>
    </cfRule>
    <cfRule type="containsText" dxfId="3719" priority="3549" operator="containsText" text="17">
      <formula>NOT(ISERROR(SEARCH("17",Y36)))</formula>
    </cfRule>
  </conditionalFormatting>
  <conditionalFormatting sqref="Y36">
    <cfRule type="cellIs" dxfId="3718" priority="3547" operator="equal">
      <formula>"00H00"</formula>
    </cfRule>
  </conditionalFormatting>
  <conditionalFormatting sqref="Y36">
    <cfRule type="cellIs" dxfId="3717" priority="3546" operator="equal">
      <formula>"24H00"</formula>
    </cfRule>
  </conditionalFormatting>
  <conditionalFormatting sqref="Y36">
    <cfRule type="cellIs" dxfId="3716" priority="3543" operator="equal">
      <formula>"21h00"</formula>
    </cfRule>
  </conditionalFormatting>
  <conditionalFormatting sqref="Y36">
    <cfRule type="cellIs" dxfId="3715" priority="3542" operator="equal">
      <formula>"21h00"</formula>
    </cfRule>
  </conditionalFormatting>
  <conditionalFormatting sqref="Y36">
    <cfRule type="containsBlanks" dxfId="3714" priority="3541">
      <formula>LEN(TRIM(Y36))=0</formula>
    </cfRule>
  </conditionalFormatting>
  <conditionalFormatting sqref="Y36">
    <cfRule type="cellIs" dxfId="3713" priority="3540" operator="equal">
      <formula>"22H45"</formula>
    </cfRule>
  </conditionalFormatting>
  <conditionalFormatting sqref="Y36">
    <cfRule type="cellIs" dxfId="3712" priority="3534" operator="equal">
      <formula>"22H30"</formula>
    </cfRule>
    <cfRule type="cellIs" dxfId="3711" priority="3535" operator="equal">
      <formula>"17H15"</formula>
    </cfRule>
    <cfRule type="containsText" dxfId="3710" priority="3538" operator="containsText" text="18">
      <formula>NOT(ISERROR(SEARCH("18",Y36)))</formula>
    </cfRule>
    <cfRule type="containsText" dxfId="3709" priority="3539" operator="containsText" text="17">
      <formula>NOT(ISERROR(SEARCH("17",Y36)))</formula>
    </cfRule>
  </conditionalFormatting>
  <conditionalFormatting sqref="Y36">
    <cfRule type="cellIs" dxfId="3708" priority="3537" operator="equal">
      <formula>"00H00"</formula>
    </cfRule>
  </conditionalFormatting>
  <conditionalFormatting sqref="Y36">
    <cfRule type="cellIs" dxfId="3707" priority="3536" operator="equal">
      <formula>"24H00"</formula>
    </cfRule>
  </conditionalFormatting>
  <conditionalFormatting sqref="Y36">
    <cfRule type="cellIs" dxfId="3706" priority="3533" operator="equal">
      <formula>"21h00"</formula>
    </cfRule>
  </conditionalFormatting>
  <conditionalFormatting sqref="Y36">
    <cfRule type="cellIs" dxfId="3705" priority="3532" operator="equal">
      <formula>"21h00"</formula>
    </cfRule>
  </conditionalFormatting>
  <conditionalFormatting sqref="Y36">
    <cfRule type="containsBlanks" dxfId="3704" priority="3531">
      <formula>LEN(TRIM(Y36))=0</formula>
    </cfRule>
  </conditionalFormatting>
  <conditionalFormatting sqref="Y36">
    <cfRule type="cellIs" dxfId="3703" priority="3525" operator="equal">
      <formula>"22H30"</formula>
    </cfRule>
    <cfRule type="cellIs" dxfId="3702" priority="3526" operator="equal">
      <formula>"17H15"</formula>
    </cfRule>
    <cfRule type="containsText" dxfId="3701" priority="3529" operator="containsText" text="18">
      <formula>NOT(ISERROR(SEARCH("18",Y36)))</formula>
    </cfRule>
    <cfRule type="containsText" dxfId="3700" priority="3530" operator="containsText" text="17">
      <formula>NOT(ISERROR(SEARCH("17",Y36)))</formula>
    </cfRule>
  </conditionalFormatting>
  <conditionalFormatting sqref="Y36">
    <cfRule type="cellIs" dxfId="3699" priority="3528" operator="equal">
      <formula>"00H00"</formula>
    </cfRule>
  </conditionalFormatting>
  <conditionalFormatting sqref="Y36">
    <cfRule type="cellIs" dxfId="3698" priority="3527" operator="equal">
      <formula>"24H00"</formula>
    </cfRule>
  </conditionalFormatting>
  <conditionalFormatting sqref="Y36">
    <cfRule type="cellIs" dxfId="3697" priority="3524" operator="equal">
      <formula>"21h00"</formula>
    </cfRule>
  </conditionalFormatting>
  <conditionalFormatting sqref="Y36">
    <cfRule type="cellIs" dxfId="3696" priority="3523" operator="equal">
      <formula>"21h00"</formula>
    </cfRule>
  </conditionalFormatting>
  <conditionalFormatting sqref="Y36">
    <cfRule type="containsBlanks" dxfId="3695" priority="3522">
      <formula>LEN(TRIM(Y36))=0</formula>
    </cfRule>
  </conditionalFormatting>
  <conditionalFormatting sqref="K36:M36">
    <cfRule type="cellIs" dxfId="3694" priority="3521" operator="equal">
      <formula>"OFF"</formula>
    </cfRule>
  </conditionalFormatting>
  <conditionalFormatting sqref="K36:M36">
    <cfRule type="cellIs" dxfId="3693" priority="3518" operator="equal">
      <formula>"AT"</formula>
    </cfRule>
    <cfRule type="cellIs" dxfId="3692" priority="3519" operator="equal">
      <formula>"AM"</formula>
    </cfRule>
    <cfRule type="cellIs" dxfId="3691" priority="3520" operator="equal">
      <formula>"CP"</formula>
    </cfRule>
  </conditionalFormatting>
  <conditionalFormatting sqref="AD37">
    <cfRule type="cellIs" dxfId="3690" priority="3511" operator="equal">
      <formula>"22H30"</formula>
    </cfRule>
    <cfRule type="cellIs" dxfId="3689" priority="3512" operator="equal">
      <formula>"17H15"</formula>
    </cfRule>
    <cfRule type="containsText" dxfId="3688" priority="3515" operator="containsText" text="18">
      <formula>NOT(ISERROR(SEARCH("18",AD37)))</formula>
    </cfRule>
    <cfRule type="containsText" dxfId="3687" priority="3516" operator="containsText" text="17">
      <formula>NOT(ISERROR(SEARCH("17",AD37)))</formula>
    </cfRule>
  </conditionalFormatting>
  <conditionalFormatting sqref="AD37">
    <cfRule type="cellIs" dxfId="3686" priority="3514" operator="equal">
      <formula>"00H00"</formula>
    </cfRule>
  </conditionalFormatting>
  <conditionalFormatting sqref="AD37">
    <cfRule type="cellIs" dxfId="3685" priority="3513" operator="equal">
      <formula>"24H00"</formula>
    </cfRule>
  </conditionalFormatting>
  <conditionalFormatting sqref="AD37">
    <cfRule type="cellIs" dxfId="3684" priority="3510" operator="equal">
      <formula>"21h00"</formula>
    </cfRule>
  </conditionalFormatting>
  <conditionalFormatting sqref="AD37">
    <cfRule type="cellIs" dxfId="3683" priority="3509" operator="equal">
      <formula>"21h00"</formula>
    </cfRule>
  </conditionalFormatting>
  <conditionalFormatting sqref="AD37">
    <cfRule type="containsBlanks" dxfId="3682" priority="3508">
      <formula>LEN(TRIM(AD37))=0</formula>
    </cfRule>
  </conditionalFormatting>
  <conditionalFormatting sqref="AH37">
    <cfRule type="cellIs" dxfId="3681" priority="3506" operator="equal">
      <formula>"MATERIEL"</formula>
    </cfRule>
    <cfRule type="cellIs" dxfId="3680" priority="3507" operator="equal">
      <formula>"TRANSPAL"</formula>
    </cfRule>
  </conditionalFormatting>
  <conditionalFormatting sqref="I37">
    <cfRule type="cellIs" dxfId="3679" priority="3504" operator="equal">
      <formula>"MATERIEL"</formula>
    </cfRule>
    <cfRule type="cellIs" dxfId="3678" priority="3505" operator="equal">
      <formula>"TRANSPAL"</formula>
    </cfRule>
  </conditionalFormatting>
  <conditionalFormatting sqref="E37">
    <cfRule type="cellIs" dxfId="3677" priority="3498" operator="equal">
      <formula>"22H30"</formula>
    </cfRule>
    <cfRule type="cellIs" dxfId="3676" priority="3499" operator="equal">
      <formula>"17H15"</formula>
    </cfRule>
    <cfRule type="containsText" dxfId="3675" priority="3502" operator="containsText" text="18">
      <formula>NOT(ISERROR(SEARCH("18",E37)))</formula>
    </cfRule>
    <cfRule type="containsText" dxfId="3674" priority="3503" operator="containsText" text="17">
      <formula>NOT(ISERROR(SEARCH("17",E37)))</formula>
    </cfRule>
  </conditionalFormatting>
  <conditionalFormatting sqref="E37">
    <cfRule type="cellIs" dxfId="3673" priority="3501" operator="equal">
      <formula>"00H00"</formula>
    </cfRule>
  </conditionalFormatting>
  <conditionalFormatting sqref="E37">
    <cfRule type="cellIs" dxfId="3672" priority="3500" operator="equal">
      <formula>"24H00"</formula>
    </cfRule>
  </conditionalFormatting>
  <conditionalFormatting sqref="E37">
    <cfRule type="cellIs" dxfId="3671" priority="3497" operator="equal">
      <formula>"21h00"</formula>
    </cfRule>
  </conditionalFormatting>
  <conditionalFormatting sqref="E37">
    <cfRule type="cellIs" dxfId="3670" priority="3496" operator="equal">
      <formula>"21h00"</formula>
    </cfRule>
  </conditionalFormatting>
  <conditionalFormatting sqref="E37">
    <cfRule type="containsBlanks" dxfId="3669" priority="3495">
      <formula>LEN(TRIM(E37))=0</formula>
    </cfRule>
  </conditionalFormatting>
  <conditionalFormatting sqref="F37:H37">
    <cfRule type="cellIs" dxfId="3668" priority="3494" operator="equal">
      <formula>"OFF"</formula>
    </cfRule>
  </conditionalFormatting>
  <conditionalFormatting sqref="F37:H37">
    <cfRule type="cellIs" dxfId="3667" priority="3491" operator="equal">
      <formula>"AT"</formula>
    </cfRule>
    <cfRule type="cellIs" dxfId="3666" priority="3492" operator="equal">
      <formula>"AM"</formula>
    </cfRule>
    <cfRule type="cellIs" dxfId="3665" priority="3493" operator="equal">
      <formula>"CP"</formula>
    </cfRule>
  </conditionalFormatting>
  <conditionalFormatting sqref="E37">
    <cfRule type="cellIs" dxfId="3664" priority="3489" operator="equal">
      <formula>"22H45"</formula>
    </cfRule>
  </conditionalFormatting>
  <conditionalFormatting sqref="E37">
    <cfRule type="cellIs" dxfId="3663" priority="3483" operator="equal">
      <formula>"22H30"</formula>
    </cfRule>
    <cfRule type="cellIs" dxfId="3662" priority="3484" operator="equal">
      <formula>"17H15"</formula>
    </cfRule>
    <cfRule type="containsText" dxfId="3661" priority="3487" operator="containsText" text="18">
      <formula>NOT(ISERROR(SEARCH("18",E37)))</formula>
    </cfRule>
    <cfRule type="containsText" dxfId="3660" priority="3488" operator="containsText" text="17">
      <formula>NOT(ISERROR(SEARCH("17",E37)))</formula>
    </cfRule>
  </conditionalFormatting>
  <conditionalFormatting sqref="E37">
    <cfRule type="cellIs" dxfId="3659" priority="3486" operator="equal">
      <formula>"00H00"</formula>
    </cfRule>
  </conditionalFormatting>
  <conditionalFormatting sqref="E37">
    <cfRule type="cellIs" dxfId="3658" priority="3485" operator="equal">
      <formula>"24H00"</formula>
    </cfRule>
  </conditionalFormatting>
  <conditionalFormatting sqref="E37">
    <cfRule type="cellIs" dxfId="3657" priority="3482" operator="equal">
      <formula>"21h00"</formula>
    </cfRule>
  </conditionalFormatting>
  <conditionalFormatting sqref="E37">
    <cfRule type="cellIs" dxfId="3656" priority="3481" operator="equal">
      <formula>"21h00"</formula>
    </cfRule>
  </conditionalFormatting>
  <conditionalFormatting sqref="E37">
    <cfRule type="containsBlanks" dxfId="3655" priority="3480">
      <formula>LEN(TRIM(E37))=0</formula>
    </cfRule>
  </conditionalFormatting>
  <conditionalFormatting sqref="AE37:AG37">
    <cfRule type="cellIs" dxfId="3654" priority="3479" operator="equal">
      <formula>"OFF"</formula>
    </cfRule>
  </conditionalFormatting>
  <conditionalFormatting sqref="AE37:AG37">
    <cfRule type="cellIs" dxfId="3653" priority="3476" operator="equal">
      <formula>"AT"</formula>
    </cfRule>
    <cfRule type="cellIs" dxfId="3652" priority="3477" operator="equal">
      <formula>"AM"</formula>
    </cfRule>
    <cfRule type="cellIs" dxfId="3651" priority="3478" operator="equal">
      <formula>"CP"</formula>
    </cfRule>
  </conditionalFormatting>
  <conditionalFormatting sqref="N37">
    <cfRule type="cellIs" dxfId="3650" priority="3473" operator="equal">
      <formula>"MATERIEL"</formula>
    </cfRule>
    <cfRule type="cellIs" dxfId="3649" priority="3474" operator="equal">
      <formula>"TRANSPAL"</formula>
    </cfRule>
  </conditionalFormatting>
  <conditionalFormatting sqref="J37">
    <cfRule type="cellIs" dxfId="3648" priority="3467" operator="equal">
      <formula>"22H30"</formula>
    </cfRule>
    <cfRule type="cellIs" dxfId="3647" priority="3468" operator="equal">
      <formula>"17H15"</formula>
    </cfRule>
    <cfRule type="containsText" dxfId="3646" priority="3471" operator="containsText" text="18">
      <formula>NOT(ISERROR(SEARCH("18",J37)))</formula>
    </cfRule>
    <cfRule type="containsText" dxfId="3645" priority="3472" operator="containsText" text="17">
      <formula>NOT(ISERROR(SEARCH("17",J37)))</formula>
    </cfRule>
  </conditionalFormatting>
  <conditionalFormatting sqref="J37">
    <cfRule type="cellIs" dxfId="3644" priority="3470" operator="equal">
      <formula>"00H00"</formula>
    </cfRule>
  </conditionalFormatting>
  <conditionalFormatting sqref="J37">
    <cfRule type="cellIs" dxfId="3643" priority="3469" operator="equal">
      <formula>"24H00"</formula>
    </cfRule>
  </conditionalFormatting>
  <conditionalFormatting sqref="J37">
    <cfRule type="cellIs" dxfId="3642" priority="3466" operator="equal">
      <formula>"21h00"</formula>
    </cfRule>
  </conditionalFormatting>
  <conditionalFormatting sqref="J37">
    <cfRule type="cellIs" dxfId="3641" priority="3465" operator="equal">
      <formula>"21h00"</formula>
    </cfRule>
  </conditionalFormatting>
  <conditionalFormatting sqref="J37">
    <cfRule type="containsBlanks" dxfId="3640" priority="3464">
      <formula>LEN(TRIM(J37))=0</formula>
    </cfRule>
  </conditionalFormatting>
  <conditionalFormatting sqref="J37">
    <cfRule type="cellIs" dxfId="3639" priority="3463" operator="equal">
      <formula>"22H45"</formula>
    </cfRule>
  </conditionalFormatting>
  <conditionalFormatting sqref="J37">
    <cfRule type="cellIs" dxfId="3638" priority="3457" operator="equal">
      <formula>"22H30"</formula>
    </cfRule>
    <cfRule type="cellIs" dxfId="3637" priority="3458" operator="equal">
      <formula>"17H15"</formula>
    </cfRule>
    <cfRule type="containsText" dxfId="3636" priority="3461" operator="containsText" text="18">
      <formula>NOT(ISERROR(SEARCH("18",J37)))</formula>
    </cfRule>
    <cfRule type="containsText" dxfId="3635" priority="3462" operator="containsText" text="17">
      <formula>NOT(ISERROR(SEARCH("17",J37)))</formula>
    </cfRule>
  </conditionalFormatting>
  <conditionalFormatting sqref="J37">
    <cfRule type="cellIs" dxfId="3634" priority="3460" operator="equal">
      <formula>"00H00"</formula>
    </cfRule>
  </conditionalFormatting>
  <conditionalFormatting sqref="J37">
    <cfRule type="cellIs" dxfId="3633" priority="3459" operator="equal">
      <formula>"24H00"</formula>
    </cfRule>
  </conditionalFormatting>
  <conditionalFormatting sqref="J37">
    <cfRule type="cellIs" dxfId="3632" priority="3456" operator="equal">
      <formula>"21h00"</formula>
    </cfRule>
  </conditionalFormatting>
  <conditionalFormatting sqref="J37">
    <cfRule type="cellIs" dxfId="3631" priority="3455" operator="equal">
      <formula>"21h00"</formula>
    </cfRule>
  </conditionalFormatting>
  <conditionalFormatting sqref="J37">
    <cfRule type="containsBlanks" dxfId="3630" priority="3454">
      <formula>LEN(TRIM(J37))=0</formula>
    </cfRule>
  </conditionalFormatting>
  <conditionalFormatting sqref="S37">
    <cfRule type="cellIs" dxfId="3629" priority="3452" operator="equal">
      <formula>"MATERIEL"</formula>
    </cfRule>
    <cfRule type="cellIs" dxfId="3628" priority="3453" operator="equal">
      <formula>"TRANSPAL"</formula>
    </cfRule>
  </conditionalFormatting>
  <conditionalFormatting sqref="O37">
    <cfRule type="cellIs" dxfId="3627" priority="3446" operator="equal">
      <formula>"22H30"</formula>
    </cfRule>
    <cfRule type="cellIs" dxfId="3626" priority="3447" operator="equal">
      <formula>"17H15"</formula>
    </cfRule>
    <cfRule type="containsText" dxfId="3625" priority="3450" operator="containsText" text="18">
      <formula>NOT(ISERROR(SEARCH("18",O37)))</formula>
    </cfRule>
    <cfRule type="containsText" dxfId="3624" priority="3451" operator="containsText" text="17">
      <formula>NOT(ISERROR(SEARCH("17",O37)))</formula>
    </cfRule>
  </conditionalFormatting>
  <conditionalFormatting sqref="O37">
    <cfRule type="cellIs" dxfId="3623" priority="3449" operator="equal">
      <formula>"00H00"</formula>
    </cfRule>
  </conditionalFormatting>
  <conditionalFormatting sqref="O37">
    <cfRule type="cellIs" dxfId="3622" priority="3448" operator="equal">
      <formula>"24H00"</formula>
    </cfRule>
  </conditionalFormatting>
  <conditionalFormatting sqref="O37">
    <cfRule type="cellIs" dxfId="3621" priority="3445" operator="equal">
      <formula>"21h00"</formula>
    </cfRule>
  </conditionalFormatting>
  <conditionalFormatting sqref="O37">
    <cfRule type="cellIs" dxfId="3620" priority="3444" operator="equal">
      <formula>"21h00"</formula>
    </cfRule>
  </conditionalFormatting>
  <conditionalFormatting sqref="O37">
    <cfRule type="containsBlanks" dxfId="3619" priority="3443">
      <formula>LEN(TRIM(O37))=0</formula>
    </cfRule>
  </conditionalFormatting>
  <conditionalFormatting sqref="O37">
    <cfRule type="cellIs" dxfId="3618" priority="3442" operator="equal">
      <formula>"22H45"</formula>
    </cfRule>
  </conditionalFormatting>
  <conditionalFormatting sqref="O37">
    <cfRule type="cellIs" dxfId="3617" priority="3436" operator="equal">
      <formula>"22H30"</formula>
    </cfRule>
    <cfRule type="cellIs" dxfId="3616" priority="3437" operator="equal">
      <formula>"17H15"</formula>
    </cfRule>
    <cfRule type="containsText" dxfId="3615" priority="3440" operator="containsText" text="18">
      <formula>NOT(ISERROR(SEARCH("18",O37)))</formula>
    </cfRule>
    <cfRule type="containsText" dxfId="3614" priority="3441" operator="containsText" text="17">
      <formula>NOT(ISERROR(SEARCH("17",O37)))</formula>
    </cfRule>
  </conditionalFormatting>
  <conditionalFormatting sqref="O37">
    <cfRule type="cellIs" dxfId="3613" priority="3439" operator="equal">
      <formula>"00H00"</formula>
    </cfRule>
  </conditionalFormatting>
  <conditionalFormatting sqref="O37">
    <cfRule type="cellIs" dxfId="3612" priority="3438" operator="equal">
      <formula>"24H00"</formula>
    </cfRule>
  </conditionalFormatting>
  <conditionalFormatting sqref="O37">
    <cfRule type="cellIs" dxfId="3611" priority="3435" operator="equal">
      <formula>"21h00"</formula>
    </cfRule>
  </conditionalFormatting>
  <conditionalFormatting sqref="O37">
    <cfRule type="cellIs" dxfId="3610" priority="3434" operator="equal">
      <formula>"21h00"</formula>
    </cfRule>
  </conditionalFormatting>
  <conditionalFormatting sqref="O37">
    <cfRule type="containsBlanks" dxfId="3609" priority="3433">
      <formula>LEN(TRIM(O37))=0</formula>
    </cfRule>
  </conditionalFormatting>
  <conditionalFormatting sqref="X37">
    <cfRule type="cellIs" dxfId="3608" priority="3431" operator="equal">
      <formula>"MATERIEL"</formula>
    </cfRule>
    <cfRule type="cellIs" dxfId="3607" priority="3432" operator="equal">
      <formula>"TRANSPAL"</formula>
    </cfRule>
  </conditionalFormatting>
  <conditionalFormatting sqref="T37">
    <cfRule type="cellIs" dxfId="3606" priority="3425" operator="equal">
      <formula>"22H30"</formula>
    </cfRule>
    <cfRule type="cellIs" dxfId="3605" priority="3426" operator="equal">
      <formula>"17H15"</formula>
    </cfRule>
    <cfRule type="containsText" dxfId="3604" priority="3429" operator="containsText" text="18">
      <formula>NOT(ISERROR(SEARCH("18",T37)))</formula>
    </cfRule>
    <cfRule type="containsText" dxfId="3603" priority="3430" operator="containsText" text="17">
      <formula>NOT(ISERROR(SEARCH("17",T37)))</formula>
    </cfRule>
  </conditionalFormatting>
  <conditionalFormatting sqref="T37">
    <cfRule type="cellIs" dxfId="3602" priority="3428" operator="equal">
      <formula>"00H00"</formula>
    </cfRule>
  </conditionalFormatting>
  <conditionalFormatting sqref="T37">
    <cfRule type="cellIs" dxfId="3601" priority="3427" operator="equal">
      <formula>"24H00"</formula>
    </cfRule>
  </conditionalFormatting>
  <conditionalFormatting sqref="T37">
    <cfRule type="cellIs" dxfId="3600" priority="3424" operator="equal">
      <formula>"21h00"</formula>
    </cfRule>
  </conditionalFormatting>
  <conditionalFormatting sqref="T37">
    <cfRule type="cellIs" dxfId="3599" priority="3423" operator="equal">
      <formula>"21h00"</formula>
    </cfRule>
  </conditionalFormatting>
  <conditionalFormatting sqref="T37">
    <cfRule type="containsBlanks" dxfId="3598" priority="3422">
      <formula>LEN(TRIM(T37))=0</formula>
    </cfRule>
  </conditionalFormatting>
  <conditionalFormatting sqref="T37">
    <cfRule type="cellIs" dxfId="3597" priority="3421" operator="equal">
      <formula>"22H45"</formula>
    </cfRule>
  </conditionalFormatting>
  <conditionalFormatting sqref="T37">
    <cfRule type="cellIs" dxfId="3596" priority="3415" operator="equal">
      <formula>"22H30"</formula>
    </cfRule>
    <cfRule type="cellIs" dxfId="3595" priority="3416" operator="equal">
      <formula>"17H15"</formula>
    </cfRule>
    <cfRule type="containsText" dxfId="3594" priority="3419" operator="containsText" text="18">
      <formula>NOT(ISERROR(SEARCH("18",T37)))</formula>
    </cfRule>
    <cfRule type="containsText" dxfId="3593" priority="3420" operator="containsText" text="17">
      <formula>NOT(ISERROR(SEARCH("17",T37)))</formula>
    </cfRule>
  </conditionalFormatting>
  <conditionalFormatting sqref="T37">
    <cfRule type="cellIs" dxfId="3592" priority="3418" operator="equal">
      <formula>"00H00"</formula>
    </cfRule>
  </conditionalFormatting>
  <conditionalFormatting sqref="T37">
    <cfRule type="cellIs" dxfId="3591" priority="3417" operator="equal">
      <formula>"24H00"</formula>
    </cfRule>
  </conditionalFormatting>
  <conditionalFormatting sqref="T37">
    <cfRule type="cellIs" dxfId="3590" priority="3414" operator="equal">
      <formula>"21h00"</formula>
    </cfRule>
  </conditionalFormatting>
  <conditionalFormatting sqref="T37">
    <cfRule type="cellIs" dxfId="3589" priority="3413" operator="equal">
      <formula>"21h00"</formula>
    </cfRule>
  </conditionalFormatting>
  <conditionalFormatting sqref="T37">
    <cfRule type="containsBlanks" dxfId="3588" priority="3412">
      <formula>LEN(TRIM(T37))=0</formula>
    </cfRule>
  </conditionalFormatting>
  <conditionalFormatting sqref="U37:W37">
    <cfRule type="cellIs" dxfId="3587" priority="3411" operator="equal">
      <formula>"OFF"</formula>
    </cfRule>
  </conditionalFormatting>
  <conditionalFormatting sqref="U37:W37">
    <cfRule type="cellIs" dxfId="3586" priority="3408" operator="equal">
      <formula>"AT"</formula>
    </cfRule>
    <cfRule type="cellIs" dxfId="3585" priority="3409" operator="equal">
      <formula>"AM"</formula>
    </cfRule>
    <cfRule type="cellIs" dxfId="3584" priority="3410" operator="equal">
      <formula>"CP"</formula>
    </cfRule>
  </conditionalFormatting>
  <conditionalFormatting sqref="AC37">
    <cfRule type="cellIs" dxfId="3583" priority="3405" operator="equal">
      <formula>"MATERIEL"</formula>
    </cfRule>
    <cfRule type="cellIs" dxfId="3582" priority="3406" operator="equal">
      <formula>"TRANSPAL"</formula>
    </cfRule>
  </conditionalFormatting>
  <conditionalFormatting sqref="Y37">
    <cfRule type="cellIs" dxfId="3581" priority="3399" operator="equal">
      <formula>"22H30"</formula>
    </cfRule>
    <cfRule type="cellIs" dxfId="3580" priority="3400" operator="equal">
      <formula>"17H15"</formula>
    </cfRule>
    <cfRule type="containsText" dxfId="3579" priority="3403" operator="containsText" text="18">
      <formula>NOT(ISERROR(SEARCH("18",Y37)))</formula>
    </cfRule>
    <cfRule type="containsText" dxfId="3578" priority="3404" operator="containsText" text="17">
      <formula>NOT(ISERROR(SEARCH("17",Y37)))</formula>
    </cfRule>
  </conditionalFormatting>
  <conditionalFormatting sqref="Y37">
    <cfRule type="cellIs" dxfId="3577" priority="3402" operator="equal">
      <formula>"00H00"</formula>
    </cfRule>
  </conditionalFormatting>
  <conditionalFormatting sqref="Y37">
    <cfRule type="cellIs" dxfId="3576" priority="3401" operator="equal">
      <formula>"24H00"</formula>
    </cfRule>
  </conditionalFormatting>
  <conditionalFormatting sqref="Y37">
    <cfRule type="cellIs" dxfId="3575" priority="3398" operator="equal">
      <formula>"21h00"</formula>
    </cfRule>
  </conditionalFormatting>
  <conditionalFormatting sqref="Y37">
    <cfRule type="cellIs" dxfId="3574" priority="3397" operator="equal">
      <formula>"21h00"</formula>
    </cfRule>
  </conditionalFormatting>
  <conditionalFormatting sqref="Y37">
    <cfRule type="containsBlanks" dxfId="3573" priority="3396">
      <formula>LEN(TRIM(Y37))=0</formula>
    </cfRule>
  </conditionalFormatting>
  <conditionalFormatting sqref="Y37">
    <cfRule type="cellIs" dxfId="3572" priority="3395" operator="equal">
      <formula>"22H45"</formula>
    </cfRule>
  </conditionalFormatting>
  <conditionalFormatting sqref="Y37">
    <cfRule type="cellIs" dxfId="3571" priority="3389" operator="equal">
      <formula>"22H30"</formula>
    </cfRule>
    <cfRule type="cellIs" dxfId="3570" priority="3390" operator="equal">
      <formula>"17H15"</formula>
    </cfRule>
    <cfRule type="containsText" dxfId="3569" priority="3393" operator="containsText" text="18">
      <formula>NOT(ISERROR(SEARCH("18",Y37)))</formula>
    </cfRule>
    <cfRule type="containsText" dxfId="3568" priority="3394" operator="containsText" text="17">
      <formula>NOT(ISERROR(SEARCH("17",Y37)))</formula>
    </cfRule>
  </conditionalFormatting>
  <conditionalFormatting sqref="Y37">
    <cfRule type="cellIs" dxfId="3567" priority="3392" operator="equal">
      <formula>"00H00"</formula>
    </cfRule>
  </conditionalFormatting>
  <conditionalFormatting sqref="Y37">
    <cfRule type="cellIs" dxfId="3566" priority="3391" operator="equal">
      <formula>"24H00"</formula>
    </cfRule>
  </conditionalFormatting>
  <conditionalFormatting sqref="Y37">
    <cfRule type="cellIs" dxfId="3565" priority="3388" operator="equal">
      <formula>"21h00"</formula>
    </cfRule>
  </conditionalFormatting>
  <conditionalFormatting sqref="Y37">
    <cfRule type="cellIs" dxfId="3564" priority="3387" operator="equal">
      <formula>"21h00"</formula>
    </cfRule>
  </conditionalFormatting>
  <conditionalFormatting sqref="Y37">
    <cfRule type="containsBlanks" dxfId="3563" priority="3386">
      <formula>LEN(TRIM(Y37))=0</formula>
    </cfRule>
  </conditionalFormatting>
  <conditionalFormatting sqref="Z37:AB37">
    <cfRule type="cellIs" dxfId="3562" priority="3385" operator="equal">
      <formula>"OFF"</formula>
    </cfRule>
  </conditionalFormatting>
  <conditionalFormatting sqref="Z37:AB37">
    <cfRule type="cellIs" dxfId="3561" priority="3382" operator="equal">
      <formula>"AT"</formula>
    </cfRule>
    <cfRule type="cellIs" dxfId="3560" priority="3383" operator="equal">
      <formula>"AM"</formula>
    </cfRule>
    <cfRule type="cellIs" dxfId="3559" priority="3384" operator="equal">
      <formula>"CP"</formula>
    </cfRule>
  </conditionalFormatting>
  <conditionalFormatting sqref="AD38">
    <cfRule type="cellIs" dxfId="3558" priority="3375" operator="equal">
      <formula>"22H30"</formula>
    </cfRule>
    <cfRule type="cellIs" dxfId="3557" priority="3376" operator="equal">
      <formula>"17H15"</formula>
    </cfRule>
    <cfRule type="containsText" dxfId="3556" priority="3379" operator="containsText" text="18">
      <formula>NOT(ISERROR(SEARCH("18",AD38)))</formula>
    </cfRule>
    <cfRule type="containsText" dxfId="3555" priority="3380" operator="containsText" text="17">
      <formula>NOT(ISERROR(SEARCH("17",AD38)))</formula>
    </cfRule>
  </conditionalFormatting>
  <conditionalFormatting sqref="AD38">
    <cfRule type="cellIs" dxfId="3554" priority="3378" operator="equal">
      <formula>"00H00"</formula>
    </cfRule>
  </conditionalFormatting>
  <conditionalFormatting sqref="AD38">
    <cfRule type="cellIs" dxfId="3553" priority="3377" operator="equal">
      <formula>"24H00"</formula>
    </cfRule>
  </conditionalFormatting>
  <conditionalFormatting sqref="AD38">
    <cfRule type="cellIs" dxfId="3552" priority="3374" operator="equal">
      <formula>"21h00"</formula>
    </cfRule>
  </conditionalFormatting>
  <conditionalFormatting sqref="AD38">
    <cfRule type="cellIs" dxfId="3551" priority="3373" operator="equal">
      <formula>"21h00"</formula>
    </cfRule>
  </conditionalFormatting>
  <conditionalFormatting sqref="AD38">
    <cfRule type="containsBlanks" dxfId="3550" priority="3372">
      <formula>LEN(TRIM(AD38))=0</formula>
    </cfRule>
  </conditionalFormatting>
  <conditionalFormatting sqref="AH38">
    <cfRule type="cellIs" dxfId="3549" priority="3370" operator="equal">
      <formula>"MATERIEL"</formula>
    </cfRule>
    <cfRule type="cellIs" dxfId="3548" priority="3371" operator="equal">
      <formula>"TRANSPAL"</formula>
    </cfRule>
  </conditionalFormatting>
  <conditionalFormatting sqref="I38">
    <cfRule type="cellIs" dxfId="3547" priority="3368" operator="equal">
      <formula>"MATERIEL"</formula>
    </cfRule>
    <cfRule type="cellIs" dxfId="3546" priority="3369" operator="equal">
      <formula>"TRANSPAL"</formula>
    </cfRule>
  </conditionalFormatting>
  <conditionalFormatting sqref="E38">
    <cfRule type="cellIs" dxfId="3545" priority="3362" operator="equal">
      <formula>"22H30"</formula>
    </cfRule>
    <cfRule type="cellIs" dxfId="3544" priority="3363" operator="equal">
      <formula>"17H15"</formula>
    </cfRule>
    <cfRule type="containsText" dxfId="3543" priority="3366" operator="containsText" text="18">
      <formula>NOT(ISERROR(SEARCH("18",E38)))</formula>
    </cfRule>
    <cfRule type="containsText" dxfId="3542" priority="3367" operator="containsText" text="17">
      <formula>NOT(ISERROR(SEARCH("17",E38)))</formula>
    </cfRule>
  </conditionalFormatting>
  <conditionalFormatting sqref="E38">
    <cfRule type="cellIs" dxfId="3541" priority="3365" operator="equal">
      <formula>"00H00"</formula>
    </cfRule>
  </conditionalFormatting>
  <conditionalFormatting sqref="E38">
    <cfRule type="cellIs" dxfId="3540" priority="3364" operator="equal">
      <formula>"24H00"</formula>
    </cfRule>
  </conditionalFormatting>
  <conditionalFormatting sqref="E38">
    <cfRule type="cellIs" dxfId="3539" priority="3361" operator="equal">
      <formula>"21h00"</formula>
    </cfRule>
  </conditionalFormatting>
  <conditionalFormatting sqref="E38">
    <cfRule type="cellIs" dxfId="3538" priority="3360" operator="equal">
      <formula>"21h00"</formula>
    </cfRule>
  </conditionalFormatting>
  <conditionalFormatting sqref="E38">
    <cfRule type="containsBlanks" dxfId="3537" priority="3359">
      <formula>LEN(TRIM(E38))=0</formula>
    </cfRule>
  </conditionalFormatting>
  <conditionalFormatting sqref="F38:H38">
    <cfRule type="cellIs" dxfId="3536" priority="3358" operator="equal">
      <formula>"OFF"</formula>
    </cfRule>
  </conditionalFormatting>
  <conditionalFormatting sqref="F38:H38">
    <cfRule type="cellIs" dxfId="3535" priority="3355" operator="equal">
      <formula>"AT"</formula>
    </cfRule>
    <cfRule type="cellIs" dxfId="3534" priority="3356" operator="equal">
      <formula>"AM"</formula>
    </cfRule>
    <cfRule type="cellIs" dxfId="3533" priority="3357" operator="equal">
      <formula>"CP"</formula>
    </cfRule>
  </conditionalFormatting>
  <conditionalFormatting sqref="E38">
    <cfRule type="cellIs" dxfId="3532" priority="3353" operator="equal">
      <formula>"22H45"</formula>
    </cfRule>
  </conditionalFormatting>
  <conditionalFormatting sqref="E38">
    <cfRule type="cellIs" dxfId="3531" priority="3347" operator="equal">
      <formula>"22H30"</formula>
    </cfRule>
    <cfRule type="cellIs" dxfId="3530" priority="3348" operator="equal">
      <formula>"17H15"</formula>
    </cfRule>
    <cfRule type="containsText" dxfId="3529" priority="3351" operator="containsText" text="18">
      <formula>NOT(ISERROR(SEARCH("18",E38)))</formula>
    </cfRule>
    <cfRule type="containsText" dxfId="3528" priority="3352" operator="containsText" text="17">
      <formula>NOT(ISERROR(SEARCH("17",E38)))</formula>
    </cfRule>
  </conditionalFormatting>
  <conditionalFormatting sqref="E38">
    <cfRule type="cellIs" dxfId="3527" priority="3350" operator="equal">
      <formula>"00H00"</formula>
    </cfRule>
  </conditionalFormatting>
  <conditionalFormatting sqref="E38">
    <cfRule type="cellIs" dxfId="3526" priority="3349" operator="equal">
      <formula>"24H00"</formula>
    </cfRule>
  </conditionalFormatting>
  <conditionalFormatting sqref="E38">
    <cfRule type="cellIs" dxfId="3525" priority="3346" operator="equal">
      <formula>"21h00"</formula>
    </cfRule>
  </conditionalFormatting>
  <conditionalFormatting sqref="E38">
    <cfRule type="cellIs" dxfId="3524" priority="3345" operator="equal">
      <formula>"21h00"</formula>
    </cfRule>
  </conditionalFormatting>
  <conditionalFormatting sqref="E38">
    <cfRule type="containsBlanks" dxfId="3523" priority="3344">
      <formula>LEN(TRIM(E38))=0</formula>
    </cfRule>
  </conditionalFormatting>
  <conditionalFormatting sqref="AE38:AG38">
    <cfRule type="cellIs" dxfId="3522" priority="3343" operator="equal">
      <formula>"OFF"</formula>
    </cfRule>
  </conditionalFormatting>
  <conditionalFormatting sqref="AE38:AG38">
    <cfRule type="cellIs" dxfId="3521" priority="3340" operator="equal">
      <formula>"AT"</formula>
    </cfRule>
    <cfRule type="cellIs" dxfId="3520" priority="3341" operator="equal">
      <formula>"AM"</formula>
    </cfRule>
    <cfRule type="cellIs" dxfId="3519" priority="3342" operator="equal">
      <formula>"CP"</formula>
    </cfRule>
  </conditionalFormatting>
  <conditionalFormatting sqref="N38">
    <cfRule type="cellIs" dxfId="3518" priority="3337" operator="equal">
      <formula>"MATERIEL"</formula>
    </cfRule>
    <cfRule type="cellIs" dxfId="3517" priority="3338" operator="equal">
      <formula>"TRANSPAL"</formula>
    </cfRule>
  </conditionalFormatting>
  <conditionalFormatting sqref="J38">
    <cfRule type="cellIs" dxfId="3516" priority="3331" operator="equal">
      <formula>"22H30"</formula>
    </cfRule>
    <cfRule type="cellIs" dxfId="3515" priority="3332" operator="equal">
      <formula>"17H15"</formula>
    </cfRule>
    <cfRule type="containsText" dxfId="3514" priority="3335" operator="containsText" text="18">
      <formula>NOT(ISERROR(SEARCH("18",J38)))</formula>
    </cfRule>
    <cfRule type="containsText" dxfId="3513" priority="3336" operator="containsText" text="17">
      <formula>NOT(ISERROR(SEARCH("17",J38)))</formula>
    </cfRule>
  </conditionalFormatting>
  <conditionalFormatting sqref="J38">
    <cfRule type="cellIs" dxfId="3512" priority="3334" operator="equal">
      <formula>"00H00"</formula>
    </cfRule>
  </conditionalFormatting>
  <conditionalFormatting sqref="J38">
    <cfRule type="cellIs" dxfId="3511" priority="3333" operator="equal">
      <formula>"24H00"</formula>
    </cfRule>
  </conditionalFormatting>
  <conditionalFormatting sqref="J38">
    <cfRule type="cellIs" dxfId="3510" priority="3330" operator="equal">
      <formula>"21h00"</formula>
    </cfRule>
  </conditionalFormatting>
  <conditionalFormatting sqref="J38">
    <cfRule type="cellIs" dxfId="3509" priority="3329" operator="equal">
      <formula>"21h00"</formula>
    </cfRule>
  </conditionalFormatting>
  <conditionalFormatting sqref="J38">
    <cfRule type="containsBlanks" dxfId="3508" priority="3328">
      <formula>LEN(TRIM(J38))=0</formula>
    </cfRule>
  </conditionalFormatting>
  <conditionalFormatting sqref="J38">
    <cfRule type="cellIs" dxfId="3507" priority="3327" operator="equal">
      <formula>"22H45"</formula>
    </cfRule>
  </conditionalFormatting>
  <conditionalFormatting sqref="J38">
    <cfRule type="cellIs" dxfId="3506" priority="3321" operator="equal">
      <formula>"22H30"</formula>
    </cfRule>
    <cfRule type="cellIs" dxfId="3505" priority="3322" operator="equal">
      <formula>"17H15"</formula>
    </cfRule>
    <cfRule type="containsText" dxfId="3504" priority="3325" operator="containsText" text="18">
      <formula>NOT(ISERROR(SEARCH("18",J38)))</formula>
    </cfRule>
    <cfRule type="containsText" dxfId="3503" priority="3326" operator="containsText" text="17">
      <formula>NOT(ISERROR(SEARCH("17",J38)))</formula>
    </cfRule>
  </conditionalFormatting>
  <conditionalFormatting sqref="J38">
    <cfRule type="cellIs" dxfId="3502" priority="3324" operator="equal">
      <formula>"00H00"</formula>
    </cfRule>
  </conditionalFormatting>
  <conditionalFormatting sqref="J38">
    <cfRule type="cellIs" dxfId="3501" priority="3323" operator="equal">
      <formula>"24H00"</formula>
    </cfRule>
  </conditionalFormatting>
  <conditionalFormatting sqref="J38">
    <cfRule type="cellIs" dxfId="3500" priority="3320" operator="equal">
      <formula>"21h00"</formula>
    </cfRule>
  </conditionalFormatting>
  <conditionalFormatting sqref="J38">
    <cfRule type="cellIs" dxfId="3499" priority="3319" operator="equal">
      <formula>"21h00"</formula>
    </cfRule>
  </conditionalFormatting>
  <conditionalFormatting sqref="J38">
    <cfRule type="containsBlanks" dxfId="3498" priority="3318">
      <formula>LEN(TRIM(J38))=0</formula>
    </cfRule>
  </conditionalFormatting>
  <conditionalFormatting sqref="S38">
    <cfRule type="cellIs" dxfId="3497" priority="3316" operator="equal">
      <formula>"MATERIEL"</formula>
    </cfRule>
    <cfRule type="cellIs" dxfId="3496" priority="3317" operator="equal">
      <formula>"TRANSPAL"</formula>
    </cfRule>
  </conditionalFormatting>
  <conditionalFormatting sqref="O38">
    <cfRule type="cellIs" dxfId="3495" priority="3310" operator="equal">
      <formula>"22H30"</formula>
    </cfRule>
    <cfRule type="cellIs" dxfId="3494" priority="3311" operator="equal">
      <formula>"17H15"</formula>
    </cfRule>
    <cfRule type="containsText" dxfId="3493" priority="3314" operator="containsText" text="18">
      <formula>NOT(ISERROR(SEARCH("18",O38)))</formula>
    </cfRule>
    <cfRule type="containsText" dxfId="3492" priority="3315" operator="containsText" text="17">
      <formula>NOT(ISERROR(SEARCH("17",O38)))</formula>
    </cfRule>
  </conditionalFormatting>
  <conditionalFormatting sqref="O38">
    <cfRule type="cellIs" dxfId="3491" priority="3313" operator="equal">
      <formula>"00H00"</formula>
    </cfRule>
  </conditionalFormatting>
  <conditionalFormatting sqref="O38">
    <cfRule type="cellIs" dxfId="3490" priority="3312" operator="equal">
      <formula>"24H00"</formula>
    </cfRule>
  </conditionalFormatting>
  <conditionalFormatting sqref="O38">
    <cfRule type="cellIs" dxfId="3489" priority="3309" operator="equal">
      <formula>"21h00"</formula>
    </cfRule>
  </conditionalFormatting>
  <conditionalFormatting sqref="O38">
    <cfRule type="cellIs" dxfId="3488" priority="3308" operator="equal">
      <formula>"21h00"</formula>
    </cfRule>
  </conditionalFormatting>
  <conditionalFormatting sqref="O38">
    <cfRule type="containsBlanks" dxfId="3487" priority="3307">
      <formula>LEN(TRIM(O38))=0</formula>
    </cfRule>
  </conditionalFormatting>
  <conditionalFormatting sqref="O38">
    <cfRule type="cellIs" dxfId="3486" priority="3306" operator="equal">
      <formula>"22H45"</formula>
    </cfRule>
  </conditionalFormatting>
  <conditionalFormatting sqref="O38">
    <cfRule type="cellIs" dxfId="3485" priority="3300" operator="equal">
      <formula>"22H30"</formula>
    </cfRule>
    <cfRule type="cellIs" dxfId="3484" priority="3301" operator="equal">
      <formula>"17H15"</formula>
    </cfRule>
    <cfRule type="containsText" dxfId="3483" priority="3304" operator="containsText" text="18">
      <formula>NOT(ISERROR(SEARCH("18",O38)))</formula>
    </cfRule>
    <cfRule type="containsText" dxfId="3482" priority="3305" operator="containsText" text="17">
      <formula>NOT(ISERROR(SEARCH("17",O38)))</formula>
    </cfRule>
  </conditionalFormatting>
  <conditionalFormatting sqref="O38">
    <cfRule type="cellIs" dxfId="3481" priority="3303" operator="equal">
      <formula>"00H00"</formula>
    </cfRule>
  </conditionalFormatting>
  <conditionalFormatting sqref="O38">
    <cfRule type="cellIs" dxfId="3480" priority="3302" operator="equal">
      <formula>"24H00"</formula>
    </cfRule>
  </conditionalFormatting>
  <conditionalFormatting sqref="O38">
    <cfRule type="cellIs" dxfId="3479" priority="3299" operator="equal">
      <formula>"21h00"</formula>
    </cfRule>
  </conditionalFormatting>
  <conditionalFormatting sqref="O38">
    <cfRule type="cellIs" dxfId="3478" priority="3298" operator="equal">
      <formula>"21h00"</formula>
    </cfRule>
  </conditionalFormatting>
  <conditionalFormatting sqref="O38">
    <cfRule type="containsBlanks" dxfId="3477" priority="3297">
      <formula>LEN(TRIM(O38))=0</formula>
    </cfRule>
  </conditionalFormatting>
  <conditionalFormatting sqref="X38">
    <cfRule type="cellIs" dxfId="3476" priority="3295" operator="equal">
      <formula>"MATERIEL"</formula>
    </cfRule>
    <cfRule type="cellIs" dxfId="3475" priority="3296" operator="equal">
      <formula>"TRANSPAL"</formula>
    </cfRule>
  </conditionalFormatting>
  <conditionalFormatting sqref="T38">
    <cfRule type="cellIs" dxfId="3474" priority="3289" operator="equal">
      <formula>"22H30"</formula>
    </cfRule>
    <cfRule type="cellIs" dxfId="3473" priority="3290" operator="equal">
      <formula>"17H15"</formula>
    </cfRule>
    <cfRule type="containsText" dxfId="3472" priority="3293" operator="containsText" text="18">
      <formula>NOT(ISERROR(SEARCH("18",T38)))</formula>
    </cfRule>
    <cfRule type="containsText" dxfId="3471" priority="3294" operator="containsText" text="17">
      <formula>NOT(ISERROR(SEARCH("17",T38)))</formula>
    </cfRule>
  </conditionalFormatting>
  <conditionalFormatting sqref="T38">
    <cfRule type="cellIs" dxfId="3470" priority="3292" operator="equal">
      <formula>"00H00"</formula>
    </cfRule>
  </conditionalFormatting>
  <conditionalFormatting sqref="T38">
    <cfRule type="cellIs" dxfId="3469" priority="3291" operator="equal">
      <formula>"24H00"</formula>
    </cfRule>
  </conditionalFormatting>
  <conditionalFormatting sqref="T38">
    <cfRule type="cellIs" dxfId="3468" priority="3288" operator="equal">
      <formula>"21h00"</formula>
    </cfRule>
  </conditionalFormatting>
  <conditionalFormatting sqref="T38">
    <cfRule type="cellIs" dxfId="3467" priority="3287" operator="equal">
      <formula>"21h00"</formula>
    </cfRule>
  </conditionalFormatting>
  <conditionalFormatting sqref="T38">
    <cfRule type="containsBlanks" dxfId="3466" priority="3286">
      <formula>LEN(TRIM(T38))=0</formula>
    </cfRule>
  </conditionalFormatting>
  <conditionalFormatting sqref="T38">
    <cfRule type="cellIs" dxfId="3465" priority="3285" operator="equal">
      <formula>"22H45"</formula>
    </cfRule>
  </conditionalFormatting>
  <conditionalFormatting sqref="T38">
    <cfRule type="cellIs" dxfId="3464" priority="3279" operator="equal">
      <formula>"22H30"</formula>
    </cfRule>
    <cfRule type="cellIs" dxfId="3463" priority="3280" operator="equal">
      <formula>"17H15"</formula>
    </cfRule>
    <cfRule type="containsText" dxfId="3462" priority="3283" operator="containsText" text="18">
      <formula>NOT(ISERROR(SEARCH("18",T38)))</formula>
    </cfRule>
    <cfRule type="containsText" dxfId="3461" priority="3284" operator="containsText" text="17">
      <formula>NOT(ISERROR(SEARCH("17",T38)))</formula>
    </cfRule>
  </conditionalFormatting>
  <conditionalFormatting sqref="T38">
    <cfRule type="cellIs" dxfId="3460" priority="3282" operator="equal">
      <formula>"00H00"</formula>
    </cfRule>
  </conditionalFormatting>
  <conditionalFormatting sqref="T38">
    <cfRule type="cellIs" dxfId="3459" priority="3281" operator="equal">
      <formula>"24H00"</formula>
    </cfRule>
  </conditionalFormatting>
  <conditionalFormatting sqref="T38">
    <cfRule type="cellIs" dxfId="3458" priority="3278" operator="equal">
      <formula>"21h00"</formula>
    </cfRule>
  </conditionalFormatting>
  <conditionalFormatting sqref="T38">
    <cfRule type="cellIs" dxfId="3457" priority="3277" operator="equal">
      <formula>"21h00"</formula>
    </cfRule>
  </conditionalFormatting>
  <conditionalFormatting sqref="T38">
    <cfRule type="containsBlanks" dxfId="3456" priority="3276">
      <formula>LEN(TRIM(T38))=0</formula>
    </cfRule>
  </conditionalFormatting>
  <conditionalFormatting sqref="AC38">
    <cfRule type="cellIs" dxfId="3455" priority="3274" operator="equal">
      <formula>"MATERIEL"</formula>
    </cfRule>
    <cfRule type="cellIs" dxfId="3454" priority="3275" operator="equal">
      <formula>"TRANSPAL"</formula>
    </cfRule>
  </conditionalFormatting>
  <conditionalFormatting sqref="Y38">
    <cfRule type="cellIs" dxfId="3453" priority="3268" operator="equal">
      <formula>"22H30"</formula>
    </cfRule>
    <cfRule type="cellIs" dxfId="3452" priority="3269" operator="equal">
      <formula>"17H15"</formula>
    </cfRule>
    <cfRule type="containsText" dxfId="3451" priority="3272" operator="containsText" text="18">
      <formula>NOT(ISERROR(SEARCH("18",Y38)))</formula>
    </cfRule>
    <cfRule type="containsText" dxfId="3450" priority="3273" operator="containsText" text="17">
      <formula>NOT(ISERROR(SEARCH("17",Y38)))</formula>
    </cfRule>
  </conditionalFormatting>
  <conditionalFormatting sqref="Y38">
    <cfRule type="cellIs" dxfId="3449" priority="3271" operator="equal">
      <formula>"00H00"</formula>
    </cfRule>
  </conditionalFormatting>
  <conditionalFormatting sqref="Y38">
    <cfRule type="cellIs" dxfId="3448" priority="3270" operator="equal">
      <formula>"24H00"</formula>
    </cfRule>
  </conditionalFormatting>
  <conditionalFormatting sqref="Y38">
    <cfRule type="cellIs" dxfId="3447" priority="3267" operator="equal">
      <formula>"21h00"</formula>
    </cfRule>
  </conditionalFormatting>
  <conditionalFormatting sqref="Y38">
    <cfRule type="cellIs" dxfId="3446" priority="3266" operator="equal">
      <formula>"21h00"</formula>
    </cfRule>
  </conditionalFormatting>
  <conditionalFormatting sqref="Y38">
    <cfRule type="containsBlanks" dxfId="3445" priority="3265">
      <formula>LEN(TRIM(Y38))=0</formula>
    </cfRule>
  </conditionalFormatting>
  <conditionalFormatting sqref="Y38">
    <cfRule type="cellIs" dxfId="3444" priority="3264" operator="equal">
      <formula>"22H45"</formula>
    </cfRule>
  </conditionalFormatting>
  <conditionalFormatting sqref="Y38">
    <cfRule type="cellIs" dxfId="3443" priority="3258" operator="equal">
      <formula>"22H30"</formula>
    </cfRule>
    <cfRule type="cellIs" dxfId="3442" priority="3259" operator="equal">
      <formula>"17H15"</formula>
    </cfRule>
    <cfRule type="containsText" dxfId="3441" priority="3262" operator="containsText" text="18">
      <formula>NOT(ISERROR(SEARCH("18",Y38)))</formula>
    </cfRule>
    <cfRule type="containsText" dxfId="3440" priority="3263" operator="containsText" text="17">
      <formula>NOT(ISERROR(SEARCH("17",Y38)))</formula>
    </cfRule>
  </conditionalFormatting>
  <conditionalFormatting sqref="Y38">
    <cfRule type="cellIs" dxfId="3439" priority="3261" operator="equal">
      <formula>"00H00"</formula>
    </cfRule>
  </conditionalFormatting>
  <conditionalFormatting sqref="Y38">
    <cfRule type="cellIs" dxfId="3438" priority="3260" operator="equal">
      <formula>"24H00"</formula>
    </cfRule>
  </conditionalFormatting>
  <conditionalFormatting sqref="Y38">
    <cfRule type="cellIs" dxfId="3437" priority="3257" operator="equal">
      <formula>"21h00"</formula>
    </cfRule>
  </conditionalFormatting>
  <conditionalFormatting sqref="Y38">
    <cfRule type="cellIs" dxfId="3436" priority="3256" operator="equal">
      <formula>"21h00"</formula>
    </cfRule>
  </conditionalFormatting>
  <conditionalFormatting sqref="Y38">
    <cfRule type="containsBlanks" dxfId="3435" priority="3255">
      <formula>LEN(TRIM(Y38))=0</formula>
    </cfRule>
  </conditionalFormatting>
  <conditionalFormatting sqref="AD39">
    <cfRule type="cellIs" dxfId="3434" priority="3249" operator="equal">
      <formula>"22H30"</formula>
    </cfRule>
    <cfRule type="cellIs" dxfId="3433" priority="3250" operator="equal">
      <formula>"17H15"</formula>
    </cfRule>
    <cfRule type="containsText" dxfId="3432" priority="3253" operator="containsText" text="18">
      <formula>NOT(ISERROR(SEARCH("18",AD39)))</formula>
    </cfRule>
    <cfRule type="containsText" dxfId="3431" priority="3254" operator="containsText" text="17">
      <formula>NOT(ISERROR(SEARCH("17",AD39)))</formula>
    </cfRule>
  </conditionalFormatting>
  <conditionalFormatting sqref="AD39">
    <cfRule type="cellIs" dxfId="3430" priority="3252" operator="equal">
      <formula>"00H00"</formula>
    </cfRule>
  </conditionalFormatting>
  <conditionalFormatting sqref="AD39">
    <cfRule type="cellIs" dxfId="3429" priority="3251" operator="equal">
      <formula>"24H00"</formula>
    </cfRule>
  </conditionalFormatting>
  <conditionalFormatting sqref="AD39">
    <cfRule type="cellIs" dxfId="3428" priority="3248" operator="equal">
      <formula>"21h00"</formula>
    </cfRule>
  </conditionalFormatting>
  <conditionalFormatting sqref="AD39">
    <cfRule type="cellIs" dxfId="3427" priority="3247" operator="equal">
      <formula>"21h00"</formula>
    </cfRule>
  </conditionalFormatting>
  <conditionalFormatting sqref="AD39">
    <cfRule type="containsBlanks" dxfId="3426" priority="3246">
      <formula>LEN(TRIM(AD39))=0</formula>
    </cfRule>
  </conditionalFormatting>
  <conditionalFormatting sqref="AH39">
    <cfRule type="cellIs" dxfId="3425" priority="3244" operator="equal">
      <formula>"MATERIEL"</formula>
    </cfRule>
    <cfRule type="cellIs" dxfId="3424" priority="3245" operator="equal">
      <formula>"TRANSPAL"</formula>
    </cfRule>
  </conditionalFormatting>
  <conditionalFormatting sqref="I39">
    <cfRule type="cellIs" dxfId="3423" priority="3242" operator="equal">
      <formula>"MATERIEL"</formula>
    </cfRule>
    <cfRule type="cellIs" dxfId="3422" priority="3243" operator="equal">
      <formula>"TRANSPAL"</formula>
    </cfRule>
  </conditionalFormatting>
  <conditionalFormatting sqref="E39">
    <cfRule type="cellIs" dxfId="3421" priority="3236" operator="equal">
      <formula>"22H30"</formula>
    </cfRule>
    <cfRule type="cellIs" dxfId="3420" priority="3237" operator="equal">
      <formula>"17H15"</formula>
    </cfRule>
    <cfRule type="containsText" dxfId="3419" priority="3240" operator="containsText" text="18">
      <formula>NOT(ISERROR(SEARCH("18",E39)))</formula>
    </cfRule>
    <cfRule type="containsText" dxfId="3418" priority="3241" operator="containsText" text="17">
      <formula>NOT(ISERROR(SEARCH("17",E39)))</formula>
    </cfRule>
  </conditionalFormatting>
  <conditionalFormatting sqref="E39">
    <cfRule type="cellIs" dxfId="3417" priority="3239" operator="equal">
      <formula>"00H00"</formula>
    </cfRule>
  </conditionalFormatting>
  <conditionalFormatting sqref="E39">
    <cfRule type="cellIs" dxfId="3416" priority="3238" operator="equal">
      <formula>"24H00"</formula>
    </cfRule>
  </conditionalFormatting>
  <conditionalFormatting sqref="E39">
    <cfRule type="cellIs" dxfId="3415" priority="3235" operator="equal">
      <formula>"21h00"</formula>
    </cfRule>
  </conditionalFormatting>
  <conditionalFormatting sqref="E39">
    <cfRule type="cellIs" dxfId="3414" priority="3234" operator="equal">
      <formula>"21h00"</formula>
    </cfRule>
  </conditionalFormatting>
  <conditionalFormatting sqref="E39">
    <cfRule type="containsBlanks" dxfId="3413" priority="3233">
      <formula>LEN(TRIM(E39))=0</formula>
    </cfRule>
  </conditionalFormatting>
  <conditionalFormatting sqref="F39:H39">
    <cfRule type="cellIs" dxfId="3412" priority="3232" operator="equal">
      <formula>"OFF"</formula>
    </cfRule>
  </conditionalFormatting>
  <conditionalFormatting sqref="F39:H39">
    <cfRule type="cellIs" dxfId="3411" priority="3229" operator="equal">
      <formula>"AT"</formula>
    </cfRule>
    <cfRule type="cellIs" dxfId="3410" priority="3230" operator="equal">
      <formula>"AM"</formula>
    </cfRule>
    <cfRule type="cellIs" dxfId="3409" priority="3231" operator="equal">
      <formula>"CP"</formula>
    </cfRule>
  </conditionalFormatting>
  <conditionalFormatting sqref="E39">
    <cfRule type="cellIs" dxfId="3408" priority="3227" operator="equal">
      <formula>"22H45"</formula>
    </cfRule>
  </conditionalFormatting>
  <conditionalFormatting sqref="E39">
    <cfRule type="cellIs" dxfId="3407" priority="3221" operator="equal">
      <formula>"22H30"</formula>
    </cfRule>
    <cfRule type="cellIs" dxfId="3406" priority="3222" operator="equal">
      <formula>"17H15"</formula>
    </cfRule>
    <cfRule type="containsText" dxfId="3405" priority="3225" operator="containsText" text="18">
      <formula>NOT(ISERROR(SEARCH("18",E39)))</formula>
    </cfRule>
    <cfRule type="containsText" dxfId="3404" priority="3226" operator="containsText" text="17">
      <formula>NOT(ISERROR(SEARCH("17",E39)))</formula>
    </cfRule>
  </conditionalFormatting>
  <conditionalFormatting sqref="E39">
    <cfRule type="cellIs" dxfId="3403" priority="3224" operator="equal">
      <formula>"00H00"</formula>
    </cfRule>
  </conditionalFormatting>
  <conditionalFormatting sqref="E39">
    <cfRule type="cellIs" dxfId="3402" priority="3223" operator="equal">
      <formula>"24H00"</formula>
    </cfRule>
  </conditionalFormatting>
  <conditionalFormatting sqref="E39">
    <cfRule type="cellIs" dxfId="3401" priority="3220" operator="equal">
      <formula>"21h00"</formula>
    </cfRule>
  </conditionalFormatting>
  <conditionalFormatting sqref="E39">
    <cfRule type="cellIs" dxfId="3400" priority="3219" operator="equal">
      <formula>"21h00"</formula>
    </cfRule>
  </conditionalFormatting>
  <conditionalFormatting sqref="E39">
    <cfRule type="containsBlanks" dxfId="3399" priority="3218">
      <formula>LEN(TRIM(E39))=0</formula>
    </cfRule>
  </conditionalFormatting>
  <conditionalFormatting sqref="AE39:AG39">
    <cfRule type="cellIs" dxfId="3398" priority="3217" operator="equal">
      <formula>"OFF"</formula>
    </cfRule>
  </conditionalFormatting>
  <conditionalFormatting sqref="AE39:AG39">
    <cfRule type="cellIs" dxfId="3397" priority="3214" operator="equal">
      <formula>"AT"</formula>
    </cfRule>
    <cfRule type="cellIs" dxfId="3396" priority="3215" operator="equal">
      <formula>"AM"</formula>
    </cfRule>
    <cfRule type="cellIs" dxfId="3395" priority="3216" operator="equal">
      <formula>"CP"</formula>
    </cfRule>
  </conditionalFormatting>
  <conditionalFormatting sqref="N39">
    <cfRule type="cellIs" dxfId="3394" priority="3211" operator="equal">
      <formula>"MATERIEL"</formula>
    </cfRule>
    <cfRule type="cellIs" dxfId="3393" priority="3212" operator="equal">
      <formula>"TRANSPAL"</formula>
    </cfRule>
  </conditionalFormatting>
  <conditionalFormatting sqref="J39">
    <cfRule type="cellIs" dxfId="3392" priority="3205" operator="equal">
      <formula>"22H30"</formula>
    </cfRule>
    <cfRule type="cellIs" dxfId="3391" priority="3206" operator="equal">
      <formula>"17H15"</formula>
    </cfRule>
    <cfRule type="containsText" dxfId="3390" priority="3209" operator="containsText" text="18">
      <formula>NOT(ISERROR(SEARCH("18",J39)))</formula>
    </cfRule>
    <cfRule type="containsText" dxfId="3389" priority="3210" operator="containsText" text="17">
      <formula>NOT(ISERROR(SEARCH("17",J39)))</formula>
    </cfRule>
  </conditionalFormatting>
  <conditionalFormatting sqref="J39">
    <cfRule type="cellIs" dxfId="3388" priority="3208" operator="equal">
      <formula>"00H00"</formula>
    </cfRule>
  </conditionalFormatting>
  <conditionalFormatting sqref="J39">
    <cfRule type="cellIs" dxfId="3387" priority="3207" operator="equal">
      <formula>"24H00"</formula>
    </cfRule>
  </conditionalFormatting>
  <conditionalFormatting sqref="J39">
    <cfRule type="cellIs" dxfId="3386" priority="3204" operator="equal">
      <formula>"21h00"</formula>
    </cfRule>
  </conditionalFormatting>
  <conditionalFormatting sqref="J39">
    <cfRule type="cellIs" dxfId="3385" priority="3203" operator="equal">
      <formula>"21h00"</formula>
    </cfRule>
  </conditionalFormatting>
  <conditionalFormatting sqref="J39">
    <cfRule type="containsBlanks" dxfId="3384" priority="3202">
      <formula>LEN(TRIM(J39))=0</formula>
    </cfRule>
  </conditionalFormatting>
  <conditionalFormatting sqref="J39">
    <cfRule type="cellIs" dxfId="3383" priority="3201" operator="equal">
      <formula>"22H45"</formula>
    </cfRule>
  </conditionalFormatting>
  <conditionalFormatting sqref="J39">
    <cfRule type="cellIs" dxfId="3382" priority="3195" operator="equal">
      <formula>"22H30"</formula>
    </cfRule>
    <cfRule type="cellIs" dxfId="3381" priority="3196" operator="equal">
      <formula>"17H15"</formula>
    </cfRule>
    <cfRule type="containsText" dxfId="3380" priority="3199" operator="containsText" text="18">
      <formula>NOT(ISERROR(SEARCH("18",J39)))</formula>
    </cfRule>
    <cfRule type="containsText" dxfId="3379" priority="3200" operator="containsText" text="17">
      <formula>NOT(ISERROR(SEARCH("17",J39)))</formula>
    </cfRule>
  </conditionalFormatting>
  <conditionalFormatting sqref="J39">
    <cfRule type="cellIs" dxfId="3378" priority="3198" operator="equal">
      <formula>"00H00"</formula>
    </cfRule>
  </conditionalFormatting>
  <conditionalFormatting sqref="J39">
    <cfRule type="cellIs" dxfId="3377" priority="3197" operator="equal">
      <formula>"24H00"</formula>
    </cfRule>
  </conditionalFormatting>
  <conditionalFormatting sqref="J39">
    <cfRule type="cellIs" dxfId="3376" priority="3194" operator="equal">
      <formula>"21h00"</formula>
    </cfRule>
  </conditionalFormatting>
  <conditionalFormatting sqref="J39">
    <cfRule type="cellIs" dxfId="3375" priority="3193" operator="equal">
      <formula>"21h00"</formula>
    </cfRule>
  </conditionalFormatting>
  <conditionalFormatting sqref="J39">
    <cfRule type="containsBlanks" dxfId="3374" priority="3192">
      <formula>LEN(TRIM(J39))=0</formula>
    </cfRule>
  </conditionalFormatting>
  <conditionalFormatting sqref="S39">
    <cfRule type="cellIs" dxfId="3373" priority="3190" operator="equal">
      <formula>"MATERIEL"</formula>
    </cfRule>
    <cfRule type="cellIs" dxfId="3372" priority="3191" operator="equal">
      <formula>"TRANSPAL"</formula>
    </cfRule>
  </conditionalFormatting>
  <conditionalFormatting sqref="O39">
    <cfRule type="cellIs" dxfId="3371" priority="3184" operator="equal">
      <formula>"22H30"</formula>
    </cfRule>
    <cfRule type="cellIs" dxfId="3370" priority="3185" operator="equal">
      <formula>"17H15"</formula>
    </cfRule>
    <cfRule type="containsText" dxfId="3369" priority="3188" operator="containsText" text="18">
      <formula>NOT(ISERROR(SEARCH("18",O39)))</formula>
    </cfRule>
    <cfRule type="containsText" dxfId="3368" priority="3189" operator="containsText" text="17">
      <formula>NOT(ISERROR(SEARCH("17",O39)))</formula>
    </cfRule>
  </conditionalFormatting>
  <conditionalFormatting sqref="O39">
    <cfRule type="cellIs" dxfId="3367" priority="3187" operator="equal">
      <formula>"00H00"</formula>
    </cfRule>
  </conditionalFormatting>
  <conditionalFormatting sqref="O39">
    <cfRule type="cellIs" dxfId="3366" priority="3186" operator="equal">
      <formula>"24H00"</formula>
    </cfRule>
  </conditionalFormatting>
  <conditionalFormatting sqref="O39">
    <cfRule type="cellIs" dxfId="3365" priority="3183" operator="equal">
      <formula>"21h00"</formula>
    </cfRule>
  </conditionalFormatting>
  <conditionalFormatting sqref="O39">
    <cfRule type="cellIs" dxfId="3364" priority="3182" operator="equal">
      <formula>"21h00"</formula>
    </cfRule>
  </conditionalFormatting>
  <conditionalFormatting sqref="O39">
    <cfRule type="containsBlanks" dxfId="3363" priority="3181">
      <formula>LEN(TRIM(O39))=0</formula>
    </cfRule>
  </conditionalFormatting>
  <conditionalFormatting sqref="O39">
    <cfRule type="cellIs" dxfId="3362" priority="3180" operator="equal">
      <formula>"22H45"</formula>
    </cfRule>
  </conditionalFormatting>
  <conditionalFormatting sqref="O39">
    <cfRule type="cellIs" dxfId="3361" priority="3174" operator="equal">
      <formula>"22H30"</formula>
    </cfRule>
    <cfRule type="cellIs" dxfId="3360" priority="3175" operator="equal">
      <formula>"17H15"</formula>
    </cfRule>
    <cfRule type="containsText" dxfId="3359" priority="3178" operator="containsText" text="18">
      <formula>NOT(ISERROR(SEARCH("18",O39)))</formula>
    </cfRule>
    <cfRule type="containsText" dxfId="3358" priority="3179" operator="containsText" text="17">
      <formula>NOT(ISERROR(SEARCH("17",O39)))</formula>
    </cfRule>
  </conditionalFormatting>
  <conditionalFormatting sqref="O39">
    <cfRule type="cellIs" dxfId="3357" priority="3177" operator="equal">
      <formula>"00H00"</formula>
    </cfRule>
  </conditionalFormatting>
  <conditionalFormatting sqref="O39">
    <cfRule type="cellIs" dxfId="3356" priority="3176" operator="equal">
      <formula>"24H00"</formula>
    </cfRule>
  </conditionalFormatting>
  <conditionalFormatting sqref="O39">
    <cfRule type="cellIs" dxfId="3355" priority="3173" operator="equal">
      <formula>"21h00"</formula>
    </cfRule>
  </conditionalFormatting>
  <conditionalFormatting sqref="O39">
    <cfRule type="cellIs" dxfId="3354" priority="3172" operator="equal">
      <formula>"21h00"</formula>
    </cfRule>
  </conditionalFormatting>
  <conditionalFormatting sqref="O39">
    <cfRule type="containsBlanks" dxfId="3353" priority="3171">
      <formula>LEN(TRIM(O39))=0</formula>
    </cfRule>
  </conditionalFormatting>
  <conditionalFormatting sqref="X39">
    <cfRule type="cellIs" dxfId="3352" priority="3169" operator="equal">
      <formula>"MATERIEL"</formula>
    </cfRule>
    <cfRule type="cellIs" dxfId="3351" priority="3170" operator="equal">
      <formula>"TRANSPAL"</formula>
    </cfRule>
  </conditionalFormatting>
  <conditionalFormatting sqref="T39">
    <cfRule type="cellIs" dxfId="3350" priority="3163" operator="equal">
      <formula>"22H30"</formula>
    </cfRule>
    <cfRule type="cellIs" dxfId="3349" priority="3164" operator="equal">
      <formula>"17H15"</formula>
    </cfRule>
    <cfRule type="containsText" dxfId="3348" priority="3167" operator="containsText" text="18">
      <formula>NOT(ISERROR(SEARCH("18",T39)))</formula>
    </cfRule>
    <cfRule type="containsText" dxfId="3347" priority="3168" operator="containsText" text="17">
      <formula>NOT(ISERROR(SEARCH("17",T39)))</formula>
    </cfRule>
  </conditionalFormatting>
  <conditionalFormatting sqref="T39">
    <cfRule type="cellIs" dxfId="3346" priority="3166" operator="equal">
      <formula>"00H00"</formula>
    </cfRule>
  </conditionalFormatting>
  <conditionalFormatting sqref="T39">
    <cfRule type="cellIs" dxfId="3345" priority="3165" operator="equal">
      <formula>"24H00"</formula>
    </cfRule>
  </conditionalFormatting>
  <conditionalFormatting sqref="T39">
    <cfRule type="cellIs" dxfId="3344" priority="3162" operator="equal">
      <formula>"21h00"</formula>
    </cfRule>
  </conditionalFormatting>
  <conditionalFormatting sqref="T39">
    <cfRule type="cellIs" dxfId="3343" priority="3161" operator="equal">
      <formula>"21h00"</formula>
    </cfRule>
  </conditionalFormatting>
  <conditionalFormatting sqref="T39">
    <cfRule type="containsBlanks" dxfId="3342" priority="3160">
      <formula>LEN(TRIM(T39))=0</formula>
    </cfRule>
  </conditionalFormatting>
  <conditionalFormatting sqref="T39">
    <cfRule type="cellIs" dxfId="3341" priority="3159" operator="equal">
      <formula>"22H45"</formula>
    </cfRule>
  </conditionalFormatting>
  <conditionalFormatting sqref="T39">
    <cfRule type="cellIs" dxfId="3340" priority="3153" operator="equal">
      <formula>"22H30"</formula>
    </cfRule>
    <cfRule type="cellIs" dxfId="3339" priority="3154" operator="equal">
      <formula>"17H15"</formula>
    </cfRule>
    <cfRule type="containsText" dxfId="3338" priority="3157" operator="containsText" text="18">
      <formula>NOT(ISERROR(SEARCH("18",T39)))</formula>
    </cfRule>
    <cfRule type="containsText" dxfId="3337" priority="3158" operator="containsText" text="17">
      <formula>NOT(ISERROR(SEARCH("17",T39)))</formula>
    </cfRule>
  </conditionalFormatting>
  <conditionalFormatting sqref="T39">
    <cfRule type="cellIs" dxfId="3336" priority="3156" operator="equal">
      <formula>"00H00"</formula>
    </cfRule>
  </conditionalFormatting>
  <conditionalFormatting sqref="T39">
    <cfRule type="cellIs" dxfId="3335" priority="3155" operator="equal">
      <formula>"24H00"</formula>
    </cfRule>
  </conditionalFormatting>
  <conditionalFormatting sqref="T39">
    <cfRule type="cellIs" dxfId="3334" priority="3152" operator="equal">
      <formula>"21h00"</formula>
    </cfRule>
  </conditionalFormatting>
  <conditionalFormatting sqref="T39">
    <cfRule type="cellIs" dxfId="3333" priority="3151" operator="equal">
      <formula>"21h00"</formula>
    </cfRule>
  </conditionalFormatting>
  <conditionalFormatting sqref="T39">
    <cfRule type="containsBlanks" dxfId="3332" priority="3150">
      <formula>LEN(TRIM(T39))=0</formula>
    </cfRule>
  </conditionalFormatting>
  <conditionalFormatting sqref="AC39">
    <cfRule type="cellIs" dxfId="3331" priority="3148" operator="equal">
      <formula>"MATERIEL"</formula>
    </cfRule>
    <cfRule type="cellIs" dxfId="3330" priority="3149" operator="equal">
      <formula>"TRANSPAL"</formula>
    </cfRule>
  </conditionalFormatting>
  <conditionalFormatting sqref="Y39">
    <cfRule type="cellIs" dxfId="3329" priority="3142" operator="equal">
      <formula>"22H30"</formula>
    </cfRule>
    <cfRule type="cellIs" dxfId="3328" priority="3143" operator="equal">
      <formula>"17H15"</formula>
    </cfRule>
    <cfRule type="containsText" dxfId="3327" priority="3146" operator="containsText" text="18">
      <formula>NOT(ISERROR(SEARCH("18",Y39)))</formula>
    </cfRule>
    <cfRule type="containsText" dxfId="3326" priority="3147" operator="containsText" text="17">
      <formula>NOT(ISERROR(SEARCH("17",Y39)))</formula>
    </cfRule>
  </conditionalFormatting>
  <conditionalFormatting sqref="Y39">
    <cfRule type="cellIs" dxfId="3325" priority="3145" operator="equal">
      <formula>"00H00"</formula>
    </cfRule>
  </conditionalFormatting>
  <conditionalFormatting sqref="Y39">
    <cfRule type="cellIs" dxfId="3324" priority="3144" operator="equal">
      <formula>"24H00"</formula>
    </cfRule>
  </conditionalFormatting>
  <conditionalFormatting sqref="Y39">
    <cfRule type="cellIs" dxfId="3323" priority="3141" operator="equal">
      <formula>"21h00"</formula>
    </cfRule>
  </conditionalFormatting>
  <conditionalFormatting sqref="Y39">
    <cfRule type="cellIs" dxfId="3322" priority="3140" operator="equal">
      <formula>"21h00"</formula>
    </cfRule>
  </conditionalFormatting>
  <conditionalFormatting sqref="Y39">
    <cfRule type="containsBlanks" dxfId="3321" priority="3139">
      <formula>LEN(TRIM(Y39))=0</formula>
    </cfRule>
  </conditionalFormatting>
  <conditionalFormatting sqref="Y39">
    <cfRule type="cellIs" dxfId="3320" priority="3138" operator="equal">
      <formula>"22H45"</formula>
    </cfRule>
  </conditionalFormatting>
  <conditionalFormatting sqref="Y39">
    <cfRule type="cellIs" dxfId="3319" priority="3132" operator="equal">
      <formula>"22H30"</formula>
    </cfRule>
    <cfRule type="cellIs" dxfId="3318" priority="3133" operator="equal">
      <formula>"17H15"</formula>
    </cfRule>
    <cfRule type="containsText" dxfId="3317" priority="3136" operator="containsText" text="18">
      <formula>NOT(ISERROR(SEARCH("18",Y39)))</formula>
    </cfRule>
    <cfRule type="containsText" dxfId="3316" priority="3137" operator="containsText" text="17">
      <formula>NOT(ISERROR(SEARCH("17",Y39)))</formula>
    </cfRule>
  </conditionalFormatting>
  <conditionalFormatting sqref="Y39">
    <cfRule type="cellIs" dxfId="3315" priority="3135" operator="equal">
      <formula>"00H00"</formula>
    </cfRule>
  </conditionalFormatting>
  <conditionalFormatting sqref="Y39">
    <cfRule type="cellIs" dxfId="3314" priority="3134" operator="equal">
      <formula>"24H00"</formula>
    </cfRule>
  </conditionalFormatting>
  <conditionalFormatting sqref="Y39">
    <cfRule type="cellIs" dxfId="3313" priority="3131" operator="equal">
      <formula>"21h00"</formula>
    </cfRule>
  </conditionalFormatting>
  <conditionalFormatting sqref="Y39">
    <cfRule type="cellIs" dxfId="3312" priority="3130" operator="equal">
      <formula>"21h00"</formula>
    </cfRule>
  </conditionalFormatting>
  <conditionalFormatting sqref="Y39">
    <cfRule type="containsBlanks" dxfId="3311" priority="3129">
      <formula>LEN(TRIM(Y39))=0</formula>
    </cfRule>
  </conditionalFormatting>
  <conditionalFormatting sqref="K39:M39">
    <cfRule type="cellIs" dxfId="3310" priority="3128" operator="equal">
      <formula>"OFF"</formula>
    </cfRule>
  </conditionalFormatting>
  <conditionalFormatting sqref="K39:M39">
    <cfRule type="cellIs" dxfId="3309" priority="3125" operator="equal">
      <formula>"AT"</formula>
    </cfRule>
    <cfRule type="cellIs" dxfId="3308" priority="3126" operator="equal">
      <formula>"AM"</formula>
    </cfRule>
    <cfRule type="cellIs" dxfId="3307" priority="3127" operator="equal">
      <formula>"CP"</formula>
    </cfRule>
  </conditionalFormatting>
  <conditionalFormatting sqref="F41:H41">
    <cfRule type="cellIs" dxfId="3306" priority="3123" operator="equal">
      <formula>"OFF"</formula>
    </cfRule>
  </conditionalFormatting>
  <conditionalFormatting sqref="F41:H41">
    <cfRule type="cellIs" dxfId="3305" priority="3120" operator="equal">
      <formula>"AT"</formula>
    </cfRule>
    <cfRule type="cellIs" dxfId="3304" priority="3121" operator="equal">
      <formula>"AM"</formula>
    </cfRule>
    <cfRule type="cellIs" dxfId="3303" priority="3122" operator="equal">
      <formula>"CP"</formula>
    </cfRule>
  </conditionalFormatting>
  <conditionalFormatting sqref="E41">
    <cfRule type="cellIs" dxfId="3302" priority="3113" operator="equal">
      <formula>"22H30"</formula>
    </cfRule>
    <cfRule type="cellIs" dxfId="3301" priority="3114" operator="equal">
      <formula>"17H15"</formula>
    </cfRule>
    <cfRule type="containsText" dxfId="3300" priority="3117" operator="containsText" text="18">
      <formula>NOT(ISERROR(SEARCH("18",E41)))</formula>
    </cfRule>
    <cfRule type="containsText" dxfId="3299" priority="3118" operator="containsText" text="17">
      <formula>NOT(ISERROR(SEARCH("17",E41)))</formula>
    </cfRule>
  </conditionalFormatting>
  <conditionalFormatting sqref="E41">
    <cfRule type="cellIs" dxfId="3298" priority="3116" operator="equal">
      <formula>"00H00"</formula>
    </cfRule>
  </conditionalFormatting>
  <conditionalFormatting sqref="E41">
    <cfRule type="cellIs" dxfId="3297" priority="3115" operator="equal">
      <formula>"24H00"</formula>
    </cfRule>
  </conditionalFormatting>
  <conditionalFormatting sqref="E41">
    <cfRule type="cellIs" dxfId="3296" priority="3112" operator="equal">
      <formula>"21h00"</formula>
    </cfRule>
  </conditionalFormatting>
  <conditionalFormatting sqref="E41">
    <cfRule type="cellIs" dxfId="3295" priority="3111" operator="equal">
      <formula>"21h00"</formula>
    </cfRule>
  </conditionalFormatting>
  <conditionalFormatting sqref="E41">
    <cfRule type="containsBlanks" dxfId="3294" priority="3110">
      <formula>LEN(TRIM(E41))=0</formula>
    </cfRule>
  </conditionalFormatting>
  <conditionalFormatting sqref="I41">
    <cfRule type="cellIs" dxfId="3293" priority="3108" operator="equal">
      <formula>"MATERIEL"</formula>
    </cfRule>
    <cfRule type="cellIs" dxfId="3292" priority="3109" operator="equal">
      <formula>"TRANSPAL"</formula>
    </cfRule>
  </conditionalFormatting>
  <conditionalFormatting sqref="E41">
    <cfRule type="cellIs" dxfId="3291" priority="3107" operator="equal">
      <formula>"22H45"</formula>
    </cfRule>
  </conditionalFormatting>
  <conditionalFormatting sqref="AD41">
    <cfRule type="cellIs" dxfId="3290" priority="3101" operator="equal">
      <formula>"22H30"</formula>
    </cfRule>
    <cfRule type="cellIs" dxfId="3289" priority="3102" operator="equal">
      <formula>"17H15"</formula>
    </cfRule>
    <cfRule type="containsText" dxfId="3288" priority="3105" operator="containsText" text="18">
      <formula>NOT(ISERROR(SEARCH("18",AD41)))</formula>
    </cfRule>
    <cfRule type="containsText" dxfId="3287" priority="3106" operator="containsText" text="17">
      <formula>NOT(ISERROR(SEARCH("17",AD41)))</formula>
    </cfRule>
  </conditionalFormatting>
  <conditionalFormatting sqref="AD41">
    <cfRule type="cellIs" dxfId="3286" priority="3104" operator="equal">
      <formula>"00H00"</formula>
    </cfRule>
  </conditionalFormatting>
  <conditionalFormatting sqref="AD41">
    <cfRule type="cellIs" dxfId="3285" priority="3103" operator="equal">
      <formula>"24H00"</formula>
    </cfRule>
  </conditionalFormatting>
  <conditionalFormatting sqref="AD41">
    <cfRule type="cellIs" dxfId="3284" priority="3100" operator="equal">
      <formula>"21h00"</formula>
    </cfRule>
  </conditionalFormatting>
  <conditionalFormatting sqref="AD41">
    <cfRule type="cellIs" dxfId="3283" priority="3099" operator="equal">
      <formula>"21h00"</formula>
    </cfRule>
  </conditionalFormatting>
  <conditionalFormatting sqref="AD41">
    <cfRule type="containsBlanks" dxfId="3282" priority="3098">
      <formula>LEN(TRIM(AD41))=0</formula>
    </cfRule>
  </conditionalFormatting>
  <conditionalFormatting sqref="AH41">
    <cfRule type="cellIs" dxfId="3281" priority="3096" operator="equal">
      <formula>"MATERIEL"</formula>
    </cfRule>
    <cfRule type="cellIs" dxfId="3280" priority="3097" operator="equal">
      <formula>"TRANSPAL"</formula>
    </cfRule>
  </conditionalFormatting>
  <conditionalFormatting sqref="J41">
    <cfRule type="cellIs" dxfId="3279" priority="3090" operator="equal">
      <formula>"22H30"</formula>
    </cfRule>
    <cfRule type="cellIs" dxfId="3278" priority="3091" operator="equal">
      <formula>"17H15"</formula>
    </cfRule>
    <cfRule type="containsText" dxfId="3277" priority="3094" operator="containsText" text="18">
      <formula>NOT(ISERROR(SEARCH("18",J41)))</formula>
    </cfRule>
    <cfRule type="containsText" dxfId="3276" priority="3095" operator="containsText" text="17">
      <formula>NOT(ISERROR(SEARCH("17",J41)))</formula>
    </cfRule>
  </conditionalFormatting>
  <conditionalFormatting sqref="J41">
    <cfRule type="cellIs" dxfId="3275" priority="3093" operator="equal">
      <formula>"00H00"</formula>
    </cfRule>
  </conditionalFormatting>
  <conditionalFormatting sqref="J41">
    <cfRule type="cellIs" dxfId="3274" priority="3092" operator="equal">
      <formula>"24H00"</formula>
    </cfRule>
  </conditionalFormatting>
  <conditionalFormatting sqref="J41">
    <cfRule type="cellIs" dxfId="3273" priority="3089" operator="equal">
      <formula>"21h00"</formula>
    </cfRule>
  </conditionalFormatting>
  <conditionalFormatting sqref="J41">
    <cfRule type="cellIs" dxfId="3272" priority="3088" operator="equal">
      <formula>"21h00"</formula>
    </cfRule>
  </conditionalFormatting>
  <conditionalFormatting sqref="J41">
    <cfRule type="containsBlanks" dxfId="3271" priority="3087">
      <formula>LEN(TRIM(J41))=0</formula>
    </cfRule>
  </conditionalFormatting>
  <conditionalFormatting sqref="N41">
    <cfRule type="cellIs" dxfId="3270" priority="3085" operator="equal">
      <formula>"MATERIEL"</formula>
    </cfRule>
    <cfRule type="cellIs" dxfId="3269" priority="3086" operator="equal">
      <formula>"TRANSPAL"</formula>
    </cfRule>
  </conditionalFormatting>
  <conditionalFormatting sqref="J41">
    <cfRule type="cellIs" dxfId="3268" priority="3084" operator="equal">
      <formula>"22H45"</formula>
    </cfRule>
  </conditionalFormatting>
  <conditionalFormatting sqref="O41">
    <cfRule type="cellIs" dxfId="3267" priority="3078" operator="equal">
      <formula>"22H30"</formula>
    </cfRule>
    <cfRule type="cellIs" dxfId="3266" priority="3079" operator="equal">
      <formula>"17H15"</formula>
    </cfRule>
    <cfRule type="containsText" dxfId="3265" priority="3082" operator="containsText" text="18">
      <formula>NOT(ISERROR(SEARCH("18",O41)))</formula>
    </cfRule>
    <cfRule type="containsText" dxfId="3264" priority="3083" operator="containsText" text="17">
      <formula>NOT(ISERROR(SEARCH("17",O41)))</formula>
    </cfRule>
  </conditionalFormatting>
  <conditionalFormatting sqref="O41">
    <cfRule type="cellIs" dxfId="3263" priority="3081" operator="equal">
      <formula>"00H00"</formula>
    </cfRule>
  </conditionalFormatting>
  <conditionalFormatting sqref="O41">
    <cfRule type="cellIs" dxfId="3262" priority="3080" operator="equal">
      <formula>"24H00"</formula>
    </cfRule>
  </conditionalFormatting>
  <conditionalFormatting sqref="O41">
    <cfRule type="cellIs" dxfId="3261" priority="3077" operator="equal">
      <formula>"21h00"</formula>
    </cfRule>
  </conditionalFormatting>
  <conditionalFormatting sqref="O41">
    <cfRule type="cellIs" dxfId="3260" priority="3076" operator="equal">
      <formula>"21h00"</formula>
    </cfRule>
  </conditionalFormatting>
  <conditionalFormatting sqref="O41">
    <cfRule type="containsBlanks" dxfId="3259" priority="3075">
      <formula>LEN(TRIM(O41))=0</formula>
    </cfRule>
  </conditionalFormatting>
  <conditionalFormatting sqref="S41">
    <cfRule type="cellIs" dxfId="3258" priority="3073" operator="equal">
      <formula>"MATERIEL"</formula>
    </cfRule>
    <cfRule type="cellIs" dxfId="3257" priority="3074" operator="equal">
      <formula>"TRANSPAL"</formula>
    </cfRule>
  </conditionalFormatting>
  <conditionalFormatting sqref="O41">
    <cfRule type="cellIs" dxfId="3256" priority="3072" operator="equal">
      <formula>"22H45"</formula>
    </cfRule>
  </conditionalFormatting>
  <conditionalFormatting sqref="T41">
    <cfRule type="cellIs" dxfId="3255" priority="3066" operator="equal">
      <formula>"22H30"</formula>
    </cfRule>
    <cfRule type="cellIs" dxfId="3254" priority="3067" operator="equal">
      <formula>"17H15"</formula>
    </cfRule>
    <cfRule type="containsText" dxfId="3253" priority="3070" operator="containsText" text="18">
      <formula>NOT(ISERROR(SEARCH("18",T41)))</formula>
    </cfRule>
    <cfRule type="containsText" dxfId="3252" priority="3071" operator="containsText" text="17">
      <formula>NOT(ISERROR(SEARCH("17",T41)))</formula>
    </cfRule>
  </conditionalFormatting>
  <conditionalFormatting sqref="T41">
    <cfRule type="cellIs" dxfId="3251" priority="3069" operator="equal">
      <formula>"00H00"</formula>
    </cfRule>
  </conditionalFormatting>
  <conditionalFormatting sqref="T41">
    <cfRule type="cellIs" dxfId="3250" priority="3068" operator="equal">
      <formula>"24H00"</formula>
    </cfRule>
  </conditionalFormatting>
  <conditionalFormatting sqref="T41">
    <cfRule type="cellIs" dxfId="3249" priority="3065" operator="equal">
      <formula>"21h00"</formula>
    </cfRule>
  </conditionalFormatting>
  <conditionalFormatting sqref="T41">
    <cfRule type="cellIs" dxfId="3248" priority="3064" operator="equal">
      <formula>"21h00"</formula>
    </cfRule>
  </conditionalFormatting>
  <conditionalFormatting sqref="T41">
    <cfRule type="containsBlanks" dxfId="3247" priority="3063">
      <formula>LEN(TRIM(T41))=0</formula>
    </cfRule>
  </conditionalFormatting>
  <conditionalFormatting sqref="X41">
    <cfRule type="cellIs" dxfId="3246" priority="3061" operator="equal">
      <formula>"MATERIEL"</formula>
    </cfRule>
    <cfRule type="cellIs" dxfId="3245" priority="3062" operator="equal">
      <formula>"TRANSPAL"</formula>
    </cfRule>
  </conditionalFormatting>
  <conditionalFormatting sqref="T41">
    <cfRule type="cellIs" dxfId="3244" priority="3060" operator="equal">
      <formula>"22H45"</formula>
    </cfRule>
  </conditionalFormatting>
  <conditionalFormatting sqref="Y41">
    <cfRule type="cellIs" dxfId="3243" priority="3054" operator="equal">
      <formula>"22H30"</formula>
    </cfRule>
    <cfRule type="cellIs" dxfId="3242" priority="3055" operator="equal">
      <formula>"17H15"</formula>
    </cfRule>
    <cfRule type="containsText" dxfId="3241" priority="3058" operator="containsText" text="18">
      <formula>NOT(ISERROR(SEARCH("18",Y41)))</formula>
    </cfRule>
    <cfRule type="containsText" dxfId="3240" priority="3059" operator="containsText" text="17">
      <formula>NOT(ISERROR(SEARCH("17",Y41)))</formula>
    </cfRule>
  </conditionalFormatting>
  <conditionalFormatting sqref="Y41">
    <cfRule type="cellIs" dxfId="3239" priority="3057" operator="equal">
      <formula>"00H00"</formula>
    </cfRule>
  </conditionalFormatting>
  <conditionalFormatting sqref="Y41">
    <cfRule type="cellIs" dxfId="3238" priority="3056" operator="equal">
      <formula>"24H00"</formula>
    </cfRule>
  </conditionalFormatting>
  <conditionalFormatting sqref="Y41">
    <cfRule type="cellIs" dxfId="3237" priority="3053" operator="equal">
      <formula>"21h00"</formula>
    </cfRule>
  </conditionalFormatting>
  <conditionalFormatting sqref="Y41">
    <cfRule type="cellIs" dxfId="3236" priority="3052" operator="equal">
      <formula>"21h00"</formula>
    </cfRule>
  </conditionalFormatting>
  <conditionalFormatting sqref="Y41">
    <cfRule type="containsBlanks" dxfId="3235" priority="3051">
      <formula>LEN(TRIM(Y41))=0</formula>
    </cfRule>
  </conditionalFormatting>
  <conditionalFormatting sqref="AC41">
    <cfRule type="cellIs" dxfId="3234" priority="3049" operator="equal">
      <formula>"MATERIEL"</formula>
    </cfRule>
    <cfRule type="cellIs" dxfId="3233" priority="3050" operator="equal">
      <formula>"TRANSPAL"</formula>
    </cfRule>
  </conditionalFormatting>
  <conditionalFormatting sqref="Y41">
    <cfRule type="cellIs" dxfId="3232" priority="3048" operator="equal">
      <formula>"22H45"</formula>
    </cfRule>
  </conditionalFormatting>
  <conditionalFormatting sqref="K41:M41">
    <cfRule type="cellIs" dxfId="3231" priority="3047" operator="equal">
      <formula>"OFF"</formula>
    </cfRule>
  </conditionalFormatting>
  <conditionalFormatting sqref="K41:M41">
    <cfRule type="cellIs" dxfId="3230" priority="3044" operator="equal">
      <formula>"AT"</formula>
    </cfRule>
    <cfRule type="cellIs" dxfId="3229" priority="3045" operator="equal">
      <formula>"AM"</formula>
    </cfRule>
    <cfRule type="cellIs" dxfId="3228" priority="3046" operator="equal">
      <formula>"CP"</formula>
    </cfRule>
  </conditionalFormatting>
  <conditionalFormatting sqref="AE41:AG41">
    <cfRule type="cellIs" dxfId="3227" priority="3042" operator="equal">
      <formula>"OFF"</formula>
    </cfRule>
  </conditionalFormatting>
  <conditionalFormatting sqref="AE41:AG41">
    <cfRule type="cellIs" dxfId="3226" priority="3039" operator="equal">
      <formula>"AT"</formula>
    </cfRule>
    <cfRule type="cellIs" dxfId="3225" priority="3040" operator="equal">
      <formula>"AM"</formula>
    </cfRule>
    <cfRule type="cellIs" dxfId="3224" priority="3041" operator="equal">
      <formula>"CP"</formula>
    </cfRule>
  </conditionalFormatting>
  <conditionalFormatting sqref="AD42">
    <cfRule type="cellIs" dxfId="3223" priority="3032" operator="equal">
      <formula>"22H30"</formula>
    </cfRule>
    <cfRule type="cellIs" dxfId="3222" priority="3033" operator="equal">
      <formula>"17H15"</formula>
    </cfRule>
    <cfRule type="containsText" dxfId="3221" priority="3036" operator="containsText" text="18">
      <formula>NOT(ISERROR(SEARCH("18",AD42)))</formula>
    </cfRule>
    <cfRule type="containsText" dxfId="3220" priority="3037" operator="containsText" text="17">
      <formula>NOT(ISERROR(SEARCH("17",AD42)))</formula>
    </cfRule>
  </conditionalFormatting>
  <conditionalFormatting sqref="AD42">
    <cfRule type="cellIs" dxfId="3219" priority="3035" operator="equal">
      <formula>"00H00"</formula>
    </cfRule>
  </conditionalFormatting>
  <conditionalFormatting sqref="AD42">
    <cfRule type="cellIs" dxfId="3218" priority="3034" operator="equal">
      <formula>"24H00"</formula>
    </cfRule>
  </conditionalFormatting>
  <conditionalFormatting sqref="AD42">
    <cfRule type="cellIs" dxfId="3217" priority="3031" operator="equal">
      <formula>"21h00"</formula>
    </cfRule>
  </conditionalFormatting>
  <conditionalFormatting sqref="AD42">
    <cfRule type="cellIs" dxfId="3216" priority="3030" operator="equal">
      <formula>"21h00"</formula>
    </cfRule>
  </conditionalFormatting>
  <conditionalFormatting sqref="AD42">
    <cfRule type="containsBlanks" dxfId="3215" priority="3029">
      <formula>LEN(TRIM(AD42))=0</formula>
    </cfRule>
  </conditionalFormatting>
  <conditionalFormatting sqref="AH42">
    <cfRule type="cellIs" dxfId="3214" priority="3027" operator="equal">
      <formula>"MATERIEL"</formula>
    </cfRule>
    <cfRule type="cellIs" dxfId="3213" priority="3028" operator="equal">
      <formula>"TRANSPAL"</formula>
    </cfRule>
  </conditionalFormatting>
  <conditionalFormatting sqref="E42">
    <cfRule type="cellIs" dxfId="3212" priority="3021" operator="equal">
      <formula>"22H30"</formula>
    </cfRule>
    <cfRule type="cellIs" dxfId="3211" priority="3022" operator="equal">
      <formula>"17H15"</formula>
    </cfRule>
    <cfRule type="containsText" dxfId="3210" priority="3025" operator="containsText" text="18">
      <formula>NOT(ISERROR(SEARCH("18",E42)))</formula>
    </cfRule>
    <cfRule type="containsText" dxfId="3209" priority="3026" operator="containsText" text="17">
      <formula>NOT(ISERROR(SEARCH("17",E42)))</formula>
    </cfRule>
  </conditionalFormatting>
  <conditionalFormatting sqref="E42">
    <cfRule type="cellIs" dxfId="3208" priority="3024" operator="equal">
      <formula>"00H00"</formula>
    </cfRule>
  </conditionalFormatting>
  <conditionalFormatting sqref="E42">
    <cfRule type="cellIs" dxfId="3207" priority="3023" operator="equal">
      <formula>"24H00"</formula>
    </cfRule>
  </conditionalFormatting>
  <conditionalFormatting sqref="E42">
    <cfRule type="cellIs" dxfId="3206" priority="3020" operator="equal">
      <formula>"21h00"</formula>
    </cfRule>
  </conditionalFormatting>
  <conditionalFormatting sqref="E42">
    <cfRule type="cellIs" dxfId="3205" priority="3019" operator="equal">
      <formula>"21h00"</formula>
    </cfRule>
  </conditionalFormatting>
  <conditionalFormatting sqref="E42">
    <cfRule type="containsBlanks" dxfId="3204" priority="3018">
      <formula>LEN(TRIM(E42))=0</formula>
    </cfRule>
  </conditionalFormatting>
  <conditionalFormatting sqref="I42">
    <cfRule type="cellIs" dxfId="3203" priority="3016" operator="equal">
      <formula>"MATERIEL"</formula>
    </cfRule>
    <cfRule type="cellIs" dxfId="3202" priority="3017" operator="equal">
      <formula>"TRANSPAL"</formula>
    </cfRule>
  </conditionalFormatting>
  <conditionalFormatting sqref="E42">
    <cfRule type="cellIs" dxfId="3201" priority="3015" operator="equal">
      <formula>"22H45"</formula>
    </cfRule>
  </conditionalFormatting>
  <conditionalFormatting sqref="F42:H42">
    <cfRule type="cellIs" dxfId="3200" priority="3014" operator="equal">
      <formula>"OFF"</formula>
    </cfRule>
  </conditionalFormatting>
  <conditionalFormatting sqref="F42:H42">
    <cfRule type="cellIs" dxfId="3199" priority="3011" operator="equal">
      <formula>"AT"</formula>
    </cfRule>
    <cfRule type="cellIs" dxfId="3198" priority="3012" operator="equal">
      <formula>"AM"</formula>
    </cfRule>
    <cfRule type="cellIs" dxfId="3197" priority="3013" operator="equal">
      <formula>"CP"</formula>
    </cfRule>
  </conditionalFormatting>
  <conditionalFormatting sqref="J42">
    <cfRule type="cellIs" dxfId="3196" priority="3004" operator="equal">
      <formula>"22H30"</formula>
    </cfRule>
    <cfRule type="cellIs" dxfId="3195" priority="3005" operator="equal">
      <formula>"17H15"</formula>
    </cfRule>
    <cfRule type="containsText" dxfId="3194" priority="3008" operator="containsText" text="18">
      <formula>NOT(ISERROR(SEARCH("18",J42)))</formula>
    </cfRule>
    <cfRule type="containsText" dxfId="3193" priority="3009" operator="containsText" text="17">
      <formula>NOT(ISERROR(SEARCH("17",J42)))</formula>
    </cfRule>
  </conditionalFormatting>
  <conditionalFormatting sqref="J42">
    <cfRule type="cellIs" dxfId="3192" priority="3007" operator="equal">
      <formula>"00H00"</formula>
    </cfRule>
  </conditionalFormatting>
  <conditionalFormatting sqref="J42">
    <cfRule type="cellIs" dxfId="3191" priority="3006" operator="equal">
      <formula>"24H00"</formula>
    </cfRule>
  </conditionalFormatting>
  <conditionalFormatting sqref="J42">
    <cfRule type="cellIs" dxfId="3190" priority="3003" operator="equal">
      <formula>"21h00"</formula>
    </cfRule>
  </conditionalFormatting>
  <conditionalFormatting sqref="J42">
    <cfRule type="cellIs" dxfId="3189" priority="3002" operator="equal">
      <formula>"21h00"</formula>
    </cfRule>
  </conditionalFormatting>
  <conditionalFormatting sqref="J42">
    <cfRule type="containsBlanks" dxfId="3188" priority="3001">
      <formula>LEN(TRIM(J42))=0</formula>
    </cfRule>
  </conditionalFormatting>
  <conditionalFormatting sqref="N42">
    <cfRule type="cellIs" dxfId="3187" priority="2999" operator="equal">
      <formula>"MATERIEL"</formula>
    </cfRule>
    <cfRule type="cellIs" dxfId="3186" priority="3000" operator="equal">
      <formula>"TRANSPAL"</formula>
    </cfRule>
  </conditionalFormatting>
  <conditionalFormatting sqref="J42">
    <cfRule type="cellIs" dxfId="3185" priority="2998" operator="equal">
      <formula>"22H45"</formula>
    </cfRule>
  </conditionalFormatting>
  <conditionalFormatting sqref="K42:M42">
    <cfRule type="cellIs" dxfId="3184" priority="2997" operator="equal">
      <formula>"OFF"</formula>
    </cfRule>
  </conditionalFormatting>
  <conditionalFormatting sqref="K42:M42">
    <cfRule type="cellIs" dxfId="3183" priority="2994" operator="equal">
      <formula>"AT"</formula>
    </cfRule>
    <cfRule type="cellIs" dxfId="3182" priority="2995" operator="equal">
      <formula>"AM"</formula>
    </cfRule>
    <cfRule type="cellIs" dxfId="3181" priority="2996" operator="equal">
      <formula>"CP"</formula>
    </cfRule>
  </conditionalFormatting>
  <conditionalFormatting sqref="O42">
    <cfRule type="cellIs" dxfId="3180" priority="2987" operator="equal">
      <formula>"22H30"</formula>
    </cfRule>
    <cfRule type="cellIs" dxfId="3179" priority="2988" operator="equal">
      <formula>"17H15"</formula>
    </cfRule>
    <cfRule type="containsText" dxfId="3178" priority="2991" operator="containsText" text="18">
      <formula>NOT(ISERROR(SEARCH("18",O42)))</formula>
    </cfRule>
    <cfRule type="containsText" dxfId="3177" priority="2992" operator="containsText" text="17">
      <formula>NOT(ISERROR(SEARCH("17",O42)))</formula>
    </cfRule>
  </conditionalFormatting>
  <conditionalFormatting sqref="O42">
    <cfRule type="cellIs" dxfId="3176" priority="2990" operator="equal">
      <formula>"00H00"</formula>
    </cfRule>
  </conditionalFormatting>
  <conditionalFormatting sqref="O42">
    <cfRule type="cellIs" dxfId="3175" priority="2989" operator="equal">
      <formula>"24H00"</formula>
    </cfRule>
  </conditionalFormatting>
  <conditionalFormatting sqref="O42">
    <cfRule type="cellIs" dxfId="3174" priority="2986" operator="equal">
      <formula>"21h00"</formula>
    </cfRule>
  </conditionalFormatting>
  <conditionalFormatting sqref="O42">
    <cfRule type="cellIs" dxfId="3173" priority="2985" operator="equal">
      <formula>"21h00"</formula>
    </cfRule>
  </conditionalFormatting>
  <conditionalFormatting sqref="O42">
    <cfRule type="containsBlanks" dxfId="3172" priority="2984">
      <formula>LEN(TRIM(O42))=0</formula>
    </cfRule>
  </conditionalFormatting>
  <conditionalFormatting sqref="S42">
    <cfRule type="cellIs" dxfId="3171" priority="2982" operator="equal">
      <formula>"MATERIEL"</formula>
    </cfRule>
    <cfRule type="cellIs" dxfId="3170" priority="2983" operator="equal">
      <formula>"TRANSPAL"</formula>
    </cfRule>
  </conditionalFormatting>
  <conditionalFormatting sqref="O42">
    <cfRule type="cellIs" dxfId="3169" priority="2981" operator="equal">
      <formula>"22H45"</formula>
    </cfRule>
  </conditionalFormatting>
  <conditionalFormatting sqref="T42">
    <cfRule type="cellIs" dxfId="3168" priority="2975" operator="equal">
      <formula>"22H30"</formula>
    </cfRule>
    <cfRule type="cellIs" dxfId="3167" priority="2976" operator="equal">
      <formula>"17H15"</formula>
    </cfRule>
    <cfRule type="containsText" dxfId="3166" priority="2979" operator="containsText" text="18">
      <formula>NOT(ISERROR(SEARCH("18",T42)))</formula>
    </cfRule>
    <cfRule type="containsText" dxfId="3165" priority="2980" operator="containsText" text="17">
      <formula>NOT(ISERROR(SEARCH("17",T42)))</formula>
    </cfRule>
  </conditionalFormatting>
  <conditionalFormatting sqref="T42">
    <cfRule type="cellIs" dxfId="3164" priority="2978" operator="equal">
      <formula>"00H00"</formula>
    </cfRule>
  </conditionalFormatting>
  <conditionalFormatting sqref="T42">
    <cfRule type="cellIs" dxfId="3163" priority="2977" operator="equal">
      <formula>"24H00"</formula>
    </cfRule>
  </conditionalFormatting>
  <conditionalFormatting sqref="T42">
    <cfRule type="cellIs" dxfId="3162" priority="2974" operator="equal">
      <formula>"21h00"</formula>
    </cfRule>
  </conditionalFormatting>
  <conditionalFormatting sqref="T42">
    <cfRule type="cellIs" dxfId="3161" priority="2973" operator="equal">
      <formula>"21h00"</formula>
    </cfRule>
  </conditionalFormatting>
  <conditionalFormatting sqref="T42">
    <cfRule type="containsBlanks" dxfId="3160" priority="2972">
      <formula>LEN(TRIM(T42))=0</formula>
    </cfRule>
  </conditionalFormatting>
  <conditionalFormatting sqref="X42">
    <cfRule type="cellIs" dxfId="3159" priority="2970" operator="equal">
      <formula>"MATERIEL"</formula>
    </cfRule>
    <cfRule type="cellIs" dxfId="3158" priority="2971" operator="equal">
      <formula>"TRANSPAL"</formula>
    </cfRule>
  </conditionalFormatting>
  <conditionalFormatting sqref="T42">
    <cfRule type="cellIs" dxfId="3157" priority="2969" operator="equal">
      <formula>"22H45"</formula>
    </cfRule>
  </conditionalFormatting>
  <conditionalFormatting sqref="Y42">
    <cfRule type="cellIs" dxfId="3156" priority="2963" operator="equal">
      <formula>"22H30"</formula>
    </cfRule>
    <cfRule type="cellIs" dxfId="3155" priority="2964" operator="equal">
      <formula>"17H15"</formula>
    </cfRule>
    <cfRule type="containsText" dxfId="3154" priority="2967" operator="containsText" text="18">
      <formula>NOT(ISERROR(SEARCH("18",Y42)))</formula>
    </cfRule>
    <cfRule type="containsText" dxfId="3153" priority="2968" operator="containsText" text="17">
      <formula>NOT(ISERROR(SEARCH("17",Y42)))</formula>
    </cfRule>
  </conditionalFormatting>
  <conditionalFormatting sqref="Y42">
    <cfRule type="cellIs" dxfId="3152" priority="2966" operator="equal">
      <formula>"00H00"</formula>
    </cfRule>
  </conditionalFormatting>
  <conditionalFormatting sqref="Y42">
    <cfRule type="cellIs" dxfId="3151" priority="2965" operator="equal">
      <formula>"24H00"</formula>
    </cfRule>
  </conditionalFormatting>
  <conditionalFormatting sqref="Y42">
    <cfRule type="cellIs" dxfId="3150" priority="2962" operator="equal">
      <formula>"21h00"</formula>
    </cfRule>
  </conditionalFormatting>
  <conditionalFormatting sqref="Y42">
    <cfRule type="cellIs" dxfId="3149" priority="2961" operator="equal">
      <formula>"21h00"</formula>
    </cfRule>
  </conditionalFormatting>
  <conditionalFormatting sqref="Y42">
    <cfRule type="containsBlanks" dxfId="3148" priority="2960">
      <formula>LEN(TRIM(Y42))=0</formula>
    </cfRule>
  </conditionalFormatting>
  <conditionalFormatting sqref="AC42">
    <cfRule type="cellIs" dxfId="3147" priority="2958" operator="equal">
      <formula>"MATERIEL"</formula>
    </cfRule>
    <cfRule type="cellIs" dxfId="3146" priority="2959" operator="equal">
      <formula>"TRANSPAL"</formula>
    </cfRule>
  </conditionalFormatting>
  <conditionalFormatting sqref="Y42">
    <cfRule type="cellIs" dxfId="3145" priority="2957" operator="equal">
      <formula>"22H45"</formula>
    </cfRule>
  </conditionalFormatting>
  <conditionalFormatting sqref="AE42:AG42">
    <cfRule type="cellIs" dxfId="3144" priority="2956" operator="equal">
      <formula>"OFF"</formula>
    </cfRule>
  </conditionalFormatting>
  <conditionalFormatting sqref="AE42:AG42">
    <cfRule type="cellIs" dxfId="3143" priority="2953" operator="equal">
      <formula>"AT"</formula>
    </cfRule>
    <cfRule type="cellIs" dxfId="3142" priority="2954" operator="equal">
      <formula>"AM"</formula>
    </cfRule>
    <cfRule type="cellIs" dxfId="3141" priority="2955" operator="equal">
      <formula>"CP"</formula>
    </cfRule>
  </conditionalFormatting>
  <conditionalFormatting sqref="F43:H43">
    <cfRule type="cellIs" dxfId="3140" priority="2951" operator="equal">
      <formula>"OFF"</formula>
    </cfRule>
  </conditionalFormatting>
  <conditionalFormatting sqref="F43:H43">
    <cfRule type="cellIs" dxfId="3139" priority="2948" operator="equal">
      <formula>"AT"</formula>
    </cfRule>
    <cfRule type="cellIs" dxfId="3138" priority="2949" operator="equal">
      <formula>"AM"</formula>
    </cfRule>
    <cfRule type="cellIs" dxfId="3137" priority="2950" operator="equal">
      <formula>"CP"</formula>
    </cfRule>
  </conditionalFormatting>
  <conditionalFormatting sqref="E43">
    <cfRule type="cellIs" dxfId="3136" priority="2941" operator="equal">
      <formula>"22H30"</formula>
    </cfRule>
    <cfRule type="cellIs" dxfId="3135" priority="2942" operator="equal">
      <formula>"17H15"</formula>
    </cfRule>
    <cfRule type="containsText" dxfId="3134" priority="2945" operator="containsText" text="18">
      <formula>NOT(ISERROR(SEARCH("18",E43)))</formula>
    </cfRule>
    <cfRule type="containsText" dxfId="3133" priority="2946" operator="containsText" text="17">
      <formula>NOT(ISERROR(SEARCH("17",E43)))</formula>
    </cfRule>
  </conditionalFormatting>
  <conditionalFormatting sqref="E43">
    <cfRule type="cellIs" dxfId="3132" priority="2944" operator="equal">
      <formula>"00H00"</formula>
    </cfRule>
  </conditionalFormatting>
  <conditionalFormatting sqref="E43">
    <cfRule type="cellIs" dxfId="3131" priority="2943" operator="equal">
      <formula>"24H00"</formula>
    </cfRule>
  </conditionalFormatting>
  <conditionalFormatting sqref="E43">
    <cfRule type="cellIs" dxfId="3130" priority="2940" operator="equal">
      <formula>"21h00"</formula>
    </cfRule>
  </conditionalFormatting>
  <conditionalFormatting sqref="E43">
    <cfRule type="cellIs" dxfId="3129" priority="2939" operator="equal">
      <formula>"21h00"</formula>
    </cfRule>
  </conditionalFormatting>
  <conditionalFormatting sqref="E43">
    <cfRule type="containsBlanks" dxfId="3128" priority="2938">
      <formula>LEN(TRIM(E43))=0</formula>
    </cfRule>
  </conditionalFormatting>
  <conditionalFormatting sqref="I43">
    <cfRule type="cellIs" dxfId="3127" priority="2936" operator="equal">
      <formula>"MATERIEL"</formula>
    </cfRule>
    <cfRule type="cellIs" dxfId="3126" priority="2937" operator="equal">
      <formula>"TRANSPAL"</formula>
    </cfRule>
  </conditionalFormatting>
  <conditionalFormatting sqref="E43">
    <cfRule type="cellIs" dxfId="3125" priority="2935" operator="equal">
      <formula>"22H45"</formula>
    </cfRule>
  </conditionalFormatting>
  <conditionalFormatting sqref="AD43">
    <cfRule type="cellIs" dxfId="3124" priority="2929" operator="equal">
      <formula>"22H30"</formula>
    </cfRule>
    <cfRule type="cellIs" dxfId="3123" priority="2930" operator="equal">
      <formula>"17H15"</formula>
    </cfRule>
    <cfRule type="containsText" dxfId="3122" priority="2933" operator="containsText" text="18">
      <formula>NOT(ISERROR(SEARCH("18",AD43)))</formula>
    </cfRule>
    <cfRule type="containsText" dxfId="3121" priority="2934" operator="containsText" text="17">
      <formula>NOT(ISERROR(SEARCH("17",AD43)))</formula>
    </cfRule>
  </conditionalFormatting>
  <conditionalFormatting sqref="AD43">
    <cfRule type="cellIs" dxfId="3120" priority="2932" operator="equal">
      <formula>"00H00"</formula>
    </cfRule>
  </conditionalFormatting>
  <conditionalFormatting sqref="AD43">
    <cfRule type="cellIs" dxfId="3119" priority="2931" operator="equal">
      <formula>"24H00"</formula>
    </cfRule>
  </conditionalFormatting>
  <conditionalFormatting sqref="AD43">
    <cfRule type="cellIs" dxfId="3118" priority="2928" operator="equal">
      <formula>"21h00"</formula>
    </cfRule>
  </conditionalFormatting>
  <conditionalFormatting sqref="AD43">
    <cfRule type="cellIs" dxfId="3117" priority="2927" operator="equal">
      <formula>"21h00"</formula>
    </cfRule>
  </conditionalFormatting>
  <conditionalFormatting sqref="AD43">
    <cfRule type="containsBlanks" dxfId="3116" priority="2926">
      <formula>LEN(TRIM(AD43))=0</formula>
    </cfRule>
  </conditionalFormatting>
  <conditionalFormatting sqref="AH43">
    <cfRule type="cellIs" dxfId="3115" priority="2924" operator="equal">
      <formula>"MATERIEL"</formula>
    </cfRule>
    <cfRule type="cellIs" dxfId="3114" priority="2925" operator="equal">
      <formula>"TRANSPAL"</formula>
    </cfRule>
  </conditionalFormatting>
  <conditionalFormatting sqref="J43">
    <cfRule type="cellIs" dxfId="3113" priority="2918" operator="equal">
      <formula>"22H30"</formula>
    </cfRule>
    <cfRule type="cellIs" dxfId="3112" priority="2919" operator="equal">
      <formula>"17H15"</formula>
    </cfRule>
    <cfRule type="containsText" dxfId="3111" priority="2922" operator="containsText" text="18">
      <formula>NOT(ISERROR(SEARCH("18",J43)))</formula>
    </cfRule>
    <cfRule type="containsText" dxfId="3110" priority="2923" operator="containsText" text="17">
      <formula>NOT(ISERROR(SEARCH("17",J43)))</formula>
    </cfRule>
  </conditionalFormatting>
  <conditionalFormatting sqref="J43">
    <cfRule type="cellIs" dxfId="3109" priority="2921" operator="equal">
      <formula>"00H00"</formula>
    </cfRule>
  </conditionalFormatting>
  <conditionalFormatting sqref="J43">
    <cfRule type="cellIs" dxfId="3108" priority="2920" operator="equal">
      <formula>"24H00"</formula>
    </cfRule>
  </conditionalFormatting>
  <conditionalFormatting sqref="J43">
    <cfRule type="cellIs" dxfId="3107" priority="2917" operator="equal">
      <formula>"21h00"</formula>
    </cfRule>
  </conditionalFormatting>
  <conditionalFormatting sqref="J43">
    <cfRule type="cellIs" dxfId="3106" priority="2916" operator="equal">
      <formula>"21h00"</formula>
    </cfRule>
  </conditionalFormatting>
  <conditionalFormatting sqref="J43">
    <cfRule type="containsBlanks" dxfId="3105" priority="2915">
      <formula>LEN(TRIM(J43))=0</formula>
    </cfRule>
  </conditionalFormatting>
  <conditionalFormatting sqref="N43">
    <cfRule type="cellIs" dxfId="3104" priority="2913" operator="equal">
      <formula>"MATERIEL"</formula>
    </cfRule>
    <cfRule type="cellIs" dxfId="3103" priority="2914" operator="equal">
      <formula>"TRANSPAL"</formula>
    </cfRule>
  </conditionalFormatting>
  <conditionalFormatting sqref="J43">
    <cfRule type="cellIs" dxfId="3102" priority="2912" operator="equal">
      <formula>"22H45"</formula>
    </cfRule>
  </conditionalFormatting>
  <conditionalFormatting sqref="O43">
    <cfRule type="cellIs" dxfId="3101" priority="2906" operator="equal">
      <formula>"22H30"</formula>
    </cfRule>
    <cfRule type="cellIs" dxfId="3100" priority="2907" operator="equal">
      <formula>"17H15"</formula>
    </cfRule>
    <cfRule type="containsText" dxfId="3099" priority="2910" operator="containsText" text="18">
      <formula>NOT(ISERROR(SEARCH("18",O43)))</formula>
    </cfRule>
    <cfRule type="containsText" dxfId="3098" priority="2911" operator="containsText" text="17">
      <formula>NOT(ISERROR(SEARCH("17",O43)))</formula>
    </cfRule>
  </conditionalFormatting>
  <conditionalFormatting sqref="O43">
    <cfRule type="cellIs" dxfId="3097" priority="2909" operator="equal">
      <formula>"00H00"</formula>
    </cfRule>
  </conditionalFormatting>
  <conditionalFormatting sqref="O43">
    <cfRule type="cellIs" dxfId="3096" priority="2908" operator="equal">
      <formula>"24H00"</formula>
    </cfRule>
  </conditionalFormatting>
  <conditionalFormatting sqref="O43">
    <cfRule type="cellIs" dxfId="3095" priority="2905" operator="equal">
      <formula>"21h00"</formula>
    </cfRule>
  </conditionalFormatting>
  <conditionalFormatting sqref="O43">
    <cfRule type="cellIs" dxfId="3094" priority="2904" operator="equal">
      <formula>"21h00"</formula>
    </cfRule>
  </conditionalFormatting>
  <conditionalFormatting sqref="O43">
    <cfRule type="containsBlanks" dxfId="3093" priority="2903">
      <formula>LEN(TRIM(O43))=0</formula>
    </cfRule>
  </conditionalFormatting>
  <conditionalFormatting sqref="S43">
    <cfRule type="cellIs" dxfId="3092" priority="2901" operator="equal">
      <formula>"MATERIEL"</formula>
    </cfRule>
    <cfRule type="cellIs" dxfId="3091" priority="2902" operator="equal">
      <formula>"TRANSPAL"</formula>
    </cfRule>
  </conditionalFormatting>
  <conditionalFormatting sqref="O43">
    <cfRule type="cellIs" dxfId="3090" priority="2900" operator="equal">
      <formula>"22H45"</formula>
    </cfRule>
  </conditionalFormatting>
  <conditionalFormatting sqref="T43">
    <cfRule type="cellIs" dxfId="3089" priority="2894" operator="equal">
      <formula>"22H30"</formula>
    </cfRule>
    <cfRule type="cellIs" dxfId="3088" priority="2895" operator="equal">
      <formula>"17H15"</formula>
    </cfRule>
    <cfRule type="containsText" dxfId="3087" priority="2898" operator="containsText" text="18">
      <formula>NOT(ISERROR(SEARCH("18",T43)))</formula>
    </cfRule>
    <cfRule type="containsText" dxfId="3086" priority="2899" operator="containsText" text="17">
      <formula>NOT(ISERROR(SEARCH("17",T43)))</formula>
    </cfRule>
  </conditionalFormatting>
  <conditionalFormatting sqref="T43">
    <cfRule type="cellIs" dxfId="3085" priority="2897" operator="equal">
      <formula>"00H00"</formula>
    </cfRule>
  </conditionalFormatting>
  <conditionalFormatting sqref="T43">
    <cfRule type="cellIs" dxfId="3084" priority="2896" operator="equal">
      <formula>"24H00"</formula>
    </cfRule>
  </conditionalFormatting>
  <conditionalFormatting sqref="T43">
    <cfRule type="cellIs" dxfId="3083" priority="2893" operator="equal">
      <formula>"21h00"</formula>
    </cfRule>
  </conditionalFormatting>
  <conditionalFormatting sqref="T43">
    <cfRule type="cellIs" dxfId="3082" priority="2892" operator="equal">
      <formula>"21h00"</formula>
    </cfRule>
  </conditionalFormatting>
  <conditionalFormatting sqref="T43">
    <cfRule type="containsBlanks" dxfId="3081" priority="2891">
      <formula>LEN(TRIM(T43))=0</formula>
    </cfRule>
  </conditionalFormatting>
  <conditionalFormatting sqref="X43">
    <cfRule type="cellIs" dxfId="3080" priority="2889" operator="equal">
      <formula>"MATERIEL"</formula>
    </cfRule>
    <cfRule type="cellIs" dxfId="3079" priority="2890" operator="equal">
      <formula>"TRANSPAL"</formula>
    </cfRule>
  </conditionalFormatting>
  <conditionalFormatting sqref="T43">
    <cfRule type="cellIs" dxfId="3078" priority="2888" operator="equal">
      <formula>"22H45"</formula>
    </cfRule>
  </conditionalFormatting>
  <conditionalFormatting sqref="Y43">
    <cfRule type="cellIs" dxfId="3077" priority="2882" operator="equal">
      <formula>"22H30"</formula>
    </cfRule>
    <cfRule type="cellIs" dxfId="3076" priority="2883" operator="equal">
      <formula>"17H15"</formula>
    </cfRule>
    <cfRule type="containsText" dxfId="3075" priority="2886" operator="containsText" text="18">
      <formula>NOT(ISERROR(SEARCH("18",Y43)))</formula>
    </cfRule>
    <cfRule type="containsText" dxfId="3074" priority="2887" operator="containsText" text="17">
      <formula>NOT(ISERROR(SEARCH("17",Y43)))</formula>
    </cfRule>
  </conditionalFormatting>
  <conditionalFormatting sqref="Y43">
    <cfRule type="cellIs" dxfId="3073" priority="2885" operator="equal">
      <formula>"00H00"</formula>
    </cfRule>
  </conditionalFormatting>
  <conditionalFormatting sqref="Y43">
    <cfRule type="cellIs" dxfId="3072" priority="2884" operator="equal">
      <formula>"24H00"</formula>
    </cfRule>
  </conditionalFormatting>
  <conditionalFormatting sqref="Y43">
    <cfRule type="cellIs" dxfId="3071" priority="2881" operator="equal">
      <formula>"21h00"</formula>
    </cfRule>
  </conditionalFormatting>
  <conditionalFormatting sqref="Y43">
    <cfRule type="cellIs" dxfId="3070" priority="2880" operator="equal">
      <formula>"21h00"</formula>
    </cfRule>
  </conditionalFormatting>
  <conditionalFormatting sqref="Y43">
    <cfRule type="containsBlanks" dxfId="3069" priority="2879">
      <formula>LEN(TRIM(Y43))=0</formula>
    </cfRule>
  </conditionalFormatting>
  <conditionalFormatting sqref="AC43">
    <cfRule type="cellIs" dxfId="3068" priority="2877" operator="equal">
      <formula>"MATERIEL"</formula>
    </cfRule>
    <cfRule type="cellIs" dxfId="3067" priority="2878" operator="equal">
      <formula>"TRANSPAL"</formula>
    </cfRule>
  </conditionalFormatting>
  <conditionalFormatting sqref="Y43">
    <cfRule type="cellIs" dxfId="3066" priority="2876" operator="equal">
      <formula>"22H45"</formula>
    </cfRule>
  </conditionalFormatting>
  <conditionalFormatting sqref="K43:M43">
    <cfRule type="cellIs" dxfId="3065" priority="2875" operator="equal">
      <formula>"OFF"</formula>
    </cfRule>
  </conditionalFormatting>
  <conditionalFormatting sqref="K43:M43">
    <cfRule type="cellIs" dxfId="3064" priority="2872" operator="equal">
      <formula>"AT"</formula>
    </cfRule>
    <cfRule type="cellIs" dxfId="3063" priority="2873" operator="equal">
      <formula>"AM"</formula>
    </cfRule>
    <cfRule type="cellIs" dxfId="3062" priority="2874" operator="equal">
      <formula>"CP"</formula>
    </cfRule>
  </conditionalFormatting>
  <conditionalFormatting sqref="AE43:AG43">
    <cfRule type="cellIs" dxfId="3061" priority="2870" operator="equal">
      <formula>"OFF"</formula>
    </cfRule>
  </conditionalFormatting>
  <conditionalFormatting sqref="AE43:AG43">
    <cfRule type="cellIs" dxfId="3060" priority="2867" operator="equal">
      <formula>"AT"</formula>
    </cfRule>
    <cfRule type="cellIs" dxfId="3059" priority="2868" operator="equal">
      <formula>"AM"</formula>
    </cfRule>
    <cfRule type="cellIs" dxfId="3058" priority="2869" operator="equal">
      <formula>"CP"</formula>
    </cfRule>
  </conditionalFormatting>
  <conditionalFormatting sqref="AD44">
    <cfRule type="cellIs" dxfId="3057" priority="2860" operator="equal">
      <formula>"22H30"</formula>
    </cfRule>
    <cfRule type="cellIs" dxfId="3056" priority="2861" operator="equal">
      <formula>"17H15"</formula>
    </cfRule>
    <cfRule type="containsText" dxfId="3055" priority="2864" operator="containsText" text="18">
      <formula>NOT(ISERROR(SEARCH("18",AD44)))</formula>
    </cfRule>
    <cfRule type="containsText" dxfId="3054" priority="2865" operator="containsText" text="17">
      <formula>NOT(ISERROR(SEARCH("17",AD44)))</formula>
    </cfRule>
  </conditionalFormatting>
  <conditionalFormatting sqref="AD44">
    <cfRule type="cellIs" dxfId="3053" priority="2863" operator="equal">
      <formula>"00H00"</formula>
    </cfRule>
  </conditionalFormatting>
  <conditionalFormatting sqref="AD44">
    <cfRule type="cellIs" dxfId="3052" priority="2862" operator="equal">
      <formula>"24H00"</formula>
    </cfRule>
  </conditionalFormatting>
  <conditionalFormatting sqref="AD44">
    <cfRule type="cellIs" dxfId="3051" priority="2859" operator="equal">
      <formula>"21h00"</formula>
    </cfRule>
  </conditionalFormatting>
  <conditionalFormatting sqref="AD44">
    <cfRule type="cellIs" dxfId="3050" priority="2858" operator="equal">
      <formula>"21h00"</formula>
    </cfRule>
  </conditionalFormatting>
  <conditionalFormatting sqref="AD44">
    <cfRule type="containsBlanks" dxfId="3049" priority="2857">
      <formula>LEN(TRIM(AD44))=0</formula>
    </cfRule>
  </conditionalFormatting>
  <conditionalFormatting sqref="AH44">
    <cfRule type="cellIs" dxfId="3048" priority="2855" operator="equal">
      <formula>"MATERIEL"</formula>
    </cfRule>
    <cfRule type="cellIs" dxfId="3047" priority="2856" operator="equal">
      <formula>"TRANSPAL"</formula>
    </cfRule>
  </conditionalFormatting>
  <conditionalFormatting sqref="E44">
    <cfRule type="cellIs" dxfId="3046" priority="2849" operator="equal">
      <formula>"22H30"</formula>
    </cfRule>
    <cfRule type="cellIs" dxfId="3045" priority="2850" operator="equal">
      <formula>"17H15"</formula>
    </cfRule>
    <cfRule type="containsText" dxfId="3044" priority="2853" operator="containsText" text="18">
      <formula>NOT(ISERROR(SEARCH("18",E44)))</formula>
    </cfRule>
    <cfRule type="containsText" dxfId="3043" priority="2854" operator="containsText" text="17">
      <formula>NOT(ISERROR(SEARCH("17",E44)))</formula>
    </cfRule>
  </conditionalFormatting>
  <conditionalFormatting sqref="E44">
    <cfRule type="cellIs" dxfId="3042" priority="2852" operator="equal">
      <formula>"00H00"</formula>
    </cfRule>
  </conditionalFormatting>
  <conditionalFormatting sqref="E44">
    <cfRule type="cellIs" dxfId="3041" priority="2851" operator="equal">
      <formula>"24H00"</formula>
    </cfRule>
  </conditionalFormatting>
  <conditionalFormatting sqref="E44">
    <cfRule type="cellIs" dxfId="3040" priority="2848" operator="equal">
      <formula>"21h00"</formula>
    </cfRule>
  </conditionalFormatting>
  <conditionalFormatting sqref="E44">
    <cfRule type="cellIs" dxfId="3039" priority="2847" operator="equal">
      <formula>"21h00"</formula>
    </cfRule>
  </conditionalFormatting>
  <conditionalFormatting sqref="E44">
    <cfRule type="containsBlanks" dxfId="3038" priority="2846">
      <formula>LEN(TRIM(E44))=0</formula>
    </cfRule>
  </conditionalFormatting>
  <conditionalFormatting sqref="I44">
    <cfRule type="cellIs" dxfId="3037" priority="2844" operator="equal">
      <formula>"MATERIEL"</formula>
    </cfRule>
    <cfRule type="cellIs" dxfId="3036" priority="2845" operator="equal">
      <formula>"TRANSPAL"</formula>
    </cfRule>
  </conditionalFormatting>
  <conditionalFormatting sqref="E44">
    <cfRule type="cellIs" dxfId="3035" priority="2843" operator="equal">
      <formula>"22H45"</formula>
    </cfRule>
  </conditionalFormatting>
  <conditionalFormatting sqref="F44:H44">
    <cfRule type="cellIs" dxfId="3034" priority="2842" operator="equal">
      <formula>"OFF"</formula>
    </cfRule>
  </conditionalFormatting>
  <conditionalFormatting sqref="F44:H44">
    <cfRule type="cellIs" dxfId="3033" priority="2839" operator="equal">
      <formula>"AT"</formula>
    </cfRule>
    <cfRule type="cellIs" dxfId="3032" priority="2840" operator="equal">
      <formula>"AM"</formula>
    </cfRule>
    <cfRule type="cellIs" dxfId="3031" priority="2841" operator="equal">
      <formula>"CP"</formula>
    </cfRule>
  </conditionalFormatting>
  <conditionalFormatting sqref="J44">
    <cfRule type="cellIs" dxfId="3030" priority="2832" operator="equal">
      <formula>"22H30"</formula>
    </cfRule>
    <cfRule type="cellIs" dxfId="3029" priority="2833" operator="equal">
      <formula>"17H15"</formula>
    </cfRule>
    <cfRule type="containsText" dxfId="3028" priority="2836" operator="containsText" text="18">
      <formula>NOT(ISERROR(SEARCH("18",J44)))</formula>
    </cfRule>
    <cfRule type="containsText" dxfId="3027" priority="2837" operator="containsText" text="17">
      <formula>NOT(ISERROR(SEARCH("17",J44)))</formula>
    </cfRule>
  </conditionalFormatting>
  <conditionalFormatting sqref="J44">
    <cfRule type="cellIs" dxfId="3026" priority="2835" operator="equal">
      <formula>"00H00"</formula>
    </cfRule>
  </conditionalFormatting>
  <conditionalFormatting sqref="J44">
    <cfRule type="cellIs" dxfId="3025" priority="2834" operator="equal">
      <formula>"24H00"</formula>
    </cfRule>
  </conditionalFormatting>
  <conditionalFormatting sqref="J44">
    <cfRule type="cellIs" dxfId="3024" priority="2831" operator="equal">
      <formula>"21h00"</formula>
    </cfRule>
  </conditionalFormatting>
  <conditionalFormatting sqref="J44">
    <cfRule type="cellIs" dxfId="3023" priority="2830" operator="equal">
      <formula>"21h00"</formula>
    </cfRule>
  </conditionalFormatting>
  <conditionalFormatting sqref="J44">
    <cfRule type="containsBlanks" dxfId="3022" priority="2829">
      <formula>LEN(TRIM(J44))=0</formula>
    </cfRule>
  </conditionalFormatting>
  <conditionalFormatting sqref="N44">
    <cfRule type="cellIs" dxfId="3021" priority="2827" operator="equal">
      <formula>"MATERIEL"</formula>
    </cfRule>
    <cfRule type="cellIs" dxfId="3020" priority="2828" operator="equal">
      <formula>"TRANSPAL"</formula>
    </cfRule>
  </conditionalFormatting>
  <conditionalFormatting sqref="J44">
    <cfRule type="cellIs" dxfId="3019" priority="2826" operator="equal">
      <formula>"22H45"</formula>
    </cfRule>
  </conditionalFormatting>
  <conditionalFormatting sqref="K44:M44">
    <cfRule type="cellIs" dxfId="3018" priority="2825" operator="equal">
      <formula>"OFF"</formula>
    </cfRule>
  </conditionalFormatting>
  <conditionalFormatting sqref="K44:M44">
    <cfRule type="cellIs" dxfId="3017" priority="2822" operator="equal">
      <formula>"AT"</formula>
    </cfRule>
    <cfRule type="cellIs" dxfId="3016" priority="2823" operator="equal">
      <formula>"AM"</formula>
    </cfRule>
    <cfRule type="cellIs" dxfId="3015" priority="2824" operator="equal">
      <formula>"CP"</formula>
    </cfRule>
  </conditionalFormatting>
  <conditionalFormatting sqref="O44">
    <cfRule type="cellIs" dxfId="3014" priority="2815" operator="equal">
      <formula>"22H30"</formula>
    </cfRule>
    <cfRule type="cellIs" dxfId="3013" priority="2816" operator="equal">
      <formula>"17H15"</formula>
    </cfRule>
    <cfRule type="containsText" dxfId="3012" priority="2819" operator="containsText" text="18">
      <formula>NOT(ISERROR(SEARCH("18",O44)))</formula>
    </cfRule>
    <cfRule type="containsText" dxfId="3011" priority="2820" operator="containsText" text="17">
      <formula>NOT(ISERROR(SEARCH("17",O44)))</formula>
    </cfRule>
  </conditionalFormatting>
  <conditionalFormatting sqref="O44">
    <cfRule type="cellIs" dxfId="3010" priority="2818" operator="equal">
      <formula>"00H00"</formula>
    </cfRule>
  </conditionalFormatting>
  <conditionalFormatting sqref="O44">
    <cfRule type="cellIs" dxfId="3009" priority="2817" operator="equal">
      <formula>"24H00"</formula>
    </cfRule>
  </conditionalFormatting>
  <conditionalFormatting sqref="O44">
    <cfRule type="cellIs" dxfId="3008" priority="2814" operator="equal">
      <formula>"21h00"</formula>
    </cfRule>
  </conditionalFormatting>
  <conditionalFormatting sqref="O44">
    <cfRule type="cellIs" dxfId="3007" priority="2813" operator="equal">
      <formula>"21h00"</formula>
    </cfRule>
  </conditionalFormatting>
  <conditionalFormatting sqref="O44">
    <cfRule type="containsBlanks" dxfId="3006" priority="2812">
      <formula>LEN(TRIM(O44))=0</formula>
    </cfRule>
  </conditionalFormatting>
  <conditionalFormatting sqref="S44">
    <cfRule type="cellIs" dxfId="3005" priority="2810" operator="equal">
      <formula>"MATERIEL"</formula>
    </cfRule>
    <cfRule type="cellIs" dxfId="3004" priority="2811" operator="equal">
      <formula>"TRANSPAL"</formula>
    </cfRule>
  </conditionalFormatting>
  <conditionalFormatting sqref="O44">
    <cfRule type="cellIs" dxfId="3003" priority="2809" operator="equal">
      <formula>"22H45"</formula>
    </cfRule>
  </conditionalFormatting>
  <conditionalFormatting sqref="T44">
    <cfRule type="cellIs" dxfId="3002" priority="2803" operator="equal">
      <formula>"22H30"</formula>
    </cfRule>
    <cfRule type="cellIs" dxfId="3001" priority="2804" operator="equal">
      <formula>"17H15"</formula>
    </cfRule>
    <cfRule type="containsText" dxfId="3000" priority="2807" operator="containsText" text="18">
      <formula>NOT(ISERROR(SEARCH("18",T44)))</formula>
    </cfRule>
    <cfRule type="containsText" dxfId="2999" priority="2808" operator="containsText" text="17">
      <formula>NOT(ISERROR(SEARCH("17",T44)))</formula>
    </cfRule>
  </conditionalFormatting>
  <conditionalFormatting sqref="T44">
    <cfRule type="cellIs" dxfId="2998" priority="2806" operator="equal">
      <formula>"00H00"</formula>
    </cfRule>
  </conditionalFormatting>
  <conditionalFormatting sqref="T44">
    <cfRule type="cellIs" dxfId="2997" priority="2805" operator="equal">
      <formula>"24H00"</formula>
    </cfRule>
  </conditionalFormatting>
  <conditionalFormatting sqref="T44">
    <cfRule type="cellIs" dxfId="2996" priority="2802" operator="equal">
      <formula>"21h00"</formula>
    </cfRule>
  </conditionalFormatting>
  <conditionalFormatting sqref="T44">
    <cfRule type="cellIs" dxfId="2995" priority="2801" operator="equal">
      <formula>"21h00"</formula>
    </cfRule>
  </conditionalFormatting>
  <conditionalFormatting sqref="T44">
    <cfRule type="containsBlanks" dxfId="2994" priority="2800">
      <formula>LEN(TRIM(T44))=0</formula>
    </cfRule>
  </conditionalFormatting>
  <conditionalFormatting sqref="X44">
    <cfRule type="cellIs" dxfId="2993" priority="2798" operator="equal">
      <formula>"MATERIEL"</formula>
    </cfRule>
    <cfRule type="cellIs" dxfId="2992" priority="2799" operator="equal">
      <formula>"TRANSPAL"</formula>
    </cfRule>
  </conditionalFormatting>
  <conditionalFormatting sqref="T44">
    <cfRule type="cellIs" dxfId="2991" priority="2797" operator="equal">
      <formula>"22H45"</formula>
    </cfRule>
  </conditionalFormatting>
  <conditionalFormatting sqref="Y44">
    <cfRule type="cellIs" dxfId="2990" priority="2791" operator="equal">
      <formula>"22H30"</formula>
    </cfRule>
    <cfRule type="cellIs" dxfId="2989" priority="2792" operator="equal">
      <formula>"17H15"</formula>
    </cfRule>
    <cfRule type="containsText" dxfId="2988" priority="2795" operator="containsText" text="18">
      <formula>NOT(ISERROR(SEARCH("18",Y44)))</formula>
    </cfRule>
    <cfRule type="containsText" dxfId="2987" priority="2796" operator="containsText" text="17">
      <formula>NOT(ISERROR(SEARCH("17",Y44)))</formula>
    </cfRule>
  </conditionalFormatting>
  <conditionalFormatting sqref="Y44">
    <cfRule type="cellIs" dxfId="2986" priority="2794" operator="equal">
      <formula>"00H00"</formula>
    </cfRule>
  </conditionalFormatting>
  <conditionalFormatting sqref="Y44">
    <cfRule type="cellIs" dxfId="2985" priority="2793" operator="equal">
      <formula>"24H00"</formula>
    </cfRule>
  </conditionalFormatting>
  <conditionalFormatting sqref="Y44">
    <cfRule type="cellIs" dxfId="2984" priority="2790" operator="equal">
      <formula>"21h00"</formula>
    </cfRule>
  </conditionalFormatting>
  <conditionalFormatting sqref="Y44">
    <cfRule type="cellIs" dxfId="2983" priority="2789" operator="equal">
      <formula>"21h00"</formula>
    </cfRule>
  </conditionalFormatting>
  <conditionalFormatting sqref="Y44">
    <cfRule type="containsBlanks" dxfId="2982" priority="2788">
      <formula>LEN(TRIM(Y44))=0</formula>
    </cfRule>
  </conditionalFormatting>
  <conditionalFormatting sqref="AC44">
    <cfRule type="cellIs" dxfId="2981" priority="2786" operator="equal">
      <formula>"MATERIEL"</formula>
    </cfRule>
    <cfRule type="cellIs" dxfId="2980" priority="2787" operator="equal">
      <formula>"TRANSPAL"</formula>
    </cfRule>
  </conditionalFormatting>
  <conditionalFormatting sqref="Y44">
    <cfRule type="cellIs" dxfId="2979" priority="2785" operator="equal">
      <formula>"22H45"</formula>
    </cfRule>
  </conditionalFormatting>
  <conditionalFormatting sqref="AE44:AG44">
    <cfRule type="cellIs" dxfId="2978" priority="2784" operator="equal">
      <formula>"OFF"</formula>
    </cfRule>
  </conditionalFormatting>
  <conditionalFormatting sqref="AE44:AG44">
    <cfRule type="cellIs" dxfId="2977" priority="2781" operator="equal">
      <formula>"AT"</formula>
    </cfRule>
    <cfRule type="cellIs" dxfId="2976" priority="2782" operator="equal">
      <formula>"AM"</formula>
    </cfRule>
    <cfRule type="cellIs" dxfId="2975" priority="2783" operator="equal">
      <formula>"CP"</formula>
    </cfRule>
  </conditionalFormatting>
  <conditionalFormatting sqref="AD45">
    <cfRule type="cellIs" dxfId="2974" priority="2774" operator="equal">
      <formula>"22H30"</formula>
    </cfRule>
    <cfRule type="cellIs" dxfId="2973" priority="2775" operator="equal">
      <formula>"17H15"</formula>
    </cfRule>
    <cfRule type="containsText" dxfId="2972" priority="2778" operator="containsText" text="18">
      <formula>NOT(ISERROR(SEARCH("18",AD45)))</formula>
    </cfRule>
    <cfRule type="containsText" dxfId="2971" priority="2779" operator="containsText" text="17">
      <formula>NOT(ISERROR(SEARCH("17",AD45)))</formula>
    </cfRule>
  </conditionalFormatting>
  <conditionalFormatting sqref="AD45">
    <cfRule type="cellIs" dxfId="2970" priority="2777" operator="equal">
      <formula>"00H00"</formula>
    </cfRule>
  </conditionalFormatting>
  <conditionalFormatting sqref="AD45">
    <cfRule type="cellIs" dxfId="2969" priority="2776" operator="equal">
      <formula>"24H00"</formula>
    </cfRule>
  </conditionalFormatting>
  <conditionalFormatting sqref="AD45">
    <cfRule type="cellIs" dxfId="2968" priority="2773" operator="equal">
      <formula>"21h00"</formula>
    </cfRule>
  </conditionalFormatting>
  <conditionalFormatting sqref="AD45">
    <cfRule type="cellIs" dxfId="2967" priority="2772" operator="equal">
      <formula>"21h00"</formula>
    </cfRule>
  </conditionalFormatting>
  <conditionalFormatting sqref="AD45">
    <cfRule type="containsBlanks" dxfId="2966" priority="2771">
      <formula>LEN(TRIM(AD45))=0</formula>
    </cfRule>
  </conditionalFormatting>
  <conditionalFormatting sqref="AH45">
    <cfRule type="cellIs" dxfId="2965" priority="2769" operator="equal">
      <formula>"MATERIEL"</formula>
    </cfRule>
    <cfRule type="cellIs" dxfId="2964" priority="2770" operator="equal">
      <formula>"TRANSPAL"</formula>
    </cfRule>
  </conditionalFormatting>
  <conditionalFormatting sqref="E45">
    <cfRule type="cellIs" dxfId="2963" priority="2763" operator="equal">
      <formula>"22H30"</formula>
    </cfRule>
    <cfRule type="cellIs" dxfId="2962" priority="2764" operator="equal">
      <formula>"17H15"</formula>
    </cfRule>
    <cfRule type="containsText" dxfId="2961" priority="2767" operator="containsText" text="18">
      <formula>NOT(ISERROR(SEARCH("18",E45)))</formula>
    </cfRule>
    <cfRule type="containsText" dxfId="2960" priority="2768" operator="containsText" text="17">
      <formula>NOT(ISERROR(SEARCH("17",E45)))</formula>
    </cfRule>
  </conditionalFormatting>
  <conditionalFormatting sqref="E45">
    <cfRule type="cellIs" dxfId="2959" priority="2766" operator="equal">
      <formula>"00H00"</formula>
    </cfRule>
  </conditionalFormatting>
  <conditionalFormatting sqref="E45">
    <cfRule type="cellIs" dxfId="2958" priority="2765" operator="equal">
      <formula>"24H00"</formula>
    </cfRule>
  </conditionalFormatting>
  <conditionalFormatting sqref="E45">
    <cfRule type="cellIs" dxfId="2957" priority="2762" operator="equal">
      <formula>"21h00"</formula>
    </cfRule>
  </conditionalFormatting>
  <conditionalFormatting sqref="E45">
    <cfRule type="cellIs" dxfId="2956" priority="2761" operator="equal">
      <formula>"21h00"</formula>
    </cfRule>
  </conditionalFormatting>
  <conditionalFormatting sqref="E45">
    <cfRule type="containsBlanks" dxfId="2955" priority="2760">
      <formula>LEN(TRIM(E45))=0</formula>
    </cfRule>
  </conditionalFormatting>
  <conditionalFormatting sqref="I45">
    <cfRule type="cellIs" dxfId="2954" priority="2758" operator="equal">
      <formula>"MATERIEL"</formula>
    </cfRule>
    <cfRule type="cellIs" dxfId="2953" priority="2759" operator="equal">
      <formula>"TRANSPAL"</formula>
    </cfRule>
  </conditionalFormatting>
  <conditionalFormatting sqref="E45">
    <cfRule type="cellIs" dxfId="2952" priority="2757" operator="equal">
      <formula>"22H45"</formula>
    </cfRule>
  </conditionalFormatting>
  <conditionalFormatting sqref="F45:H45">
    <cfRule type="cellIs" dxfId="2951" priority="2756" operator="equal">
      <formula>"OFF"</formula>
    </cfRule>
  </conditionalFormatting>
  <conditionalFormatting sqref="F45:H45">
    <cfRule type="cellIs" dxfId="2950" priority="2753" operator="equal">
      <formula>"AT"</formula>
    </cfRule>
    <cfRule type="cellIs" dxfId="2949" priority="2754" operator="equal">
      <formula>"AM"</formula>
    </cfRule>
    <cfRule type="cellIs" dxfId="2948" priority="2755" operator="equal">
      <formula>"CP"</formula>
    </cfRule>
  </conditionalFormatting>
  <conditionalFormatting sqref="J45">
    <cfRule type="cellIs" dxfId="2947" priority="2746" operator="equal">
      <formula>"22H30"</formula>
    </cfRule>
    <cfRule type="cellIs" dxfId="2946" priority="2747" operator="equal">
      <formula>"17H15"</formula>
    </cfRule>
    <cfRule type="containsText" dxfId="2945" priority="2750" operator="containsText" text="18">
      <formula>NOT(ISERROR(SEARCH("18",J45)))</formula>
    </cfRule>
    <cfRule type="containsText" dxfId="2944" priority="2751" operator="containsText" text="17">
      <formula>NOT(ISERROR(SEARCH("17",J45)))</formula>
    </cfRule>
  </conditionalFormatting>
  <conditionalFormatting sqref="J45">
    <cfRule type="cellIs" dxfId="2943" priority="2749" operator="equal">
      <formula>"00H00"</formula>
    </cfRule>
  </conditionalFormatting>
  <conditionalFormatting sqref="J45">
    <cfRule type="cellIs" dxfId="2942" priority="2748" operator="equal">
      <formula>"24H00"</formula>
    </cfRule>
  </conditionalFormatting>
  <conditionalFormatting sqref="J45">
    <cfRule type="cellIs" dxfId="2941" priority="2745" operator="equal">
      <formula>"21h00"</formula>
    </cfRule>
  </conditionalFormatting>
  <conditionalFormatting sqref="J45">
    <cfRule type="cellIs" dxfId="2940" priority="2744" operator="equal">
      <formula>"21h00"</formula>
    </cfRule>
  </conditionalFormatting>
  <conditionalFormatting sqref="J45">
    <cfRule type="containsBlanks" dxfId="2939" priority="2743">
      <formula>LEN(TRIM(J45))=0</formula>
    </cfRule>
  </conditionalFormatting>
  <conditionalFormatting sqref="N45">
    <cfRule type="cellIs" dxfId="2938" priority="2741" operator="equal">
      <formula>"MATERIEL"</formula>
    </cfRule>
    <cfRule type="cellIs" dxfId="2937" priority="2742" operator="equal">
      <formula>"TRANSPAL"</formula>
    </cfRule>
  </conditionalFormatting>
  <conditionalFormatting sqref="J45">
    <cfRule type="cellIs" dxfId="2936" priority="2740" operator="equal">
      <formula>"22H45"</formula>
    </cfRule>
  </conditionalFormatting>
  <conditionalFormatting sqref="K45:M45">
    <cfRule type="cellIs" dxfId="2935" priority="2739" operator="equal">
      <formula>"OFF"</formula>
    </cfRule>
  </conditionalFormatting>
  <conditionalFormatting sqref="K45:M45">
    <cfRule type="cellIs" dxfId="2934" priority="2736" operator="equal">
      <formula>"AT"</formula>
    </cfRule>
    <cfRule type="cellIs" dxfId="2933" priority="2737" operator="equal">
      <formula>"AM"</formula>
    </cfRule>
    <cfRule type="cellIs" dxfId="2932" priority="2738" operator="equal">
      <formula>"CP"</formula>
    </cfRule>
  </conditionalFormatting>
  <conditionalFormatting sqref="O45">
    <cfRule type="cellIs" dxfId="2931" priority="2729" operator="equal">
      <formula>"22H30"</formula>
    </cfRule>
    <cfRule type="cellIs" dxfId="2930" priority="2730" operator="equal">
      <formula>"17H15"</formula>
    </cfRule>
    <cfRule type="containsText" dxfId="2929" priority="2733" operator="containsText" text="18">
      <formula>NOT(ISERROR(SEARCH("18",O45)))</formula>
    </cfRule>
    <cfRule type="containsText" dxfId="2928" priority="2734" operator="containsText" text="17">
      <formula>NOT(ISERROR(SEARCH("17",O45)))</formula>
    </cfRule>
  </conditionalFormatting>
  <conditionalFormatting sqref="O45">
    <cfRule type="cellIs" dxfId="2927" priority="2732" operator="equal">
      <formula>"00H00"</formula>
    </cfRule>
  </conditionalFormatting>
  <conditionalFormatting sqref="O45">
    <cfRule type="cellIs" dxfId="2926" priority="2731" operator="equal">
      <formula>"24H00"</formula>
    </cfRule>
  </conditionalFormatting>
  <conditionalFormatting sqref="O45">
    <cfRule type="cellIs" dxfId="2925" priority="2728" operator="equal">
      <formula>"21h00"</formula>
    </cfRule>
  </conditionalFormatting>
  <conditionalFormatting sqref="O45">
    <cfRule type="cellIs" dxfId="2924" priority="2727" operator="equal">
      <formula>"21h00"</formula>
    </cfRule>
  </conditionalFormatting>
  <conditionalFormatting sqref="O45">
    <cfRule type="containsBlanks" dxfId="2923" priority="2726">
      <formula>LEN(TRIM(O45))=0</formula>
    </cfRule>
  </conditionalFormatting>
  <conditionalFormatting sqref="S45">
    <cfRule type="cellIs" dxfId="2922" priority="2724" operator="equal">
      <formula>"MATERIEL"</formula>
    </cfRule>
    <cfRule type="cellIs" dxfId="2921" priority="2725" operator="equal">
      <formula>"TRANSPAL"</formula>
    </cfRule>
  </conditionalFormatting>
  <conditionalFormatting sqref="O45">
    <cfRule type="cellIs" dxfId="2920" priority="2723" operator="equal">
      <formula>"22H45"</formula>
    </cfRule>
  </conditionalFormatting>
  <conditionalFormatting sqref="T45">
    <cfRule type="cellIs" dxfId="2919" priority="2717" operator="equal">
      <formula>"22H30"</formula>
    </cfRule>
    <cfRule type="cellIs" dxfId="2918" priority="2718" operator="equal">
      <formula>"17H15"</formula>
    </cfRule>
    <cfRule type="containsText" dxfId="2917" priority="2721" operator="containsText" text="18">
      <formula>NOT(ISERROR(SEARCH("18",T45)))</formula>
    </cfRule>
    <cfRule type="containsText" dxfId="2916" priority="2722" operator="containsText" text="17">
      <formula>NOT(ISERROR(SEARCH("17",T45)))</formula>
    </cfRule>
  </conditionalFormatting>
  <conditionalFormatting sqref="T45">
    <cfRule type="cellIs" dxfId="2915" priority="2720" operator="equal">
      <formula>"00H00"</formula>
    </cfRule>
  </conditionalFormatting>
  <conditionalFormatting sqref="T45">
    <cfRule type="cellIs" dxfId="2914" priority="2719" operator="equal">
      <formula>"24H00"</formula>
    </cfRule>
  </conditionalFormatting>
  <conditionalFormatting sqref="T45">
    <cfRule type="cellIs" dxfId="2913" priority="2716" operator="equal">
      <formula>"21h00"</formula>
    </cfRule>
  </conditionalFormatting>
  <conditionalFormatting sqref="T45">
    <cfRule type="cellIs" dxfId="2912" priority="2715" operator="equal">
      <formula>"21h00"</formula>
    </cfRule>
  </conditionalFormatting>
  <conditionalFormatting sqref="T45">
    <cfRule type="containsBlanks" dxfId="2911" priority="2714">
      <formula>LEN(TRIM(T45))=0</formula>
    </cfRule>
  </conditionalFormatting>
  <conditionalFormatting sqref="X45">
    <cfRule type="cellIs" dxfId="2910" priority="2712" operator="equal">
      <formula>"MATERIEL"</formula>
    </cfRule>
    <cfRule type="cellIs" dxfId="2909" priority="2713" operator="equal">
      <formula>"TRANSPAL"</formula>
    </cfRule>
  </conditionalFormatting>
  <conditionalFormatting sqref="T45">
    <cfRule type="cellIs" dxfId="2908" priority="2711" operator="equal">
      <formula>"22H45"</formula>
    </cfRule>
  </conditionalFormatting>
  <conditionalFormatting sqref="Y45">
    <cfRule type="cellIs" dxfId="2907" priority="2705" operator="equal">
      <formula>"22H30"</formula>
    </cfRule>
    <cfRule type="cellIs" dxfId="2906" priority="2706" operator="equal">
      <formula>"17H15"</formula>
    </cfRule>
    <cfRule type="containsText" dxfId="2905" priority="2709" operator="containsText" text="18">
      <formula>NOT(ISERROR(SEARCH("18",Y45)))</formula>
    </cfRule>
    <cfRule type="containsText" dxfId="2904" priority="2710" operator="containsText" text="17">
      <formula>NOT(ISERROR(SEARCH("17",Y45)))</formula>
    </cfRule>
  </conditionalFormatting>
  <conditionalFormatting sqref="Y45">
    <cfRule type="cellIs" dxfId="2903" priority="2708" operator="equal">
      <formula>"00H00"</formula>
    </cfRule>
  </conditionalFormatting>
  <conditionalFormatting sqref="Y45">
    <cfRule type="cellIs" dxfId="2902" priority="2707" operator="equal">
      <formula>"24H00"</formula>
    </cfRule>
  </conditionalFormatting>
  <conditionalFormatting sqref="Y45">
    <cfRule type="cellIs" dxfId="2901" priority="2704" operator="equal">
      <formula>"21h00"</formula>
    </cfRule>
  </conditionalFormatting>
  <conditionalFormatting sqref="Y45">
    <cfRule type="cellIs" dxfId="2900" priority="2703" operator="equal">
      <formula>"21h00"</formula>
    </cfRule>
  </conditionalFormatting>
  <conditionalFormatting sqref="Y45">
    <cfRule type="containsBlanks" dxfId="2899" priority="2702">
      <formula>LEN(TRIM(Y45))=0</formula>
    </cfRule>
  </conditionalFormatting>
  <conditionalFormatting sqref="AC45">
    <cfRule type="cellIs" dxfId="2898" priority="2700" operator="equal">
      <formula>"MATERIEL"</formula>
    </cfRule>
    <cfRule type="cellIs" dxfId="2897" priority="2701" operator="equal">
      <formula>"TRANSPAL"</formula>
    </cfRule>
  </conditionalFormatting>
  <conditionalFormatting sqref="Y45">
    <cfRule type="cellIs" dxfId="2896" priority="2699" operator="equal">
      <formula>"22H45"</formula>
    </cfRule>
  </conditionalFormatting>
  <conditionalFormatting sqref="AE45:AG45">
    <cfRule type="cellIs" dxfId="2895" priority="2698" operator="equal">
      <formula>"OFF"</formula>
    </cfRule>
  </conditionalFormatting>
  <conditionalFormatting sqref="AE45:AG45">
    <cfRule type="cellIs" dxfId="2894" priority="2695" operator="equal">
      <formula>"AT"</formula>
    </cfRule>
    <cfRule type="cellIs" dxfId="2893" priority="2696" operator="equal">
      <formula>"AM"</formula>
    </cfRule>
    <cfRule type="cellIs" dxfId="2892" priority="2697" operator="equal">
      <formula>"CP"</formula>
    </cfRule>
  </conditionalFormatting>
  <conditionalFormatting sqref="AD47">
    <cfRule type="cellIs" dxfId="2891" priority="2688" operator="equal">
      <formula>"22H30"</formula>
    </cfRule>
    <cfRule type="cellIs" dxfId="2890" priority="2689" operator="equal">
      <formula>"17H15"</formula>
    </cfRule>
    <cfRule type="containsText" dxfId="2889" priority="2692" operator="containsText" text="18">
      <formula>NOT(ISERROR(SEARCH("18",AD47)))</formula>
    </cfRule>
    <cfRule type="containsText" dxfId="2888" priority="2693" operator="containsText" text="17">
      <formula>NOT(ISERROR(SEARCH("17",AD47)))</formula>
    </cfRule>
  </conditionalFormatting>
  <conditionalFormatting sqref="AD47">
    <cfRule type="cellIs" dxfId="2887" priority="2691" operator="equal">
      <formula>"00H00"</formula>
    </cfRule>
  </conditionalFormatting>
  <conditionalFormatting sqref="AD47">
    <cfRule type="cellIs" dxfId="2886" priority="2690" operator="equal">
      <formula>"24H00"</formula>
    </cfRule>
  </conditionalFormatting>
  <conditionalFormatting sqref="AD47">
    <cfRule type="cellIs" dxfId="2885" priority="2687" operator="equal">
      <formula>"21h00"</formula>
    </cfRule>
  </conditionalFormatting>
  <conditionalFormatting sqref="AD47">
    <cfRule type="cellIs" dxfId="2884" priority="2686" operator="equal">
      <formula>"21h00"</formula>
    </cfRule>
  </conditionalFormatting>
  <conditionalFormatting sqref="AD47">
    <cfRule type="containsBlanks" dxfId="2883" priority="2685">
      <formula>LEN(TRIM(AD47))=0</formula>
    </cfRule>
  </conditionalFormatting>
  <conditionalFormatting sqref="AH47">
    <cfRule type="cellIs" dxfId="2882" priority="2683" operator="equal">
      <formula>"MATERIEL"</formula>
    </cfRule>
    <cfRule type="cellIs" dxfId="2881" priority="2684" operator="equal">
      <formula>"TRANSPAL"</formula>
    </cfRule>
  </conditionalFormatting>
  <conditionalFormatting sqref="E47">
    <cfRule type="cellIs" dxfId="2880" priority="2677" operator="equal">
      <formula>"22H30"</formula>
    </cfRule>
    <cfRule type="cellIs" dxfId="2879" priority="2678" operator="equal">
      <formula>"17H15"</formula>
    </cfRule>
    <cfRule type="containsText" dxfId="2878" priority="2681" operator="containsText" text="18">
      <formula>NOT(ISERROR(SEARCH("18",E47)))</formula>
    </cfRule>
    <cfRule type="containsText" dxfId="2877" priority="2682" operator="containsText" text="17">
      <formula>NOT(ISERROR(SEARCH("17",E47)))</formula>
    </cfRule>
  </conditionalFormatting>
  <conditionalFormatting sqref="E47">
    <cfRule type="cellIs" dxfId="2876" priority="2680" operator="equal">
      <formula>"00H00"</formula>
    </cfRule>
  </conditionalFormatting>
  <conditionalFormatting sqref="E47">
    <cfRule type="cellIs" dxfId="2875" priority="2679" operator="equal">
      <formula>"24H00"</formula>
    </cfRule>
  </conditionalFormatting>
  <conditionalFormatting sqref="E47">
    <cfRule type="cellIs" dxfId="2874" priority="2676" operator="equal">
      <formula>"21h00"</formula>
    </cfRule>
  </conditionalFormatting>
  <conditionalFormatting sqref="E47">
    <cfRule type="cellIs" dxfId="2873" priority="2675" operator="equal">
      <formula>"21h00"</formula>
    </cfRule>
  </conditionalFormatting>
  <conditionalFormatting sqref="E47">
    <cfRule type="containsBlanks" dxfId="2872" priority="2674">
      <formula>LEN(TRIM(E47))=0</formula>
    </cfRule>
  </conditionalFormatting>
  <conditionalFormatting sqref="I47">
    <cfRule type="cellIs" dxfId="2871" priority="2672" operator="equal">
      <formula>"MATERIEL"</formula>
    </cfRule>
    <cfRule type="cellIs" dxfId="2870" priority="2673" operator="equal">
      <formula>"TRANSPAL"</formula>
    </cfRule>
  </conditionalFormatting>
  <conditionalFormatting sqref="E47">
    <cfRule type="cellIs" dxfId="2869" priority="2671" operator="equal">
      <formula>"22H45"</formula>
    </cfRule>
  </conditionalFormatting>
  <conditionalFormatting sqref="F47:H47">
    <cfRule type="cellIs" dxfId="2868" priority="2670" operator="equal">
      <formula>"OFF"</formula>
    </cfRule>
  </conditionalFormatting>
  <conditionalFormatting sqref="F47:H47">
    <cfRule type="cellIs" dxfId="2867" priority="2667" operator="equal">
      <formula>"AT"</formula>
    </cfRule>
    <cfRule type="cellIs" dxfId="2866" priority="2668" operator="equal">
      <formula>"AM"</formula>
    </cfRule>
    <cfRule type="cellIs" dxfId="2865" priority="2669" operator="equal">
      <formula>"CP"</formula>
    </cfRule>
  </conditionalFormatting>
  <conditionalFormatting sqref="J47">
    <cfRule type="cellIs" dxfId="2864" priority="2660" operator="equal">
      <formula>"22H30"</formula>
    </cfRule>
    <cfRule type="cellIs" dxfId="2863" priority="2661" operator="equal">
      <formula>"17H15"</formula>
    </cfRule>
    <cfRule type="containsText" dxfId="2862" priority="2664" operator="containsText" text="18">
      <formula>NOT(ISERROR(SEARCH("18",J47)))</formula>
    </cfRule>
    <cfRule type="containsText" dxfId="2861" priority="2665" operator="containsText" text="17">
      <formula>NOT(ISERROR(SEARCH("17",J47)))</formula>
    </cfRule>
  </conditionalFormatting>
  <conditionalFormatting sqref="J47">
    <cfRule type="cellIs" dxfId="2860" priority="2663" operator="equal">
      <formula>"00H00"</formula>
    </cfRule>
  </conditionalFormatting>
  <conditionalFormatting sqref="J47">
    <cfRule type="cellIs" dxfId="2859" priority="2662" operator="equal">
      <formula>"24H00"</formula>
    </cfRule>
  </conditionalFormatting>
  <conditionalFormatting sqref="J47">
    <cfRule type="cellIs" dxfId="2858" priority="2659" operator="equal">
      <formula>"21h00"</formula>
    </cfRule>
  </conditionalFormatting>
  <conditionalFormatting sqref="J47">
    <cfRule type="cellIs" dxfId="2857" priority="2658" operator="equal">
      <formula>"21h00"</formula>
    </cfRule>
  </conditionalFormatting>
  <conditionalFormatting sqref="J47">
    <cfRule type="containsBlanks" dxfId="2856" priority="2657">
      <formula>LEN(TRIM(J47))=0</formula>
    </cfRule>
  </conditionalFormatting>
  <conditionalFormatting sqref="N47">
    <cfRule type="cellIs" dxfId="2855" priority="2655" operator="equal">
      <formula>"MATERIEL"</formula>
    </cfRule>
    <cfRule type="cellIs" dxfId="2854" priority="2656" operator="equal">
      <formula>"TRANSPAL"</formula>
    </cfRule>
  </conditionalFormatting>
  <conditionalFormatting sqref="J47">
    <cfRule type="cellIs" dxfId="2853" priority="2654" operator="equal">
      <formula>"22H45"</formula>
    </cfRule>
  </conditionalFormatting>
  <conditionalFormatting sqref="K47:M47">
    <cfRule type="cellIs" dxfId="2852" priority="2653" operator="equal">
      <formula>"OFF"</formula>
    </cfRule>
  </conditionalFormatting>
  <conditionalFormatting sqref="K47:M47">
    <cfRule type="cellIs" dxfId="2851" priority="2650" operator="equal">
      <formula>"AT"</formula>
    </cfRule>
    <cfRule type="cellIs" dxfId="2850" priority="2651" operator="equal">
      <formula>"AM"</formula>
    </cfRule>
    <cfRule type="cellIs" dxfId="2849" priority="2652" operator="equal">
      <formula>"CP"</formula>
    </cfRule>
  </conditionalFormatting>
  <conditionalFormatting sqref="O47">
    <cfRule type="cellIs" dxfId="2848" priority="2643" operator="equal">
      <formula>"22H30"</formula>
    </cfRule>
    <cfRule type="cellIs" dxfId="2847" priority="2644" operator="equal">
      <formula>"17H15"</formula>
    </cfRule>
    <cfRule type="containsText" dxfId="2846" priority="2647" operator="containsText" text="18">
      <formula>NOT(ISERROR(SEARCH("18",O47)))</formula>
    </cfRule>
    <cfRule type="containsText" dxfId="2845" priority="2648" operator="containsText" text="17">
      <formula>NOT(ISERROR(SEARCH("17",O47)))</formula>
    </cfRule>
  </conditionalFormatting>
  <conditionalFormatting sqref="O47">
    <cfRule type="cellIs" dxfId="2844" priority="2646" operator="equal">
      <formula>"00H00"</formula>
    </cfRule>
  </conditionalFormatting>
  <conditionalFormatting sqref="O47">
    <cfRule type="cellIs" dxfId="2843" priority="2645" operator="equal">
      <formula>"24H00"</formula>
    </cfRule>
  </conditionalFormatting>
  <conditionalFormatting sqref="O47">
    <cfRule type="cellIs" dxfId="2842" priority="2642" operator="equal">
      <formula>"21h00"</formula>
    </cfRule>
  </conditionalFormatting>
  <conditionalFormatting sqref="O47">
    <cfRule type="cellIs" dxfId="2841" priority="2641" operator="equal">
      <formula>"21h00"</formula>
    </cfRule>
  </conditionalFormatting>
  <conditionalFormatting sqref="O47">
    <cfRule type="containsBlanks" dxfId="2840" priority="2640">
      <formula>LEN(TRIM(O47))=0</formula>
    </cfRule>
  </conditionalFormatting>
  <conditionalFormatting sqref="S47">
    <cfRule type="cellIs" dxfId="2839" priority="2638" operator="equal">
      <formula>"MATERIEL"</formula>
    </cfRule>
    <cfRule type="cellIs" dxfId="2838" priority="2639" operator="equal">
      <formula>"TRANSPAL"</formula>
    </cfRule>
  </conditionalFormatting>
  <conditionalFormatting sqref="O47">
    <cfRule type="cellIs" dxfId="2837" priority="2637" operator="equal">
      <formula>"22H45"</formula>
    </cfRule>
  </conditionalFormatting>
  <conditionalFormatting sqref="T47">
    <cfRule type="cellIs" dxfId="2836" priority="2631" operator="equal">
      <formula>"22H30"</formula>
    </cfRule>
    <cfRule type="cellIs" dxfId="2835" priority="2632" operator="equal">
      <formula>"17H15"</formula>
    </cfRule>
    <cfRule type="containsText" dxfId="2834" priority="2635" operator="containsText" text="18">
      <formula>NOT(ISERROR(SEARCH("18",T47)))</formula>
    </cfRule>
    <cfRule type="containsText" dxfId="2833" priority="2636" operator="containsText" text="17">
      <formula>NOT(ISERROR(SEARCH("17",T47)))</formula>
    </cfRule>
  </conditionalFormatting>
  <conditionalFormatting sqref="T47">
    <cfRule type="cellIs" dxfId="2832" priority="2634" operator="equal">
      <formula>"00H00"</formula>
    </cfRule>
  </conditionalFormatting>
  <conditionalFormatting sqref="T47">
    <cfRule type="cellIs" dxfId="2831" priority="2633" operator="equal">
      <formula>"24H00"</formula>
    </cfRule>
  </conditionalFormatting>
  <conditionalFormatting sqref="T47">
    <cfRule type="cellIs" dxfId="2830" priority="2630" operator="equal">
      <formula>"21h00"</formula>
    </cfRule>
  </conditionalFormatting>
  <conditionalFormatting sqref="T47">
    <cfRule type="cellIs" dxfId="2829" priority="2629" operator="equal">
      <formula>"21h00"</formula>
    </cfRule>
  </conditionalFormatting>
  <conditionalFormatting sqref="T47">
    <cfRule type="containsBlanks" dxfId="2828" priority="2628">
      <formula>LEN(TRIM(T47))=0</formula>
    </cfRule>
  </conditionalFormatting>
  <conditionalFormatting sqref="X47">
    <cfRule type="cellIs" dxfId="2827" priority="2626" operator="equal">
      <formula>"MATERIEL"</formula>
    </cfRule>
    <cfRule type="cellIs" dxfId="2826" priority="2627" operator="equal">
      <formula>"TRANSPAL"</formula>
    </cfRule>
  </conditionalFormatting>
  <conditionalFormatting sqref="T47">
    <cfRule type="cellIs" dxfId="2825" priority="2625" operator="equal">
      <formula>"22H45"</formula>
    </cfRule>
  </conditionalFormatting>
  <conditionalFormatting sqref="Y47">
    <cfRule type="cellIs" dxfId="2824" priority="2619" operator="equal">
      <formula>"22H30"</formula>
    </cfRule>
    <cfRule type="cellIs" dxfId="2823" priority="2620" operator="equal">
      <formula>"17H15"</formula>
    </cfRule>
    <cfRule type="containsText" dxfId="2822" priority="2623" operator="containsText" text="18">
      <formula>NOT(ISERROR(SEARCH("18",Y47)))</formula>
    </cfRule>
    <cfRule type="containsText" dxfId="2821" priority="2624" operator="containsText" text="17">
      <formula>NOT(ISERROR(SEARCH("17",Y47)))</formula>
    </cfRule>
  </conditionalFormatting>
  <conditionalFormatting sqref="Y47">
    <cfRule type="cellIs" dxfId="2820" priority="2622" operator="equal">
      <formula>"00H00"</formula>
    </cfRule>
  </conditionalFormatting>
  <conditionalFormatting sqref="Y47">
    <cfRule type="cellIs" dxfId="2819" priority="2621" operator="equal">
      <formula>"24H00"</formula>
    </cfRule>
  </conditionalFormatting>
  <conditionalFormatting sqref="Y47">
    <cfRule type="cellIs" dxfId="2818" priority="2618" operator="equal">
      <formula>"21h00"</formula>
    </cfRule>
  </conditionalFormatting>
  <conditionalFormatting sqref="Y47">
    <cfRule type="cellIs" dxfId="2817" priority="2617" operator="equal">
      <formula>"21h00"</formula>
    </cfRule>
  </conditionalFormatting>
  <conditionalFormatting sqref="Y47">
    <cfRule type="containsBlanks" dxfId="2816" priority="2616">
      <formula>LEN(TRIM(Y47))=0</formula>
    </cfRule>
  </conditionalFormatting>
  <conditionalFormatting sqref="AC47">
    <cfRule type="cellIs" dxfId="2815" priority="2614" operator="equal">
      <formula>"MATERIEL"</formula>
    </cfRule>
    <cfRule type="cellIs" dxfId="2814" priority="2615" operator="equal">
      <formula>"TRANSPAL"</formula>
    </cfRule>
  </conditionalFormatting>
  <conditionalFormatting sqref="Y47">
    <cfRule type="cellIs" dxfId="2813" priority="2613" operator="equal">
      <formula>"22H45"</formula>
    </cfRule>
  </conditionalFormatting>
  <conditionalFormatting sqref="AE47:AG47">
    <cfRule type="cellIs" dxfId="2812" priority="2612" operator="equal">
      <formula>"OFF"</formula>
    </cfRule>
  </conditionalFormatting>
  <conditionalFormatting sqref="AE47:AG47">
    <cfRule type="cellIs" dxfId="2811" priority="2609" operator="equal">
      <formula>"AT"</formula>
    </cfRule>
    <cfRule type="cellIs" dxfId="2810" priority="2610" operator="equal">
      <formula>"AM"</formula>
    </cfRule>
    <cfRule type="cellIs" dxfId="2809" priority="2611" operator="equal">
      <formula>"CP"</formula>
    </cfRule>
  </conditionalFormatting>
  <conditionalFormatting sqref="AD48">
    <cfRule type="cellIs" dxfId="2808" priority="2602" operator="equal">
      <formula>"22H30"</formula>
    </cfRule>
    <cfRule type="cellIs" dxfId="2807" priority="2603" operator="equal">
      <formula>"17H15"</formula>
    </cfRule>
    <cfRule type="containsText" dxfId="2806" priority="2606" operator="containsText" text="18">
      <formula>NOT(ISERROR(SEARCH("18",AD48)))</formula>
    </cfRule>
    <cfRule type="containsText" dxfId="2805" priority="2607" operator="containsText" text="17">
      <formula>NOT(ISERROR(SEARCH("17",AD48)))</formula>
    </cfRule>
  </conditionalFormatting>
  <conditionalFormatting sqref="AD48">
    <cfRule type="cellIs" dxfId="2804" priority="2605" operator="equal">
      <formula>"00H00"</formula>
    </cfRule>
  </conditionalFormatting>
  <conditionalFormatting sqref="AD48">
    <cfRule type="cellIs" dxfId="2803" priority="2604" operator="equal">
      <formula>"24H00"</formula>
    </cfRule>
  </conditionalFormatting>
  <conditionalFormatting sqref="AD48">
    <cfRule type="cellIs" dxfId="2802" priority="2601" operator="equal">
      <formula>"21h00"</formula>
    </cfRule>
  </conditionalFormatting>
  <conditionalFormatting sqref="AD48">
    <cfRule type="cellIs" dxfId="2801" priority="2600" operator="equal">
      <formula>"21h00"</formula>
    </cfRule>
  </conditionalFormatting>
  <conditionalFormatting sqref="AD48">
    <cfRule type="containsBlanks" dxfId="2800" priority="2599">
      <formula>LEN(TRIM(AD48))=0</formula>
    </cfRule>
  </conditionalFormatting>
  <conditionalFormatting sqref="AH48">
    <cfRule type="cellIs" dxfId="2799" priority="2597" operator="equal">
      <formula>"MATERIEL"</formula>
    </cfRule>
    <cfRule type="cellIs" dxfId="2798" priority="2598" operator="equal">
      <formula>"TRANSPAL"</formula>
    </cfRule>
  </conditionalFormatting>
  <conditionalFormatting sqref="E48">
    <cfRule type="cellIs" dxfId="2797" priority="2591" operator="equal">
      <formula>"22H30"</formula>
    </cfRule>
    <cfRule type="cellIs" dxfId="2796" priority="2592" operator="equal">
      <formula>"17H15"</formula>
    </cfRule>
    <cfRule type="containsText" dxfId="2795" priority="2595" operator="containsText" text="18">
      <formula>NOT(ISERROR(SEARCH("18",E48)))</formula>
    </cfRule>
    <cfRule type="containsText" dxfId="2794" priority="2596" operator="containsText" text="17">
      <formula>NOT(ISERROR(SEARCH("17",E48)))</formula>
    </cfRule>
  </conditionalFormatting>
  <conditionalFormatting sqref="E48">
    <cfRule type="cellIs" dxfId="2793" priority="2594" operator="equal">
      <formula>"00H00"</formula>
    </cfRule>
  </conditionalFormatting>
  <conditionalFormatting sqref="E48">
    <cfRule type="cellIs" dxfId="2792" priority="2593" operator="equal">
      <formula>"24H00"</formula>
    </cfRule>
  </conditionalFormatting>
  <conditionalFormatting sqref="E48">
    <cfRule type="cellIs" dxfId="2791" priority="2590" operator="equal">
      <formula>"21h00"</formula>
    </cfRule>
  </conditionalFormatting>
  <conditionalFormatting sqref="E48">
    <cfRule type="cellIs" dxfId="2790" priority="2589" operator="equal">
      <formula>"21h00"</formula>
    </cfRule>
  </conditionalFormatting>
  <conditionalFormatting sqref="E48">
    <cfRule type="containsBlanks" dxfId="2789" priority="2588">
      <formula>LEN(TRIM(E48))=0</formula>
    </cfRule>
  </conditionalFormatting>
  <conditionalFormatting sqref="I48">
    <cfRule type="cellIs" dxfId="2788" priority="2586" operator="equal">
      <formula>"MATERIEL"</formula>
    </cfRule>
    <cfRule type="cellIs" dxfId="2787" priority="2587" operator="equal">
      <formula>"TRANSPAL"</formula>
    </cfRule>
  </conditionalFormatting>
  <conditionalFormatting sqref="E48">
    <cfRule type="cellIs" dxfId="2786" priority="2585" operator="equal">
      <formula>"22H45"</formula>
    </cfRule>
  </conditionalFormatting>
  <conditionalFormatting sqref="F48:H48">
    <cfRule type="cellIs" dxfId="2785" priority="2584" operator="equal">
      <formula>"OFF"</formula>
    </cfRule>
  </conditionalFormatting>
  <conditionalFormatting sqref="F48:H48">
    <cfRule type="cellIs" dxfId="2784" priority="2581" operator="equal">
      <formula>"AT"</formula>
    </cfRule>
    <cfRule type="cellIs" dxfId="2783" priority="2582" operator="equal">
      <formula>"AM"</formula>
    </cfRule>
    <cfRule type="cellIs" dxfId="2782" priority="2583" operator="equal">
      <formula>"CP"</formula>
    </cfRule>
  </conditionalFormatting>
  <conditionalFormatting sqref="J48">
    <cfRule type="cellIs" dxfId="2781" priority="2574" operator="equal">
      <formula>"22H30"</formula>
    </cfRule>
    <cfRule type="cellIs" dxfId="2780" priority="2575" operator="equal">
      <formula>"17H15"</formula>
    </cfRule>
    <cfRule type="containsText" dxfId="2779" priority="2578" operator="containsText" text="18">
      <formula>NOT(ISERROR(SEARCH("18",J48)))</formula>
    </cfRule>
    <cfRule type="containsText" dxfId="2778" priority="2579" operator="containsText" text="17">
      <formula>NOT(ISERROR(SEARCH("17",J48)))</formula>
    </cfRule>
  </conditionalFormatting>
  <conditionalFormatting sqref="J48">
    <cfRule type="cellIs" dxfId="2777" priority="2577" operator="equal">
      <formula>"00H00"</formula>
    </cfRule>
  </conditionalFormatting>
  <conditionalFormatting sqref="J48">
    <cfRule type="cellIs" dxfId="2776" priority="2576" operator="equal">
      <formula>"24H00"</formula>
    </cfRule>
  </conditionalFormatting>
  <conditionalFormatting sqref="J48">
    <cfRule type="cellIs" dxfId="2775" priority="2573" operator="equal">
      <formula>"21h00"</formula>
    </cfRule>
  </conditionalFormatting>
  <conditionalFormatting sqref="J48">
    <cfRule type="cellIs" dxfId="2774" priority="2572" operator="equal">
      <formula>"21h00"</formula>
    </cfRule>
  </conditionalFormatting>
  <conditionalFormatting sqref="J48">
    <cfRule type="containsBlanks" dxfId="2773" priority="2571">
      <formula>LEN(TRIM(J48))=0</formula>
    </cfRule>
  </conditionalFormatting>
  <conditionalFormatting sqref="N48">
    <cfRule type="cellIs" dxfId="2772" priority="2569" operator="equal">
      <formula>"MATERIEL"</formula>
    </cfRule>
    <cfRule type="cellIs" dxfId="2771" priority="2570" operator="equal">
      <formula>"TRANSPAL"</formula>
    </cfRule>
  </conditionalFormatting>
  <conditionalFormatting sqref="J48">
    <cfRule type="cellIs" dxfId="2770" priority="2568" operator="equal">
      <formula>"22H45"</formula>
    </cfRule>
  </conditionalFormatting>
  <conditionalFormatting sqref="K48:M48">
    <cfRule type="cellIs" dxfId="2769" priority="2567" operator="equal">
      <formula>"OFF"</formula>
    </cfRule>
  </conditionalFormatting>
  <conditionalFormatting sqref="K48:M48">
    <cfRule type="cellIs" dxfId="2768" priority="2564" operator="equal">
      <formula>"AT"</formula>
    </cfRule>
    <cfRule type="cellIs" dxfId="2767" priority="2565" operator="equal">
      <formula>"AM"</formula>
    </cfRule>
    <cfRule type="cellIs" dxfId="2766" priority="2566" operator="equal">
      <formula>"CP"</formula>
    </cfRule>
  </conditionalFormatting>
  <conditionalFormatting sqref="O48">
    <cfRule type="cellIs" dxfId="2765" priority="2557" operator="equal">
      <formula>"22H30"</formula>
    </cfRule>
    <cfRule type="cellIs" dxfId="2764" priority="2558" operator="equal">
      <formula>"17H15"</formula>
    </cfRule>
    <cfRule type="containsText" dxfId="2763" priority="2561" operator="containsText" text="18">
      <formula>NOT(ISERROR(SEARCH("18",O48)))</formula>
    </cfRule>
    <cfRule type="containsText" dxfId="2762" priority="2562" operator="containsText" text="17">
      <formula>NOT(ISERROR(SEARCH("17",O48)))</formula>
    </cfRule>
  </conditionalFormatting>
  <conditionalFormatting sqref="O48">
    <cfRule type="cellIs" dxfId="2761" priority="2560" operator="equal">
      <formula>"00H00"</formula>
    </cfRule>
  </conditionalFormatting>
  <conditionalFormatting sqref="O48">
    <cfRule type="cellIs" dxfId="2760" priority="2559" operator="equal">
      <formula>"24H00"</formula>
    </cfRule>
  </conditionalFormatting>
  <conditionalFormatting sqref="O48">
    <cfRule type="cellIs" dxfId="2759" priority="2556" operator="equal">
      <formula>"21h00"</formula>
    </cfRule>
  </conditionalFormatting>
  <conditionalFormatting sqref="O48">
    <cfRule type="cellIs" dxfId="2758" priority="2555" operator="equal">
      <formula>"21h00"</formula>
    </cfRule>
  </conditionalFormatting>
  <conditionalFormatting sqref="O48">
    <cfRule type="containsBlanks" dxfId="2757" priority="2554">
      <formula>LEN(TRIM(O48))=0</formula>
    </cfRule>
  </conditionalFormatting>
  <conditionalFormatting sqref="S48">
    <cfRule type="cellIs" dxfId="2756" priority="2552" operator="equal">
      <formula>"MATERIEL"</formula>
    </cfRule>
    <cfRule type="cellIs" dxfId="2755" priority="2553" operator="equal">
      <formula>"TRANSPAL"</formula>
    </cfRule>
  </conditionalFormatting>
  <conditionalFormatting sqref="O48">
    <cfRule type="cellIs" dxfId="2754" priority="2551" operator="equal">
      <formula>"22H45"</formula>
    </cfRule>
  </conditionalFormatting>
  <conditionalFormatting sqref="T48">
    <cfRule type="cellIs" dxfId="2753" priority="2545" operator="equal">
      <formula>"22H30"</formula>
    </cfRule>
    <cfRule type="cellIs" dxfId="2752" priority="2546" operator="equal">
      <formula>"17H15"</formula>
    </cfRule>
    <cfRule type="containsText" dxfId="2751" priority="2549" operator="containsText" text="18">
      <formula>NOT(ISERROR(SEARCH("18",T48)))</formula>
    </cfRule>
    <cfRule type="containsText" dxfId="2750" priority="2550" operator="containsText" text="17">
      <formula>NOT(ISERROR(SEARCH("17",T48)))</formula>
    </cfRule>
  </conditionalFormatting>
  <conditionalFormatting sqref="T48">
    <cfRule type="cellIs" dxfId="2749" priority="2548" operator="equal">
      <formula>"00H00"</formula>
    </cfRule>
  </conditionalFormatting>
  <conditionalFormatting sqref="T48">
    <cfRule type="cellIs" dxfId="2748" priority="2547" operator="equal">
      <formula>"24H00"</formula>
    </cfRule>
  </conditionalFormatting>
  <conditionalFormatting sqref="T48">
    <cfRule type="cellIs" dxfId="2747" priority="2544" operator="equal">
      <formula>"21h00"</formula>
    </cfRule>
  </conditionalFormatting>
  <conditionalFormatting sqref="T48">
    <cfRule type="cellIs" dxfId="2746" priority="2543" operator="equal">
      <formula>"21h00"</formula>
    </cfRule>
  </conditionalFormatting>
  <conditionalFormatting sqref="T48">
    <cfRule type="containsBlanks" dxfId="2745" priority="2542">
      <formula>LEN(TRIM(T48))=0</formula>
    </cfRule>
  </conditionalFormatting>
  <conditionalFormatting sqref="X48">
    <cfRule type="cellIs" dxfId="2744" priority="2540" operator="equal">
      <formula>"MATERIEL"</formula>
    </cfRule>
    <cfRule type="cellIs" dxfId="2743" priority="2541" operator="equal">
      <formula>"TRANSPAL"</formula>
    </cfRule>
  </conditionalFormatting>
  <conditionalFormatting sqref="T48">
    <cfRule type="cellIs" dxfId="2742" priority="2539" operator="equal">
      <formula>"22H45"</formula>
    </cfRule>
  </conditionalFormatting>
  <conditionalFormatting sqref="Y48">
    <cfRule type="cellIs" dxfId="2741" priority="2533" operator="equal">
      <formula>"22H30"</formula>
    </cfRule>
    <cfRule type="cellIs" dxfId="2740" priority="2534" operator="equal">
      <formula>"17H15"</formula>
    </cfRule>
    <cfRule type="containsText" dxfId="2739" priority="2537" operator="containsText" text="18">
      <formula>NOT(ISERROR(SEARCH("18",Y48)))</formula>
    </cfRule>
    <cfRule type="containsText" dxfId="2738" priority="2538" operator="containsText" text="17">
      <formula>NOT(ISERROR(SEARCH("17",Y48)))</formula>
    </cfRule>
  </conditionalFormatting>
  <conditionalFormatting sqref="Y48">
    <cfRule type="cellIs" dxfId="2737" priority="2536" operator="equal">
      <formula>"00H00"</formula>
    </cfRule>
  </conditionalFormatting>
  <conditionalFormatting sqref="Y48">
    <cfRule type="cellIs" dxfId="2736" priority="2535" operator="equal">
      <formula>"24H00"</formula>
    </cfRule>
  </conditionalFormatting>
  <conditionalFormatting sqref="Y48">
    <cfRule type="cellIs" dxfId="2735" priority="2532" operator="equal">
      <formula>"21h00"</formula>
    </cfRule>
  </conditionalFormatting>
  <conditionalFormatting sqref="Y48">
    <cfRule type="cellIs" dxfId="2734" priority="2531" operator="equal">
      <formula>"21h00"</formula>
    </cfRule>
  </conditionalFormatting>
  <conditionalFormatting sqref="Y48">
    <cfRule type="containsBlanks" dxfId="2733" priority="2530">
      <formula>LEN(TRIM(Y48))=0</formula>
    </cfRule>
  </conditionalFormatting>
  <conditionalFormatting sqref="AC48">
    <cfRule type="cellIs" dxfId="2732" priority="2528" operator="equal">
      <formula>"MATERIEL"</formula>
    </cfRule>
    <cfRule type="cellIs" dxfId="2731" priority="2529" operator="equal">
      <formula>"TRANSPAL"</formula>
    </cfRule>
  </conditionalFormatting>
  <conditionalFormatting sqref="Y48">
    <cfRule type="cellIs" dxfId="2730" priority="2527" operator="equal">
      <formula>"22H45"</formula>
    </cfRule>
  </conditionalFormatting>
  <conditionalFormatting sqref="AE48:AG48">
    <cfRule type="cellIs" dxfId="2729" priority="2526" operator="equal">
      <formula>"OFF"</formula>
    </cfRule>
  </conditionalFormatting>
  <conditionalFormatting sqref="AE48:AG48">
    <cfRule type="cellIs" dxfId="2728" priority="2523" operator="equal">
      <formula>"AT"</formula>
    </cfRule>
    <cfRule type="cellIs" dxfId="2727" priority="2524" operator="equal">
      <formula>"AM"</formula>
    </cfRule>
    <cfRule type="cellIs" dxfId="2726" priority="2525" operator="equal">
      <formula>"CP"</formula>
    </cfRule>
  </conditionalFormatting>
  <conditionalFormatting sqref="F49:H49">
    <cfRule type="cellIs" dxfId="2725" priority="2521" operator="equal">
      <formula>"OFF"</formula>
    </cfRule>
  </conditionalFormatting>
  <conditionalFormatting sqref="F49:H49">
    <cfRule type="cellIs" dxfId="2724" priority="2518" operator="equal">
      <formula>"AT"</formula>
    </cfRule>
    <cfRule type="cellIs" dxfId="2723" priority="2519" operator="equal">
      <formula>"AM"</formula>
    </cfRule>
    <cfRule type="cellIs" dxfId="2722" priority="2520" operator="equal">
      <formula>"CP"</formula>
    </cfRule>
  </conditionalFormatting>
  <conditionalFormatting sqref="E49">
    <cfRule type="cellIs" dxfId="2721" priority="2511" operator="equal">
      <formula>"22H30"</formula>
    </cfRule>
    <cfRule type="cellIs" dxfId="2720" priority="2512" operator="equal">
      <formula>"17H15"</formula>
    </cfRule>
    <cfRule type="containsText" dxfId="2719" priority="2515" operator="containsText" text="18">
      <formula>NOT(ISERROR(SEARCH("18",E49)))</formula>
    </cfRule>
    <cfRule type="containsText" dxfId="2718" priority="2516" operator="containsText" text="17">
      <formula>NOT(ISERROR(SEARCH("17",E49)))</formula>
    </cfRule>
  </conditionalFormatting>
  <conditionalFormatting sqref="E49">
    <cfRule type="cellIs" dxfId="2717" priority="2514" operator="equal">
      <formula>"00H00"</formula>
    </cfRule>
  </conditionalFormatting>
  <conditionalFormatting sqref="E49">
    <cfRule type="cellIs" dxfId="2716" priority="2513" operator="equal">
      <formula>"24H00"</formula>
    </cfRule>
  </conditionalFormatting>
  <conditionalFormatting sqref="E49">
    <cfRule type="cellIs" dxfId="2715" priority="2510" operator="equal">
      <formula>"21h00"</formula>
    </cfRule>
  </conditionalFormatting>
  <conditionalFormatting sqref="E49">
    <cfRule type="cellIs" dxfId="2714" priority="2509" operator="equal">
      <formula>"21h00"</formula>
    </cfRule>
  </conditionalFormatting>
  <conditionalFormatting sqref="E49">
    <cfRule type="containsBlanks" dxfId="2713" priority="2508">
      <formula>LEN(TRIM(E49))=0</formula>
    </cfRule>
  </conditionalFormatting>
  <conditionalFormatting sqref="E49">
    <cfRule type="cellIs" dxfId="2712" priority="2507" operator="equal">
      <formula>"22H45"</formula>
    </cfRule>
  </conditionalFormatting>
  <conditionalFormatting sqref="E49">
    <cfRule type="cellIs" dxfId="2711" priority="2501" operator="equal">
      <formula>"22H30"</formula>
    </cfRule>
    <cfRule type="cellIs" dxfId="2710" priority="2502" operator="equal">
      <formula>"17H15"</formula>
    </cfRule>
    <cfRule type="containsText" dxfId="2709" priority="2505" operator="containsText" text="18">
      <formula>NOT(ISERROR(SEARCH("18",E49)))</formula>
    </cfRule>
    <cfRule type="containsText" dxfId="2708" priority="2506" operator="containsText" text="17">
      <formula>NOT(ISERROR(SEARCH("17",E49)))</formula>
    </cfRule>
  </conditionalFormatting>
  <conditionalFormatting sqref="E49">
    <cfRule type="cellIs" dxfId="2707" priority="2504" operator="equal">
      <formula>"00H00"</formula>
    </cfRule>
  </conditionalFormatting>
  <conditionalFormatting sqref="E49">
    <cfRule type="cellIs" dxfId="2706" priority="2503" operator="equal">
      <formula>"24H00"</formula>
    </cfRule>
  </conditionalFormatting>
  <conditionalFormatting sqref="E49">
    <cfRule type="cellIs" dxfId="2705" priority="2500" operator="equal">
      <formula>"21h00"</formula>
    </cfRule>
  </conditionalFormatting>
  <conditionalFormatting sqref="E49">
    <cfRule type="cellIs" dxfId="2704" priority="2499" operator="equal">
      <formula>"21h00"</formula>
    </cfRule>
  </conditionalFormatting>
  <conditionalFormatting sqref="E49">
    <cfRule type="containsBlanks" dxfId="2703" priority="2498">
      <formula>LEN(TRIM(E49))=0</formula>
    </cfRule>
  </conditionalFormatting>
  <conditionalFormatting sqref="I49">
    <cfRule type="cellIs" dxfId="2702" priority="2496" operator="equal">
      <formula>"MATERIEL"</formula>
    </cfRule>
    <cfRule type="cellIs" dxfId="2701" priority="2497" operator="equal">
      <formula>"TRANSPAL"</formula>
    </cfRule>
  </conditionalFormatting>
  <conditionalFormatting sqref="AD49">
    <cfRule type="cellIs" dxfId="2700" priority="2490" operator="equal">
      <formula>"22H30"</formula>
    </cfRule>
    <cfRule type="cellIs" dxfId="2699" priority="2491" operator="equal">
      <formula>"17H15"</formula>
    </cfRule>
    <cfRule type="containsText" dxfId="2698" priority="2494" operator="containsText" text="18">
      <formula>NOT(ISERROR(SEARCH("18",AD49)))</formula>
    </cfRule>
    <cfRule type="containsText" dxfId="2697" priority="2495" operator="containsText" text="17">
      <formula>NOT(ISERROR(SEARCH("17",AD49)))</formula>
    </cfRule>
  </conditionalFormatting>
  <conditionalFormatting sqref="AD49">
    <cfRule type="cellIs" dxfId="2696" priority="2493" operator="equal">
      <formula>"00H00"</formula>
    </cfRule>
  </conditionalFormatting>
  <conditionalFormatting sqref="AD49">
    <cfRule type="cellIs" dxfId="2695" priority="2492" operator="equal">
      <formula>"24H00"</formula>
    </cfRule>
  </conditionalFormatting>
  <conditionalFormatting sqref="AD49">
    <cfRule type="cellIs" dxfId="2694" priority="2489" operator="equal">
      <formula>"21h00"</formula>
    </cfRule>
  </conditionalFormatting>
  <conditionalFormatting sqref="AD49">
    <cfRule type="cellIs" dxfId="2693" priority="2488" operator="equal">
      <formula>"21h00"</formula>
    </cfRule>
  </conditionalFormatting>
  <conditionalFormatting sqref="AD49">
    <cfRule type="containsBlanks" dxfId="2692" priority="2487">
      <formula>LEN(TRIM(AD49))=0</formula>
    </cfRule>
  </conditionalFormatting>
  <conditionalFormatting sqref="AH49">
    <cfRule type="cellIs" dxfId="2691" priority="2485" operator="equal">
      <formula>"MATERIEL"</formula>
    </cfRule>
    <cfRule type="cellIs" dxfId="2690" priority="2486" operator="equal">
      <formula>"TRANSPAL"</formula>
    </cfRule>
  </conditionalFormatting>
  <conditionalFormatting sqref="K49:M49">
    <cfRule type="cellIs" dxfId="2689" priority="2484" operator="equal">
      <formula>"OFF"</formula>
    </cfRule>
  </conditionalFormatting>
  <conditionalFormatting sqref="K49:M49">
    <cfRule type="cellIs" dxfId="2688" priority="2481" operator="equal">
      <formula>"AT"</formula>
    </cfRule>
    <cfRule type="cellIs" dxfId="2687" priority="2482" operator="equal">
      <formula>"AM"</formula>
    </cfRule>
    <cfRule type="cellIs" dxfId="2686" priority="2483" operator="equal">
      <formula>"CP"</formula>
    </cfRule>
  </conditionalFormatting>
  <conditionalFormatting sqref="J49">
    <cfRule type="cellIs" dxfId="2685" priority="2474" operator="equal">
      <formula>"22H30"</formula>
    </cfRule>
    <cfRule type="cellIs" dxfId="2684" priority="2475" operator="equal">
      <formula>"17H15"</formula>
    </cfRule>
    <cfRule type="containsText" dxfId="2683" priority="2478" operator="containsText" text="18">
      <formula>NOT(ISERROR(SEARCH("18",J49)))</formula>
    </cfRule>
    <cfRule type="containsText" dxfId="2682" priority="2479" operator="containsText" text="17">
      <formula>NOT(ISERROR(SEARCH("17",J49)))</formula>
    </cfRule>
  </conditionalFormatting>
  <conditionalFormatting sqref="J49">
    <cfRule type="cellIs" dxfId="2681" priority="2477" operator="equal">
      <formula>"00H00"</formula>
    </cfRule>
  </conditionalFormatting>
  <conditionalFormatting sqref="J49">
    <cfRule type="cellIs" dxfId="2680" priority="2476" operator="equal">
      <formula>"24H00"</formula>
    </cfRule>
  </conditionalFormatting>
  <conditionalFormatting sqref="J49">
    <cfRule type="cellIs" dxfId="2679" priority="2473" operator="equal">
      <formula>"21h00"</formula>
    </cfRule>
  </conditionalFormatting>
  <conditionalFormatting sqref="J49">
    <cfRule type="cellIs" dxfId="2678" priority="2472" operator="equal">
      <formula>"21h00"</formula>
    </cfRule>
  </conditionalFormatting>
  <conditionalFormatting sqref="J49">
    <cfRule type="containsBlanks" dxfId="2677" priority="2471">
      <formula>LEN(TRIM(J49))=0</formula>
    </cfRule>
  </conditionalFormatting>
  <conditionalFormatting sqref="J49">
    <cfRule type="cellIs" dxfId="2676" priority="2470" operator="equal">
      <formula>"22H45"</formula>
    </cfRule>
  </conditionalFormatting>
  <conditionalFormatting sqref="J49">
    <cfRule type="cellIs" dxfId="2675" priority="2464" operator="equal">
      <formula>"22H30"</formula>
    </cfRule>
    <cfRule type="cellIs" dxfId="2674" priority="2465" operator="equal">
      <formula>"17H15"</formula>
    </cfRule>
    <cfRule type="containsText" dxfId="2673" priority="2468" operator="containsText" text="18">
      <formula>NOT(ISERROR(SEARCH("18",J49)))</formula>
    </cfRule>
    <cfRule type="containsText" dxfId="2672" priority="2469" operator="containsText" text="17">
      <formula>NOT(ISERROR(SEARCH("17",J49)))</formula>
    </cfRule>
  </conditionalFormatting>
  <conditionalFormatting sqref="J49">
    <cfRule type="cellIs" dxfId="2671" priority="2467" operator="equal">
      <formula>"00H00"</formula>
    </cfRule>
  </conditionalFormatting>
  <conditionalFormatting sqref="J49">
    <cfRule type="cellIs" dxfId="2670" priority="2466" operator="equal">
      <formula>"24H00"</formula>
    </cfRule>
  </conditionalFormatting>
  <conditionalFormatting sqref="J49">
    <cfRule type="cellIs" dxfId="2669" priority="2463" operator="equal">
      <formula>"21h00"</formula>
    </cfRule>
  </conditionalFormatting>
  <conditionalFormatting sqref="J49">
    <cfRule type="cellIs" dxfId="2668" priority="2462" operator="equal">
      <formula>"21h00"</formula>
    </cfRule>
  </conditionalFormatting>
  <conditionalFormatting sqref="J49">
    <cfRule type="containsBlanks" dxfId="2667" priority="2461">
      <formula>LEN(TRIM(J49))=0</formula>
    </cfRule>
  </conditionalFormatting>
  <conditionalFormatting sqref="N49">
    <cfRule type="cellIs" dxfId="2666" priority="2459" operator="equal">
      <formula>"MATERIEL"</formula>
    </cfRule>
    <cfRule type="cellIs" dxfId="2665" priority="2460" operator="equal">
      <formula>"TRANSPAL"</formula>
    </cfRule>
  </conditionalFormatting>
  <conditionalFormatting sqref="O49">
    <cfRule type="cellIs" dxfId="2664" priority="2453" operator="equal">
      <formula>"22H30"</formula>
    </cfRule>
    <cfRule type="cellIs" dxfId="2663" priority="2454" operator="equal">
      <formula>"17H15"</formula>
    </cfRule>
    <cfRule type="containsText" dxfId="2662" priority="2457" operator="containsText" text="18">
      <formula>NOT(ISERROR(SEARCH("18",O49)))</formula>
    </cfRule>
    <cfRule type="containsText" dxfId="2661" priority="2458" operator="containsText" text="17">
      <formula>NOT(ISERROR(SEARCH("17",O49)))</formula>
    </cfRule>
  </conditionalFormatting>
  <conditionalFormatting sqref="O49">
    <cfRule type="cellIs" dxfId="2660" priority="2456" operator="equal">
      <formula>"00H00"</formula>
    </cfRule>
  </conditionalFormatting>
  <conditionalFormatting sqref="O49">
    <cfRule type="cellIs" dxfId="2659" priority="2455" operator="equal">
      <formula>"24H00"</formula>
    </cfRule>
  </conditionalFormatting>
  <conditionalFormatting sqref="O49">
    <cfRule type="cellIs" dxfId="2658" priority="2452" operator="equal">
      <formula>"21h00"</formula>
    </cfRule>
  </conditionalFormatting>
  <conditionalFormatting sqref="O49">
    <cfRule type="cellIs" dxfId="2657" priority="2451" operator="equal">
      <formula>"21h00"</formula>
    </cfRule>
  </conditionalFormatting>
  <conditionalFormatting sqref="O49">
    <cfRule type="containsBlanks" dxfId="2656" priority="2450">
      <formula>LEN(TRIM(O49))=0</formula>
    </cfRule>
  </conditionalFormatting>
  <conditionalFormatting sqref="O49">
    <cfRule type="cellIs" dxfId="2655" priority="2449" operator="equal">
      <formula>"22H45"</formula>
    </cfRule>
  </conditionalFormatting>
  <conditionalFormatting sqref="O49">
    <cfRule type="cellIs" dxfId="2654" priority="2443" operator="equal">
      <formula>"22H30"</formula>
    </cfRule>
    <cfRule type="cellIs" dxfId="2653" priority="2444" operator="equal">
      <formula>"17H15"</formula>
    </cfRule>
    <cfRule type="containsText" dxfId="2652" priority="2447" operator="containsText" text="18">
      <formula>NOT(ISERROR(SEARCH("18",O49)))</formula>
    </cfRule>
    <cfRule type="containsText" dxfId="2651" priority="2448" operator="containsText" text="17">
      <formula>NOT(ISERROR(SEARCH("17",O49)))</formula>
    </cfRule>
  </conditionalFormatting>
  <conditionalFormatting sqref="O49">
    <cfRule type="cellIs" dxfId="2650" priority="2446" operator="equal">
      <formula>"00H00"</formula>
    </cfRule>
  </conditionalFormatting>
  <conditionalFormatting sqref="O49">
    <cfRule type="cellIs" dxfId="2649" priority="2445" operator="equal">
      <formula>"24H00"</formula>
    </cfRule>
  </conditionalFormatting>
  <conditionalFormatting sqref="O49">
    <cfRule type="cellIs" dxfId="2648" priority="2442" operator="equal">
      <formula>"21h00"</formula>
    </cfRule>
  </conditionalFormatting>
  <conditionalFormatting sqref="O49">
    <cfRule type="cellIs" dxfId="2647" priority="2441" operator="equal">
      <formula>"21h00"</formula>
    </cfRule>
  </conditionalFormatting>
  <conditionalFormatting sqref="O49">
    <cfRule type="containsBlanks" dxfId="2646" priority="2440">
      <formula>LEN(TRIM(O49))=0</formula>
    </cfRule>
  </conditionalFormatting>
  <conditionalFormatting sqref="S49">
    <cfRule type="cellIs" dxfId="2645" priority="2438" operator="equal">
      <formula>"MATERIEL"</formula>
    </cfRule>
    <cfRule type="cellIs" dxfId="2644" priority="2439" operator="equal">
      <formula>"TRANSPAL"</formula>
    </cfRule>
  </conditionalFormatting>
  <conditionalFormatting sqref="T49">
    <cfRule type="cellIs" dxfId="2643" priority="2432" operator="equal">
      <formula>"22H30"</formula>
    </cfRule>
    <cfRule type="cellIs" dxfId="2642" priority="2433" operator="equal">
      <formula>"17H15"</formula>
    </cfRule>
    <cfRule type="containsText" dxfId="2641" priority="2436" operator="containsText" text="18">
      <formula>NOT(ISERROR(SEARCH("18",T49)))</formula>
    </cfRule>
    <cfRule type="containsText" dxfId="2640" priority="2437" operator="containsText" text="17">
      <formula>NOT(ISERROR(SEARCH("17",T49)))</formula>
    </cfRule>
  </conditionalFormatting>
  <conditionalFormatting sqref="T49">
    <cfRule type="cellIs" dxfId="2639" priority="2435" operator="equal">
      <formula>"00H00"</formula>
    </cfRule>
  </conditionalFormatting>
  <conditionalFormatting sqref="T49">
    <cfRule type="cellIs" dxfId="2638" priority="2434" operator="equal">
      <formula>"24H00"</formula>
    </cfRule>
  </conditionalFormatting>
  <conditionalFormatting sqref="T49">
    <cfRule type="cellIs" dxfId="2637" priority="2431" operator="equal">
      <formula>"21h00"</formula>
    </cfRule>
  </conditionalFormatting>
  <conditionalFormatting sqref="T49">
    <cfRule type="cellIs" dxfId="2636" priority="2430" operator="equal">
      <formula>"21h00"</formula>
    </cfRule>
  </conditionalFormatting>
  <conditionalFormatting sqref="T49">
    <cfRule type="containsBlanks" dxfId="2635" priority="2429">
      <formula>LEN(TRIM(T49))=0</formula>
    </cfRule>
  </conditionalFormatting>
  <conditionalFormatting sqref="T49">
    <cfRule type="cellIs" dxfId="2634" priority="2428" operator="equal">
      <formula>"22H45"</formula>
    </cfRule>
  </conditionalFormatting>
  <conditionalFormatting sqref="T49">
    <cfRule type="cellIs" dxfId="2633" priority="2422" operator="equal">
      <formula>"22H30"</formula>
    </cfRule>
    <cfRule type="cellIs" dxfId="2632" priority="2423" operator="equal">
      <formula>"17H15"</formula>
    </cfRule>
    <cfRule type="containsText" dxfId="2631" priority="2426" operator="containsText" text="18">
      <formula>NOT(ISERROR(SEARCH("18",T49)))</formula>
    </cfRule>
    <cfRule type="containsText" dxfId="2630" priority="2427" operator="containsText" text="17">
      <formula>NOT(ISERROR(SEARCH("17",T49)))</formula>
    </cfRule>
  </conditionalFormatting>
  <conditionalFormatting sqref="T49">
    <cfRule type="cellIs" dxfId="2629" priority="2425" operator="equal">
      <formula>"00H00"</formula>
    </cfRule>
  </conditionalFormatting>
  <conditionalFormatting sqref="T49">
    <cfRule type="cellIs" dxfId="2628" priority="2424" operator="equal">
      <formula>"24H00"</formula>
    </cfRule>
  </conditionalFormatting>
  <conditionalFormatting sqref="T49">
    <cfRule type="cellIs" dxfId="2627" priority="2421" operator="equal">
      <formula>"21h00"</formula>
    </cfRule>
  </conditionalFormatting>
  <conditionalFormatting sqref="T49">
    <cfRule type="cellIs" dxfId="2626" priority="2420" operator="equal">
      <formula>"21h00"</formula>
    </cfRule>
  </conditionalFormatting>
  <conditionalFormatting sqref="T49">
    <cfRule type="containsBlanks" dxfId="2625" priority="2419">
      <formula>LEN(TRIM(T49))=0</formula>
    </cfRule>
  </conditionalFormatting>
  <conditionalFormatting sqref="X49">
    <cfRule type="cellIs" dxfId="2624" priority="2417" operator="equal">
      <formula>"MATERIEL"</formula>
    </cfRule>
    <cfRule type="cellIs" dxfId="2623" priority="2418" operator="equal">
      <formula>"TRANSPAL"</formula>
    </cfRule>
  </conditionalFormatting>
  <conditionalFormatting sqref="AC49">
    <cfRule type="cellIs" dxfId="2622" priority="2415" operator="equal">
      <formula>"MATERIEL"</formula>
    </cfRule>
    <cfRule type="cellIs" dxfId="2621" priority="2416" operator="equal">
      <formula>"TRANSPAL"</formula>
    </cfRule>
  </conditionalFormatting>
  <conditionalFormatting sqref="Y49">
    <cfRule type="cellIs" dxfId="2620" priority="2409" operator="equal">
      <formula>"22H30"</formula>
    </cfRule>
    <cfRule type="cellIs" dxfId="2619" priority="2410" operator="equal">
      <formula>"17H15"</formula>
    </cfRule>
    <cfRule type="containsText" dxfId="2618" priority="2413" operator="containsText" text="18">
      <formula>NOT(ISERROR(SEARCH("18",Y49)))</formula>
    </cfRule>
    <cfRule type="containsText" dxfId="2617" priority="2414" operator="containsText" text="17">
      <formula>NOT(ISERROR(SEARCH("17",Y49)))</formula>
    </cfRule>
  </conditionalFormatting>
  <conditionalFormatting sqref="Y49">
    <cfRule type="cellIs" dxfId="2616" priority="2412" operator="equal">
      <formula>"00H00"</formula>
    </cfRule>
  </conditionalFormatting>
  <conditionalFormatting sqref="Y49">
    <cfRule type="cellIs" dxfId="2615" priority="2411" operator="equal">
      <formula>"24H00"</formula>
    </cfRule>
  </conditionalFormatting>
  <conditionalFormatting sqref="Y49">
    <cfRule type="cellIs" dxfId="2614" priority="2408" operator="equal">
      <formula>"21h00"</formula>
    </cfRule>
  </conditionalFormatting>
  <conditionalFormatting sqref="Y49">
    <cfRule type="cellIs" dxfId="2613" priority="2407" operator="equal">
      <formula>"21h00"</formula>
    </cfRule>
  </conditionalFormatting>
  <conditionalFormatting sqref="Y49">
    <cfRule type="containsBlanks" dxfId="2612" priority="2406">
      <formula>LEN(TRIM(Y49))=0</formula>
    </cfRule>
  </conditionalFormatting>
  <conditionalFormatting sqref="Y49">
    <cfRule type="cellIs" dxfId="2611" priority="2405" operator="equal">
      <formula>"22H45"</formula>
    </cfRule>
  </conditionalFormatting>
  <conditionalFormatting sqref="Y49">
    <cfRule type="cellIs" dxfId="2610" priority="2399" operator="equal">
      <formula>"22H30"</formula>
    </cfRule>
    <cfRule type="cellIs" dxfId="2609" priority="2400" operator="equal">
      <formula>"17H15"</formula>
    </cfRule>
    <cfRule type="containsText" dxfId="2608" priority="2403" operator="containsText" text="18">
      <formula>NOT(ISERROR(SEARCH("18",Y49)))</formula>
    </cfRule>
    <cfRule type="containsText" dxfId="2607" priority="2404" operator="containsText" text="17">
      <formula>NOT(ISERROR(SEARCH("17",Y49)))</formula>
    </cfRule>
  </conditionalFormatting>
  <conditionalFormatting sqref="Y49">
    <cfRule type="cellIs" dxfId="2606" priority="2402" operator="equal">
      <formula>"00H00"</formula>
    </cfRule>
  </conditionalFormatting>
  <conditionalFormatting sqref="Y49">
    <cfRule type="cellIs" dxfId="2605" priority="2401" operator="equal">
      <formula>"24H00"</formula>
    </cfRule>
  </conditionalFormatting>
  <conditionalFormatting sqref="Y49">
    <cfRule type="cellIs" dxfId="2604" priority="2398" operator="equal">
      <formula>"21h00"</formula>
    </cfRule>
  </conditionalFormatting>
  <conditionalFormatting sqref="Y49">
    <cfRule type="cellIs" dxfId="2603" priority="2397" operator="equal">
      <formula>"21h00"</formula>
    </cfRule>
  </conditionalFormatting>
  <conditionalFormatting sqref="Y49">
    <cfRule type="containsBlanks" dxfId="2602" priority="2396">
      <formula>LEN(TRIM(Y49))=0</formula>
    </cfRule>
  </conditionalFormatting>
  <conditionalFormatting sqref="AE49:AG49">
    <cfRule type="cellIs" dxfId="2601" priority="2395" operator="equal">
      <formula>"OFF"</formula>
    </cfRule>
  </conditionalFormatting>
  <conditionalFormatting sqref="AE49:AG49">
    <cfRule type="cellIs" dxfId="2600" priority="2392" operator="equal">
      <formula>"AT"</formula>
    </cfRule>
    <cfRule type="cellIs" dxfId="2599" priority="2393" operator="equal">
      <formula>"AM"</formula>
    </cfRule>
    <cfRule type="cellIs" dxfId="2598" priority="2394" operator="equal">
      <formula>"CP"</formula>
    </cfRule>
  </conditionalFormatting>
  <conditionalFormatting sqref="AH50">
    <cfRule type="cellIs" dxfId="2597" priority="2389" operator="equal">
      <formula>"MATERIEL"</formula>
    </cfRule>
    <cfRule type="cellIs" dxfId="2596" priority="2390" operator="equal">
      <formula>"TRANSPAL"</formula>
    </cfRule>
  </conditionalFormatting>
  <conditionalFormatting sqref="AD50">
    <cfRule type="containsText" dxfId="2595" priority="2387" operator="containsText" text="18">
      <formula>NOT(ISERROR(SEARCH("18",AD50)))</formula>
    </cfRule>
    <cfRule type="containsText" dxfId="2594" priority="2388" operator="containsText" text="17">
      <formula>NOT(ISERROR(SEARCH("17",AD50)))</formula>
    </cfRule>
  </conditionalFormatting>
  <conditionalFormatting sqref="AD50">
    <cfRule type="cellIs" dxfId="2593" priority="2386" operator="equal">
      <formula>"00H00"</formula>
    </cfRule>
  </conditionalFormatting>
  <conditionalFormatting sqref="AD50">
    <cfRule type="cellIs" dxfId="2592" priority="2385" operator="equal">
      <formula>"24H00"</formula>
    </cfRule>
  </conditionalFormatting>
  <conditionalFormatting sqref="J50">
    <cfRule type="containsText" dxfId="2591" priority="2383" operator="containsText" text="18">
      <formula>NOT(ISERROR(SEARCH("18",J50)))</formula>
    </cfRule>
    <cfRule type="containsText" dxfId="2590" priority="2384" operator="containsText" text="17">
      <formula>NOT(ISERROR(SEARCH("17",J50)))</formula>
    </cfRule>
  </conditionalFormatting>
  <conditionalFormatting sqref="J50">
    <cfRule type="cellIs" dxfId="2589" priority="2382" operator="equal">
      <formula>"00H00"</formula>
    </cfRule>
  </conditionalFormatting>
  <conditionalFormatting sqref="J50">
    <cfRule type="cellIs" dxfId="2588" priority="2381" operator="equal">
      <formula>"24H00"</formula>
    </cfRule>
  </conditionalFormatting>
  <conditionalFormatting sqref="O50">
    <cfRule type="containsText" dxfId="2587" priority="2379" operator="containsText" text="18">
      <formula>NOT(ISERROR(SEARCH("18",O50)))</formula>
    </cfRule>
    <cfRule type="containsText" dxfId="2586" priority="2380" operator="containsText" text="17">
      <formula>NOT(ISERROR(SEARCH("17",O50)))</formula>
    </cfRule>
  </conditionalFormatting>
  <conditionalFormatting sqref="O50">
    <cfRule type="cellIs" dxfId="2585" priority="2378" operator="equal">
      <formula>"00H00"</formula>
    </cfRule>
  </conditionalFormatting>
  <conditionalFormatting sqref="O50">
    <cfRule type="cellIs" dxfId="2584" priority="2377" operator="equal">
      <formula>"24H00"</formula>
    </cfRule>
  </conditionalFormatting>
  <conditionalFormatting sqref="T50">
    <cfRule type="containsText" dxfId="2583" priority="2375" operator="containsText" text="18">
      <formula>NOT(ISERROR(SEARCH("18",T50)))</formula>
    </cfRule>
    <cfRule type="containsText" dxfId="2582" priority="2376" operator="containsText" text="17">
      <formula>NOT(ISERROR(SEARCH("17",T50)))</formula>
    </cfRule>
  </conditionalFormatting>
  <conditionalFormatting sqref="T50">
    <cfRule type="cellIs" dxfId="2581" priority="2374" operator="equal">
      <formula>"00H00"</formula>
    </cfRule>
  </conditionalFormatting>
  <conditionalFormatting sqref="T50">
    <cfRule type="cellIs" dxfId="2580" priority="2373" operator="equal">
      <formula>"24H00"</formula>
    </cfRule>
  </conditionalFormatting>
  <conditionalFormatting sqref="Y50">
    <cfRule type="containsText" dxfId="2579" priority="2371" operator="containsText" text="18">
      <formula>NOT(ISERROR(SEARCH("18",Y50)))</formula>
    </cfRule>
    <cfRule type="containsText" dxfId="2578" priority="2372" operator="containsText" text="17">
      <formula>NOT(ISERROR(SEARCH("17",Y50)))</formula>
    </cfRule>
  </conditionalFormatting>
  <conditionalFormatting sqref="Y50">
    <cfRule type="cellIs" dxfId="2577" priority="2370" operator="equal">
      <formula>"00H00"</formula>
    </cfRule>
  </conditionalFormatting>
  <conditionalFormatting sqref="Y50">
    <cfRule type="cellIs" dxfId="2576" priority="2369" operator="equal">
      <formula>"24H00"</formula>
    </cfRule>
  </conditionalFormatting>
  <conditionalFormatting sqref="I50">
    <cfRule type="cellIs" dxfId="2575" priority="2367" operator="equal">
      <formula>"MATERIEL"</formula>
    </cfRule>
    <cfRule type="cellIs" dxfId="2574" priority="2368" operator="equal">
      <formula>"TRANSPAL"</formula>
    </cfRule>
  </conditionalFormatting>
  <conditionalFormatting sqref="F50:H50">
    <cfRule type="cellIs" dxfId="2573" priority="2366" operator="equal">
      <formula>"OFF"</formula>
    </cfRule>
  </conditionalFormatting>
  <conditionalFormatting sqref="F50:H50">
    <cfRule type="cellIs" dxfId="2572" priority="2363" operator="equal">
      <formula>"AT"</formula>
    </cfRule>
    <cfRule type="cellIs" dxfId="2571" priority="2364" operator="equal">
      <formula>"AM"</formula>
    </cfRule>
    <cfRule type="cellIs" dxfId="2570" priority="2365" operator="equal">
      <formula>"CP"</formula>
    </cfRule>
  </conditionalFormatting>
  <conditionalFormatting sqref="J50 O50 T50 Y50">
    <cfRule type="cellIs" dxfId="2569" priority="2361" operator="equal">
      <formula>"22H45"</formula>
    </cfRule>
  </conditionalFormatting>
  <conditionalFormatting sqref="N50">
    <cfRule type="cellIs" dxfId="2568" priority="2359" operator="equal">
      <formula>"MATERIEL"</formula>
    </cfRule>
    <cfRule type="cellIs" dxfId="2567" priority="2360" operator="equal">
      <formula>"TRANSPAL"</formula>
    </cfRule>
  </conditionalFormatting>
  <conditionalFormatting sqref="S50">
    <cfRule type="cellIs" dxfId="2566" priority="2357" operator="equal">
      <formula>"MATERIEL"</formula>
    </cfRule>
    <cfRule type="cellIs" dxfId="2565" priority="2358" operator="equal">
      <formula>"TRANSPAL"</formula>
    </cfRule>
  </conditionalFormatting>
  <conditionalFormatting sqref="X50">
    <cfRule type="cellIs" dxfId="2564" priority="2355" operator="equal">
      <formula>"MATERIEL"</formula>
    </cfRule>
    <cfRule type="cellIs" dxfId="2563" priority="2356" operator="equal">
      <formula>"TRANSPAL"</formula>
    </cfRule>
  </conditionalFormatting>
  <conditionalFormatting sqref="AC50">
    <cfRule type="cellIs" dxfId="2562" priority="2353" operator="equal">
      <formula>"MATERIEL"</formula>
    </cfRule>
    <cfRule type="cellIs" dxfId="2561" priority="2354" operator="equal">
      <formula>"TRANSPAL"</formula>
    </cfRule>
  </conditionalFormatting>
  <conditionalFormatting sqref="AE50:AG50">
    <cfRule type="cellIs" dxfId="2560" priority="2352" operator="equal">
      <formula>"OFF"</formula>
    </cfRule>
  </conditionalFormatting>
  <conditionalFormatting sqref="AE50:AG50">
    <cfRule type="cellIs" dxfId="2559" priority="2349" operator="equal">
      <formula>"AT"</formula>
    </cfRule>
    <cfRule type="cellIs" dxfId="2558" priority="2350" operator="equal">
      <formula>"AM"</formula>
    </cfRule>
    <cfRule type="cellIs" dxfId="2557" priority="2351" operator="equal">
      <formula>"CP"</formula>
    </cfRule>
  </conditionalFormatting>
  <conditionalFormatting sqref="K50:M50">
    <cfRule type="cellIs" dxfId="2556" priority="2347" operator="equal">
      <formula>"OFF"</formula>
    </cfRule>
  </conditionalFormatting>
  <conditionalFormatting sqref="K50:M50">
    <cfRule type="cellIs" dxfId="2555" priority="2344" operator="equal">
      <formula>"AT"</formula>
    </cfRule>
    <cfRule type="cellIs" dxfId="2554" priority="2345" operator="equal">
      <formula>"AM"</formula>
    </cfRule>
    <cfRule type="cellIs" dxfId="2553" priority="2346" operator="equal">
      <formula>"CP"</formula>
    </cfRule>
  </conditionalFormatting>
  <conditionalFormatting sqref="U50:W50">
    <cfRule type="cellIs" dxfId="2552" priority="2342" operator="equal">
      <formula>"OFF"</formula>
    </cfRule>
  </conditionalFormatting>
  <conditionalFormatting sqref="U50:W50">
    <cfRule type="cellIs" dxfId="2551" priority="2339" operator="equal">
      <formula>"AT"</formula>
    </cfRule>
    <cfRule type="cellIs" dxfId="2550" priority="2340" operator="equal">
      <formula>"AM"</formula>
    </cfRule>
    <cfRule type="cellIs" dxfId="2549" priority="2341" operator="equal">
      <formula>"CP"</formula>
    </cfRule>
  </conditionalFormatting>
  <conditionalFormatting sqref="Z50:AB50">
    <cfRule type="cellIs" dxfId="2548" priority="2337" operator="equal">
      <formula>"OFF"</formula>
    </cfRule>
  </conditionalFormatting>
  <conditionalFormatting sqref="Z50:AB50">
    <cfRule type="cellIs" dxfId="2547" priority="2334" operator="equal">
      <formula>"AT"</formula>
    </cfRule>
    <cfRule type="cellIs" dxfId="2546" priority="2335" operator="equal">
      <formula>"AM"</formula>
    </cfRule>
    <cfRule type="cellIs" dxfId="2545" priority="2336" operator="equal">
      <formula>"CP"</formula>
    </cfRule>
  </conditionalFormatting>
  <conditionalFormatting sqref="E50">
    <cfRule type="containsText" dxfId="2544" priority="2331" operator="containsText" text="18">
      <formula>NOT(ISERROR(SEARCH("18",E50)))</formula>
    </cfRule>
    <cfRule type="containsText" dxfId="2543" priority="2332" operator="containsText" text="17">
      <formula>NOT(ISERROR(SEARCH("17",E50)))</formula>
    </cfRule>
  </conditionalFormatting>
  <conditionalFormatting sqref="E50">
    <cfRule type="cellIs" dxfId="2542" priority="2330" operator="equal">
      <formula>"00H00"</formula>
    </cfRule>
  </conditionalFormatting>
  <conditionalFormatting sqref="E50">
    <cfRule type="cellIs" dxfId="2541" priority="2329" operator="equal">
      <formula>"24H00"</formula>
    </cfRule>
  </conditionalFormatting>
  <conditionalFormatting sqref="AH51">
    <cfRule type="cellIs" dxfId="2540" priority="2327" operator="equal">
      <formula>"MATERIEL"</formula>
    </cfRule>
    <cfRule type="cellIs" dxfId="2539" priority="2328" operator="equal">
      <formula>"TRANSPAL"</formula>
    </cfRule>
  </conditionalFormatting>
  <conditionalFormatting sqref="AD51">
    <cfRule type="containsText" dxfId="2538" priority="2325" operator="containsText" text="18">
      <formula>NOT(ISERROR(SEARCH("18",AD51)))</formula>
    </cfRule>
    <cfRule type="containsText" dxfId="2537" priority="2326" operator="containsText" text="17">
      <formula>NOT(ISERROR(SEARCH("17",AD51)))</formula>
    </cfRule>
  </conditionalFormatting>
  <conditionalFormatting sqref="AD51">
    <cfRule type="cellIs" dxfId="2536" priority="2324" operator="equal">
      <formula>"00H00"</formula>
    </cfRule>
  </conditionalFormatting>
  <conditionalFormatting sqref="AD51">
    <cfRule type="cellIs" dxfId="2535" priority="2323" operator="equal">
      <formula>"24H00"</formula>
    </cfRule>
  </conditionalFormatting>
  <conditionalFormatting sqref="J51">
    <cfRule type="containsText" dxfId="2534" priority="2321" operator="containsText" text="18">
      <formula>NOT(ISERROR(SEARCH("18",J51)))</formula>
    </cfRule>
    <cfRule type="containsText" dxfId="2533" priority="2322" operator="containsText" text="17">
      <formula>NOT(ISERROR(SEARCH("17",J51)))</formula>
    </cfRule>
  </conditionalFormatting>
  <conditionalFormatting sqref="J51">
    <cfRule type="cellIs" dxfId="2532" priority="2320" operator="equal">
      <formula>"00H00"</formula>
    </cfRule>
  </conditionalFormatting>
  <conditionalFormatting sqref="J51">
    <cfRule type="cellIs" dxfId="2531" priority="2319" operator="equal">
      <formula>"24H00"</formula>
    </cfRule>
  </conditionalFormatting>
  <conditionalFormatting sqref="O51">
    <cfRule type="containsText" dxfId="2530" priority="2317" operator="containsText" text="18">
      <formula>NOT(ISERROR(SEARCH("18",O51)))</formula>
    </cfRule>
    <cfRule type="containsText" dxfId="2529" priority="2318" operator="containsText" text="17">
      <formula>NOT(ISERROR(SEARCH("17",O51)))</formula>
    </cfRule>
  </conditionalFormatting>
  <conditionalFormatting sqref="O51">
    <cfRule type="cellIs" dxfId="2528" priority="2316" operator="equal">
      <formula>"00H00"</formula>
    </cfRule>
  </conditionalFormatting>
  <conditionalFormatting sqref="O51">
    <cfRule type="cellIs" dxfId="2527" priority="2315" operator="equal">
      <formula>"24H00"</formula>
    </cfRule>
  </conditionalFormatting>
  <conditionalFormatting sqref="T51">
    <cfRule type="containsText" dxfId="2526" priority="2313" operator="containsText" text="18">
      <formula>NOT(ISERROR(SEARCH("18",T51)))</formula>
    </cfRule>
    <cfRule type="containsText" dxfId="2525" priority="2314" operator="containsText" text="17">
      <formula>NOT(ISERROR(SEARCH("17",T51)))</formula>
    </cfRule>
  </conditionalFormatting>
  <conditionalFormatting sqref="T51">
    <cfRule type="cellIs" dxfId="2524" priority="2312" operator="equal">
      <formula>"00H00"</formula>
    </cfRule>
  </conditionalFormatting>
  <conditionalFormatting sqref="T51">
    <cfRule type="cellIs" dxfId="2523" priority="2311" operator="equal">
      <formula>"24H00"</formula>
    </cfRule>
  </conditionalFormatting>
  <conditionalFormatting sqref="Y51">
    <cfRule type="containsText" dxfId="2522" priority="2309" operator="containsText" text="18">
      <formula>NOT(ISERROR(SEARCH("18",Y51)))</formula>
    </cfRule>
    <cfRule type="containsText" dxfId="2521" priority="2310" operator="containsText" text="17">
      <formula>NOT(ISERROR(SEARCH("17",Y51)))</formula>
    </cfRule>
  </conditionalFormatting>
  <conditionalFormatting sqref="Y51">
    <cfRule type="cellIs" dxfId="2520" priority="2308" operator="equal">
      <formula>"00H00"</formula>
    </cfRule>
  </conditionalFormatting>
  <conditionalFormatting sqref="Y51">
    <cfRule type="cellIs" dxfId="2519" priority="2307" operator="equal">
      <formula>"24H00"</formula>
    </cfRule>
  </conditionalFormatting>
  <conditionalFormatting sqref="I51">
    <cfRule type="cellIs" dxfId="2518" priority="2305" operator="equal">
      <formula>"MATERIEL"</formula>
    </cfRule>
    <cfRule type="cellIs" dxfId="2517" priority="2306" operator="equal">
      <formula>"TRANSPAL"</formula>
    </cfRule>
  </conditionalFormatting>
  <conditionalFormatting sqref="F51:H51">
    <cfRule type="cellIs" dxfId="2516" priority="2304" operator="equal">
      <formula>"OFF"</formula>
    </cfRule>
  </conditionalFormatting>
  <conditionalFormatting sqref="F51:H51">
    <cfRule type="cellIs" dxfId="2515" priority="2301" operator="equal">
      <formula>"AT"</formula>
    </cfRule>
    <cfRule type="cellIs" dxfId="2514" priority="2302" operator="equal">
      <formula>"AM"</formula>
    </cfRule>
    <cfRule type="cellIs" dxfId="2513" priority="2303" operator="equal">
      <formula>"CP"</formula>
    </cfRule>
  </conditionalFormatting>
  <conditionalFormatting sqref="J51 O51 T51 Y51">
    <cfRule type="cellIs" dxfId="2512" priority="2299" operator="equal">
      <formula>"22H45"</formula>
    </cfRule>
  </conditionalFormatting>
  <conditionalFormatting sqref="N51">
    <cfRule type="cellIs" dxfId="2511" priority="2297" operator="equal">
      <formula>"MATERIEL"</formula>
    </cfRule>
    <cfRule type="cellIs" dxfId="2510" priority="2298" operator="equal">
      <formula>"TRANSPAL"</formula>
    </cfRule>
  </conditionalFormatting>
  <conditionalFormatting sqref="S51">
    <cfRule type="cellIs" dxfId="2509" priority="2295" operator="equal">
      <formula>"MATERIEL"</formula>
    </cfRule>
    <cfRule type="cellIs" dxfId="2508" priority="2296" operator="equal">
      <formula>"TRANSPAL"</formula>
    </cfRule>
  </conditionalFormatting>
  <conditionalFormatting sqref="X51">
    <cfRule type="cellIs" dxfId="2507" priority="2293" operator="equal">
      <formula>"MATERIEL"</formula>
    </cfRule>
    <cfRule type="cellIs" dxfId="2506" priority="2294" operator="equal">
      <formula>"TRANSPAL"</formula>
    </cfRule>
  </conditionalFormatting>
  <conditionalFormatting sqref="AC51">
    <cfRule type="cellIs" dxfId="2505" priority="2291" operator="equal">
      <formula>"MATERIEL"</formula>
    </cfRule>
    <cfRule type="cellIs" dxfId="2504" priority="2292" operator="equal">
      <formula>"TRANSPAL"</formula>
    </cfRule>
  </conditionalFormatting>
  <conditionalFormatting sqref="AE51:AG51">
    <cfRule type="cellIs" dxfId="2503" priority="2290" operator="equal">
      <formula>"OFF"</formula>
    </cfRule>
  </conditionalFormatting>
  <conditionalFormatting sqref="AE51:AG51">
    <cfRule type="cellIs" dxfId="2502" priority="2287" operator="equal">
      <formula>"AT"</formula>
    </cfRule>
    <cfRule type="cellIs" dxfId="2501" priority="2288" operator="equal">
      <formula>"AM"</formula>
    </cfRule>
    <cfRule type="cellIs" dxfId="2500" priority="2289" operator="equal">
      <formula>"CP"</formula>
    </cfRule>
  </conditionalFormatting>
  <conditionalFormatting sqref="K51:M51">
    <cfRule type="cellIs" dxfId="2499" priority="2285" operator="equal">
      <formula>"OFF"</formula>
    </cfRule>
  </conditionalFormatting>
  <conditionalFormatting sqref="K51:M51">
    <cfRule type="cellIs" dxfId="2498" priority="2282" operator="equal">
      <formula>"AT"</formula>
    </cfRule>
    <cfRule type="cellIs" dxfId="2497" priority="2283" operator="equal">
      <formula>"AM"</formula>
    </cfRule>
    <cfRule type="cellIs" dxfId="2496" priority="2284" operator="equal">
      <formula>"CP"</formula>
    </cfRule>
  </conditionalFormatting>
  <conditionalFormatting sqref="U51:W51">
    <cfRule type="cellIs" dxfId="2495" priority="2280" operator="equal">
      <formula>"OFF"</formula>
    </cfRule>
  </conditionalFormatting>
  <conditionalFormatting sqref="U51:W51">
    <cfRule type="cellIs" dxfId="2494" priority="2277" operator="equal">
      <formula>"AT"</formula>
    </cfRule>
    <cfRule type="cellIs" dxfId="2493" priority="2278" operator="equal">
      <formula>"AM"</formula>
    </cfRule>
    <cfRule type="cellIs" dxfId="2492" priority="2279" operator="equal">
      <formula>"CP"</formula>
    </cfRule>
  </conditionalFormatting>
  <conditionalFormatting sqref="Z51:AB51">
    <cfRule type="cellIs" dxfId="2491" priority="2275" operator="equal">
      <formula>"OFF"</formula>
    </cfRule>
  </conditionalFormatting>
  <conditionalFormatting sqref="Z51:AB51">
    <cfRule type="cellIs" dxfId="2490" priority="2272" operator="equal">
      <formula>"AT"</formula>
    </cfRule>
    <cfRule type="cellIs" dxfId="2489" priority="2273" operator="equal">
      <formula>"AM"</formula>
    </cfRule>
    <cfRule type="cellIs" dxfId="2488" priority="2274" operator="equal">
      <formula>"CP"</formula>
    </cfRule>
  </conditionalFormatting>
  <conditionalFormatting sqref="E51">
    <cfRule type="containsText" dxfId="2487" priority="2269" operator="containsText" text="18">
      <formula>NOT(ISERROR(SEARCH("18",E51)))</formula>
    </cfRule>
    <cfRule type="containsText" dxfId="2486" priority="2270" operator="containsText" text="17">
      <formula>NOT(ISERROR(SEARCH("17",E51)))</formula>
    </cfRule>
  </conditionalFormatting>
  <conditionalFormatting sqref="E51">
    <cfRule type="cellIs" dxfId="2485" priority="2268" operator="equal">
      <formula>"00H00"</formula>
    </cfRule>
  </conditionalFormatting>
  <conditionalFormatting sqref="E51">
    <cfRule type="cellIs" dxfId="2484" priority="2267" operator="equal">
      <formula>"24H00"</formula>
    </cfRule>
  </conditionalFormatting>
  <conditionalFormatting sqref="F52:H52">
    <cfRule type="cellIs" dxfId="2483" priority="2266" operator="equal">
      <formula>"OFF"</formula>
    </cfRule>
  </conditionalFormatting>
  <conditionalFormatting sqref="F52:H52">
    <cfRule type="cellIs" dxfId="2482" priority="2263" operator="equal">
      <formula>"AT"</formula>
    </cfRule>
    <cfRule type="cellIs" dxfId="2481" priority="2264" operator="equal">
      <formula>"AM"</formula>
    </cfRule>
    <cfRule type="cellIs" dxfId="2480" priority="2265" operator="equal">
      <formula>"CP"</formula>
    </cfRule>
  </conditionalFormatting>
  <conditionalFormatting sqref="E52">
    <cfRule type="cellIs" dxfId="2479" priority="2256" operator="equal">
      <formula>"22H30"</formula>
    </cfRule>
    <cfRule type="cellIs" dxfId="2478" priority="2257" operator="equal">
      <formula>"17H15"</formula>
    </cfRule>
    <cfRule type="containsText" dxfId="2477" priority="2260" operator="containsText" text="18">
      <formula>NOT(ISERROR(SEARCH("18",E52)))</formula>
    </cfRule>
    <cfRule type="containsText" dxfId="2476" priority="2261" operator="containsText" text="17">
      <formula>NOT(ISERROR(SEARCH("17",E52)))</formula>
    </cfRule>
  </conditionalFormatting>
  <conditionalFormatting sqref="E52">
    <cfRule type="cellIs" dxfId="2475" priority="2259" operator="equal">
      <formula>"00H00"</formula>
    </cfRule>
  </conditionalFormatting>
  <conditionalFormatting sqref="E52">
    <cfRule type="cellIs" dxfId="2474" priority="2258" operator="equal">
      <formula>"24H00"</formula>
    </cfRule>
  </conditionalFormatting>
  <conditionalFormatting sqref="E52">
    <cfRule type="cellIs" dxfId="2473" priority="2255" operator="equal">
      <formula>"21h00"</formula>
    </cfRule>
  </conditionalFormatting>
  <conditionalFormatting sqref="E52">
    <cfRule type="cellIs" dxfId="2472" priority="2254" operator="equal">
      <formula>"21h00"</formula>
    </cfRule>
  </conditionalFormatting>
  <conditionalFormatting sqref="E52">
    <cfRule type="containsBlanks" dxfId="2471" priority="2253">
      <formula>LEN(TRIM(E52))=0</formula>
    </cfRule>
  </conditionalFormatting>
  <conditionalFormatting sqref="E52">
    <cfRule type="cellIs" dxfId="2470" priority="2252" operator="equal">
      <formula>"22H45"</formula>
    </cfRule>
  </conditionalFormatting>
  <conditionalFormatting sqref="E52">
    <cfRule type="cellIs" dxfId="2469" priority="2246" operator="equal">
      <formula>"22H30"</formula>
    </cfRule>
    <cfRule type="cellIs" dxfId="2468" priority="2247" operator="equal">
      <formula>"17H15"</formula>
    </cfRule>
    <cfRule type="containsText" dxfId="2467" priority="2250" operator="containsText" text="18">
      <formula>NOT(ISERROR(SEARCH("18",E52)))</formula>
    </cfRule>
    <cfRule type="containsText" dxfId="2466" priority="2251" operator="containsText" text="17">
      <formula>NOT(ISERROR(SEARCH("17",E52)))</formula>
    </cfRule>
  </conditionalFormatting>
  <conditionalFormatting sqref="E52">
    <cfRule type="cellIs" dxfId="2465" priority="2249" operator="equal">
      <formula>"00H00"</formula>
    </cfRule>
  </conditionalFormatting>
  <conditionalFormatting sqref="E52">
    <cfRule type="cellIs" dxfId="2464" priority="2248" operator="equal">
      <formula>"24H00"</formula>
    </cfRule>
  </conditionalFormatting>
  <conditionalFormatting sqref="E52">
    <cfRule type="cellIs" dxfId="2463" priority="2245" operator="equal">
      <formula>"21h00"</formula>
    </cfRule>
  </conditionalFormatting>
  <conditionalFormatting sqref="E52">
    <cfRule type="cellIs" dxfId="2462" priority="2244" operator="equal">
      <formula>"21h00"</formula>
    </cfRule>
  </conditionalFormatting>
  <conditionalFormatting sqref="E52">
    <cfRule type="containsBlanks" dxfId="2461" priority="2243">
      <formula>LEN(TRIM(E52))=0</formula>
    </cfRule>
  </conditionalFormatting>
  <conditionalFormatting sqref="I52">
    <cfRule type="cellIs" dxfId="2460" priority="2241" operator="equal">
      <formula>"MATERIEL"</formula>
    </cfRule>
    <cfRule type="cellIs" dxfId="2459" priority="2242" operator="equal">
      <formula>"TRANSPAL"</formula>
    </cfRule>
  </conditionalFormatting>
  <conditionalFormatting sqref="AD52">
    <cfRule type="cellIs" dxfId="2458" priority="2235" operator="equal">
      <formula>"22H30"</formula>
    </cfRule>
    <cfRule type="cellIs" dxfId="2457" priority="2236" operator="equal">
      <formula>"17H15"</formula>
    </cfRule>
    <cfRule type="containsText" dxfId="2456" priority="2239" operator="containsText" text="18">
      <formula>NOT(ISERROR(SEARCH("18",AD52)))</formula>
    </cfRule>
    <cfRule type="containsText" dxfId="2455" priority="2240" operator="containsText" text="17">
      <formula>NOT(ISERROR(SEARCH("17",AD52)))</formula>
    </cfRule>
  </conditionalFormatting>
  <conditionalFormatting sqref="AD52">
    <cfRule type="cellIs" dxfId="2454" priority="2238" operator="equal">
      <formula>"00H00"</formula>
    </cfRule>
  </conditionalFormatting>
  <conditionalFormatting sqref="AD52">
    <cfRule type="cellIs" dxfId="2453" priority="2237" operator="equal">
      <formula>"24H00"</formula>
    </cfRule>
  </conditionalFormatting>
  <conditionalFormatting sqref="AD52">
    <cfRule type="cellIs" dxfId="2452" priority="2234" operator="equal">
      <formula>"21h00"</formula>
    </cfRule>
  </conditionalFormatting>
  <conditionalFormatting sqref="AD52">
    <cfRule type="cellIs" dxfId="2451" priority="2233" operator="equal">
      <formula>"21h00"</formula>
    </cfRule>
  </conditionalFormatting>
  <conditionalFormatting sqref="AD52">
    <cfRule type="containsBlanks" dxfId="2450" priority="2232">
      <formula>LEN(TRIM(AD52))=0</formula>
    </cfRule>
  </conditionalFormatting>
  <conditionalFormatting sqref="AH52">
    <cfRule type="cellIs" dxfId="2449" priority="2230" operator="equal">
      <formula>"MATERIEL"</formula>
    </cfRule>
    <cfRule type="cellIs" dxfId="2448" priority="2231" operator="equal">
      <formula>"TRANSPAL"</formula>
    </cfRule>
  </conditionalFormatting>
  <conditionalFormatting sqref="K52:M52">
    <cfRule type="cellIs" dxfId="2447" priority="2229" operator="equal">
      <formula>"OFF"</formula>
    </cfRule>
  </conditionalFormatting>
  <conditionalFormatting sqref="K52:M52">
    <cfRule type="cellIs" dxfId="2446" priority="2226" operator="equal">
      <formula>"AT"</formula>
    </cfRule>
    <cfRule type="cellIs" dxfId="2445" priority="2227" operator="equal">
      <formula>"AM"</formula>
    </cfRule>
    <cfRule type="cellIs" dxfId="2444" priority="2228" operator="equal">
      <formula>"CP"</formula>
    </cfRule>
  </conditionalFormatting>
  <conditionalFormatting sqref="J52">
    <cfRule type="cellIs" dxfId="2443" priority="2219" operator="equal">
      <formula>"22H30"</formula>
    </cfRule>
    <cfRule type="cellIs" dxfId="2442" priority="2220" operator="equal">
      <formula>"17H15"</formula>
    </cfRule>
    <cfRule type="containsText" dxfId="2441" priority="2223" operator="containsText" text="18">
      <formula>NOT(ISERROR(SEARCH("18",J52)))</formula>
    </cfRule>
    <cfRule type="containsText" dxfId="2440" priority="2224" operator="containsText" text="17">
      <formula>NOT(ISERROR(SEARCH("17",J52)))</formula>
    </cfRule>
  </conditionalFormatting>
  <conditionalFormatting sqref="J52">
    <cfRule type="cellIs" dxfId="2439" priority="2222" operator="equal">
      <formula>"00H00"</formula>
    </cfRule>
  </conditionalFormatting>
  <conditionalFormatting sqref="J52">
    <cfRule type="cellIs" dxfId="2438" priority="2221" operator="equal">
      <formula>"24H00"</formula>
    </cfRule>
  </conditionalFormatting>
  <conditionalFormatting sqref="J52">
    <cfRule type="cellIs" dxfId="2437" priority="2218" operator="equal">
      <formula>"21h00"</formula>
    </cfRule>
  </conditionalFormatting>
  <conditionalFormatting sqref="J52">
    <cfRule type="cellIs" dxfId="2436" priority="2217" operator="equal">
      <formula>"21h00"</formula>
    </cfRule>
  </conditionalFormatting>
  <conditionalFormatting sqref="J52">
    <cfRule type="containsBlanks" dxfId="2435" priority="2216">
      <formula>LEN(TRIM(J52))=0</formula>
    </cfRule>
  </conditionalFormatting>
  <conditionalFormatting sqref="J52">
    <cfRule type="cellIs" dxfId="2434" priority="2215" operator="equal">
      <formula>"22H45"</formula>
    </cfRule>
  </conditionalFormatting>
  <conditionalFormatting sqref="J52">
    <cfRule type="cellIs" dxfId="2433" priority="2209" operator="equal">
      <formula>"22H30"</formula>
    </cfRule>
    <cfRule type="cellIs" dxfId="2432" priority="2210" operator="equal">
      <formula>"17H15"</formula>
    </cfRule>
    <cfRule type="containsText" dxfId="2431" priority="2213" operator="containsText" text="18">
      <formula>NOT(ISERROR(SEARCH("18",J52)))</formula>
    </cfRule>
    <cfRule type="containsText" dxfId="2430" priority="2214" operator="containsText" text="17">
      <formula>NOT(ISERROR(SEARCH("17",J52)))</formula>
    </cfRule>
  </conditionalFormatting>
  <conditionalFormatting sqref="J52">
    <cfRule type="cellIs" dxfId="2429" priority="2212" operator="equal">
      <formula>"00H00"</formula>
    </cfRule>
  </conditionalFormatting>
  <conditionalFormatting sqref="J52">
    <cfRule type="cellIs" dxfId="2428" priority="2211" operator="equal">
      <formula>"24H00"</formula>
    </cfRule>
  </conditionalFormatting>
  <conditionalFormatting sqref="J52">
    <cfRule type="cellIs" dxfId="2427" priority="2208" operator="equal">
      <formula>"21h00"</formula>
    </cfRule>
  </conditionalFormatting>
  <conditionalFormatting sqref="J52">
    <cfRule type="cellIs" dxfId="2426" priority="2207" operator="equal">
      <formula>"21h00"</formula>
    </cfRule>
  </conditionalFormatting>
  <conditionalFormatting sqref="J52">
    <cfRule type="containsBlanks" dxfId="2425" priority="2206">
      <formula>LEN(TRIM(J52))=0</formula>
    </cfRule>
  </conditionalFormatting>
  <conditionalFormatting sqref="N52">
    <cfRule type="cellIs" dxfId="2424" priority="2204" operator="equal">
      <formula>"MATERIEL"</formula>
    </cfRule>
    <cfRule type="cellIs" dxfId="2423" priority="2205" operator="equal">
      <formula>"TRANSPAL"</formula>
    </cfRule>
  </conditionalFormatting>
  <conditionalFormatting sqref="O52">
    <cfRule type="cellIs" dxfId="2422" priority="2198" operator="equal">
      <formula>"22H30"</formula>
    </cfRule>
    <cfRule type="cellIs" dxfId="2421" priority="2199" operator="equal">
      <formula>"17H15"</formula>
    </cfRule>
    <cfRule type="containsText" dxfId="2420" priority="2202" operator="containsText" text="18">
      <formula>NOT(ISERROR(SEARCH("18",O52)))</formula>
    </cfRule>
    <cfRule type="containsText" dxfId="2419" priority="2203" operator="containsText" text="17">
      <formula>NOT(ISERROR(SEARCH("17",O52)))</formula>
    </cfRule>
  </conditionalFormatting>
  <conditionalFormatting sqref="O52">
    <cfRule type="cellIs" dxfId="2418" priority="2201" operator="equal">
      <formula>"00H00"</formula>
    </cfRule>
  </conditionalFormatting>
  <conditionalFormatting sqref="O52">
    <cfRule type="cellIs" dxfId="2417" priority="2200" operator="equal">
      <formula>"24H00"</formula>
    </cfRule>
  </conditionalFormatting>
  <conditionalFormatting sqref="O52">
    <cfRule type="cellIs" dxfId="2416" priority="2197" operator="equal">
      <formula>"21h00"</formula>
    </cfRule>
  </conditionalFormatting>
  <conditionalFormatting sqref="O52">
    <cfRule type="cellIs" dxfId="2415" priority="2196" operator="equal">
      <formula>"21h00"</formula>
    </cfRule>
  </conditionalFormatting>
  <conditionalFormatting sqref="O52">
    <cfRule type="containsBlanks" dxfId="2414" priority="2195">
      <formula>LEN(TRIM(O52))=0</formula>
    </cfRule>
  </conditionalFormatting>
  <conditionalFormatting sqref="O52">
    <cfRule type="cellIs" dxfId="2413" priority="2194" operator="equal">
      <formula>"22H45"</formula>
    </cfRule>
  </conditionalFormatting>
  <conditionalFormatting sqref="O52">
    <cfRule type="cellIs" dxfId="2412" priority="2188" operator="equal">
      <formula>"22H30"</formula>
    </cfRule>
    <cfRule type="cellIs" dxfId="2411" priority="2189" operator="equal">
      <formula>"17H15"</formula>
    </cfRule>
    <cfRule type="containsText" dxfId="2410" priority="2192" operator="containsText" text="18">
      <formula>NOT(ISERROR(SEARCH("18",O52)))</formula>
    </cfRule>
    <cfRule type="containsText" dxfId="2409" priority="2193" operator="containsText" text="17">
      <formula>NOT(ISERROR(SEARCH("17",O52)))</formula>
    </cfRule>
  </conditionalFormatting>
  <conditionalFormatting sqref="O52">
    <cfRule type="cellIs" dxfId="2408" priority="2191" operator="equal">
      <formula>"00H00"</formula>
    </cfRule>
  </conditionalFormatting>
  <conditionalFormatting sqref="O52">
    <cfRule type="cellIs" dxfId="2407" priority="2190" operator="equal">
      <formula>"24H00"</formula>
    </cfRule>
  </conditionalFormatting>
  <conditionalFormatting sqref="O52">
    <cfRule type="cellIs" dxfId="2406" priority="2187" operator="equal">
      <formula>"21h00"</formula>
    </cfRule>
  </conditionalFormatting>
  <conditionalFormatting sqref="O52">
    <cfRule type="cellIs" dxfId="2405" priority="2186" operator="equal">
      <formula>"21h00"</formula>
    </cfRule>
  </conditionalFormatting>
  <conditionalFormatting sqref="O52">
    <cfRule type="containsBlanks" dxfId="2404" priority="2185">
      <formula>LEN(TRIM(O52))=0</formula>
    </cfRule>
  </conditionalFormatting>
  <conditionalFormatting sqref="S52">
    <cfRule type="cellIs" dxfId="2403" priority="2183" operator="equal">
      <formula>"MATERIEL"</formula>
    </cfRule>
    <cfRule type="cellIs" dxfId="2402" priority="2184" operator="equal">
      <formula>"TRANSPAL"</formula>
    </cfRule>
  </conditionalFormatting>
  <conditionalFormatting sqref="T52">
    <cfRule type="cellIs" dxfId="2401" priority="2177" operator="equal">
      <formula>"22H30"</formula>
    </cfRule>
    <cfRule type="cellIs" dxfId="2400" priority="2178" operator="equal">
      <formula>"17H15"</formula>
    </cfRule>
    <cfRule type="containsText" dxfId="2399" priority="2181" operator="containsText" text="18">
      <formula>NOT(ISERROR(SEARCH("18",T52)))</formula>
    </cfRule>
    <cfRule type="containsText" dxfId="2398" priority="2182" operator="containsText" text="17">
      <formula>NOT(ISERROR(SEARCH("17",T52)))</formula>
    </cfRule>
  </conditionalFormatting>
  <conditionalFormatting sqref="T52">
    <cfRule type="cellIs" dxfId="2397" priority="2180" operator="equal">
      <formula>"00H00"</formula>
    </cfRule>
  </conditionalFormatting>
  <conditionalFormatting sqref="T52">
    <cfRule type="cellIs" dxfId="2396" priority="2179" operator="equal">
      <formula>"24H00"</formula>
    </cfRule>
  </conditionalFormatting>
  <conditionalFormatting sqref="T52">
    <cfRule type="cellIs" dxfId="2395" priority="2176" operator="equal">
      <formula>"21h00"</formula>
    </cfRule>
  </conditionalFormatting>
  <conditionalFormatting sqref="T52">
    <cfRule type="cellIs" dxfId="2394" priority="2175" operator="equal">
      <formula>"21h00"</formula>
    </cfRule>
  </conditionalFormatting>
  <conditionalFormatting sqref="T52">
    <cfRule type="containsBlanks" dxfId="2393" priority="2174">
      <formula>LEN(TRIM(T52))=0</formula>
    </cfRule>
  </conditionalFormatting>
  <conditionalFormatting sqref="T52">
    <cfRule type="cellIs" dxfId="2392" priority="2173" operator="equal">
      <formula>"22H45"</formula>
    </cfRule>
  </conditionalFormatting>
  <conditionalFormatting sqref="T52">
    <cfRule type="cellIs" dxfId="2391" priority="2167" operator="equal">
      <formula>"22H30"</formula>
    </cfRule>
    <cfRule type="cellIs" dxfId="2390" priority="2168" operator="equal">
      <formula>"17H15"</formula>
    </cfRule>
    <cfRule type="containsText" dxfId="2389" priority="2171" operator="containsText" text="18">
      <formula>NOT(ISERROR(SEARCH("18",T52)))</formula>
    </cfRule>
    <cfRule type="containsText" dxfId="2388" priority="2172" operator="containsText" text="17">
      <formula>NOT(ISERROR(SEARCH("17",T52)))</formula>
    </cfRule>
  </conditionalFormatting>
  <conditionalFormatting sqref="T52">
    <cfRule type="cellIs" dxfId="2387" priority="2170" operator="equal">
      <formula>"00H00"</formula>
    </cfRule>
  </conditionalFormatting>
  <conditionalFormatting sqref="T52">
    <cfRule type="cellIs" dxfId="2386" priority="2169" operator="equal">
      <formula>"24H00"</formula>
    </cfRule>
  </conditionalFormatting>
  <conditionalFormatting sqref="T52">
    <cfRule type="cellIs" dxfId="2385" priority="2166" operator="equal">
      <formula>"21h00"</formula>
    </cfRule>
  </conditionalFormatting>
  <conditionalFormatting sqref="T52">
    <cfRule type="cellIs" dxfId="2384" priority="2165" operator="equal">
      <formula>"21h00"</formula>
    </cfRule>
  </conditionalFormatting>
  <conditionalFormatting sqref="T52">
    <cfRule type="containsBlanks" dxfId="2383" priority="2164">
      <formula>LEN(TRIM(T52))=0</formula>
    </cfRule>
  </conditionalFormatting>
  <conditionalFormatting sqref="X52">
    <cfRule type="cellIs" dxfId="2382" priority="2162" operator="equal">
      <formula>"MATERIEL"</formula>
    </cfRule>
    <cfRule type="cellIs" dxfId="2381" priority="2163" operator="equal">
      <formula>"TRANSPAL"</formula>
    </cfRule>
  </conditionalFormatting>
  <conditionalFormatting sqref="AC52">
    <cfRule type="cellIs" dxfId="2380" priority="2160" operator="equal">
      <formula>"MATERIEL"</formula>
    </cfRule>
    <cfRule type="cellIs" dxfId="2379" priority="2161" operator="equal">
      <formula>"TRANSPAL"</formula>
    </cfRule>
  </conditionalFormatting>
  <conditionalFormatting sqref="Y52">
    <cfRule type="cellIs" dxfId="2378" priority="2154" operator="equal">
      <formula>"22H30"</formula>
    </cfRule>
    <cfRule type="cellIs" dxfId="2377" priority="2155" operator="equal">
      <formula>"17H15"</formula>
    </cfRule>
    <cfRule type="containsText" dxfId="2376" priority="2158" operator="containsText" text="18">
      <formula>NOT(ISERROR(SEARCH("18",Y52)))</formula>
    </cfRule>
    <cfRule type="containsText" dxfId="2375" priority="2159" operator="containsText" text="17">
      <formula>NOT(ISERROR(SEARCH("17",Y52)))</formula>
    </cfRule>
  </conditionalFormatting>
  <conditionalFormatting sqref="Y52">
    <cfRule type="cellIs" dxfId="2374" priority="2157" operator="equal">
      <formula>"00H00"</formula>
    </cfRule>
  </conditionalFormatting>
  <conditionalFormatting sqref="Y52">
    <cfRule type="cellIs" dxfId="2373" priority="2156" operator="equal">
      <formula>"24H00"</formula>
    </cfRule>
  </conditionalFormatting>
  <conditionalFormatting sqref="Y52">
    <cfRule type="cellIs" dxfId="2372" priority="2153" operator="equal">
      <formula>"21h00"</formula>
    </cfRule>
  </conditionalFormatting>
  <conditionalFormatting sqref="Y52">
    <cfRule type="cellIs" dxfId="2371" priority="2152" operator="equal">
      <formula>"21h00"</formula>
    </cfRule>
  </conditionalFormatting>
  <conditionalFormatting sqref="Y52">
    <cfRule type="containsBlanks" dxfId="2370" priority="2151">
      <formula>LEN(TRIM(Y52))=0</formula>
    </cfRule>
  </conditionalFormatting>
  <conditionalFormatting sqref="Y52">
    <cfRule type="cellIs" dxfId="2369" priority="2150" operator="equal">
      <formula>"22H45"</formula>
    </cfRule>
  </conditionalFormatting>
  <conditionalFormatting sqref="Y52">
    <cfRule type="cellIs" dxfId="2368" priority="2144" operator="equal">
      <formula>"22H30"</formula>
    </cfRule>
    <cfRule type="cellIs" dxfId="2367" priority="2145" operator="equal">
      <formula>"17H15"</formula>
    </cfRule>
    <cfRule type="containsText" dxfId="2366" priority="2148" operator="containsText" text="18">
      <formula>NOT(ISERROR(SEARCH("18",Y52)))</formula>
    </cfRule>
    <cfRule type="containsText" dxfId="2365" priority="2149" operator="containsText" text="17">
      <formula>NOT(ISERROR(SEARCH("17",Y52)))</formula>
    </cfRule>
  </conditionalFormatting>
  <conditionalFormatting sqref="Y52">
    <cfRule type="cellIs" dxfId="2364" priority="2147" operator="equal">
      <formula>"00H00"</formula>
    </cfRule>
  </conditionalFormatting>
  <conditionalFormatting sqref="Y52">
    <cfRule type="cellIs" dxfId="2363" priority="2146" operator="equal">
      <formula>"24H00"</formula>
    </cfRule>
  </conditionalFormatting>
  <conditionalFormatting sqref="Y52">
    <cfRule type="cellIs" dxfId="2362" priority="2143" operator="equal">
      <formula>"21h00"</formula>
    </cfRule>
  </conditionalFormatting>
  <conditionalFormatting sqref="Y52">
    <cfRule type="cellIs" dxfId="2361" priority="2142" operator="equal">
      <formula>"21h00"</formula>
    </cfRule>
  </conditionalFormatting>
  <conditionalFormatting sqref="Y52">
    <cfRule type="containsBlanks" dxfId="2360" priority="2141">
      <formula>LEN(TRIM(Y52))=0</formula>
    </cfRule>
  </conditionalFormatting>
  <conditionalFormatting sqref="AE52:AG52">
    <cfRule type="cellIs" dxfId="2359" priority="2140" operator="equal">
      <formula>"OFF"</formula>
    </cfRule>
  </conditionalFormatting>
  <conditionalFormatting sqref="AE52:AG52">
    <cfRule type="cellIs" dxfId="2358" priority="2137" operator="equal">
      <formula>"AT"</formula>
    </cfRule>
    <cfRule type="cellIs" dxfId="2357" priority="2138" operator="equal">
      <formula>"AM"</formula>
    </cfRule>
    <cfRule type="cellIs" dxfId="2356" priority="2139" operator="equal">
      <formula>"CP"</formula>
    </cfRule>
  </conditionalFormatting>
  <conditionalFormatting sqref="F53:H53">
    <cfRule type="cellIs" dxfId="2355" priority="2135" operator="equal">
      <formula>"OFF"</formula>
    </cfRule>
  </conditionalFormatting>
  <conditionalFormatting sqref="F53:H53">
    <cfRule type="cellIs" dxfId="2354" priority="2132" operator="equal">
      <formula>"AT"</formula>
    </cfRule>
    <cfRule type="cellIs" dxfId="2353" priority="2133" operator="equal">
      <formula>"AM"</formula>
    </cfRule>
    <cfRule type="cellIs" dxfId="2352" priority="2134" operator="equal">
      <formula>"CP"</formula>
    </cfRule>
  </conditionalFormatting>
  <conditionalFormatting sqref="E53">
    <cfRule type="cellIs" dxfId="2351" priority="2125" operator="equal">
      <formula>"22H30"</formula>
    </cfRule>
    <cfRule type="cellIs" dxfId="2350" priority="2126" operator="equal">
      <formula>"17H15"</formula>
    </cfRule>
    <cfRule type="containsText" dxfId="2349" priority="2129" operator="containsText" text="18">
      <formula>NOT(ISERROR(SEARCH("18",E53)))</formula>
    </cfRule>
    <cfRule type="containsText" dxfId="2348" priority="2130" operator="containsText" text="17">
      <formula>NOT(ISERROR(SEARCH("17",E53)))</formula>
    </cfRule>
  </conditionalFormatting>
  <conditionalFormatting sqref="E53">
    <cfRule type="cellIs" dxfId="2347" priority="2128" operator="equal">
      <formula>"00H00"</formula>
    </cfRule>
  </conditionalFormatting>
  <conditionalFormatting sqref="E53">
    <cfRule type="cellIs" dxfId="2346" priority="2127" operator="equal">
      <formula>"24H00"</formula>
    </cfRule>
  </conditionalFormatting>
  <conditionalFormatting sqref="E53">
    <cfRule type="cellIs" dxfId="2345" priority="2124" operator="equal">
      <formula>"21h00"</formula>
    </cfRule>
  </conditionalFormatting>
  <conditionalFormatting sqref="E53">
    <cfRule type="cellIs" dxfId="2344" priority="2123" operator="equal">
      <formula>"21h00"</formula>
    </cfRule>
  </conditionalFormatting>
  <conditionalFormatting sqref="E53">
    <cfRule type="containsBlanks" dxfId="2343" priority="2122">
      <formula>LEN(TRIM(E53))=0</formula>
    </cfRule>
  </conditionalFormatting>
  <conditionalFormatting sqref="E53">
    <cfRule type="cellIs" dxfId="2342" priority="2121" operator="equal">
      <formula>"22H45"</formula>
    </cfRule>
  </conditionalFormatting>
  <conditionalFormatting sqref="E53">
    <cfRule type="cellIs" dxfId="2341" priority="2115" operator="equal">
      <formula>"22H30"</formula>
    </cfRule>
    <cfRule type="cellIs" dxfId="2340" priority="2116" operator="equal">
      <formula>"17H15"</formula>
    </cfRule>
    <cfRule type="containsText" dxfId="2339" priority="2119" operator="containsText" text="18">
      <formula>NOT(ISERROR(SEARCH("18",E53)))</formula>
    </cfRule>
    <cfRule type="containsText" dxfId="2338" priority="2120" operator="containsText" text="17">
      <formula>NOT(ISERROR(SEARCH("17",E53)))</formula>
    </cfRule>
  </conditionalFormatting>
  <conditionalFormatting sqref="E53">
    <cfRule type="cellIs" dxfId="2337" priority="2118" operator="equal">
      <formula>"00H00"</formula>
    </cfRule>
  </conditionalFormatting>
  <conditionalFormatting sqref="E53">
    <cfRule type="cellIs" dxfId="2336" priority="2117" operator="equal">
      <formula>"24H00"</formula>
    </cfRule>
  </conditionalFormatting>
  <conditionalFormatting sqref="E53">
    <cfRule type="cellIs" dxfId="2335" priority="2114" operator="equal">
      <formula>"21h00"</formula>
    </cfRule>
  </conditionalFormatting>
  <conditionalFormatting sqref="E53">
    <cfRule type="cellIs" dxfId="2334" priority="2113" operator="equal">
      <formula>"21h00"</formula>
    </cfRule>
  </conditionalFormatting>
  <conditionalFormatting sqref="E53">
    <cfRule type="containsBlanks" dxfId="2333" priority="2112">
      <formula>LEN(TRIM(E53))=0</formula>
    </cfRule>
  </conditionalFormatting>
  <conditionalFormatting sqref="I53">
    <cfRule type="cellIs" dxfId="2332" priority="2110" operator="equal">
      <formula>"MATERIEL"</formula>
    </cfRule>
    <cfRule type="cellIs" dxfId="2331" priority="2111" operator="equal">
      <formula>"TRANSPAL"</formula>
    </cfRule>
  </conditionalFormatting>
  <conditionalFormatting sqref="AD53">
    <cfRule type="cellIs" dxfId="2330" priority="2104" operator="equal">
      <formula>"22H30"</formula>
    </cfRule>
    <cfRule type="cellIs" dxfId="2329" priority="2105" operator="equal">
      <formula>"17H15"</formula>
    </cfRule>
    <cfRule type="containsText" dxfId="2328" priority="2108" operator="containsText" text="18">
      <formula>NOT(ISERROR(SEARCH("18",AD53)))</formula>
    </cfRule>
    <cfRule type="containsText" dxfId="2327" priority="2109" operator="containsText" text="17">
      <formula>NOT(ISERROR(SEARCH("17",AD53)))</formula>
    </cfRule>
  </conditionalFormatting>
  <conditionalFormatting sqref="AD53">
    <cfRule type="cellIs" dxfId="2326" priority="2107" operator="equal">
      <formula>"00H00"</formula>
    </cfRule>
  </conditionalFormatting>
  <conditionalFormatting sqref="AD53">
    <cfRule type="cellIs" dxfId="2325" priority="2106" operator="equal">
      <formula>"24H00"</formula>
    </cfRule>
  </conditionalFormatting>
  <conditionalFormatting sqref="AD53">
    <cfRule type="cellIs" dxfId="2324" priority="2103" operator="equal">
      <formula>"21h00"</formula>
    </cfRule>
  </conditionalFormatting>
  <conditionalFormatting sqref="AD53">
    <cfRule type="cellIs" dxfId="2323" priority="2102" operator="equal">
      <formula>"21h00"</formula>
    </cfRule>
  </conditionalFormatting>
  <conditionalFormatting sqref="AD53">
    <cfRule type="containsBlanks" dxfId="2322" priority="2101">
      <formula>LEN(TRIM(AD53))=0</formula>
    </cfRule>
  </conditionalFormatting>
  <conditionalFormatting sqref="AH53">
    <cfRule type="cellIs" dxfId="2321" priority="2099" operator="equal">
      <formula>"MATERIEL"</formula>
    </cfRule>
    <cfRule type="cellIs" dxfId="2320" priority="2100" operator="equal">
      <formula>"TRANSPAL"</formula>
    </cfRule>
  </conditionalFormatting>
  <conditionalFormatting sqref="K53:M53">
    <cfRule type="cellIs" dxfId="2319" priority="2098" operator="equal">
      <formula>"OFF"</formula>
    </cfRule>
  </conditionalFormatting>
  <conditionalFormatting sqref="K53:M53">
    <cfRule type="cellIs" dxfId="2318" priority="2095" operator="equal">
      <formula>"AT"</formula>
    </cfRule>
    <cfRule type="cellIs" dxfId="2317" priority="2096" operator="equal">
      <formula>"AM"</formula>
    </cfRule>
    <cfRule type="cellIs" dxfId="2316" priority="2097" operator="equal">
      <formula>"CP"</formula>
    </cfRule>
  </conditionalFormatting>
  <conditionalFormatting sqref="J53">
    <cfRule type="cellIs" dxfId="2315" priority="2088" operator="equal">
      <formula>"22H30"</formula>
    </cfRule>
    <cfRule type="cellIs" dxfId="2314" priority="2089" operator="equal">
      <formula>"17H15"</formula>
    </cfRule>
    <cfRule type="containsText" dxfId="2313" priority="2092" operator="containsText" text="18">
      <formula>NOT(ISERROR(SEARCH("18",J53)))</formula>
    </cfRule>
    <cfRule type="containsText" dxfId="2312" priority="2093" operator="containsText" text="17">
      <formula>NOT(ISERROR(SEARCH("17",J53)))</formula>
    </cfRule>
  </conditionalFormatting>
  <conditionalFormatting sqref="J53">
    <cfRule type="cellIs" dxfId="2311" priority="2091" operator="equal">
      <formula>"00H00"</formula>
    </cfRule>
  </conditionalFormatting>
  <conditionalFormatting sqref="J53">
    <cfRule type="cellIs" dxfId="2310" priority="2090" operator="equal">
      <formula>"24H00"</formula>
    </cfRule>
  </conditionalFormatting>
  <conditionalFormatting sqref="J53">
    <cfRule type="cellIs" dxfId="2309" priority="2087" operator="equal">
      <formula>"21h00"</formula>
    </cfRule>
  </conditionalFormatting>
  <conditionalFormatting sqref="J53">
    <cfRule type="cellIs" dxfId="2308" priority="2086" operator="equal">
      <formula>"21h00"</formula>
    </cfRule>
  </conditionalFormatting>
  <conditionalFormatting sqref="J53">
    <cfRule type="containsBlanks" dxfId="2307" priority="2085">
      <formula>LEN(TRIM(J53))=0</formula>
    </cfRule>
  </conditionalFormatting>
  <conditionalFormatting sqref="J53">
    <cfRule type="cellIs" dxfId="2306" priority="2084" operator="equal">
      <formula>"22H45"</formula>
    </cfRule>
  </conditionalFormatting>
  <conditionalFormatting sqref="J53">
    <cfRule type="cellIs" dxfId="2305" priority="2078" operator="equal">
      <formula>"22H30"</formula>
    </cfRule>
    <cfRule type="cellIs" dxfId="2304" priority="2079" operator="equal">
      <formula>"17H15"</formula>
    </cfRule>
    <cfRule type="containsText" dxfId="2303" priority="2082" operator="containsText" text="18">
      <formula>NOT(ISERROR(SEARCH("18",J53)))</formula>
    </cfRule>
    <cfRule type="containsText" dxfId="2302" priority="2083" operator="containsText" text="17">
      <formula>NOT(ISERROR(SEARCH("17",J53)))</formula>
    </cfRule>
  </conditionalFormatting>
  <conditionalFormatting sqref="J53">
    <cfRule type="cellIs" dxfId="2301" priority="2081" operator="equal">
      <formula>"00H00"</formula>
    </cfRule>
  </conditionalFormatting>
  <conditionalFormatting sqref="J53">
    <cfRule type="cellIs" dxfId="2300" priority="2080" operator="equal">
      <formula>"24H00"</formula>
    </cfRule>
  </conditionalFormatting>
  <conditionalFormatting sqref="J53">
    <cfRule type="cellIs" dxfId="2299" priority="2077" operator="equal">
      <formula>"21h00"</formula>
    </cfRule>
  </conditionalFormatting>
  <conditionalFormatting sqref="J53">
    <cfRule type="cellIs" dxfId="2298" priority="2076" operator="equal">
      <formula>"21h00"</formula>
    </cfRule>
  </conditionalFormatting>
  <conditionalFormatting sqref="J53">
    <cfRule type="containsBlanks" dxfId="2297" priority="2075">
      <formula>LEN(TRIM(J53))=0</formula>
    </cfRule>
  </conditionalFormatting>
  <conditionalFormatting sqref="N53">
    <cfRule type="cellIs" dxfId="2296" priority="2073" operator="equal">
      <formula>"MATERIEL"</formula>
    </cfRule>
    <cfRule type="cellIs" dxfId="2295" priority="2074" operator="equal">
      <formula>"TRANSPAL"</formula>
    </cfRule>
  </conditionalFormatting>
  <conditionalFormatting sqref="O53">
    <cfRule type="cellIs" dxfId="2294" priority="2067" operator="equal">
      <formula>"22H30"</formula>
    </cfRule>
    <cfRule type="cellIs" dxfId="2293" priority="2068" operator="equal">
      <formula>"17H15"</formula>
    </cfRule>
    <cfRule type="containsText" dxfId="2292" priority="2071" operator="containsText" text="18">
      <formula>NOT(ISERROR(SEARCH("18",O53)))</formula>
    </cfRule>
    <cfRule type="containsText" dxfId="2291" priority="2072" operator="containsText" text="17">
      <formula>NOT(ISERROR(SEARCH("17",O53)))</formula>
    </cfRule>
  </conditionalFormatting>
  <conditionalFormatting sqref="O53">
    <cfRule type="cellIs" dxfId="2290" priority="2070" operator="equal">
      <formula>"00H00"</formula>
    </cfRule>
  </conditionalFormatting>
  <conditionalFormatting sqref="O53">
    <cfRule type="cellIs" dxfId="2289" priority="2069" operator="equal">
      <formula>"24H00"</formula>
    </cfRule>
  </conditionalFormatting>
  <conditionalFormatting sqref="O53">
    <cfRule type="cellIs" dxfId="2288" priority="2066" operator="equal">
      <formula>"21h00"</formula>
    </cfRule>
  </conditionalFormatting>
  <conditionalFormatting sqref="O53">
    <cfRule type="cellIs" dxfId="2287" priority="2065" operator="equal">
      <formula>"21h00"</formula>
    </cfRule>
  </conditionalFormatting>
  <conditionalFormatting sqref="O53">
    <cfRule type="containsBlanks" dxfId="2286" priority="2064">
      <formula>LEN(TRIM(O53))=0</formula>
    </cfRule>
  </conditionalFormatting>
  <conditionalFormatting sqref="O53">
    <cfRule type="cellIs" dxfId="2285" priority="2063" operator="equal">
      <formula>"22H45"</formula>
    </cfRule>
  </conditionalFormatting>
  <conditionalFormatting sqref="O53">
    <cfRule type="cellIs" dxfId="2284" priority="2057" operator="equal">
      <formula>"22H30"</formula>
    </cfRule>
    <cfRule type="cellIs" dxfId="2283" priority="2058" operator="equal">
      <formula>"17H15"</formula>
    </cfRule>
    <cfRule type="containsText" dxfId="2282" priority="2061" operator="containsText" text="18">
      <formula>NOT(ISERROR(SEARCH("18",O53)))</formula>
    </cfRule>
    <cfRule type="containsText" dxfId="2281" priority="2062" operator="containsText" text="17">
      <formula>NOT(ISERROR(SEARCH("17",O53)))</formula>
    </cfRule>
  </conditionalFormatting>
  <conditionalFormatting sqref="O53">
    <cfRule type="cellIs" dxfId="2280" priority="2060" operator="equal">
      <formula>"00H00"</formula>
    </cfRule>
  </conditionalFormatting>
  <conditionalFormatting sqref="O53">
    <cfRule type="cellIs" dxfId="2279" priority="2059" operator="equal">
      <formula>"24H00"</formula>
    </cfRule>
  </conditionalFormatting>
  <conditionalFormatting sqref="O53">
    <cfRule type="cellIs" dxfId="2278" priority="2056" operator="equal">
      <formula>"21h00"</formula>
    </cfRule>
  </conditionalFormatting>
  <conditionalFormatting sqref="O53">
    <cfRule type="cellIs" dxfId="2277" priority="2055" operator="equal">
      <formula>"21h00"</formula>
    </cfRule>
  </conditionalFormatting>
  <conditionalFormatting sqref="O53">
    <cfRule type="containsBlanks" dxfId="2276" priority="2054">
      <formula>LEN(TRIM(O53))=0</formula>
    </cfRule>
  </conditionalFormatting>
  <conditionalFormatting sqref="S53">
    <cfRule type="cellIs" dxfId="2275" priority="2052" operator="equal">
      <formula>"MATERIEL"</formula>
    </cfRule>
    <cfRule type="cellIs" dxfId="2274" priority="2053" operator="equal">
      <formula>"TRANSPAL"</formula>
    </cfRule>
  </conditionalFormatting>
  <conditionalFormatting sqref="T53">
    <cfRule type="cellIs" dxfId="2273" priority="2046" operator="equal">
      <formula>"22H30"</formula>
    </cfRule>
    <cfRule type="cellIs" dxfId="2272" priority="2047" operator="equal">
      <formula>"17H15"</formula>
    </cfRule>
    <cfRule type="containsText" dxfId="2271" priority="2050" operator="containsText" text="18">
      <formula>NOT(ISERROR(SEARCH("18",T53)))</formula>
    </cfRule>
    <cfRule type="containsText" dxfId="2270" priority="2051" operator="containsText" text="17">
      <formula>NOT(ISERROR(SEARCH("17",T53)))</formula>
    </cfRule>
  </conditionalFormatting>
  <conditionalFormatting sqref="T53">
    <cfRule type="cellIs" dxfId="2269" priority="2049" operator="equal">
      <formula>"00H00"</formula>
    </cfRule>
  </conditionalFormatting>
  <conditionalFormatting sqref="T53">
    <cfRule type="cellIs" dxfId="2268" priority="2048" operator="equal">
      <formula>"24H00"</formula>
    </cfRule>
  </conditionalFormatting>
  <conditionalFormatting sqref="T53">
    <cfRule type="cellIs" dxfId="2267" priority="2045" operator="equal">
      <formula>"21h00"</formula>
    </cfRule>
  </conditionalFormatting>
  <conditionalFormatting sqref="T53">
    <cfRule type="cellIs" dxfId="2266" priority="2044" operator="equal">
      <formula>"21h00"</formula>
    </cfRule>
  </conditionalFormatting>
  <conditionalFormatting sqref="T53">
    <cfRule type="containsBlanks" dxfId="2265" priority="2043">
      <formula>LEN(TRIM(T53))=0</formula>
    </cfRule>
  </conditionalFormatting>
  <conditionalFormatting sqref="T53">
    <cfRule type="cellIs" dxfId="2264" priority="2042" operator="equal">
      <formula>"22H45"</formula>
    </cfRule>
  </conditionalFormatting>
  <conditionalFormatting sqref="T53">
    <cfRule type="cellIs" dxfId="2263" priority="2036" operator="equal">
      <formula>"22H30"</formula>
    </cfRule>
    <cfRule type="cellIs" dxfId="2262" priority="2037" operator="equal">
      <formula>"17H15"</formula>
    </cfRule>
    <cfRule type="containsText" dxfId="2261" priority="2040" operator="containsText" text="18">
      <formula>NOT(ISERROR(SEARCH("18",T53)))</formula>
    </cfRule>
    <cfRule type="containsText" dxfId="2260" priority="2041" operator="containsText" text="17">
      <formula>NOT(ISERROR(SEARCH("17",T53)))</formula>
    </cfRule>
  </conditionalFormatting>
  <conditionalFormatting sqref="T53">
    <cfRule type="cellIs" dxfId="2259" priority="2039" operator="equal">
      <formula>"00H00"</formula>
    </cfRule>
  </conditionalFormatting>
  <conditionalFormatting sqref="T53">
    <cfRule type="cellIs" dxfId="2258" priority="2038" operator="equal">
      <formula>"24H00"</formula>
    </cfRule>
  </conditionalFormatting>
  <conditionalFormatting sqref="T53">
    <cfRule type="cellIs" dxfId="2257" priority="2035" operator="equal">
      <formula>"21h00"</formula>
    </cfRule>
  </conditionalFormatting>
  <conditionalFormatting sqref="T53">
    <cfRule type="cellIs" dxfId="2256" priority="2034" operator="equal">
      <formula>"21h00"</formula>
    </cfRule>
  </conditionalFormatting>
  <conditionalFormatting sqref="T53">
    <cfRule type="containsBlanks" dxfId="2255" priority="2033">
      <formula>LEN(TRIM(T53))=0</formula>
    </cfRule>
  </conditionalFormatting>
  <conditionalFormatting sqref="X53">
    <cfRule type="cellIs" dxfId="2254" priority="2031" operator="equal">
      <formula>"MATERIEL"</formula>
    </cfRule>
    <cfRule type="cellIs" dxfId="2253" priority="2032" operator="equal">
      <formula>"TRANSPAL"</formula>
    </cfRule>
  </conditionalFormatting>
  <conditionalFormatting sqref="AC53">
    <cfRule type="cellIs" dxfId="2252" priority="2029" operator="equal">
      <formula>"MATERIEL"</formula>
    </cfRule>
    <cfRule type="cellIs" dxfId="2251" priority="2030" operator="equal">
      <formula>"TRANSPAL"</formula>
    </cfRule>
  </conditionalFormatting>
  <conditionalFormatting sqref="Y53">
    <cfRule type="cellIs" dxfId="2250" priority="2023" operator="equal">
      <formula>"22H30"</formula>
    </cfRule>
    <cfRule type="cellIs" dxfId="2249" priority="2024" operator="equal">
      <formula>"17H15"</formula>
    </cfRule>
    <cfRule type="containsText" dxfId="2248" priority="2027" operator="containsText" text="18">
      <formula>NOT(ISERROR(SEARCH("18",Y53)))</formula>
    </cfRule>
    <cfRule type="containsText" dxfId="2247" priority="2028" operator="containsText" text="17">
      <formula>NOT(ISERROR(SEARCH("17",Y53)))</formula>
    </cfRule>
  </conditionalFormatting>
  <conditionalFormatting sqref="Y53">
    <cfRule type="cellIs" dxfId="2246" priority="2026" operator="equal">
      <formula>"00H00"</formula>
    </cfRule>
  </conditionalFormatting>
  <conditionalFormatting sqref="Y53">
    <cfRule type="cellIs" dxfId="2245" priority="2025" operator="equal">
      <formula>"24H00"</formula>
    </cfRule>
  </conditionalFormatting>
  <conditionalFormatting sqref="Y53">
    <cfRule type="cellIs" dxfId="2244" priority="2022" operator="equal">
      <formula>"21h00"</formula>
    </cfRule>
  </conditionalFormatting>
  <conditionalFormatting sqref="Y53">
    <cfRule type="cellIs" dxfId="2243" priority="2021" operator="equal">
      <formula>"21h00"</formula>
    </cfRule>
  </conditionalFormatting>
  <conditionalFormatting sqref="Y53">
    <cfRule type="containsBlanks" dxfId="2242" priority="2020">
      <formula>LEN(TRIM(Y53))=0</formula>
    </cfRule>
  </conditionalFormatting>
  <conditionalFormatting sqref="Y53">
    <cfRule type="cellIs" dxfId="2241" priority="2019" operator="equal">
      <formula>"22H45"</formula>
    </cfRule>
  </conditionalFormatting>
  <conditionalFormatting sqref="Y53">
    <cfRule type="cellIs" dxfId="2240" priority="2013" operator="equal">
      <formula>"22H30"</formula>
    </cfRule>
    <cfRule type="cellIs" dxfId="2239" priority="2014" operator="equal">
      <formula>"17H15"</formula>
    </cfRule>
    <cfRule type="containsText" dxfId="2238" priority="2017" operator="containsText" text="18">
      <formula>NOT(ISERROR(SEARCH("18",Y53)))</formula>
    </cfRule>
    <cfRule type="containsText" dxfId="2237" priority="2018" operator="containsText" text="17">
      <formula>NOT(ISERROR(SEARCH("17",Y53)))</formula>
    </cfRule>
  </conditionalFormatting>
  <conditionalFormatting sqref="Y53">
    <cfRule type="cellIs" dxfId="2236" priority="2016" operator="equal">
      <formula>"00H00"</formula>
    </cfRule>
  </conditionalFormatting>
  <conditionalFormatting sqref="Y53">
    <cfRule type="cellIs" dxfId="2235" priority="2015" operator="equal">
      <formula>"24H00"</formula>
    </cfRule>
  </conditionalFormatting>
  <conditionalFormatting sqref="Y53">
    <cfRule type="cellIs" dxfId="2234" priority="2012" operator="equal">
      <formula>"21h00"</formula>
    </cfRule>
  </conditionalFormatting>
  <conditionalFormatting sqref="Y53">
    <cfRule type="cellIs" dxfId="2233" priority="2011" operator="equal">
      <formula>"21h00"</formula>
    </cfRule>
  </conditionalFormatting>
  <conditionalFormatting sqref="Y53">
    <cfRule type="containsBlanks" dxfId="2232" priority="2010">
      <formula>LEN(TRIM(Y53))=0</formula>
    </cfRule>
  </conditionalFormatting>
  <conditionalFormatting sqref="AE53:AG53">
    <cfRule type="cellIs" dxfId="2231" priority="2009" operator="equal">
      <formula>"OFF"</formula>
    </cfRule>
  </conditionalFormatting>
  <conditionalFormatting sqref="AE53:AG53">
    <cfRule type="cellIs" dxfId="2230" priority="2006" operator="equal">
      <formula>"AT"</formula>
    </cfRule>
    <cfRule type="cellIs" dxfId="2229" priority="2007" operator="equal">
      <formula>"AM"</formula>
    </cfRule>
    <cfRule type="cellIs" dxfId="2228" priority="2008" operator="equal">
      <formula>"CP"</formula>
    </cfRule>
  </conditionalFormatting>
  <conditionalFormatting sqref="F54:H54">
    <cfRule type="cellIs" dxfId="2227" priority="2004" operator="equal">
      <formula>"OFF"</formula>
    </cfRule>
  </conditionalFormatting>
  <conditionalFormatting sqref="F54:H54">
    <cfRule type="cellIs" dxfId="2226" priority="2001" operator="equal">
      <formula>"AT"</formula>
    </cfRule>
    <cfRule type="cellIs" dxfId="2225" priority="2002" operator="equal">
      <formula>"AM"</formula>
    </cfRule>
    <cfRule type="cellIs" dxfId="2224" priority="2003" operator="equal">
      <formula>"CP"</formula>
    </cfRule>
  </conditionalFormatting>
  <conditionalFormatting sqref="E54">
    <cfRule type="cellIs" dxfId="2223" priority="1994" operator="equal">
      <formula>"22H30"</formula>
    </cfRule>
    <cfRule type="cellIs" dxfId="2222" priority="1995" operator="equal">
      <formula>"17H15"</formula>
    </cfRule>
    <cfRule type="containsText" dxfId="2221" priority="1998" operator="containsText" text="18">
      <formula>NOT(ISERROR(SEARCH("18",E54)))</formula>
    </cfRule>
    <cfRule type="containsText" dxfId="2220" priority="1999" operator="containsText" text="17">
      <formula>NOT(ISERROR(SEARCH("17",E54)))</formula>
    </cfRule>
  </conditionalFormatting>
  <conditionalFormatting sqref="E54">
    <cfRule type="cellIs" dxfId="2219" priority="1997" operator="equal">
      <formula>"00H00"</formula>
    </cfRule>
  </conditionalFormatting>
  <conditionalFormatting sqref="E54">
    <cfRule type="cellIs" dxfId="2218" priority="1996" operator="equal">
      <formula>"24H00"</formula>
    </cfRule>
  </conditionalFormatting>
  <conditionalFormatting sqref="E54">
    <cfRule type="cellIs" dxfId="2217" priority="1993" operator="equal">
      <formula>"21h00"</formula>
    </cfRule>
  </conditionalFormatting>
  <conditionalFormatting sqref="E54">
    <cfRule type="cellIs" dxfId="2216" priority="1992" operator="equal">
      <formula>"21h00"</formula>
    </cfRule>
  </conditionalFormatting>
  <conditionalFormatting sqref="E54">
    <cfRule type="containsBlanks" dxfId="2215" priority="1991">
      <formula>LEN(TRIM(E54))=0</formula>
    </cfRule>
  </conditionalFormatting>
  <conditionalFormatting sqref="E54">
    <cfRule type="cellIs" dxfId="2214" priority="1990" operator="equal">
      <formula>"22H45"</formula>
    </cfRule>
  </conditionalFormatting>
  <conditionalFormatting sqref="E54">
    <cfRule type="cellIs" dxfId="2213" priority="1984" operator="equal">
      <formula>"22H30"</formula>
    </cfRule>
    <cfRule type="cellIs" dxfId="2212" priority="1985" operator="equal">
      <formula>"17H15"</formula>
    </cfRule>
    <cfRule type="containsText" dxfId="2211" priority="1988" operator="containsText" text="18">
      <formula>NOT(ISERROR(SEARCH("18",E54)))</formula>
    </cfRule>
    <cfRule type="containsText" dxfId="2210" priority="1989" operator="containsText" text="17">
      <formula>NOT(ISERROR(SEARCH("17",E54)))</formula>
    </cfRule>
  </conditionalFormatting>
  <conditionalFormatting sqref="E54">
    <cfRule type="cellIs" dxfId="2209" priority="1987" operator="equal">
      <formula>"00H00"</formula>
    </cfRule>
  </conditionalFormatting>
  <conditionalFormatting sqref="E54">
    <cfRule type="cellIs" dxfId="2208" priority="1986" operator="equal">
      <formula>"24H00"</formula>
    </cfRule>
  </conditionalFormatting>
  <conditionalFormatting sqref="E54">
    <cfRule type="cellIs" dxfId="2207" priority="1983" operator="equal">
      <formula>"21h00"</formula>
    </cfRule>
  </conditionalFormatting>
  <conditionalFormatting sqref="E54">
    <cfRule type="cellIs" dxfId="2206" priority="1982" operator="equal">
      <formula>"21h00"</formula>
    </cfRule>
  </conditionalFormatting>
  <conditionalFormatting sqref="E54">
    <cfRule type="containsBlanks" dxfId="2205" priority="1981">
      <formula>LEN(TRIM(E54))=0</formula>
    </cfRule>
  </conditionalFormatting>
  <conditionalFormatting sqref="I54">
    <cfRule type="cellIs" dxfId="2204" priority="1979" operator="equal">
      <formula>"MATERIEL"</formula>
    </cfRule>
    <cfRule type="cellIs" dxfId="2203" priority="1980" operator="equal">
      <formula>"TRANSPAL"</formula>
    </cfRule>
  </conditionalFormatting>
  <conditionalFormatting sqref="AD54">
    <cfRule type="cellIs" dxfId="2202" priority="1973" operator="equal">
      <formula>"22H30"</formula>
    </cfRule>
    <cfRule type="cellIs" dxfId="2201" priority="1974" operator="equal">
      <formula>"17H15"</formula>
    </cfRule>
    <cfRule type="containsText" dxfId="2200" priority="1977" operator="containsText" text="18">
      <formula>NOT(ISERROR(SEARCH("18",AD54)))</formula>
    </cfRule>
    <cfRule type="containsText" dxfId="2199" priority="1978" operator="containsText" text="17">
      <formula>NOT(ISERROR(SEARCH("17",AD54)))</formula>
    </cfRule>
  </conditionalFormatting>
  <conditionalFormatting sqref="AD54">
    <cfRule type="cellIs" dxfId="2198" priority="1976" operator="equal">
      <formula>"00H00"</formula>
    </cfRule>
  </conditionalFormatting>
  <conditionalFormatting sqref="AD54">
    <cfRule type="cellIs" dxfId="2197" priority="1975" operator="equal">
      <formula>"24H00"</formula>
    </cfRule>
  </conditionalFormatting>
  <conditionalFormatting sqref="AD54">
    <cfRule type="cellIs" dxfId="2196" priority="1972" operator="equal">
      <formula>"21h00"</formula>
    </cfRule>
  </conditionalFormatting>
  <conditionalFormatting sqref="AD54">
    <cfRule type="cellIs" dxfId="2195" priority="1971" operator="equal">
      <formula>"21h00"</formula>
    </cfRule>
  </conditionalFormatting>
  <conditionalFormatting sqref="AD54">
    <cfRule type="containsBlanks" dxfId="2194" priority="1970">
      <formula>LEN(TRIM(AD54))=0</formula>
    </cfRule>
  </conditionalFormatting>
  <conditionalFormatting sqref="AH54">
    <cfRule type="cellIs" dxfId="2193" priority="1968" operator="equal">
      <formula>"MATERIEL"</formula>
    </cfRule>
    <cfRule type="cellIs" dxfId="2192" priority="1969" operator="equal">
      <formula>"TRANSPAL"</formula>
    </cfRule>
  </conditionalFormatting>
  <conditionalFormatting sqref="K54:M54">
    <cfRule type="cellIs" dxfId="2191" priority="1967" operator="equal">
      <formula>"OFF"</formula>
    </cfRule>
  </conditionalFormatting>
  <conditionalFormatting sqref="K54:M54">
    <cfRule type="cellIs" dxfId="2190" priority="1964" operator="equal">
      <formula>"AT"</formula>
    </cfRule>
    <cfRule type="cellIs" dxfId="2189" priority="1965" operator="equal">
      <formula>"AM"</formula>
    </cfRule>
    <cfRule type="cellIs" dxfId="2188" priority="1966" operator="equal">
      <formula>"CP"</formula>
    </cfRule>
  </conditionalFormatting>
  <conditionalFormatting sqref="J54">
    <cfRule type="cellIs" dxfId="2187" priority="1957" operator="equal">
      <formula>"22H30"</formula>
    </cfRule>
    <cfRule type="cellIs" dxfId="2186" priority="1958" operator="equal">
      <formula>"17H15"</formula>
    </cfRule>
    <cfRule type="containsText" dxfId="2185" priority="1961" operator="containsText" text="18">
      <formula>NOT(ISERROR(SEARCH("18",J54)))</formula>
    </cfRule>
    <cfRule type="containsText" dxfId="2184" priority="1962" operator="containsText" text="17">
      <formula>NOT(ISERROR(SEARCH("17",J54)))</formula>
    </cfRule>
  </conditionalFormatting>
  <conditionalFormatting sqref="J54">
    <cfRule type="cellIs" dxfId="2183" priority="1960" operator="equal">
      <formula>"00H00"</formula>
    </cfRule>
  </conditionalFormatting>
  <conditionalFormatting sqref="J54">
    <cfRule type="cellIs" dxfId="2182" priority="1959" operator="equal">
      <formula>"24H00"</formula>
    </cfRule>
  </conditionalFormatting>
  <conditionalFormatting sqref="J54">
    <cfRule type="cellIs" dxfId="2181" priority="1956" operator="equal">
      <formula>"21h00"</formula>
    </cfRule>
  </conditionalFormatting>
  <conditionalFormatting sqref="J54">
    <cfRule type="cellIs" dxfId="2180" priority="1955" operator="equal">
      <formula>"21h00"</formula>
    </cfRule>
  </conditionalFormatting>
  <conditionalFormatting sqref="J54">
    <cfRule type="containsBlanks" dxfId="2179" priority="1954">
      <formula>LEN(TRIM(J54))=0</formula>
    </cfRule>
  </conditionalFormatting>
  <conditionalFormatting sqref="J54">
    <cfRule type="cellIs" dxfId="2178" priority="1953" operator="equal">
      <formula>"22H45"</formula>
    </cfRule>
  </conditionalFormatting>
  <conditionalFormatting sqref="J54">
    <cfRule type="cellIs" dxfId="2177" priority="1947" operator="equal">
      <formula>"22H30"</formula>
    </cfRule>
    <cfRule type="cellIs" dxfId="2176" priority="1948" operator="equal">
      <formula>"17H15"</formula>
    </cfRule>
    <cfRule type="containsText" dxfId="2175" priority="1951" operator="containsText" text="18">
      <formula>NOT(ISERROR(SEARCH("18",J54)))</formula>
    </cfRule>
    <cfRule type="containsText" dxfId="2174" priority="1952" operator="containsText" text="17">
      <formula>NOT(ISERROR(SEARCH("17",J54)))</formula>
    </cfRule>
  </conditionalFormatting>
  <conditionalFormatting sqref="J54">
    <cfRule type="cellIs" dxfId="2173" priority="1950" operator="equal">
      <formula>"00H00"</formula>
    </cfRule>
  </conditionalFormatting>
  <conditionalFormatting sqref="J54">
    <cfRule type="cellIs" dxfId="2172" priority="1949" operator="equal">
      <formula>"24H00"</formula>
    </cfRule>
  </conditionalFormatting>
  <conditionalFormatting sqref="J54">
    <cfRule type="cellIs" dxfId="2171" priority="1946" operator="equal">
      <formula>"21h00"</formula>
    </cfRule>
  </conditionalFormatting>
  <conditionalFormatting sqref="J54">
    <cfRule type="cellIs" dxfId="2170" priority="1945" operator="equal">
      <formula>"21h00"</formula>
    </cfRule>
  </conditionalFormatting>
  <conditionalFormatting sqref="J54">
    <cfRule type="containsBlanks" dxfId="2169" priority="1944">
      <formula>LEN(TRIM(J54))=0</formula>
    </cfRule>
  </conditionalFormatting>
  <conditionalFormatting sqref="N54">
    <cfRule type="cellIs" dxfId="2168" priority="1942" operator="equal">
      <formula>"MATERIEL"</formula>
    </cfRule>
    <cfRule type="cellIs" dxfId="2167" priority="1943" operator="equal">
      <formula>"TRANSPAL"</formula>
    </cfRule>
  </conditionalFormatting>
  <conditionalFormatting sqref="O54">
    <cfRule type="cellIs" dxfId="2166" priority="1936" operator="equal">
      <formula>"22H30"</formula>
    </cfRule>
    <cfRule type="cellIs" dxfId="2165" priority="1937" operator="equal">
      <formula>"17H15"</formula>
    </cfRule>
    <cfRule type="containsText" dxfId="2164" priority="1940" operator="containsText" text="18">
      <formula>NOT(ISERROR(SEARCH("18",O54)))</formula>
    </cfRule>
    <cfRule type="containsText" dxfId="2163" priority="1941" operator="containsText" text="17">
      <formula>NOT(ISERROR(SEARCH("17",O54)))</formula>
    </cfRule>
  </conditionalFormatting>
  <conditionalFormatting sqref="O54">
    <cfRule type="cellIs" dxfId="2162" priority="1939" operator="equal">
      <formula>"00H00"</formula>
    </cfRule>
  </conditionalFormatting>
  <conditionalFormatting sqref="O54">
    <cfRule type="cellIs" dxfId="2161" priority="1938" operator="equal">
      <formula>"24H00"</formula>
    </cfRule>
  </conditionalFormatting>
  <conditionalFormatting sqref="O54">
    <cfRule type="cellIs" dxfId="2160" priority="1935" operator="equal">
      <formula>"21h00"</formula>
    </cfRule>
  </conditionalFormatting>
  <conditionalFormatting sqref="O54">
    <cfRule type="cellIs" dxfId="2159" priority="1934" operator="equal">
      <formula>"21h00"</formula>
    </cfRule>
  </conditionalFormatting>
  <conditionalFormatting sqref="O54">
    <cfRule type="containsBlanks" dxfId="2158" priority="1933">
      <formula>LEN(TRIM(O54))=0</formula>
    </cfRule>
  </conditionalFormatting>
  <conditionalFormatting sqref="O54">
    <cfRule type="cellIs" dxfId="2157" priority="1932" operator="equal">
      <formula>"22H45"</formula>
    </cfRule>
  </conditionalFormatting>
  <conditionalFormatting sqref="O54">
    <cfRule type="cellIs" dxfId="2156" priority="1926" operator="equal">
      <formula>"22H30"</formula>
    </cfRule>
    <cfRule type="cellIs" dxfId="2155" priority="1927" operator="equal">
      <formula>"17H15"</formula>
    </cfRule>
    <cfRule type="containsText" dxfId="2154" priority="1930" operator="containsText" text="18">
      <formula>NOT(ISERROR(SEARCH("18",O54)))</formula>
    </cfRule>
    <cfRule type="containsText" dxfId="2153" priority="1931" operator="containsText" text="17">
      <formula>NOT(ISERROR(SEARCH("17",O54)))</formula>
    </cfRule>
  </conditionalFormatting>
  <conditionalFormatting sqref="O54">
    <cfRule type="cellIs" dxfId="2152" priority="1929" operator="equal">
      <formula>"00H00"</formula>
    </cfRule>
  </conditionalFormatting>
  <conditionalFormatting sqref="O54">
    <cfRule type="cellIs" dxfId="2151" priority="1928" operator="equal">
      <formula>"24H00"</formula>
    </cfRule>
  </conditionalFormatting>
  <conditionalFormatting sqref="O54">
    <cfRule type="cellIs" dxfId="2150" priority="1925" operator="equal">
      <formula>"21h00"</formula>
    </cfRule>
  </conditionalFormatting>
  <conditionalFormatting sqref="O54">
    <cfRule type="cellIs" dxfId="2149" priority="1924" operator="equal">
      <formula>"21h00"</formula>
    </cfRule>
  </conditionalFormatting>
  <conditionalFormatting sqref="O54">
    <cfRule type="containsBlanks" dxfId="2148" priority="1923">
      <formula>LEN(TRIM(O54))=0</formula>
    </cfRule>
  </conditionalFormatting>
  <conditionalFormatting sqref="S54">
    <cfRule type="cellIs" dxfId="2147" priority="1921" operator="equal">
      <formula>"MATERIEL"</formula>
    </cfRule>
    <cfRule type="cellIs" dxfId="2146" priority="1922" operator="equal">
      <formula>"TRANSPAL"</formula>
    </cfRule>
  </conditionalFormatting>
  <conditionalFormatting sqref="T54">
    <cfRule type="cellIs" dxfId="2145" priority="1915" operator="equal">
      <formula>"22H30"</formula>
    </cfRule>
    <cfRule type="cellIs" dxfId="2144" priority="1916" operator="equal">
      <formula>"17H15"</formula>
    </cfRule>
    <cfRule type="containsText" dxfId="2143" priority="1919" operator="containsText" text="18">
      <formula>NOT(ISERROR(SEARCH("18",T54)))</formula>
    </cfRule>
    <cfRule type="containsText" dxfId="2142" priority="1920" operator="containsText" text="17">
      <formula>NOT(ISERROR(SEARCH("17",T54)))</formula>
    </cfRule>
  </conditionalFormatting>
  <conditionalFormatting sqref="T54">
    <cfRule type="cellIs" dxfId="2141" priority="1918" operator="equal">
      <formula>"00H00"</formula>
    </cfRule>
  </conditionalFormatting>
  <conditionalFormatting sqref="T54">
    <cfRule type="cellIs" dxfId="2140" priority="1917" operator="equal">
      <formula>"24H00"</formula>
    </cfRule>
  </conditionalFormatting>
  <conditionalFormatting sqref="T54">
    <cfRule type="cellIs" dxfId="2139" priority="1914" operator="equal">
      <formula>"21h00"</formula>
    </cfRule>
  </conditionalFormatting>
  <conditionalFormatting sqref="T54">
    <cfRule type="cellIs" dxfId="2138" priority="1913" operator="equal">
      <formula>"21h00"</formula>
    </cfRule>
  </conditionalFormatting>
  <conditionalFormatting sqref="T54">
    <cfRule type="containsBlanks" dxfId="2137" priority="1912">
      <formula>LEN(TRIM(T54))=0</formula>
    </cfRule>
  </conditionalFormatting>
  <conditionalFormatting sqref="T54">
    <cfRule type="cellIs" dxfId="2136" priority="1911" operator="equal">
      <formula>"22H45"</formula>
    </cfRule>
  </conditionalFormatting>
  <conditionalFormatting sqref="T54">
    <cfRule type="cellIs" dxfId="2135" priority="1905" operator="equal">
      <formula>"22H30"</formula>
    </cfRule>
    <cfRule type="cellIs" dxfId="2134" priority="1906" operator="equal">
      <formula>"17H15"</formula>
    </cfRule>
    <cfRule type="containsText" dxfId="2133" priority="1909" operator="containsText" text="18">
      <formula>NOT(ISERROR(SEARCH("18",T54)))</formula>
    </cfRule>
    <cfRule type="containsText" dxfId="2132" priority="1910" operator="containsText" text="17">
      <formula>NOT(ISERROR(SEARCH("17",T54)))</formula>
    </cfRule>
  </conditionalFormatting>
  <conditionalFormatting sqref="T54">
    <cfRule type="cellIs" dxfId="2131" priority="1908" operator="equal">
      <formula>"00H00"</formula>
    </cfRule>
  </conditionalFormatting>
  <conditionalFormatting sqref="T54">
    <cfRule type="cellIs" dxfId="2130" priority="1907" operator="equal">
      <formula>"24H00"</formula>
    </cfRule>
  </conditionalFormatting>
  <conditionalFormatting sqref="T54">
    <cfRule type="cellIs" dxfId="2129" priority="1904" operator="equal">
      <formula>"21h00"</formula>
    </cfRule>
  </conditionalFormatting>
  <conditionalFormatting sqref="T54">
    <cfRule type="cellIs" dxfId="2128" priority="1903" operator="equal">
      <formula>"21h00"</formula>
    </cfRule>
  </conditionalFormatting>
  <conditionalFormatting sqref="T54">
    <cfRule type="containsBlanks" dxfId="2127" priority="1902">
      <formula>LEN(TRIM(T54))=0</formula>
    </cfRule>
  </conditionalFormatting>
  <conditionalFormatting sqref="X54">
    <cfRule type="cellIs" dxfId="2126" priority="1900" operator="equal">
      <formula>"MATERIEL"</formula>
    </cfRule>
    <cfRule type="cellIs" dxfId="2125" priority="1901" operator="equal">
      <formula>"TRANSPAL"</formula>
    </cfRule>
  </conditionalFormatting>
  <conditionalFormatting sqref="AC54">
    <cfRule type="cellIs" dxfId="2124" priority="1898" operator="equal">
      <formula>"MATERIEL"</formula>
    </cfRule>
    <cfRule type="cellIs" dxfId="2123" priority="1899" operator="equal">
      <formula>"TRANSPAL"</formula>
    </cfRule>
  </conditionalFormatting>
  <conditionalFormatting sqref="Y54">
    <cfRule type="cellIs" dxfId="2122" priority="1892" operator="equal">
      <formula>"22H30"</formula>
    </cfRule>
    <cfRule type="cellIs" dxfId="2121" priority="1893" operator="equal">
      <formula>"17H15"</formula>
    </cfRule>
    <cfRule type="containsText" dxfId="2120" priority="1896" operator="containsText" text="18">
      <formula>NOT(ISERROR(SEARCH("18",Y54)))</formula>
    </cfRule>
    <cfRule type="containsText" dxfId="2119" priority="1897" operator="containsText" text="17">
      <formula>NOT(ISERROR(SEARCH("17",Y54)))</formula>
    </cfRule>
  </conditionalFormatting>
  <conditionalFormatting sqref="Y54">
    <cfRule type="cellIs" dxfId="2118" priority="1895" operator="equal">
      <formula>"00H00"</formula>
    </cfRule>
  </conditionalFormatting>
  <conditionalFormatting sqref="Y54">
    <cfRule type="cellIs" dxfId="2117" priority="1894" operator="equal">
      <formula>"24H00"</formula>
    </cfRule>
  </conditionalFormatting>
  <conditionalFormatting sqref="Y54">
    <cfRule type="cellIs" dxfId="2116" priority="1891" operator="equal">
      <formula>"21h00"</formula>
    </cfRule>
  </conditionalFormatting>
  <conditionalFormatting sqref="Y54">
    <cfRule type="cellIs" dxfId="2115" priority="1890" operator="equal">
      <formula>"21h00"</formula>
    </cfRule>
  </conditionalFormatting>
  <conditionalFormatting sqref="Y54">
    <cfRule type="containsBlanks" dxfId="2114" priority="1889">
      <formula>LEN(TRIM(Y54))=0</formula>
    </cfRule>
  </conditionalFormatting>
  <conditionalFormatting sqref="Y54">
    <cfRule type="cellIs" dxfId="2113" priority="1888" operator="equal">
      <formula>"22H45"</formula>
    </cfRule>
  </conditionalFormatting>
  <conditionalFormatting sqref="Y54">
    <cfRule type="cellIs" dxfId="2112" priority="1882" operator="equal">
      <formula>"22H30"</formula>
    </cfRule>
    <cfRule type="cellIs" dxfId="2111" priority="1883" operator="equal">
      <formula>"17H15"</formula>
    </cfRule>
    <cfRule type="containsText" dxfId="2110" priority="1886" operator="containsText" text="18">
      <formula>NOT(ISERROR(SEARCH("18",Y54)))</formula>
    </cfRule>
    <cfRule type="containsText" dxfId="2109" priority="1887" operator="containsText" text="17">
      <formula>NOT(ISERROR(SEARCH("17",Y54)))</formula>
    </cfRule>
  </conditionalFormatting>
  <conditionalFormatting sqref="Y54">
    <cfRule type="cellIs" dxfId="2108" priority="1885" operator="equal">
      <formula>"00H00"</formula>
    </cfRule>
  </conditionalFormatting>
  <conditionalFormatting sqref="Y54">
    <cfRule type="cellIs" dxfId="2107" priority="1884" operator="equal">
      <formula>"24H00"</formula>
    </cfRule>
  </conditionalFormatting>
  <conditionalFormatting sqref="Y54">
    <cfRule type="cellIs" dxfId="2106" priority="1881" operator="equal">
      <formula>"21h00"</formula>
    </cfRule>
  </conditionalFormatting>
  <conditionalFormatting sqref="Y54">
    <cfRule type="cellIs" dxfId="2105" priority="1880" operator="equal">
      <formula>"21h00"</formula>
    </cfRule>
  </conditionalFormatting>
  <conditionalFormatting sqref="Y54">
    <cfRule type="containsBlanks" dxfId="2104" priority="1879">
      <formula>LEN(TRIM(Y54))=0</formula>
    </cfRule>
  </conditionalFormatting>
  <conditionalFormatting sqref="AE54:AG54">
    <cfRule type="cellIs" dxfId="2103" priority="1878" operator="equal">
      <formula>"OFF"</formula>
    </cfRule>
  </conditionalFormatting>
  <conditionalFormatting sqref="AE54:AG54">
    <cfRule type="cellIs" dxfId="2102" priority="1875" operator="equal">
      <formula>"AT"</formula>
    </cfRule>
    <cfRule type="cellIs" dxfId="2101" priority="1876" operator="equal">
      <formula>"AM"</formula>
    </cfRule>
    <cfRule type="cellIs" dxfId="2100" priority="1877" operator="equal">
      <formula>"CP"</formula>
    </cfRule>
  </conditionalFormatting>
  <conditionalFormatting sqref="F55:H55">
    <cfRule type="cellIs" dxfId="2099" priority="1873" operator="equal">
      <formula>"OFF"</formula>
    </cfRule>
  </conditionalFormatting>
  <conditionalFormatting sqref="F55:H55">
    <cfRule type="cellIs" dxfId="2098" priority="1870" operator="equal">
      <formula>"AT"</formula>
    </cfRule>
    <cfRule type="cellIs" dxfId="2097" priority="1871" operator="equal">
      <formula>"AM"</formula>
    </cfRule>
    <cfRule type="cellIs" dxfId="2096" priority="1872" operator="equal">
      <formula>"CP"</formula>
    </cfRule>
  </conditionalFormatting>
  <conditionalFormatting sqref="E55">
    <cfRule type="cellIs" dxfId="2095" priority="1863" operator="equal">
      <formula>"22H30"</formula>
    </cfRule>
    <cfRule type="cellIs" dxfId="2094" priority="1864" operator="equal">
      <formula>"17H15"</formula>
    </cfRule>
    <cfRule type="containsText" dxfId="2093" priority="1867" operator="containsText" text="18">
      <formula>NOT(ISERROR(SEARCH("18",E55)))</formula>
    </cfRule>
    <cfRule type="containsText" dxfId="2092" priority="1868" operator="containsText" text="17">
      <formula>NOT(ISERROR(SEARCH("17",E55)))</formula>
    </cfRule>
  </conditionalFormatting>
  <conditionalFormatting sqref="E55">
    <cfRule type="cellIs" dxfId="2091" priority="1866" operator="equal">
      <formula>"00H00"</formula>
    </cfRule>
  </conditionalFormatting>
  <conditionalFormatting sqref="E55">
    <cfRule type="cellIs" dxfId="2090" priority="1865" operator="equal">
      <formula>"24H00"</formula>
    </cfRule>
  </conditionalFormatting>
  <conditionalFormatting sqref="E55">
    <cfRule type="cellIs" dxfId="2089" priority="1862" operator="equal">
      <formula>"21h00"</formula>
    </cfRule>
  </conditionalFormatting>
  <conditionalFormatting sqref="E55">
    <cfRule type="cellIs" dxfId="2088" priority="1861" operator="equal">
      <formula>"21h00"</formula>
    </cfRule>
  </conditionalFormatting>
  <conditionalFormatting sqref="E55">
    <cfRule type="containsBlanks" dxfId="2087" priority="1860">
      <formula>LEN(TRIM(E55))=0</formula>
    </cfRule>
  </conditionalFormatting>
  <conditionalFormatting sqref="E55">
    <cfRule type="cellIs" dxfId="2086" priority="1859" operator="equal">
      <formula>"22H45"</formula>
    </cfRule>
  </conditionalFormatting>
  <conditionalFormatting sqref="E55">
    <cfRule type="cellIs" dxfId="2085" priority="1853" operator="equal">
      <formula>"22H30"</formula>
    </cfRule>
    <cfRule type="cellIs" dxfId="2084" priority="1854" operator="equal">
      <formula>"17H15"</formula>
    </cfRule>
    <cfRule type="containsText" dxfId="2083" priority="1857" operator="containsText" text="18">
      <formula>NOT(ISERROR(SEARCH("18",E55)))</formula>
    </cfRule>
    <cfRule type="containsText" dxfId="2082" priority="1858" operator="containsText" text="17">
      <formula>NOT(ISERROR(SEARCH("17",E55)))</formula>
    </cfRule>
  </conditionalFormatting>
  <conditionalFormatting sqref="E55">
    <cfRule type="cellIs" dxfId="2081" priority="1856" operator="equal">
      <formula>"00H00"</formula>
    </cfRule>
  </conditionalFormatting>
  <conditionalFormatting sqref="E55">
    <cfRule type="cellIs" dxfId="2080" priority="1855" operator="equal">
      <formula>"24H00"</formula>
    </cfRule>
  </conditionalFormatting>
  <conditionalFormatting sqref="E55">
    <cfRule type="cellIs" dxfId="2079" priority="1852" operator="equal">
      <formula>"21h00"</formula>
    </cfRule>
  </conditionalFormatting>
  <conditionalFormatting sqref="E55">
    <cfRule type="cellIs" dxfId="2078" priority="1851" operator="equal">
      <formula>"21h00"</formula>
    </cfRule>
  </conditionalFormatting>
  <conditionalFormatting sqref="E55">
    <cfRule type="containsBlanks" dxfId="2077" priority="1850">
      <formula>LEN(TRIM(E55))=0</formula>
    </cfRule>
  </conditionalFormatting>
  <conditionalFormatting sqref="I55">
    <cfRule type="cellIs" dxfId="2076" priority="1848" operator="equal">
      <formula>"MATERIEL"</formula>
    </cfRule>
    <cfRule type="cellIs" dxfId="2075" priority="1849" operator="equal">
      <formula>"TRANSPAL"</formula>
    </cfRule>
  </conditionalFormatting>
  <conditionalFormatting sqref="AD55">
    <cfRule type="cellIs" dxfId="2074" priority="1842" operator="equal">
      <formula>"22H30"</formula>
    </cfRule>
    <cfRule type="cellIs" dxfId="2073" priority="1843" operator="equal">
      <formula>"17H15"</formula>
    </cfRule>
    <cfRule type="containsText" dxfId="2072" priority="1846" operator="containsText" text="18">
      <formula>NOT(ISERROR(SEARCH("18",AD55)))</formula>
    </cfRule>
    <cfRule type="containsText" dxfId="2071" priority="1847" operator="containsText" text="17">
      <formula>NOT(ISERROR(SEARCH("17",AD55)))</formula>
    </cfRule>
  </conditionalFormatting>
  <conditionalFormatting sqref="AD55">
    <cfRule type="cellIs" dxfId="2070" priority="1845" operator="equal">
      <formula>"00H00"</formula>
    </cfRule>
  </conditionalFormatting>
  <conditionalFormatting sqref="AD55">
    <cfRule type="cellIs" dxfId="2069" priority="1844" operator="equal">
      <formula>"24H00"</formula>
    </cfRule>
  </conditionalFormatting>
  <conditionalFormatting sqref="AD55">
    <cfRule type="cellIs" dxfId="2068" priority="1841" operator="equal">
      <formula>"21h00"</formula>
    </cfRule>
  </conditionalFormatting>
  <conditionalFormatting sqref="AD55">
    <cfRule type="cellIs" dxfId="2067" priority="1840" operator="equal">
      <formula>"21h00"</formula>
    </cfRule>
  </conditionalFormatting>
  <conditionalFormatting sqref="AD55">
    <cfRule type="containsBlanks" dxfId="2066" priority="1839">
      <formula>LEN(TRIM(AD55))=0</formula>
    </cfRule>
  </conditionalFormatting>
  <conditionalFormatting sqref="AH55">
    <cfRule type="cellIs" dxfId="2065" priority="1837" operator="equal">
      <formula>"MATERIEL"</formula>
    </cfRule>
    <cfRule type="cellIs" dxfId="2064" priority="1838" operator="equal">
      <formula>"TRANSPAL"</formula>
    </cfRule>
  </conditionalFormatting>
  <conditionalFormatting sqref="K55:M55">
    <cfRule type="cellIs" dxfId="2063" priority="1836" operator="equal">
      <formula>"OFF"</formula>
    </cfRule>
  </conditionalFormatting>
  <conditionalFormatting sqref="K55:M55">
    <cfRule type="cellIs" dxfId="2062" priority="1833" operator="equal">
      <formula>"AT"</formula>
    </cfRule>
    <cfRule type="cellIs" dxfId="2061" priority="1834" operator="equal">
      <formula>"AM"</formula>
    </cfRule>
    <cfRule type="cellIs" dxfId="2060" priority="1835" operator="equal">
      <formula>"CP"</formula>
    </cfRule>
  </conditionalFormatting>
  <conditionalFormatting sqref="J55">
    <cfRule type="cellIs" dxfId="2059" priority="1826" operator="equal">
      <formula>"22H30"</formula>
    </cfRule>
    <cfRule type="cellIs" dxfId="2058" priority="1827" operator="equal">
      <formula>"17H15"</formula>
    </cfRule>
    <cfRule type="containsText" dxfId="2057" priority="1830" operator="containsText" text="18">
      <formula>NOT(ISERROR(SEARCH("18",J55)))</formula>
    </cfRule>
    <cfRule type="containsText" dxfId="2056" priority="1831" operator="containsText" text="17">
      <formula>NOT(ISERROR(SEARCH("17",J55)))</formula>
    </cfRule>
  </conditionalFormatting>
  <conditionalFormatting sqref="J55">
    <cfRule type="cellIs" dxfId="2055" priority="1829" operator="equal">
      <formula>"00H00"</formula>
    </cfRule>
  </conditionalFormatting>
  <conditionalFormatting sqref="J55">
    <cfRule type="cellIs" dxfId="2054" priority="1828" operator="equal">
      <formula>"24H00"</formula>
    </cfRule>
  </conditionalFormatting>
  <conditionalFormatting sqref="J55">
    <cfRule type="cellIs" dxfId="2053" priority="1825" operator="equal">
      <formula>"21h00"</formula>
    </cfRule>
  </conditionalFormatting>
  <conditionalFormatting sqref="J55">
    <cfRule type="cellIs" dxfId="2052" priority="1824" operator="equal">
      <formula>"21h00"</formula>
    </cfRule>
  </conditionalFormatting>
  <conditionalFormatting sqref="J55">
    <cfRule type="containsBlanks" dxfId="2051" priority="1823">
      <formula>LEN(TRIM(J55))=0</formula>
    </cfRule>
  </conditionalFormatting>
  <conditionalFormatting sqref="J55">
    <cfRule type="cellIs" dxfId="2050" priority="1822" operator="equal">
      <formula>"22H45"</formula>
    </cfRule>
  </conditionalFormatting>
  <conditionalFormatting sqref="J55">
    <cfRule type="cellIs" dxfId="2049" priority="1816" operator="equal">
      <formula>"22H30"</formula>
    </cfRule>
    <cfRule type="cellIs" dxfId="2048" priority="1817" operator="equal">
      <formula>"17H15"</formula>
    </cfRule>
    <cfRule type="containsText" dxfId="2047" priority="1820" operator="containsText" text="18">
      <formula>NOT(ISERROR(SEARCH("18",J55)))</formula>
    </cfRule>
    <cfRule type="containsText" dxfId="2046" priority="1821" operator="containsText" text="17">
      <formula>NOT(ISERROR(SEARCH("17",J55)))</formula>
    </cfRule>
  </conditionalFormatting>
  <conditionalFormatting sqref="J55">
    <cfRule type="cellIs" dxfId="2045" priority="1819" operator="equal">
      <formula>"00H00"</formula>
    </cfRule>
  </conditionalFormatting>
  <conditionalFormatting sqref="J55">
    <cfRule type="cellIs" dxfId="2044" priority="1818" operator="equal">
      <formula>"24H00"</formula>
    </cfRule>
  </conditionalFormatting>
  <conditionalFormatting sqref="J55">
    <cfRule type="cellIs" dxfId="2043" priority="1815" operator="equal">
      <formula>"21h00"</formula>
    </cfRule>
  </conditionalFormatting>
  <conditionalFormatting sqref="J55">
    <cfRule type="cellIs" dxfId="2042" priority="1814" operator="equal">
      <formula>"21h00"</formula>
    </cfRule>
  </conditionalFormatting>
  <conditionalFormatting sqref="J55">
    <cfRule type="containsBlanks" dxfId="2041" priority="1813">
      <formula>LEN(TRIM(J55))=0</formula>
    </cfRule>
  </conditionalFormatting>
  <conditionalFormatting sqref="N55">
    <cfRule type="cellIs" dxfId="2040" priority="1811" operator="equal">
      <formula>"MATERIEL"</formula>
    </cfRule>
    <cfRule type="cellIs" dxfId="2039" priority="1812" operator="equal">
      <formula>"TRANSPAL"</formula>
    </cfRule>
  </conditionalFormatting>
  <conditionalFormatting sqref="O55">
    <cfRule type="cellIs" dxfId="2038" priority="1805" operator="equal">
      <formula>"22H30"</formula>
    </cfRule>
    <cfRule type="cellIs" dxfId="2037" priority="1806" operator="equal">
      <formula>"17H15"</formula>
    </cfRule>
    <cfRule type="containsText" dxfId="2036" priority="1809" operator="containsText" text="18">
      <formula>NOT(ISERROR(SEARCH("18",O55)))</formula>
    </cfRule>
    <cfRule type="containsText" dxfId="2035" priority="1810" operator="containsText" text="17">
      <formula>NOT(ISERROR(SEARCH("17",O55)))</formula>
    </cfRule>
  </conditionalFormatting>
  <conditionalFormatting sqref="O55">
    <cfRule type="cellIs" dxfId="2034" priority="1808" operator="equal">
      <formula>"00H00"</formula>
    </cfRule>
  </conditionalFormatting>
  <conditionalFormatting sqref="O55">
    <cfRule type="cellIs" dxfId="2033" priority="1807" operator="equal">
      <formula>"24H00"</formula>
    </cfRule>
  </conditionalFormatting>
  <conditionalFormatting sqref="O55">
    <cfRule type="cellIs" dxfId="2032" priority="1804" operator="equal">
      <formula>"21h00"</formula>
    </cfRule>
  </conditionalFormatting>
  <conditionalFormatting sqref="O55">
    <cfRule type="cellIs" dxfId="2031" priority="1803" operator="equal">
      <formula>"21h00"</formula>
    </cfRule>
  </conditionalFormatting>
  <conditionalFormatting sqref="O55">
    <cfRule type="containsBlanks" dxfId="2030" priority="1802">
      <formula>LEN(TRIM(O55))=0</formula>
    </cfRule>
  </conditionalFormatting>
  <conditionalFormatting sqref="O55">
    <cfRule type="cellIs" dxfId="2029" priority="1801" operator="equal">
      <formula>"22H45"</formula>
    </cfRule>
  </conditionalFormatting>
  <conditionalFormatting sqref="O55">
    <cfRule type="cellIs" dxfId="2028" priority="1795" operator="equal">
      <formula>"22H30"</formula>
    </cfRule>
    <cfRule type="cellIs" dxfId="2027" priority="1796" operator="equal">
      <formula>"17H15"</formula>
    </cfRule>
    <cfRule type="containsText" dxfId="2026" priority="1799" operator="containsText" text="18">
      <formula>NOT(ISERROR(SEARCH("18",O55)))</formula>
    </cfRule>
    <cfRule type="containsText" dxfId="2025" priority="1800" operator="containsText" text="17">
      <formula>NOT(ISERROR(SEARCH("17",O55)))</formula>
    </cfRule>
  </conditionalFormatting>
  <conditionalFormatting sqref="O55">
    <cfRule type="cellIs" dxfId="2024" priority="1798" operator="equal">
      <formula>"00H00"</formula>
    </cfRule>
  </conditionalFormatting>
  <conditionalFormatting sqref="O55">
    <cfRule type="cellIs" dxfId="2023" priority="1797" operator="equal">
      <formula>"24H00"</formula>
    </cfRule>
  </conditionalFormatting>
  <conditionalFormatting sqref="O55">
    <cfRule type="cellIs" dxfId="2022" priority="1794" operator="equal">
      <formula>"21h00"</formula>
    </cfRule>
  </conditionalFormatting>
  <conditionalFormatting sqref="O55">
    <cfRule type="cellIs" dxfId="2021" priority="1793" operator="equal">
      <formula>"21h00"</formula>
    </cfRule>
  </conditionalFormatting>
  <conditionalFormatting sqref="O55">
    <cfRule type="containsBlanks" dxfId="2020" priority="1792">
      <formula>LEN(TRIM(O55))=0</formula>
    </cfRule>
  </conditionalFormatting>
  <conditionalFormatting sqref="S55">
    <cfRule type="cellIs" dxfId="2019" priority="1790" operator="equal">
      <formula>"MATERIEL"</formula>
    </cfRule>
    <cfRule type="cellIs" dxfId="2018" priority="1791" operator="equal">
      <formula>"TRANSPAL"</formula>
    </cfRule>
  </conditionalFormatting>
  <conditionalFormatting sqref="T55">
    <cfRule type="cellIs" dxfId="2017" priority="1784" operator="equal">
      <formula>"22H30"</formula>
    </cfRule>
    <cfRule type="cellIs" dxfId="2016" priority="1785" operator="equal">
      <formula>"17H15"</formula>
    </cfRule>
    <cfRule type="containsText" dxfId="2015" priority="1788" operator="containsText" text="18">
      <formula>NOT(ISERROR(SEARCH("18",T55)))</formula>
    </cfRule>
    <cfRule type="containsText" dxfId="2014" priority="1789" operator="containsText" text="17">
      <formula>NOT(ISERROR(SEARCH("17",T55)))</formula>
    </cfRule>
  </conditionalFormatting>
  <conditionalFormatting sqref="T55">
    <cfRule type="cellIs" dxfId="2013" priority="1787" operator="equal">
      <formula>"00H00"</formula>
    </cfRule>
  </conditionalFormatting>
  <conditionalFormatting sqref="T55">
    <cfRule type="cellIs" dxfId="2012" priority="1786" operator="equal">
      <formula>"24H00"</formula>
    </cfRule>
  </conditionalFormatting>
  <conditionalFormatting sqref="T55">
    <cfRule type="cellIs" dxfId="2011" priority="1783" operator="equal">
      <formula>"21h00"</formula>
    </cfRule>
  </conditionalFormatting>
  <conditionalFormatting sqref="T55">
    <cfRule type="cellIs" dxfId="2010" priority="1782" operator="equal">
      <formula>"21h00"</formula>
    </cfRule>
  </conditionalFormatting>
  <conditionalFormatting sqref="T55">
    <cfRule type="containsBlanks" dxfId="2009" priority="1781">
      <formula>LEN(TRIM(T55))=0</formula>
    </cfRule>
  </conditionalFormatting>
  <conditionalFormatting sqref="T55">
    <cfRule type="cellIs" dxfId="2008" priority="1780" operator="equal">
      <formula>"22H45"</formula>
    </cfRule>
  </conditionalFormatting>
  <conditionalFormatting sqref="T55">
    <cfRule type="cellIs" dxfId="2007" priority="1774" operator="equal">
      <formula>"22H30"</formula>
    </cfRule>
    <cfRule type="cellIs" dxfId="2006" priority="1775" operator="equal">
      <formula>"17H15"</formula>
    </cfRule>
    <cfRule type="containsText" dxfId="2005" priority="1778" operator="containsText" text="18">
      <formula>NOT(ISERROR(SEARCH("18",T55)))</formula>
    </cfRule>
    <cfRule type="containsText" dxfId="2004" priority="1779" operator="containsText" text="17">
      <formula>NOT(ISERROR(SEARCH("17",T55)))</formula>
    </cfRule>
  </conditionalFormatting>
  <conditionalFormatting sqref="T55">
    <cfRule type="cellIs" dxfId="2003" priority="1777" operator="equal">
      <formula>"00H00"</formula>
    </cfRule>
  </conditionalFormatting>
  <conditionalFormatting sqref="T55">
    <cfRule type="cellIs" dxfId="2002" priority="1776" operator="equal">
      <formula>"24H00"</formula>
    </cfRule>
  </conditionalFormatting>
  <conditionalFormatting sqref="T55">
    <cfRule type="cellIs" dxfId="2001" priority="1773" operator="equal">
      <formula>"21h00"</formula>
    </cfRule>
  </conditionalFormatting>
  <conditionalFormatting sqref="T55">
    <cfRule type="cellIs" dxfId="2000" priority="1772" operator="equal">
      <formula>"21h00"</formula>
    </cfRule>
  </conditionalFormatting>
  <conditionalFormatting sqref="T55">
    <cfRule type="containsBlanks" dxfId="1999" priority="1771">
      <formula>LEN(TRIM(T55))=0</formula>
    </cfRule>
  </conditionalFormatting>
  <conditionalFormatting sqref="X55">
    <cfRule type="cellIs" dxfId="1998" priority="1769" operator="equal">
      <formula>"MATERIEL"</formula>
    </cfRule>
    <cfRule type="cellIs" dxfId="1997" priority="1770" operator="equal">
      <formula>"TRANSPAL"</formula>
    </cfRule>
  </conditionalFormatting>
  <conditionalFormatting sqref="AC55">
    <cfRule type="cellIs" dxfId="1996" priority="1767" operator="equal">
      <formula>"MATERIEL"</formula>
    </cfRule>
    <cfRule type="cellIs" dxfId="1995" priority="1768" operator="equal">
      <formula>"TRANSPAL"</formula>
    </cfRule>
  </conditionalFormatting>
  <conditionalFormatting sqref="Y55">
    <cfRule type="cellIs" dxfId="1994" priority="1761" operator="equal">
      <formula>"22H30"</formula>
    </cfRule>
    <cfRule type="cellIs" dxfId="1993" priority="1762" operator="equal">
      <formula>"17H15"</formula>
    </cfRule>
    <cfRule type="containsText" dxfId="1992" priority="1765" operator="containsText" text="18">
      <formula>NOT(ISERROR(SEARCH("18",Y55)))</formula>
    </cfRule>
    <cfRule type="containsText" dxfId="1991" priority="1766" operator="containsText" text="17">
      <formula>NOT(ISERROR(SEARCH("17",Y55)))</formula>
    </cfRule>
  </conditionalFormatting>
  <conditionalFormatting sqref="Y55">
    <cfRule type="cellIs" dxfId="1990" priority="1764" operator="equal">
      <formula>"00H00"</formula>
    </cfRule>
  </conditionalFormatting>
  <conditionalFormatting sqref="Y55">
    <cfRule type="cellIs" dxfId="1989" priority="1763" operator="equal">
      <formula>"24H00"</formula>
    </cfRule>
  </conditionalFormatting>
  <conditionalFormatting sqref="Y55">
    <cfRule type="cellIs" dxfId="1988" priority="1760" operator="equal">
      <formula>"21h00"</formula>
    </cfRule>
  </conditionalFormatting>
  <conditionalFormatting sqref="Y55">
    <cfRule type="cellIs" dxfId="1987" priority="1759" operator="equal">
      <formula>"21h00"</formula>
    </cfRule>
  </conditionalFormatting>
  <conditionalFormatting sqref="Y55">
    <cfRule type="containsBlanks" dxfId="1986" priority="1758">
      <formula>LEN(TRIM(Y55))=0</formula>
    </cfRule>
  </conditionalFormatting>
  <conditionalFormatting sqref="Y55">
    <cfRule type="cellIs" dxfId="1985" priority="1757" operator="equal">
      <formula>"22H45"</formula>
    </cfRule>
  </conditionalFormatting>
  <conditionalFormatting sqref="Y55">
    <cfRule type="cellIs" dxfId="1984" priority="1751" operator="equal">
      <formula>"22H30"</formula>
    </cfRule>
    <cfRule type="cellIs" dxfId="1983" priority="1752" operator="equal">
      <formula>"17H15"</formula>
    </cfRule>
    <cfRule type="containsText" dxfId="1982" priority="1755" operator="containsText" text="18">
      <formula>NOT(ISERROR(SEARCH("18",Y55)))</formula>
    </cfRule>
    <cfRule type="containsText" dxfId="1981" priority="1756" operator="containsText" text="17">
      <formula>NOT(ISERROR(SEARCH("17",Y55)))</formula>
    </cfRule>
  </conditionalFormatting>
  <conditionalFormatting sqref="Y55">
    <cfRule type="cellIs" dxfId="1980" priority="1754" operator="equal">
      <formula>"00H00"</formula>
    </cfRule>
  </conditionalFormatting>
  <conditionalFormatting sqref="Y55">
    <cfRule type="cellIs" dxfId="1979" priority="1753" operator="equal">
      <formula>"24H00"</formula>
    </cfRule>
  </conditionalFormatting>
  <conditionalFormatting sqref="Y55">
    <cfRule type="cellIs" dxfId="1978" priority="1750" operator="equal">
      <formula>"21h00"</formula>
    </cfRule>
  </conditionalFormatting>
  <conditionalFormatting sqref="Y55">
    <cfRule type="cellIs" dxfId="1977" priority="1749" operator="equal">
      <formula>"21h00"</formula>
    </cfRule>
  </conditionalFormatting>
  <conditionalFormatting sqref="Y55">
    <cfRule type="containsBlanks" dxfId="1976" priority="1748">
      <formula>LEN(TRIM(Y55))=0</formula>
    </cfRule>
  </conditionalFormatting>
  <conditionalFormatting sqref="AE55:AG55">
    <cfRule type="cellIs" dxfId="1975" priority="1747" operator="equal">
      <formula>"OFF"</formula>
    </cfRule>
  </conditionalFormatting>
  <conditionalFormatting sqref="AE55:AG55">
    <cfRule type="cellIs" dxfId="1974" priority="1744" operator="equal">
      <formula>"AT"</formula>
    </cfRule>
    <cfRule type="cellIs" dxfId="1973" priority="1745" operator="equal">
      <formula>"AM"</formula>
    </cfRule>
    <cfRule type="cellIs" dxfId="1972" priority="1746" operator="equal">
      <formula>"CP"</formula>
    </cfRule>
  </conditionalFormatting>
  <conditionalFormatting sqref="F56:H56">
    <cfRule type="cellIs" dxfId="1971" priority="1742" operator="equal">
      <formula>"OFF"</formula>
    </cfRule>
  </conditionalFormatting>
  <conditionalFormatting sqref="F56:H56">
    <cfRule type="cellIs" dxfId="1970" priority="1739" operator="equal">
      <formula>"AT"</formula>
    </cfRule>
    <cfRule type="cellIs" dxfId="1969" priority="1740" operator="equal">
      <formula>"AM"</formula>
    </cfRule>
    <cfRule type="cellIs" dxfId="1968" priority="1741" operator="equal">
      <formula>"CP"</formula>
    </cfRule>
  </conditionalFormatting>
  <conditionalFormatting sqref="E56">
    <cfRule type="cellIs" dxfId="1967" priority="1732" operator="equal">
      <formula>"22H30"</formula>
    </cfRule>
    <cfRule type="cellIs" dxfId="1966" priority="1733" operator="equal">
      <formula>"17H15"</formula>
    </cfRule>
    <cfRule type="containsText" dxfId="1965" priority="1736" operator="containsText" text="18">
      <formula>NOT(ISERROR(SEARCH("18",E56)))</formula>
    </cfRule>
    <cfRule type="containsText" dxfId="1964" priority="1737" operator="containsText" text="17">
      <formula>NOT(ISERROR(SEARCH("17",E56)))</formula>
    </cfRule>
  </conditionalFormatting>
  <conditionalFormatting sqref="E56">
    <cfRule type="cellIs" dxfId="1963" priority="1735" operator="equal">
      <formula>"00H00"</formula>
    </cfRule>
  </conditionalFormatting>
  <conditionalFormatting sqref="E56">
    <cfRule type="cellIs" dxfId="1962" priority="1734" operator="equal">
      <formula>"24H00"</formula>
    </cfRule>
  </conditionalFormatting>
  <conditionalFormatting sqref="E56">
    <cfRule type="cellIs" dxfId="1961" priority="1731" operator="equal">
      <formula>"21h00"</formula>
    </cfRule>
  </conditionalFormatting>
  <conditionalFormatting sqref="E56">
    <cfRule type="cellIs" dxfId="1960" priority="1730" operator="equal">
      <formula>"21h00"</formula>
    </cfRule>
  </conditionalFormatting>
  <conditionalFormatting sqref="E56">
    <cfRule type="containsBlanks" dxfId="1959" priority="1729">
      <formula>LEN(TRIM(E56))=0</formula>
    </cfRule>
  </conditionalFormatting>
  <conditionalFormatting sqref="E56">
    <cfRule type="cellIs" dxfId="1958" priority="1728" operator="equal">
      <formula>"22H45"</formula>
    </cfRule>
  </conditionalFormatting>
  <conditionalFormatting sqref="E56">
    <cfRule type="cellIs" dxfId="1957" priority="1722" operator="equal">
      <formula>"22H30"</formula>
    </cfRule>
    <cfRule type="cellIs" dxfId="1956" priority="1723" operator="equal">
      <formula>"17H15"</formula>
    </cfRule>
    <cfRule type="containsText" dxfId="1955" priority="1726" operator="containsText" text="18">
      <formula>NOT(ISERROR(SEARCH("18",E56)))</formula>
    </cfRule>
    <cfRule type="containsText" dxfId="1954" priority="1727" operator="containsText" text="17">
      <formula>NOT(ISERROR(SEARCH("17",E56)))</formula>
    </cfRule>
  </conditionalFormatting>
  <conditionalFormatting sqref="E56">
    <cfRule type="cellIs" dxfId="1953" priority="1725" operator="equal">
      <formula>"00H00"</formula>
    </cfRule>
  </conditionalFormatting>
  <conditionalFormatting sqref="E56">
    <cfRule type="cellIs" dxfId="1952" priority="1724" operator="equal">
      <formula>"24H00"</formula>
    </cfRule>
  </conditionalFormatting>
  <conditionalFormatting sqref="E56">
    <cfRule type="cellIs" dxfId="1951" priority="1721" operator="equal">
      <formula>"21h00"</formula>
    </cfRule>
  </conditionalFormatting>
  <conditionalFormatting sqref="E56">
    <cfRule type="cellIs" dxfId="1950" priority="1720" operator="equal">
      <formula>"21h00"</formula>
    </cfRule>
  </conditionalFormatting>
  <conditionalFormatting sqref="E56">
    <cfRule type="containsBlanks" dxfId="1949" priority="1719">
      <formula>LEN(TRIM(E56))=0</formula>
    </cfRule>
  </conditionalFormatting>
  <conditionalFormatting sqref="I56">
    <cfRule type="cellIs" dxfId="1948" priority="1717" operator="equal">
      <formula>"MATERIEL"</formula>
    </cfRule>
    <cfRule type="cellIs" dxfId="1947" priority="1718" operator="equal">
      <formula>"TRANSPAL"</formula>
    </cfRule>
  </conditionalFormatting>
  <conditionalFormatting sqref="AD56">
    <cfRule type="cellIs" dxfId="1946" priority="1711" operator="equal">
      <formula>"22H30"</formula>
    </cfRule>
    <cfRule type="cellIs" dxfId="1945" priority="1712" operator="equal">
      <formula>"17H15"</formula>
    </cfRule>
    <cfRule type="containsText" dxfId="1944" priority="1715" operator="containsText" text="18">
      <formula>NOT(ISERROR(SEARCH("18",AD56)))</formula>
    </cfRule>
    <cfRule type="containsText" dxfId="1943" priority="1716" operator="containsText" text="17">
      <formula>NOT(ISERROR(SEARCH("17",AD56)))</formula>
    </cfRule>
  </conditionalFormatting>
  <conditionalFormatting sqref="AD56">
    <cfRule type="cellIs" dxfId="1942" priority="1714" operator="equal">
      <formula>"00H00"</formula>
    </cfRule>
  </conditionalFormatting>
  <conditionalFormatting sqref="AD56">
    <cfRule type="cellIs" dxfId="1941" priority="1713" operator="equal">
      <formula>"24H00"</formula>
    </cfRule>
  </conditionalFormatting>
  <conditionalFormatting sqref="AD56">
    <cfRule type="cellIs" dxfId="1940" priority="1710" operator="equal">
      <formula>"21h00"</formula>
    </cfRule>
  </conditionalFormatting>
  <conditionalFormatting sqref="AD56">
    <cfRule type="cellIs" dxfId="1939" priority="1709" operator="equal">
      <formula>"21h00"</formula>
    </cfRule>
  </conditionalFormatting>
  <conditionalFormatting sqref="AD56">
    <cfRule type="containsBlanks" dxfId="1938" priority="1708">
      <formula>LEN(TRIM(AD56))=0</formula>
    </cfRule>
  </conditionalFormatting>
  <conditionalFormatting sqref="AH56">
    <cfRule type="cellIs" dxfId="1937" priority="1706" operator="equal">
      <formula>"MATERIEL"</formula>
    </cfRule>
    <cfRule type="cellIs" dxfId="1936" priority="1707" operator="equal">
      <formula>"TRANSPAL"</formula>
    </cfRule>
  </conditionalFormatting>
  <conditionalFormatting sqref="K56:M56">
    <cfRule type="cellIs" dxfId="1935" priority="1705" operator="equal">
      <formula>"OFF"</formula>
    </cfRule>
  </conditionalFormatting>
  <conditionalFormatting sqref="K56:M56">
    <cfRule type="cellIs" dxfId="1934" priority="1702" operator="equal">
      <formula>"AT"</formula>
    </cfRule>
    <cfRule type="cellIs" dxfId="1933" priority="1703" operator="equal">
      <formula>"AM"</formula>
    </cfRule>
    <cfRule type="cellIs" dxfId="1932" priority="1704" operator="equal">
      <formula>"CP"</formula>
    </cfRule>
  </conditionalFormatting>
  <conditionalFormatting sqref="J56">
    <cfRule type="cellIs" dxfId="1931" priority="1695" operator="equal">
      <formula>"22H30"</formula>
    </cfRule>
    <cfRule type="cellIs" dxfId="1930" priority="1696" operator="equal">
      <formula>"17H15"</formula>
    </cfRule>
    <cfRule type="containsText" dxfId="1929" priority="1699" operator="containsText" text="18">
      <formula>NOT(ISERROR(SEARCH("18",J56)))</formula>
    </cfRule>
    <cfRule type="containsText" dxfId="1928" priority="1700" operator="containsText" text="17">
      <formula>NOT(ISERROR(SEARCH("17",J56)))</formula>
    </cfRule>
  </conditionalFormatting>
  <conditionalFormatting sqref="J56">
    <cfRule type="cellIs" dxfId="1927" priority="1698" operator="equal">
      <formula>"00H00"</formula>
    </cfRule>
  </conditionalFormatting>
  <conditionalFormatting sqref="J56">
    <cfRule type="cellIs" dxfId="1926" priority="1697" operator="equal">
      <formula>"24H00"</formula>
    </cfRule>
  </conditionalFormatting>
  <conditionalFormatting sqref="J56">
    <cfRule type="cellIs" dxfId="1925" priority="1694" operator="equal">
      <formula>"21h00"</formula>
    </cfRule>
  </conditionalFormatting>
  <conditionalFormatting sqref="J56">
    <cfRule type="cellIs" dxfId="1924" priority="1693" operator="equal">
      <formula>"21h00"</formula>
    </cfRule>
  </conditionalFormatting>
  <conditionalFormatting sqref="J56">
    <cfRule type="containsBlanks" dxfId="1923" priority="1692">
      <formula>LEN(TRIM(J56))=0</formula>
    </cfRule>
  </conditionalFormatting>
  <conditionalFormatting sqref="J56">
    <cfRule type="cellIs" dxfId="1922" priority="1691" operator="equal">
      <formula>"22H45"</formula>
    </cfRule>
  </conditionalFormatting>
  <conditionalFormatting sqref="J56">
    <cfRule type="cellIs" dxfId="1921" priority="1685" operator="equal">
      <formula>"22H30"</formula>
    </cfRule>
    <cfRule type="cellIs" dxfId="1920" priority="1686" operator="equal">
      <formula>"17H15"</formula>
    </cfRule>
    <cfRule type="containsText" dxfId="1919" priority="1689" operator="containsText" text="18">
      <formula>NOT(ISERROR(SEARCH("18",J56)))</formula>
    </cfRule>
    <cfRule type="containsText" dxfId="1918" priority="1690" operator="containsText" text="17">
      <formula>NOT(ISERROR(SEARCH("17",J56)))</formula>
    </cfRule>
  </conditionalFormatting>
  <conditionalFormatting sqref="J56">
    <cfRule type="cellIs" dxfId="1917" priority="1688" operator="equal">
      <formula>"00H00"</formula>
    </cfRule>
  </conditionalFormatting>
  <conditionalFormatting sqref="J56">
    <cfRule type="cellIs" dxfId="1916" priority="1687" operator="equal">
      <formula>"24H00"</formula>
    </cfRule>
  </conditionalFormatting>
  <conditionalFormatting sqref="J56">
    <cfRule type="cellIs" dxfId="1915" priority="1684" operator="equal">
      <formula>"21h00"</formula>
    </cfRule>
  </conditionalFormatting>
  <conditionalFormatting sqref="J56">
    <cfRule type="cellIs" dxfId="1914" priority="1683" operator="equal">
      <formula>"21h00"</formula>
    </cfRule>
  </conditionalFormatting>
  <conditionalFormatting sqref="J56">
    <cfRule type="containsBlanks" dxfId="1913" priority="1682">
      <formula>LEN(TRIM(J56))=0</formula>
    </cfRule>
  </conditionalFormatting>
  <conditionalFormatting sqref="N56">
    <cfRule type="cellIs" dxfId="1912" priority="1680" operator="equal">
      <formula>"MATERIEL"</formula>
    </cfRule>
    <cfRule type="cellIs" dxfId="1911" priority="1681" operator="equal">
      <formula>"TRANSPAL"</formula>
    </cfRule>
  </conditionalFormatting>
  <conditionalFormatting sqref="O56">
    <cfRule type="cellIs" dxfId="1910" priority="1674" operator="equal">
      <formula>"22H30"</formula>
    </cfRule>
    <cfRule type="cellIs" dxfId="1909" priority="1675" operator="equal">
      <formula>"17H15"</formula>
    </cfRule>
    <cfRule type="containsText" dxfId="1908" priority="1678" operator="containsText" text="18">
      <formula>NOT(ISERROR(SEARCH("18",O56)))</formula>
    </cfRule>
    <cfRule type="containsText" dxfId="1907" priority="1679" operator="containsText" text="17">
      <formula>NOT(ISERROR(SEARCH("17",O56)))</formula>
    </cfRule>
  </conditionalFormatting>
  <conditionalFormatting sqref="O56">
    <cfRule type="cellIs" dxfId="1906" priority="1677" operator="equal">
      <formula>"00H00"</formula>
    </cfRule>
  </conditionalFormatting>
  <conditionalFormatting sqref="O56">
    <cfRule type="cellIs" dxfId="1905" priority="1676" operator="equal">
      <formula>"24H00"</formula>
    </cfRule>
  </conditionalFormatting>
  <conditionalFormatting sqref="O56">
    <cfRule type="cellIs" dxfId="1904" priority="1673" operator="equal">
      <formula>"21h00"</formula>
    </cfRule>
  </conditionalFormatting>
  <conditionalFormatting sqref="O56">
    <cfRule type="cellIs" dxfId="1903" priority="1672" operator="equal">
      <formula>"21h00"</formula>
    </cfRule>
  </conditionalFormatting>
  <conditionalFormatting sqref="O56">
    <cfRule type="containsBlanks" dxfId="1902" priority="1671">
      <formula>LEN(TRIM(O56))=0</formula>
    </cfRule>
  </conditionalFormatting>
  <conditionalFormatting sqref="O56">
    <cfRule type="cellIs" dxfId="1901" priority="1670" operator="equal">
      <formula>"22H45"</formula>
    </cfRule>
  </conditionalFormatting>
  <conditionalFormatting sqref="O56">
    <cfRule type="cellIs" dxfId="1900" priority="1664" operator="equal">
      <formula>"22H30"</formula>
    </cfRule>
    <cfRule type="cellIs" dxfId="1899" priority="1665" operator="equal">
      <formula>"17H15"</formula>
    </cfRule>
    <cfRule type="containsText" dxfId="1898" priority="1668" operator="containsText" text="18">
      <formula>NOT(ISERROR(SEARCH("18",O56)))</formula>
    </cfRule>
    <cfRule type="containsText" dxfId="1897" priority="1669" operator="containsText" text="17">
      <formula>NOT(ISERROR(SEARCH("17",O56)))</formula>
    </cfRule>
  </conditionalFormatting>
  <conditionalFormatting sqref="O56">
    <cfRule type="cellIs" dxfId="1896" priority="1667" operator="equal">
      <formula>"00H00"</formula>
    </cfRule>
  </conditionalFormatting>
  <conditionalFormatting sqref="O56">
    <cfRule type="cellIs" dxfId="1895" priority="1666" operator="equal">
      <formula>"24H00"</formula>
    </cfRule>
  </conditionalFormatting>
  <conditionalFormatting sqref="O56">
    <cfRule type="cellIs" dxfId="1894" priority="1663" operator="equal">
      <formula>"21h00"</formula>
    </cfRule>
  </conditionalFormatting>
  <conditionalFormatting sqref="O56">
    <cfRule type="cellIs" dxfId="1893" priority="1662" operator="equal">
      <formula>"21h00"</formula>
    </cfRule>
  </conditionalFormatting>
  <conditionalFormatting sqref="O56">
    <cfRule type="containsBlanks" dxfId="1892" priority="1661">
      <formula>LEN(TRIM(O56))=0</formula>
    </cfRule>
  </conditionalFormatting>
  <conditionalFormatting sqref="S56">
    <cfRule type="cellIs" dxfId="1891" priority="1659" operator="equal">
      <formula>"MATERIEL"</formula>
    </cfRule>
    <cfRule type="cellIs" dxfId="1890" priority="1660" operator="equal">
      <formula>"TRANSPAL"</formula>
    </cfRule>
  </conditionalFormatting>
  <conditionalFormatting sqref="T56">
    <cfRule type="cellIs" dxfId="1889" priority="1653" operator="equal">
      <formula>"22H30"</formula>
    </cfRule>
    <cfRule type="cellIs" dxfId="1888" priority="1654" operator="equal">
      <formula>"17H15"</formula>
    </cfRule>
    <cfRule type="containsText" dxfId="1887" priority="1657" operator="containsText" text="18">
      <formula>NOT(ISERROR(SEARCH("18",T56)))</formula>
    </cfRule>
    <cfRule type="containsText" dxfId="1886" priority="1658" operator="containsText" text="17">
      <formula>NOT(ISERROR(SEARCH("17",T56)))</formula>
    </cfRule>
  </conditionalFormatting>
  <conditionalFormatting sqref="T56">
    <cfRule type="cellIs" dxfId="1885" priority="1656" operator="equal">
      <formula>"00H00"</formula>
    </cfRule>
  </conditionalFormatting>
  <conditionalFormatting sqref="T56">
    <cfRule type="cellIs" dxfId="1884" priority="1655" operator="equal">
      <formula>"24H00"</formula>
    </cfRule>
  </conditionalFormatting>
  <conditionalFormatting sqref="T56">
    <cfRule type="cellIs" dxfId="1883" priority="1652" operator="equal">
      <formula>"21h00"</formula>
    </cfRule>
  </conditionalFormatting>
  <conditionalFormatting sqref="T56">
    <cfRule type="cellIs" dxfId="1882" priority="1651" operator="equal">
      <formula>"21h00"</formula>
    </cfRule>
  </conditionalFormatting>
  <conditionalFormatting sqref="T56">
    <cfRule type="containsBlanks" dxfId="1881" priority="1650">
      <formula>LEN(TRIM(T56))=0</formula>
    </cfRule>
  </conditionalFormatting>
  <conditionalFormatting sqref="T56">
    <cfRule type="cellIs" dxfId="1880" priority="1649" operator="equal">
      <formula>"22H45"</formula>
    </cfRule>
  </conditionalFormatting>
  <conditionalFormatting sqref="T56">
    <cfRule type="cellIs" dxfId="1879" priority="1643" operator="equal">
      <formula>"22H30"</formula>
    </cfRule>
    <cfRule type="cellIs" dxfId="1878" priority="1644" operator="equal">
      <formula>"17H15"</formula>
    </cfRule>
    <cfRule type="containsText" dxfId="1877" priority="1647" operator="containsText" text="18">
      <formula>NOT(ISERROR(SEARCH("18",T56)))</formula>
    </cfRule>
    <cfRule type="containsText" dxfId="1876" priority="1648" operator="containsText" text="17">
      <formula>NOT(ISERROR(SEARCH("17",T56)))</formula>
    </cfRule>
  </conditionalFormatting>
  <conditionalFormatting sqref="T56">
    <cfRule type="cellIs" dxfId="1875" priority="1646" operator="equal">
      <formula>"00H00"</formula>
    </cfRule>
  </conditionalFormatting>
  <conditionalFormatting sqref="T56">
    <cfRule type="cellIs" dxfId="1874" priority="1645" operator="equal">
      <formula>"24H00"</formula>
    </cfRule>
  </conditionalFormatting>
  <conditionalFormatting sqref="T56">
    <cfRule type="cellIs" dxfId="1873" priority="1642" operator="equal">
      <formula>"21h00"</formula>
    </cfRule>
  </conditionalFormatting>
  <conditionalFormatting sqref="T56">
    <cfRule type="cellIs" dxfId="1872" priority="1641" operator="equal">
      <formula>"21h00"</formula>
    </cfRule>
  </conditionalFormatting>
  <conditionalFormatting sqref="T56">
    <cfRule type="containsBlanks" dxfId="1871" priority="1640">
      <formula>LEN(TRIM(T56))=0</formula>
    </cfRule>
  </conditionalFormatting>
  <conditionalFormatting sqref="X56">
    <cfRule type="cellIs" dxfId="1870" priority="1638" operator="equal">
      <formula>"MATERIEL"</formula>
    </cfRule>
    <cfRule type="cellIs" dxfId="1869" priority="1639" operator="equal">
      <formula>"TRANSPAL"</formula>
    </cfRule>
  </conditionalFormatting>
  <conditionalFormatting sqref="AC56">
    <cfRule type="cellIs" dxfId="1868" priority="1636" operator="equal">
      <formula>"MATERIEL"</formula>
    </cfRule>
    <cfRule type="cellIs" dxfId="1867" priority="1637" operator="equal">
      <formula>"TRANSPAL"</formula>
    </cfRule>
  </conditionalFormatting>
  <conditionalFormatting sqref="Y56">
    <cfRule type="cellIs" dxfId="1866" priority="1630" operator="equal">
      <formula>"22H30"</formula>
    </cfRule>
    <cfRule type="cellIs" dxfId="1865" priority="1631" operator="equal">
      <formula>"17H15"</formula>
    </cfRule>
    <cfRule type="containsText" dxfId="1864" priority="1634" operator="containsText" text="18">
      <formula>NOT(ISERROR(SEARCH("18",Y56)))</formula>
    </cfRule>
    <cfRule type="containsText" dxfId="1863" priority="1635" operator="containsText" text="17">
      <formula>NOT(ISERROR(SEARCH("17",Y56)))</formula>
    </cfRule>
  </conditionalFormatting>
  <conditionalFormatting sqref="Y56">
    <cfRule type="cellIs" dxfId="1862" priority="1633" operator="equal">
      <formula>"00H00"</formula>
    </cfRule>
  </conditionalFormatting>
  <conditionalFormatting sqref="Y56">
    <cfRule type="cellIs" dxfId="1861" priority="1632" operator="equal">
      <formula>"24H00"</formula>
    </cfRule>
  </conditionalFormatting>
  <conditionalFormatting sqref="Y56">
    <cfRule type="cellIs" dxfId="1860" priority="1629" operator="equal">
      <formula>"21h00"</formula>
    </cfRule>
  </conditionalFormatting>
  <conditionalFormatting sqref="Y56">
    <cfRule type="cellIs" dxfId="1859" priority="1628" operator="equal">
      <formula>"21h00"</formula>
    </cfRule>
  </conditionalFormatting>
  <conditionalFormatting sqref="Y56">
    <cfRule type="containsBlanks" dxfId="1858" priority="1627">
      <formula>LEN(TRIM(Y56))=0</formula>
    </cfRule>
  </conditionalFormatting>
  <conditionalFormatting sqref="Y56">
    <cfRule type="cellIs" dxfId="1857" priority="1626" operator="equal">
      <formula>"22H45"</formula>
    </cfRule>
  </conditionalFormatting>
  <conditionalFormatting sqref="Y56">
    <cfRule type="cellIs" dxfId="1856" priority="1620" operator="equal">
      <formula>"22H30"</formula>
    </cfRule>
    <cfRule type="cellIs" dxfId="1855" priority="1621" operator="equal">
      <formula>"17H15"</formula>
    </cfRule>
    <cfRule type="containsText" dxfId="1854" priority="1624" operator="containsText" text="18">
      <formula>NOT(ISERROR(SEARCH("18",Y56)))</formula>
    </cfRule>
    <cfRule type="containsText" dxfId="1853" priority="1625" operator="containsText" text="17">
      <formula>NOT(ISERROR(SEARCH("17",Y56)))</formula>
    </cfRule>
  </conditionalFormatting>
  <conditionalFormatting sqref="Y56">
    <cfRule type="cellIs" dxfId="1852" priority="1623" operator="equal">
      <formula>"00H00"</formula>
    </cfRule>
  </conditionalFormatting>
  <conditionalFormatting sqref="Y56">
    <cfRule type="cellIs" dxfId="1851" priority="1622" operator="equal">
      <formula>"24H00"</formula>
    </cfRule>
  </conditionalFormatting>
  <conditionalFormatting sqref="Y56">
    <cfRule type="cellIs" dxfId="1850" priority="1619" operator="equal">
      <formula>"21h00"</formula>
    </cfRule>
  </conditionalFormatting>
  <conditionalFormatting sqref="Y56">
    <cfRule type="cellIs" dxfId="1849" priority="1618" operator="equal">
      <formula>"21h00"</formula>
    </cfRule>
  </conditionalFormatting>
  <conditionalFormatting sqref="Y56">
    <cfRule type="containsBlanks" dxfId="1848" priority="1617">
      <formula>LEN(TRIM(Y56))=0</formula>
    </cfRule>
  </conditionalFormatting>
  <conditionalFormatting sqref="AE56:AG56">
    <cfRule type="cellIs" dxfId="1847" priority="1616" operator="equal">
      <formula>"OFF"</formula>
    </cfRule>
  </conditionalFormatting>
  <conditionalFormatting sqref="AE56:AG56">
    <cfRule type="cellIs" dxfId="1846" priority="1613" operator="equal">
      <formula>"AT"</formula>
    </cfRule>
    <cfRule type="cellIs" dxfId="1845" priority="1614" operator="equal">
      <formula>"AM"</formula>
    </cfRule>
    <cfRule type="cellIs" dxfId="1844" priority="1615" operator="equal">
      <formula>"CP"</formula>
    </cfRule>
  </conditionalFormatting>
  <conditionalFormatting sqref="F57:H57">
    <cfRule type="cellIs" dxfId="1843" priority="1611" operator="equal">
      <formula>"OFF"</formula>
    </cfRule>
  </conditionalFormatting>
  <conditionalFormatting sqref="F57:H57">
    <cfRule type="cellIs" dxfId="1842" priority="1608" operator="equal">
      <formula>"AT"</formula>
    </cfRule>
    <cfRule type="cellIs" dxfId="1841" priority="1609" operator="equal">
      <formula>"AM"</formula>
    </cfRule>
    <cfRule type="cellIs" dxfId="1840" priority="1610" operator="equal">
      <formula>"CP"</formula>
    </cfRule>
  </conditionalFormatting>
  <conditionalFormatting sqref="E57">
    <cfRule type="cellIs" dxfId="1839" priority="1601" operator="equal">
      <formula>"22H30"</formula>
    </cfRule>
    <cfRule type="cellIs" dxfId="1838" priority="1602" operator="equal">
      <formula>"17H15"</formula>
    </cfRule>
    <cfRule type="containsText" dxfId="1837" priority="1605" operator="containsText" text="18">
      <formula>NOT(ISERROR(SEARCH("18",E57)))</formula>
    </cfRule>
    <cfRule type="containsText" dxfId="1836" priority="1606" operator="containsText" text="17">
      <formula>NOT(ISERROR(SEARCH("17",E57)))</formula>
    </cfRule>
  </conditionalFormatting>
  <conditionalFormatting sqref="E57">
    <cfRule type="cellIs" dxfId="1835" priority="1604" operator="equal">
      <formula>"00H00"</formula>
    </cfRule>
  </conditionalFormatting>
  <conditionalFormatting sqref="E57">
    <cfRule type="cellIs" dxfId="1834" priority="1603" operator="equal">
      <formula>"24H00"</formula>
    </cfRule>
  </conditionalFormatting>
  <conditionalFormatting sqref="E57">
    <cfRule type="cellIs" dxfId="1833" priority="1600" operator="equal">
      <formula>"21h00"</formula>
    </cfRule>
  </conditionalFormatting>
  <conditionalFormatting sqref="E57">
    <cfRule type="cellIs" dxfId="1832" priority="1599" operator="equal">
      <formula>"21h00"</formula>
    </cfRule>
  </conditionalFormatting>
  <conditionalFormatting sqref="E57">
    <cfRule type="containsBlanks" dxfId="1831" priority="1598">
      <formula>LEN(TRIM(E57))=0</formula>
    </cfRule>
  </conditionalFormatting>
  <conditionalFormatting sqref="E57">
    <cfRule type="cellIs" dxfId="1830" priority="1597" operator="equal">
      <formula>"22H45"</formula>
    </cfRule>
  </conditionalFormatting>
  <conditionalFormatting sqref="E57">
    <cfRule type="cellIs" dxfId="1829" priority="1591" operator="equal">
      <formula>"22H30"</formula>
    </cfRule>
    <cfRule type="cellIs" dxfId="1828" priority="1592" operator="equal">
      <formula>"17H15"</formula>
    </cfRule>
    <cfRule type="containsText" dxfId="1827" priority="1595" operator="containsText" text="18">
      <formula>NOT(ISERROR(SEARCH("18",E57)))</formula>
    </cfRule>
    <cfRule type="containsText" dxfId="1826" priority="1596" operator="containsText" text="17">
      <formula>NOT(ISERROR(SEARCH("17",E57)))</formula>
    </cfRule>
  </conditionalFormatting>
  <conditionalFormatting sqref="E57">
    <cfRule type="cellIs" dxfId="1825" priority="1594" operator="equal">
      <formula>"00H00"</formula>
    </cfRule>
  </conditionalFormatting>
  <conditionalFormatting sqref="E57">
    <cfRule type="cellIs" dxfId="1824" priority="1593" operator="equal">
      <formula>"24H00"</formula>
    </cfRule>
  </conditionalFormatting>
  <conditionalFormatting sqref="E57">
    <cfRule type="cellIs" dxfId="1823" priority="1590" operator="equal">
      <formula>"21h00"</formula>
    </cfRule>
  </conditionalFormatting>
  <conditionalFormatting sqref="E57">
    <cfRule type="cellIs" dxfId="1822" priority="1589" operator="equal">
      <formula>"21h00"</formula>
    </cfRule>
  </conditionalFormatting>
  <conditionalFormatting sqref="E57">
    <cfRule type="containsBlanks" dxfId="1821" priority="1588">
      <formula>LEN(TRIM(E57))=0</formula>
    </cfRule>
  </conditionalFormatting>
  <conditionalFormatting sqref="I57">
    <cfRule type="cellIs" dxfId="1820" priority="1586" operator="equal">
      <formula>"MATERIEL"</formula>
    </cfRule>
    <cfRule type="cellIs" dxfId="1819" priority="1587" operator="equal">
      <formula>"TRANSPAL"</formula>
    </cfRule>
  </conditionalFormatting>
  <conditionalFormatting sqref="AD57">
    <cfRule type="cellIs" dxfId="1818" priority="1580" operator="equal">
      <formula>"22H30"</formula>
    </cfRule>
    <cfRule type="cellIs" dxfId="1817" priority="1581" operator="equal">
      <formula>"17H15"</formula>
    </cfRule>
    <cfRule type="containsText" dxfId="1816" priority="1584" operator="containsText" text="18">
      <formula>NOT(ISERROR(SEARCH("18",AD57)))</formula>
    </cfRule>
    <cfRule type="containsText" dxfId="1815" priority="1585" operator="containsText" text="17">
      <formula>NOT(ISERROR(SEARCH("17",AD57)))</formula>
    </cfRule>
  </conditionalFormatting>
  <conditionalFormatting sqref="AD57">
    <cfRule type="cellIs" dxfId="1814" priority="1583" operator="equal">
      <formula>"00H00"</formula>
    </cfRule>
  </conditionalFormatting>
  <conditionalFormatting sqref="AD57">
    <cfRule type="cellIs" dxfId="1813" priority="1582" operator="equal">
      <formula>"24H00"</formula>
    </cfRule>
  </conditionalFormatting>
  <conditionalFormatting sqref="AD57">
    <cfRule type="cellIs" dxfId="1812" priority="1579" operator="equal">
      <formula>"21h00"</formula>
    </cfRule>
  </conditionalFormatting>
  <conditionalFormatting sqref="AD57">
    <cfRule type="cellIs" dxfId="1811" priority="1578" operator="equal">
      <formula>"21h00"</formula>
    </cfRule>
  </conditionalFormatting>
  <conditionalFormatting sqref="AD57">
    <cfRule type="containsBlanks" dxfId="1810" priority="1577">
      <formula>LEN(TRIM(AD57))=0</formula>
    </cfRule>
  </conditionalFormatting>
  <conditionalFormatting sqref="AH57">
    <cfRule type="cellIs" dxfId="1809" priority="1575" operator="equal">
      <formula>"MATERIEL"</formula>
    </cfRule>
    <cfRule type="cellIs" dxfId="1808" priority="1576" operator="equal">
      <formula>"TRANSPAL"</formula>
    </cfRule>
  </conditionalFormatting>
  <conditionalFormatting sqref="K57:M57">
    <cfRule type="cellIs" dxfId="1807" priority="1574" operator="equal">
      <formula>"OFF"</formula>
    </cfRule>
  </conditionalFormatting>
  <conditionalFormatting sqref="K57:M57">
    <cfRule type="cellIs" dxfId="1806" priority="1571" operator="equal">
      <formula>"AT"</formula>
    </cfRule>
    <cfRule type="cellIs" dxfId="1805" priority="1572" operator="equal">
      <formula>"AM"</formula>
    </cfRule>
    <cfRule type="cellIs" dxfId="1804" priority="1573" operator="equal">
      <formula>"CP"</formula>
    </cfRule>
  </conditionalFormatting>
  <conditionalFormatting sqref="J57">
    <cfRule type="cellIs" dxfId="1803" priority="1564" operator="equal">
      <formula>"22H30"</formula>
    </cfRule>
    <cfRule type="cellIs" dxfId="1802" priority="1565" operator="equal">
      <formula>"17H15"</formula>
    </cfRule>
    <cfRule type="containsText" dxfId="1801" priority="1568" operator="containsText" text="18">
      <formula>NOT(ISERROR(SEARCH("18",J57)))</formula>
    </cfRule>
    <cfRule type="containsText" dxfId="1800" priority="1569" operator="containsText" text="17">
      <formula>NOT(ISERROR(SEARCH("17",J57)))</formula>
    </cfRule>
  </conditionalFormatting>
  <conditionalFormatting sqref="J57">
    <cfRule type="cellIs" dxfId="1799" priority="1567" operator="equal">
      <formula>"00H00"</formula>
    </cfRule>
  </conditionalFormatting>
  <conditionalFormatting sqref="J57">
    <cfRule type="cellIs" dxfId="1798" priority="1566" operator="equal">
      <formula>"24H00"</formula>
    </cfRule>
  </conditionalFormatting>
  <conditionalFormatting sqref="J57">
    <cfRule type="cellIs" dxfId="1797" priority="1563" operator="equal">
      <formula>"21h00"</formula>
    </cfRule>
  </conditionalFormatting>
  <conditionalFormatting sqref="J57">
    <cfRule type="cellIs" dxfId="1796" priority="1562" operator="equal">
      <formula>"21h00"</formula>
    </cfRule>
  </conditionalFormatting>
  <conditionalFormatting sqref="J57">
    <cfRule type="containsBlanks" dxfId="1795" priority="1561">
      <formula>LEN(TRIM(J57))=0</formula>
    </cfRule>
  </conditionalFormatting>
  <conditionalFormatting sqref="J57">
    <cfRule type="cellIs" dxfId="1794" priority="1560" operator="equal">
      <formula>"22H45"</formula>
    </cfRule>
  </conditionalFormatting>
  <conditionalFormatting sqref="J57">
    <cfRule type="cellIs" dxfId="1793" priority="1554" operator="equal">
      <formula>"22H30"</formula>
    </cfRule>
    <cfRule type="cellIs" dxfId="1792" priority="1555" operator="equal">
      <formula>"17H15"</formula>
    </cfRule>
    <cfRule type="containsText" dxfId="1791" priority="1558" operator="containsText" text="18">
      <formula>NOT(ISERROR(SEARCH("18",J57)))</formula>
    </cfRule>
    <cfRule type="containsText" dxfId="1790" priority="1559" operator="containsText" text="17">
      <formula>NOT(ISERROR(SEARCH("17",J57)))</formula>
    </cfRule>
  </conditionalFormatting>
  <conditionalFormatting sqref="J57">
    <cfRule type="cellIs" dxfId="1789" priority="1557" operator="equal">
      <formula>"00H00"</formula>
    </cfRule>
  </conditionalFormatting>
  <conditionalFormatting sqref="J57">
    <cfRule type="cellIs" dxfId="1788" priority="1556" operator="equal">
      <formula>"24H00"</formula>
    </cfRule>
  </conditionalFormatting>
  <conditionalFormatting sqref="J57">
    <cfRule type="cellIs" dxfId="1787" priority="1553" operator="equal">
      <formula>"21h00"</formula>
    </cfRule>
  </conditionalFormatting>
  <conditionalFormatting sqref="J57">
    <cfRule type="cellIs" dxfId="1786" priority="1552" operator="equal">
      <formula>"21h00"</formula>
    </cfRule>
  </conditionalFormatting>
  <conditionalFormatting sqref="J57">
    <cfRule type="containsBlanks" dxfId="1785" priority="1551">
      <formula>LEN(TRIM(J57))=0</formula>
    </cfRule>
  </conditionalFormatting>
  <conditionalFormatting sqref="N57">
    <cfRule type="cellIs" dxfId="1784" priority="1549" operator="equal">
      <formula>"MATERIEL"</formula>
    </cfRule>
    <cfRule type="cellIs" dxfId="1783" priority="1550" operator="equal">
      <formula>"TRANSPAL"</formula>
    </cfRule>
  </conditionalFormatting>
  <conditionalFormatting sqref="O57">
    <cfRule type="cellIs" dxfId="1782" priority="1543" operator="equal">
      <formula>"22H30"</formula>
    </cfRule>
    <cfRule type="cellIs" dxfId="1781" priority="1544" operator="equal">
      <formula>"17H15"</formula>
    </cfRule>
    <cfRule type="containsText" dxfId="1780" priority="1547" operator="containsText" text="18">
      <formula>NOT(ISERROR(SEARCH("18",O57)))</formula>
    </cfRule>
    <cfRule type="containsText" dxfId="1779" priority="1548" operator="containsText" text="17">
      <formula>NOT(ISERROR(SEARCH("17",O57)))</formula>
    </cfRule>
  </conditionalFormatting>
  <conditionalFormatting sqref="O57">
    <cfRule type="cellIs" dxfId="1778" priority="1546" operator="equal">
      <formula>"00H00"</formula>
    </cfRule>
  </conditionalFormatting>
  <conditionalFormatting sqref="O57">
    <cfRule type="cellIs" dxfId="1777" priority="1545" operator="equal">
      <formula>"24H00"</formula>
    </cfRule>
  </conditionalFormatting>
  <conditionalFormatting sqref="O57">
    <cfRule type="cellIs" dxfId="1776" priority="1542" operator="equal">
      <formula>"21h00"</formula>
    </cfRule>
  </conditionalFormatting>
  <conditionalFormatting sqref="O57">
    <cfRule type="cellIs" dxfId="1775" priority="1541" operator="equal">
      <formula>"21h00"</formula>
    </cfRule>
  </conditionalFormatting>
  <conditionalFormatting sqref="O57">
    <cfRule type="containsBlanks" dxfId="1774" priority="1540">
      <formula>LEN(TRIM(O57))=0</formula>
    </cfRule>
  </conditionalFormatting>
  <conditionalFormatting sqref="O57">
    <cfRule type="cellIs" dxfId="1773" priority="1539" operator="equal">
      <formula>"22H45"</formula>
    </cfRule>
  </conditionalFormatting>
  <conditionalFormatting sqref="O57">
    <cfRule type="cellIs" dxfId="1772" priority="1533" operator="equal">
      <formula>"22H30"</formula>
    </cfRule>
    <cfRule type="cellIs" dxfId="1771" priority="1534" operator="equal">
      <formula>"17H15"</formula>
    </cfRule>
    <cfRule type="containsText" dxfId="1770" priority="1537" operator="containsText" text="18">
      <formula>NOT(ISERROR(SEARCH("18",O57)))</formula>
    </cfRule>
    <cfRule type="containsText" dxfId="1769" priority="1538" operator="containsText" text="17">
      <formula>NOT(ISERROR(SEARCH("17",O57)))</formula>
    </cfRule>
  </conditionalFormatting>
  <conditionalFormatting sqref="O57">
    <cfRule type="cellIs" dxfId="1768" priority="1536" operator="equal">
      <formula>"00H00"</formula>
    </cfRule>
  </conditionalFormatting>
  <conditionalFormatting sqref="O57">
    <cfRule type="cellIs" dxfId="1767" priority="1535" operator="equal">
      <formula>"24H00"</formula>
    </cfRule>
  </conditionalFormatting>
  <conditionalFormatting sqref="O57">
    <cfRule type="cellIs" dxfId="1766" priority="1532" operator="equal">
      <formula>"21h00"</formula>
    </cfRule>
  </conditionalFormatting>
  <conditionalFormatting sqref="O57">
    <cfRule type="cellIs" dxfId="1765" priority="1531" operator="equal">
      <formula>"21h00"</formula>
    </cfRule>
  </conditionalFormatting>
  <conditionalFormatting sqref="O57">
    <cfRule type="containsBlanks" dxfId="1764" priority="1530">
      <formula>LEN(TRIM(O57))=0</formula>
    </cfRule>
  </conditionalFormatting>
  <conditionalFormatting sqref="S57">
    <cfRule type="cellIs" dxfId="1763" priority="1528" operator="equal">
      <formula>"MATERIEL"</formula>
    </cfRule>
    <cfRule type="cellIs" dxfId="1762" priority="1529" operator="equal">
      <formula>"TRANSPAL"</formula>
    </cfRule>
  </conditionalFormatting>
  <conditionalFormatting sqref="T57">
    <cfRule type="cellIs" dxfId="1761" priority="1522" operator="equal">
      <formula>"22H30"</formula>
    </cfRule>
    <cfRule type="cellIs" dxfId="1760" priority="1523" operator="equal">
      <formula>"17H15"</formula>
    </cfRule>
    <cfRule type="containsText" dxfId="1759" priority="1526" operator="containsText" text="18">
      <formula>NOT(ISERROR(SEARCH("18",T57)))</formula>
    </cfRule>
    <cfRule type="containsText" dxfId="1758" priority="1527" operator="containsText" text="17">
      <formula>NOT(ISERROR(SEARCH("17",T57)))</formula>
    </cfRule>
  </conditionalFormatting>
  <conditionalFormatting sqref="T57">
    <cfRule type="cellIs" dxfId="1757" priority="1525" operator="equal">
      <formula>"00H00"</formula>
    </cfRule>
  </conditionalFormatting>
  <conditionalFormatting sqref="T57">
    <cfRule type="cellIs" dxfId="1756" priority="1524" operator="equal">
      <formula>"24H00"</formula>
    </cfRule>
  </conditionalFormatting>
  <conditionalFormatting sqref="T57">
    <cfRule type="cellIs" dxfId="1755" priority="1521" operator="equal">
      <formula>"21h00"</formula>
    </cfRule>
  </conditionalFormatting>
  <conditionalFormatting sqref="T57">
    <cfRule type="cellIs" dxfId="1754" priority="1520" operator="equal">
      <formula>"21h00"</formula>
    </cfRule>
  </conditionalFormatting>
  <conditionalFormatting sqref="T57">
    <cfRule type="containsBlanks" dxfId="1753" priority="1519">
      <formula>LEN(TRIM(T57))=0</formula>
    </cfRule>
  </conditionalFormatting>
  <conditionalFormatting sqref="T57">
    <cfRule type="cellIs" dxfId="1752" priority="1518" operator="equal">
      <formula>"22H45"</formula>
    </cfRule>
  </conditionalFormatting>
  <conditionalFormatting sqref="T57">
    <cfRule type="cellIs" dxfId="1751" priority="1512" operator="equal">
      <formula>"22H30"</formula>
    </cfRule>
    <cfRule type="cellIs" dxfId="1750" priority="1513" operator="equal">
      <formula>"17H15"</formula>
    </cfRule>
    <cfRule type="containsText" dxfId="1749" priority="1516" operator="containsText" text="18">
      <formula>NOT(ISERROR(SEARCH("18",T57)))</formula>
    </cfRule>
    <cfRule type="containsText" dxfId="1748" priority="1517" operator="containsText" text="17">
      <formula>NOT(ISERROR(SEARCH("17",T57)))</formula>
    </cfRule>
  </conditionalFormatting>
  <conditionalFormatting sqref="T57">
    <cfRule type="cellIs" dxfId="1747" priority="1515" operator="equal">
      <formula>"00H00"</formula>
    </cfRule>
  </conditionalFormatting>
  <conditionalFormatting sqref="T57">
    <cfRule type="cellIs" dxfId="1746" priority="1514" operator="equal">
      <formula>"24H00"</formula>
    </cfRule>
  </conditionalFormatting>
  <conditionalFormatting sqref="T57">
    <cfRule type="cellIs" dxfId="1745" priority="1511" operator="equal">
      <formula>"21h00"</formula>
    </cfRule>
  </conditionalFormatting>
  <conditionalFormatting sqref="T57">
    <cfRule type="cellIs" dxfId="1744" priority="1510" operator="equal">
      <formula>"21h00"</formula>
    </cfRule>
  </conditionalFormatting>
  <conditionalFormatting sqref="T57">
    <cfRule type="containsBlanks" dxfId="1743" priority="1509">
      <formula>LEN(TRIM(T57))=0</formula>
    </cfRule>
  </conditionalFormatting>
  <conditionalFormatting sqref="X57">
    <cfRule type="cellIs" dxfId="1742" priority="1507" operator="equal">
      <formula>"MATERIEL"</formula>
    </cfRule>
    <cfRule type="cellIs" dxfId="1741" priority="1508" operator="equal">
      <formula>"TRANSPAL"</formula>
    </cfRule>
  </conditionalFormatting>
  <conditionalFormatting sqref="AC57">
    <cfRule type="cellIs" dxfId="1740" priority="1505" operator="equal">
      <formula>"MATERIEL"</formula>
    </cfRule>
    <cfRule type="cellIs" dxfId="1739" priority="1506" operator="equal">
      <formula>"TRANSPAL"</formula>
    </cfRule>
  </conditionalFormatting>
  <conditionalFormatting sqref="Y57">
    <cfRule type="cellIs" dxfId="1738" priority="1499" operator="equal">
      <formula>"22H30"</formula>
    </cfRule>
    <cfRule type="cellIs" dxfId="1737" priority="1500" operator="equal">
      <formula>"17H15"</formula>
    </cfRule>
    <cfRule type="containsText" dxfId="1736" priority="1503" operator="containsText" text="18">
      <formula>NOT(ISERROR(SEARCH("18",Y57)))</formula>
    </cfRule>
    <cfRule type="containsText" dxfId="1735" priority="1504" operator="containsText" text="17">
      <formula>NOT(ISERROR(SEARCH("17",Y57)))</formula>
    </cfRule>
  </conditionalFormatting>
  <conditionalFormatting sqref="Y57">
    <cfRule type="cellIs" dxfId="1734" priority="1502" operator="equal">
      <formula>"00H00"</formula>
    </cfRule>
  </conditionalFormatting>
  <conditionalFormatting sqref="Y57">
    <cfRule type="cellIs" dxfId="1733" priority="1501" operator="equal">
      <formula>"24H00"</formula>
    </cfRule>
  </conditionalFormatting>
  <conditionalFormatting sqref="Y57">
    <cfRule type="cellIs" dxfId="1732" priority="1498" operator="equal">
      <formula>"21h00"</formula>
    </cfRule>
  </conditionalFormatting>
  <conditionalFormatting sqref="Y57">
    <cfRule type="cellIs" dxfId="1731" priority="1497" operator="equal">
      <formula>"21h00"</formula>
    </cfRule>
  </conditionalFormatting>
  <conditionalFormatting sqref="Y57">
    <cfRule type="containsBlanks" dxfId="1730" priority="1496">
      <formula>LEN(TRIM(Y57))=0</formula>
    </cfRule>
  </conditionalFormatting>
  <conditionalFormatting sqref="Y57">
    <cfRule type="cellIs" dxfId="1729" priority="1495" operator="equal">
      <formula>"22H45"</formula>
    </cfRule>
  </conditionalFormatting>
  <conditionalFormatting sqref="Y57">
    <cfRule type="cellIs" dxfId="1728" priority="1489" operator="equal">
      <formula>"22H30"</formula>
    </cfRule>
    <cfRule type="cellIs" dxfId="1727" priority="1490" operator="equal">
      <formula>"17H15"</formula>
    </cfRule>
    <cfRule type="containsText" dxfId="1726" priority="1493" operator="containsText" text="18">
      <formula>NOT(ISERROR(SEARCH("18",Y57)))</formula>
    </cfRule>
    <cfRule type="containsText" dxfId="1725" priority="1494" operator="containsText" text="17">
      <formula>NOT(ISERROR(SEARCH("17",Y57)))</formula>
    </cfRule>
  </conditionalFormatting>
  <conditionalFormatting sqref="Y57">
    <cfRule type="cellIs" dxfId="1724" priority="1492" operator="equal">
      <formula>"00H00"</formula>
    </cfRule>
  </conditionalFormatting>
  <conditionalFormatting sqref="Y57">
    <cfRule type="cellIs" dxfId="1723" priority="1491" operator="equal">
      <formula>"24H00"</formula>
    </cfRule>
  </conditionalFormatting>
  <conditionalFormatting sqref="Y57">
    <cfRule type="cellIs" dxfId="1722" priority="1488" operator="equal">
      <formula>"21h00"</formula>
    </cfRule>
  </conditionalFormatting>
  <conditionalFormatting sqref="Y57">
    <cfRule type="cellIs" dxfId="1721" priority="1487" operator="equal">
      <formula>"21h00"</formula>
    </cfRule>
  </conditionalFormatting>
  <conditionalFormatting sqref="Y57">
    <cfRule type="containsBlanks" dxfId="1720" priority="1486">
      <formula>LEN(TRIM(Y57))=0</formula>
    </cfRule>
  </conditionalFormatting>
  <conditionalFormatting sqref="AE57:AG57">
    <cfRule type="cellIs" dxfId="1719" priority="1485" operator="equal">
      <formula>"OFF"</formula>
    </cfRule>
  </conditionalFormatting>
  <conditionalFormatting sqref="AE57:AG57">
    <cfRule type="cellIs" dxfId="1718" priority="1482" operator="equal">
      <formula>"AT"</formula>
    </cfRule>
    <cfRule type="cellIs" dxfId="1717" priority="1483" operator="equal">
      <formula>"AM"</formula>
    </cfRule>
    <cfRule type="cellIs" dxfId="1716" priority="1484" operator="equal">
      <formula>"CP"</formula>
    </cfRule>
  </conditionalFormatting>
  <conditionalFormatting sqref="F58:H58">
    <cfRule type="cellIs" dxfId="1715" priority="1480" operator="equal">
      <formula>"OFF"</formula>
    </cfRule>
  </conditionalFormatting>
  <conditionalFormatting sqref="F58:H58">
    <cfRule type="cellIs" dxfId="1714" priority="1477" operator="equal">
      <formula>"AT"</formula>
    </cfRule>
    <cfRule type="cellIs" dxfId="1713" priority="1478" operator="equal">
      <formula>"AM"</formula>
    </cfRule>
    <cfRule type="cellIs" dxfId="1712" priority="1479" operator="equal">
      <formula>"CP"</formula>
    </cfRule>
  </conditionalFormatting>
  <conditionalFormatting sqref="E58">
    <cfRule type="cellIs" dxfId="1711" priority="1470" operator="equal">
      <formula>"22H30"</formula>
    </cfRule>
    <cfRule type="cellIs" dxfId="1710" priority="1471" operator="equal">
      <formula>"17H15"</formula>
    </cfRule>
    <cfRule type="containsText" dxfId="1709" priority="1474" operator="containsText" text="18">
      <formula>NOT(ISERROR(SEARCH("18",E58)))</formula>
    </cfRule>
    <cfRule type="containsText" dxfId="1708" priority="1475" operator="containsText" text="17">
      <formula>NOT(ISERROR(SEARCH("17",E58)))</formula>
    </cfRule>
  </conditionalFormatting>
  <conditionalFormatting sqref="E58">
    <cfRule type="cellIs" dxfId="1707" priority="1473" operator="equal">
      <formula>"00H00"</formula>
    </cfRule>
  </conditionalFormatting>
  <conditionalFormatting sqref="E58">
    <cfRule type="cellIs" dxfId="1706" priority="1472" operator="equal">
      <formula>"24H00"</formula>
    </cfRule>
  </conditionalFormatting>
  <conditionalFormatting sqref="E58">
    <cfRule type="cellIs" dxfId="1705" priority="1469" operator="equal">
      <formula>"21h00"</formula>
    </cfRule>
  </conditionalFormatting>
  <conditionalFormatting sqref="E58">
    <cfRule type="cellIs" dxfId="1704" priority="1468" operator="equal">
      <formula>"21h00"</formula>
    </cfRule>
  </conditionalFormatting>
  <conditionalFormatting sqref="E58">
    <cfRule type="containsBlanks" dxfId="1703" priority="1467">
      <formula>LEN(TRIM(E58))=0</formula>
    </cfRule>
  </conditionalFormatting>
  <conditionalFormatting sqref="E58">
    <cfRule type="cellIs" dxfId="1702" priority="1466" operator="equal">
      <formula>"22H45"</formula>
    </cfRule>
  </conditionalFormatting>
  <conditionalFormatting sqref="E58">
    <cfRule type="cellIs" dxfId="1701" priority="1460" operator="equal">
      <formula>"22H30"</formula>
    </cfRule>
    <cfRule type="cellIs" dxfId="1700" priority="1461" operator="equal">
      <formula>"17H15"</formula>
    </cfRule>
    <cfRule type="containsText" dxfId="1699" priority="1464" operator="containsText" text="18">
      <formula>NOT(ISERROR(SEARCH("18",E58)))</formula>
    </cfRule>
    <cfRule type="containsText" dxfId="1698" priority="1465" operator="containsText" text="17">
      <formula>NOT(ISERROR(SEARCH("17",E58)))</formula>
    </cfRule>
  </conditionalFormatting>
  <conditionalFormatting sqref="E58">
    <cfRule type="cellIs" dxfId="1697" priority="1463" operator="equal">
      <formula>"00H00"</formula>
    </cfRule>
  </conditionalFormatting>
  <conditionalFormatting sqref="E58">
    <cfRule type="cellIs" dxfId="1696" priority="1462" operator="equal">
      <formula>"24H00"</formula>
    </cfRule>
  </conditionalFormatting>
  <conditionalFormatting sqref="E58">
    <cfRule type="cellIs" dxfId="1695" priority="1459" operator="equal">
      <formula>"21h00"</formula>
    </cfRule>
  </conditionalFormatting>
  <conditionalFormatting sqref="E58">
    <cfRule type="cellIs" dxfId="1694" priority="1458" operator="equal">
      <formula>"21h00"</formula>
    </cfRule>
  </conditionalFormatting>
  <conditionalFormatting sqref="E58">
    <cfRule type="containsBlanks" dxfId="1693" priority="1457">
      <formula>LEN(TRIM(E58))=0</formula>
    </cfRule>
  </conditionalFormatting>
  <conditionalFormatting sqref="I58">
    <cfRule type="cellIs" dxfId="1692" priority="1455" operator="equal">
      <formula>"MATERIEL"</formula>
    </cfRule>
    <cfRule type="cellIs" dxfId="1691" priority="1456" operator="equal">
      <formula>"TRANSPAL"</formula>
    </cfRule>
  </conditionalFormatting>
  <conditionalFormatting sqref="AD58">
    <cfRule type="cellIs" dxfId="1690" priority="1449" operator="equal">
      <formula>"22H30"</formula>
    </cfRule>
    <cfRule type="cellIs" dxfId="1689" priority="1450" operator="equal">
      <formula>"17H15"</formula>
    </cfRule>
    <cfRule type="containsText" dxfId="1688" priority="1453" operator="containsText" text="18">
      <formula>NOT(ISERROR(SEARCH("18",AD58)))</formula>
    </cfRule>
    <cfRule type="containsText" dxfId="1687" priority="1454" operator="containsText" text="17">
      <formula>NOT(ISERROR(SEARCH("17",AD58)))</formula>
    </cfRule>
  </conditionalFormatting>
  <conditionalFormatting sqref="AD58">
    <cfRule type="cellIs" dxfId="1686" priority="1452" operator="equal">
      <formula>"00H00"</formula>
    </cfRule>
  </conditionalFormatting>
  <conditionalFormatting sqref="AD58">
    <cfRule type="cellIs" dxfId="1685" priority="1451" operator="equal">
      <formula>"24H00"</formula>
    </cfRule>
  </conditionalFormatting>
  <conditionalFormatting sqref="AD58">
    <cfRule type="cellIs" dxfId="1684" priority="1448" operator="equal">
      <formula>"21h00"</formula>
    </cfRule>
  </conditionalFormatting>
  <conditionalFormatting sqref="AD58">
    <cfRule type="cellIs" dxfId="1683" priority="1447" operator="equal">
      <formula>"21h00"</formula>
    </cfRule>
  </conditionalFormatting>
  <conditionalFormatting sqref="AD58">
    <cfRule type="containsBlanks" dxfId="1682" priority="1446">
      <formula>LEN(TRIM(AD58))=0</formula>
    </cfRule>
  </conditionalFormatting>
  <conditionalFormatting sqref="AH58">
    <cfRule type="cellIs" dxfId="1681" priority="1444" operator="equal">
      <formula>"MATERIEL"</formula>
    </cfRule>
    <cfRule type="cellIs" dxfId="1680" priority="1445" operator="equal">
      <formula>"TRANSPAL"</formula>
    </cfRule>
  </conditionalFormatting>
  <conditionalFormatting sqref="K58:M58">
    <cfRule type="cellIs" dxfId="1679" priority="1443" operator="equal">
      <formula>"OFF"</formula>
    </cfRule>
  </conditionalFormatting>
  <conditionalFormatting sqref="K58:M58">
    <cfRule type="cellIs" dxfId="1678" priority="1440" operator="equal">
      <formula>"AT"</formula>
    </cfRule>
    <cfRule type="cellIs" dxfId="1677" priority="1441" operator="equal">
      <formula>"AM"</formula>
    </cfRule>
    <cfRule type="cellIs" dxfId="1676" priority="1442" operator="equal">
      <formula>"CP"</formula>
    </cfRule>
  </conditionalFormatting>
  <conditionalFormatting sqref="J58">
    <cfRule type="cellIs" dxfId="1675" priority="1433" operator="equal">
      <formula>"22H30"</formula>
    </cfRule>
    <cfRule type="cellIs" dxfId="1674" priority="1434" operator="equal">
      <formula>"17H15"</formula>
    </cfRule>
    <cfRule type="containsText" dxfId="1673" priority="1437" operator="containsText" text="18">
      <formula>NOT(ISERROR(SEARCH("18",J58)))</formula>
    </cfRule>
    <cfRule type="containsText" dxfId="1672" priority="1438" operator="containsText" text="17">
      <formula>NOT(ISERROR(SEARCH("17",J58)))</formula>
    </cfRule>
  </conditionalFormatting>
  <conditionalFormatting sqref="J58">
    <cfRule type="cellIs" dxfId="1671" priority="1436" operator="equal">
      <formula>"00H00"</formula>
    </cfRule>
  </conditionalFormatting>
  <conditionalFormatting sqref="J58">
    <cfRule type="cellIs" dxfId="1670" priority="1435" operator="equal">
      <formula>"24H00"</formula>
    </cfRule>
  </conditionalFormatting>
  <conditionalFormatting sqref="J58">
    <cfRule type="cellIs" dxfId="1669" priority="1432" operator="equal">
      <formula>"21h00"</formula>
    </cfRule>
  </conditionalFormatting>
  <conditionalFormatting sqref="J58">
    <cfRule type="cellIs" dxfId="1668" priority="1431" operator="equal">
      <formula>"21h00"</formula>
    </cfRule>
  </conditionalFormatting>
  <conditionalFormatting sqref="J58">
    <cfRule type="containsBlanks" dxfId="1667" priority="1430">
      <formula>LEN(TRIM(J58))=0</formula>
    </cfRule>
  </conditionalFormatting>
  <conditionalFormatting sqref="J58">
    <cfRule type="cellIs" dxfId="1666" priority="1429" operator="equal">
      <formula>"22H45"</formula>
    </cfRule>
  </conditionalFormatting>
  <conditionalFormatting sqref="J58">
    <cfRule type="cellIs" dxfId="1665" priority="1423" operator="equal">
      <formula>"22H30"</formula>
    </cfRule>
    <cfRule type="cellIs" dxfId="1664" priority="1424" operator="equal">
      <formula>"17H15"</formula>
    </cfRule>
    <cfRule type="containsText" dxfId="1663" priority="1427" operator="containsText" text="18">
      <formula>NOT(ISERROR(SEARCH("18",J58)))</formula>
    </cfRule>
    <cfRule type="containsText" dxfId="1662" priority="1428" operator="containsText" text="17">
      <formula>NOT(ISERROR(SEARCH("17",J58)))</formula>
    </cfRule>
  </conditionalFormatting>
  <conditionalFormatting sqref="J58">
    <cfRule type="cellIs" dxfId="1661" priority="1426" operator="equal">
      <formula>"00H00"</formula>
    </cfRule>
  </conditionalFormatting>
  <conditionalFormatting sqref="J58">
    <cfRule type="cellIs" dxfId="1660" priority="1425" operator="equal">
      <formula>"24H00"</formula>
    </cfRule>
  </conditionalFormatting>
  <conditionalFormatting sqref="J58">
    <cfRule type="cellIs" dxfId="1659" priority="1422" operator="equal">
      <formula>"21h00"</formula>
    </cfRule>
  </conditionalFormatting>
  <conditionalFormatting sqref="J58">
    <cfRule type="cellIs" dxfId="1658" priority="1421" operator="equal">
      <formula>"21h00"</formula>
    </cfRule>
  </conditionalFormatting>
  <conditionalFormatting sqref="J58">
    <cfRule type="containsBlanks" dxfId="1657" priority="1420">
      <formula>LEN(TRIM(J58))=0</formula>
    </cfRule>
  </conditionalFormatting>
  <conditionalFormatting sqref="N58">
    <cfRule type="cellIs" dxfId="1656" priority="1418" operator="equal">
      <formula>"MATERIEL"</formula>
    </cfRule>
    <cfRule type="cellIs" dxfId="1655" priority="1419" operator="equal">
      <formula>"TRANSPAL"</formula>
    </cfRule>
  </conditionalFormatting>
  <conditionalFormatting sqref="O58">
    <cfRule type="cellIs" dxfId="1654" priority="1412" operator="equal">
      <formula>"22H30"</formula>
    </cfRule>
    <cfRule type="cellIs" dxfId="1653" priority="1413" operator="equal">
      <formula>"17H15"</formula>
    </cfRule>
    <cfRule type="containsText" dxfId="1652" priority="1416" operator="containsText" text="18">
      <formula>NOT(ISERROR(SEARCH("18",O58)))</formula>
    </cfRule>
    <cfRule type="containsText" dxfId="1651" priority="1417" operator="containsText" text="17">
      <formula>NOT(ISERROR(SEARCH("17",O58)))</formula>
    </cfRule>
  </conditionalFormatting>
  <conditionalFormatting sqref="O58">
    <cfRule type="cellIs" dxfId="1650" priority="1415" operator="equal">
      <formula>"00H00"</formula>
    </cfRule>
  </conditionalFormatting>
  <conditionalFormatting sqref="O58">
    <cfRule type="cellIs" dxfId="1649" priority="1414" operator="equal">
      <formula>"24H00"</formula>
    </cfRule>
  </conditionalFormatting>
  <conditionalFormatting sqref="O58">
    <cfRule type="cellIs" dxfId="1648" priority="1411" operator="equal">
      <formula>"21h00"</formula>
    </cfRule>
  </conditionalFormatting>
  <conditionalFormatting sqref="O58">
    <cfRule type="cellIs" dxfId="1647" priority="1410" operator="equal">
      <formula>"21h00"</formula>
    </cfRule>
  </conditionalFormatting>
  <conditionalFormatting sqref="O58">
    <cfRule type="containsBlanks" dxfId="1646" priority="1409">
      <formula>LEN(TRIM(O58))=0</formula>
    </cfRule>
  </conditionalFormatting>
  <conditionalFormatting sqref="O58">
    <cfRule type="cellIs" dxfId="1645" priority="1408" operator="equal">
      <formula>"22H45"</formula>
    </cfRule>
  </conditionalFormatting>
  <conditionalFormatting sqref="O58">
    <cfRule type="cellIs" dxfId="1644" priority="1402" operator="equal">
      <formula>"22H30"</formula>
    </cfRule>
    <cfRule type="cellIs" dxfId="1643" priority="1403" operator="equal">
      <formula>"17H15"</formula>
    </cfRule>
    <cfRule type="containsText" dxfId="1642" priority="1406" operator="containsText" text="18">
      <formula>NOT(ISERROR(SEARCH("18",O58)))</formula>
    </cfRule>
    <cfRule type="containsText" dxfId="1641" priority="1407" operator="containsText" text="17">
      <formula>NOT(ISERROR(SEARCH("17",O58)))</formula>
    </cfRule>
  </conditionalFormatting>
  <conditionalFormatting sqref="O58">
    <cfRule type="cellIs" dxfId="1640" priority="1405" operator="equal">
      <formula>"00H00"</formula>
    </cfRule>
  </conditionalFormatting>
  <conditionalFormatting sqref="O58">
    <cfRule type="cellIs" dxfId="1639" priority="1404" operator="equal">
      <formula>"24H00"</formula>
    </cfRule>
  </conditionalFormatting>
  <conditionalFormatting sqref="O58">
    <cfRule type="cellIs" dxfId="1638" priority="1401" operator="equal">
      <formula>"21h00"</formula>
    </cfRule>
  </conditionalFormatting>
  <conditionalFormatting sqref="O58">
    <cfRule type="cellIs" dxfId="1637" priority="1400" operator="equal">
      <formula>"21h00"</formula>
    </cfRule>
  </conditionalFormatting>
  <conditionalFormatting sqref="O58">
    <cfRule type="containsBlanks" dxfId="1636" priority="1399">
      <formula>LEN(TRIM(O58))=0</formula>
    </cfRule>
  </conditionalFormatting>
  <conditionalFormatting sqref="S58">
    <cfRule type="cellIs" dxfId="1635" priority="1397" operator="equal">
      <formula>"MATERIEL"</formula>
    </cfRule>
    <cfRule type="cellIs" dxfId="1634" priority="1398" operator="equal">
      <formula>"TRANSPAL"</formula>
    </cfRule>
  </conditionalFormatting>
  <conditionalFormatting sqref="T58">
    <cfRule type="cellIs" dxfId="1633" priority="1391" operator="equal">
      <formula>"22H30"</formula>
    </cfRule>
    <cfRule type="cellIs" dxfId="1632" priority="1392" operator="equal">
      <formula>"17H15"</formula>
    </cfRule>
    <cfRule type="containsText" dxfId="1631" priority="1395" operator="containsText" text="18">
      <formula>NOT(ISERROR(SEARCH("18",T58)))</formula>
    </cfRule>
    <cfRule type="containsText" dxfId="1630" priority="1396" operator="containsText" text="17">
      <formula>NOT(ISERROR(SEARCH("17",T58)))</formula>
    </cfRule>
  </conditionalFormatting>
  <conditionalFormatting sqref="T58">
    <cfRule type="cellIs" dxfId="1629" priority="1394" operator="equal">
      <formula>"00H00"</formula>
    </cfRule>
  </conditionalFormatting>
  <conditionalFormatting sqref="T58">
    <cfRule type="cellIs" dxfId="1628" priority="1393" operator="equal">
      <formula>"24H00"</formula>
    </cfRule>
  </conditionalFormatting>
  <conditionalFormatting sqref="T58">
    <cfRule type="cellIs" dxfId="1627" priority="1390" operator="equal">
      <formula>"21h00"</formula>
    </cfRule>
  </conditionalFormatting>
  <conditionalFormatting sqref="T58">
    <cfRule type="cellIs" dxfId="1626" priority="1389" operator="equal">
      <formula>"21h00"</formula>
    </cfRule>
  </conditionalFormatting>
  <conditionalFormatting sqref="T58">
    <cfRule type="containsBlanks" dxfId="1625" priority="1388">
      <formula>LEN(TRIM(T58))=0</formula>
    </cfRule>
  </conditionalFormatting>
  <conditionalFormatting sqref="T58">
    <cfRule type="cellIs" dxfId="1624" priority="1387" operator="equal">
      <formula>"22H45"</formula>
    </cfRule>
  </conditionalFormatting>
  <conditionalFormatting sqref="T58">
    <cfRule type="cellIs" dxfId="1623" priority="1381" operator="equal">
      <formula>"22H30"</formula>
    </cfRule>
    <cfRule type="cellIs" dxfId="1622" priority="1382" operator="equal">
      <formula>"17H15"</formula>
    </cfRule>
    <cfRule type="containsText" dxfId="1621" priority="1385" operator="containsText" text="18">
      <formula>NOT(ISERROR(SEARCH("18",T58)))</formula>
    </cfRule>
    <cfRule type="containsText" dxfId="1620" priority="1386" operator="containsText" text="17">
      <formula>NOT(ISERROR(SEARCH("17",T58)))</formula>
    </cfRule>
  </conditionalFormatting>
  <conditionalFormatting sqref="T58">
    <cfRule type="cellIs" dxfId="1619" priority="1384" operator="equal">
      <formula>"00H00"</formula>
    </cfRule>
  </conditionalFormatting>
  <conditionalFormatting sqref="T58">
    <cfRule type="cellIs" dxfId="1618" priority="1383" operator="equal">
      <formula>"24H00"</formula>
    </cfRule>
  </conditionalFormatting>
  <conditionalFormatting sqref="T58">
    <cfRule type="cellIs" dxfId="1617" priority="1380" operator="equal">
      <formula>"21h00"</formula>
    </cfRule>
  </conditionalFormatting>
  <conditionalFormatting sqref="T58">
    <cfRule type="cellIs" dxfId="1616" priority="1379" operator="equal">
      <formula>"21h00"</formula>
    </cfRule>
  </conditionalFormatting>
  <conditionalFormatting sqref="T58">
    <cfRule type="containsBlanks" dxfId="1615" priority="1378">
      <formula>LEN(TRIM(T58))=0</formula>
    </cfRule>
  </conditionalFormatting>
  <conditionalFormatting sqref="X58">
    <cfRule type="cellIs" dxfId="1614" priority="1376" operator="equal">
      <formula>"MATERIEL"</formula>
    </cfRule>
    <cfRule type="cellIs" dxfId="1613" priority="1377" operator="equal">
      <formula>"TRANSPAL"</formula>
    </cfRule>
  </conditionalFormatting>
  <conditionalFormatting sqref="AC58">
    <cfRule type="cellIs" dxfId="1612" priority="1374" operator="equal">
      <formula>"MATERIEL"</formula>
    </cfRule>
    <cfRule type="cellIs" dxfId="1611" priority="1375" operator="equal">
      <formula>"TRANSPAL"</formula>
    </cfRule>
  </conditionalFormatting>
  <conditionalFormatting sqref="Y58">
    <cfRule type="cellIs" dxfId="1610" priority="1368" operator="equal">
      <formula>"22H30"</formula>
    </cfRule>
    <cfRule type="cellIs" dxfId="1609" priority="1369" operator="equal">
      <formula>"17H15"</formula>
    </cfRule>
    <cfRule type="containsText" dxfId="1608" priority="1372" operator="containsText" text="18">
      <formula>NOT(ISERROR(SEARCH("18",Y58)))</formula>
    </cfRule>
    <cfRule type="containsText" dxfId="1607" priority="1373" operator="containsText" text="17">
      <formula>NOT(ISERROR(SEARCH("17",Y58)))</formula>
    </cfRule>
  </conditionalFormatting>
  <conditionalFormatting sqref="Y58">
    <cfRule type="cellIs" dxfId="1606" priority="1371" operator="equal">
      <formula>"00H00"</formula>
    </cfRule>
  </conditionalFormatting>
  <conditionalFormatting sqref="Y58">
    <cfRule type="cellIs" dxfId="1605" priority="1370" operator="equal">
      <formula>"24H00"</formula>
    </cfRule>
  </conditionalFormatting>
  <conditionalFormatting sqref="Y58">
    <cfRule type="cellIs" dxfId="1604" priority="1367" operator="equal">
      <formula>"21h00"</formula>
    </cfRule>
  </conditionalFormatting>
  <conditionalFormatting sqref="Y58">
    <cfRule type="cellIs" dxfId="1603" priority="1366" operator="equal">
      <formula>"21h00"</formula>
    </cfRule>
  </conditionalFormatting>
  <conditionalFormatting sqref="Y58">
    <cfRule type="containsBlanks" dxfId="1602" priority="1365">
      <formula>LEN(TRIM(Y58))=0</formula>
    </cfRule>
  </conditionalFormatting>
  <conditionalFormatting sqref="Y58">
    <cfRule type="cellIs" dxfId="1601" priority="1364" operator="equal">
      <formula>"22H45"</formula>
    </cfRule>
  </conditionalFormatting>
  <conditionalFormatting sqref="Y58">
    <cfRule type="cellIs" dxfId="1600" priority="1358" operator="equal">
      <formula>"22H30"</formula>
    </cfRule>
    <cfRule type="cellIs" dxfId="1599" priority="1359" operator="equal">
      <formula>"17H15"</formula>
    </cfRule>
    <cfRule type="containsText" dxfId="1598" priority="1362" operator="containsText" text="18">
      <formula>NOT(ISERROR(SEARCH("18",Y58)))</formula>
    </cfRule>
    <cfRule type="containsText" dxfId="1597" priority="1363" operator="containsText" text="17">
      <formula>NOT(ISERROR(SEARCH("17",Y58)))</formula>
    </cfRule>
  </conditionalFormatting>
  <conditionalFormatting sqref="Y58">
    <cfRule type="cellIs" dxfId="1596" priority="1361" operator="equal">
      <formula>"00H00"</formula>
    </cfRule>
  </conditionalFormatting>
  <conditionalFormatting sqref="Y58">
    <cfRule type="cellIs" dxfId="1595" priority="1360" operator="equal">
      <formula>"24H00"</formula>
    </cfRule>
  </conditionalFormatting>
  <conditionalFormatting sqref="Y58">
    <cfRule type="cellIs" dxfId="1594" priority="1357" operator="equal">
      <formula>"21h00"</formula>
    </cfRule>
  </conditionalFormatting>
  <conditionalFormatting sqref="Y58">
    <cfRule type="cellIs" dxfId="1593" priority="1356" operator="equal">
      <formula>"21h00"</formula>
    </cfRule>
  </conditionalFormatting>
  <conditionalFormatting sqref="Y58">
    <cfRule type="containsBlanks" dxfId="1592" priority="1355">
      <formula>LEN(TRIM(Y58))=0</formula>
    </cfRule>
  </conditionalFormatting>
  <conditionalFormatting sqref="AE58:AG58">
    <cfRule type="cellIs" dxfId="1591" priority="1354" operator="equal">
      <formula>"OFF"</formula>
    </cfRule>
  </conditionalFormatting>
  <conditionalFormatting sqref="AE58:AG58">
    <cfRule type="cellIs" dxfId="1590" priority="1351" operator="equal">
      <formula>"AT"</formula>
    </cfRule>
    <cfRule type="cellIs" dxfId="1589" priority="1352" operator="equal">
      <formula>"AM"</formula>
    </cfRule>
    <cfRule type="cellIs" dxfId="1588" priority="1353" operator="equal">
      <formula>"CP"</formula>
    </cfRule>
  </conditionalFormatting>
  <conditionalFormatting sqref="AH59">
    <cfRule type="cellIs" dxfId="1587" priority="1348" operator="equal">
      <formula>"MATERIEL"</formula>
    </cfRule>
    <cfRule type="cellIs" dxfId="1586" priority="1349" operator="equal">
      <formula>"TRANSPAL"</formula>
    </cfRule>
  </conditionalFormatting>
  <conditionalFormatting sqref="AD59">
    <cfRule type="containsText" dxfId="1585" priority="1346" operator="containsText" text="18">
      <formula>NOT(ISERROR(SEARCH("18",AD59)))</formula>
    </cfRule>
    <cfRule type="containsText" dxfId="1584" priority="1347" operator="containsText" text="17">
      <formula>NOT(ISERROR(SEARCH("17",AD59)))</formula>
    </cfRule>
  </conditionalFormatting>
  <conditionalFormatting sqref="AD59">
    <cfRule type="cellIs" dxfId="1583" priority="1345" operator="equal">
      <formula>"00H00"</formula>
    </cfRule>
  </conditionalFormatting>
  <conditionalFormatting sqref="AD59">
    <cfRule type="cellIs" dxfId="1582" priority="1344" operator="equal">
      <formula>"24H00"</formula>
    </cfRule>
  </conditionalFormatting>
  <conditionalFormatting sqref="J59">
    <cfRule type="containsText" dxfId="1581" priority="1342" operator="containsText" text="18">
      <formula>NOT(ISERROR(SEARCH("18",J59)))</formula>
    </cfRule>
    <cfRule type="containsText" dxfId="1580" priority="1343" operator="containsText" text="17">
      <formula>NOT(ISERROR(SEARCH("17",J59)))</formula>
    </cfRule>
  </conditionalFormatting>
  <conditionalFormatting sqref="J59">
    <cfRule type="cellIs" dxfId="1579" priority="1341" operator="equal">
      <formula>"00H00"</formula>
    </cfRule>
  </conditionalFormatting>
  <conditionalFormatting sqref="J59">
    <cfRule type="cellIs" dxfId="1578" priority="1340" operator="equal">
      <formula>"24H00"</formula>
    </cfRule>
  </conditionalFormatting>
  <conditionalFormatting sqref="O59">
    <cfRule type="containsText" dxfId="1577" priority="1338" operator="containsText" text="18">
      <formula>NOT(ISERROR(SEARCH("18",O59)))</formula>
    </cfRule>
    <cfRule type="containsText" dxfId="1576" priority="1339" operator="containsText" text="17">
      <formula>NOT(ISERROR(SEARCH("17",O59)))</formula>
    </cfRule>
  </conditionalFormatting>
  <conditionalFormatting sqref="O59">
    <cfRule type="cellIs" dxfId="1575" priority="1337" operator="equal">
      <formula>"00H00"</formula>
    </cfRule>
  </conditionalFormatting>
  <conditionalFormatting sqref="O59">
    <cfRule type="cellIs" dxfId="1574" priority="1336" operator="equal">
      <formula>"24H00"</formula>
    </cfRule>
  </conditionalFormatting>
  <conditionalFormatting sqref="T59">
    <cfRule type="containsText" dxfId="1573" priority="1334" operator="containsText" text="18">
      <formula>NOT(ISERROR(SEARCH("18",T59)))</formula>
    </cfRule>
    <cfRule type="containsText" dxfId="1572" priority="1335" operator="containsText" text="17">
      <formula>NOT(ISERROR(SEARCH("17",T59)))</formula>
    </cfRule>
  </conditionalFormatting>
  <conditionalFormatting sqref="T59">
    <cfRule type="cellIs" dxfId="1571" priority="1333" operator="equal">
      <formula>"00H00"</formula>
    </cfRule>
  </conditionalFormatting>
  <conditionalFormatting sqref="T59">
    <cfRule type="cellIs" dxfId="1570" priority="1332" operator="equal">
      <formula>"24H00"</formula>
    </cfRule>
  </conditionalFormatting>
  <conditionalFormatting sqref="Y59">
    <cfRule type="containsText" dxfId="1569" priority="1330" operator="containsText" text="18">
      <formula>NOT(ISERROR(SEARCH("18",Y59)))</formula>
    </cfRule>
    <cfRule type="containsText" dxfId="1568" priority="1331" operator="containsText" text="17">
      <formula>NOT(ISERROR(SEARCH("17",Y59)))</formula>
    </cfRule>
  </conditionalFormatting>
  <conditionalFormatting sqref="Y59">
    <cfRule type="cellIs" dxfId="1567" priority="1329" operator="equal">
      <formula>"00H00"</formula>
    </cfRule>
  </conditionalFormatting>
  <conditionalFormatting sqref="Y59">
    <cfRule type="cellIs" dxfId="1566" priority="1328" operator="equal">
      <formula>"24H00"</formula>
    </cfRule>
  </conditionalFormatting>
  <conditionalFormatting sqref="I59">
    <cfRule type="cellIs" dxfId="1565" priority="1326" operator="equal">
      <formula>"MATERIEL"</formula>
    </cfRule>
    <cfRule type="cellIs" dxfId="1564" priority="1327" operator="equal">
      <formula>"TRANSPAL"</formula>
    </cfRule>
  </conditionalFormatting>
  <conditionalFormatting sqref="F59:H59">
    <cfRule type="cellIs" dxfId="1563" priority="1325" operator="equal">
      <formula>"OFF"</formula>
    </cfRule>
  </conditionalFormatting>
  <conditionalFormatting sqref="F59:H59">
    <cfRule type="cellIs" dxfId="1562" priority="1322" operator="equal">
      <formula>"AT"</formula>
    </cfRule>
    <cfRule type="cellIs" dxfId="1561" priority="1323" operator="equal">
      <formula>"AM"</formula>
    </cfRule>
    <cfRule type="cellIs" dxfId="1560" priority="1324" operator="equal">
      <formula>"CP"</formula>
    </cfRule>
  </conditionalFormatting>
  <conditionalFormatting sqref="J59 O59 T59 Y59">
    <cfRule type="cellIs" dxfId="1559" priority="1320" operator="equal">
      <formula>"22H45"</formula>
    </cfRule>
  </conditionalFormatting>
  <conditionalFormatting sqref="N59">
    <cfRule type="cellIs" dxfId="1558" priority="1318" operator="equal">
      <formula>"MATERIEL"</formula>
    </cfRule>
    <cfRule type="cellIs" dxfId="1557" priority="1319" operator="equal">
      <formula>"TRANSPAL"</formula>
    </cfRule>
  </conditionalFormatting>
  <conditionalFormatting sqref="S59">
    <cfRule type="cellIs" dxfId="1556" priority="1316" operator="equal">
      <formula>"MATERIEL"</formula>
    </cfRule>
    <cfRule type="cellIs" dxfId="1555" priority="1317" operator="equal">
      <formula>"TRANSPAL"</formula>
    </cfRule>
  </conditionalFormatting>
  <conditionalFormatting sqref="X59">
    <cfRule type="cellIs" dxfId="1554" priority="1314" operator="equal">
      <formula>"MATERIEL"</formula>
    </cfRule>
    <cfRule type="cellIs" dxfId="1553" priority="1315" operator="equal">
      <formula>"TRANSPAL"</formula>
    </cfRule>
  </conditionalFormatting>
  <conditionalFormatting sqref="AC59">
    <cfRule type="cellIs" dxfId="1552" priority="1312" operator="equal">
      <formula>"MATERIEL"</formula>
    </cfRule>
    <cfRule type="cellIs" dxfId="1551" priority="1313" operator="equal">
      <formula>"TRANSPAL"</formula>
    </cfRule>
  </conditionalFormatting>
  <conditionalFormatting sqref="AE59:AG59">
    <cfRule type="cellIs" dxfId="1550" priority="1311" operator="equal">
      <formula>"OFF"</formula>
    </cfRule>
  </conditionalFormatting>
  <conditionalFormatting sqref="AE59:AG59">
    <cfRule type="cellIs" dxfId="1549" priority="1308" operator="equal">
      <formula>"AT"</formula>
    </cfRule>
    <cfRule type="cellIs" dxfId="1548" priority="1309" operator="equal">
      <formula>"AM"</formula>
    </cfRule>
    <cfRule type="cellIs" dxfId="1547" priority="1310" operator="equal">
      <formula>"CP"</formula>
    </cfRule>
  </conditionalFormatting>
  <conditionalFormatting sqref="K59:M59">
    <cfRule type="cellIs" dxfId="1546" priority="1306" operator="equal">
      <formula>"OFF"</formula>
    </cfRule>
  </conditionalFormatting>
  <conditionalFormatting sqref="K59:M59">
    <cfRule type="cellIs" dxfId="1545" priority="1303" operator="equal">
      <formula>"AT"</formula>
    </cfRule>
    <cfRule type="cellIs" dxfId="1544" priority="1304" operator="equal">
      <formula>"AM"</formula>
    </cfRule>
    <cfRule type="cellIs" dxfId="1543" priority="1305" operator="equal">
      <formula>"CP"</formula>
    </cfRule>
  </conditionalFormatting>
  <conditionalFormatting sqref="U59:W59">
    <cfRule type="cellIs" dxfId="1542" priority="1301" operator="equal">
      <formula>"OFF"</formula>
    </cfRule>
  </conditionalFormatting>
  <conditionalFormatting sqref="U59:W59">
    <cfRule type="cellIs" dxfId="1541" priority="1298" operator="equal">
      <formula>"AT"</formula>
    </cfRule>
    <cfRule type="cellIs" dxfId="1540" priority="1299" operator="equal">
      <formula>"AM"</formula>
    </cfRule>
    <cfRule type="cellIs" dxfId="1539" priority="1300" operator="equal">
      <formula>"CP"</formula>
    </cfRule>
  </conditionalFormatting>
  <conditionalFormatting sqref="Z59:AB59">
    <cfRule type="cellIs" dxfId="1538" priority="1296" operator="equal">
      <formula>"OFF"</formula>
    </cfRule>
  </conditionalFormatting>
  <conditionalFormatting sqref="Z59:AB59">
    <cfRule type="cellIs" dxfId="1537" priority="1293" operator="equal">
      <formula>"AT"</formula>
    </cfRule>
    <cfRule type="cellIs" dxfId="1536" priority="1294" operator="equal">
      <formula>"AM"</formula>
    </cfRule>
    <cfRule type="cellIs" dxfId="1535" priority="1295" operator="equal">
      <formula>"CP"</formula>
    </cfRule>
  </conditionalFormatting>
  <conditionalFormatting sqref="E59">
    <cfRule type="containsText" dxfId="1534" priority="1290" operator="containsText" text="18">
      <formula>NOT(ISERROR(SEARCH("18",E59)))</formula>
    </cfRule>
    <cfRule type="containsText" dxfId="1533" priority="1291" operator="containsText" text="17">
      <formula>NOT(ISERROR(SEARCH("17",E59)))</formula>
    </cfRule>
  </conditionalFormatting>
  <conditionalFormatting sqref="E59">
    <cfRule type="cellIs" dxfId="1532" priority="1289" operator="equal">
      <formula>"00H00"</formula>
    </cfRule>
  </conditionalFormatting>
  <conditionalFormatting sqref="E59">
    <cfRule type="cellIs" dxfId="1531" priority="1288" operator="equal">
      <formula>"24H00"</formula>
    </cfRule>
  </conditionalFormatting>
  <conditionalFormatting sqref="AH60">
    <cfRule type="cellIs" dxfId="1530" priority="1286" operator="equal">
      <formula>"MATERIEL"</formula>
    </cfRule>
    <cfRule type="cellIs" dxfId="1529" priority="1287" operator="equal">
      <formula>"TRANSPAL"</formula>
    </cfRule>
  </conditionalFormatting>
  <conditionalFormatting sqref="AD60">
    <cfRule type="cellIs" dxfId="1528" priority="1280" operator="equal">
      <formula>"22H30"</formula>
    </cfRule>
    <cfRule type="cellIs" dxfId="1527" priority="1281" operator="equal">
      <formula>"17H15"</formula>
    </cfRule>
    <cfRule type="containsText" dxfId="1526" priority="1284" operator="containsText" text="18">
      <formula>NOT(ISERROR(SEARCH("18",AD60)))</formula>
    </cfRule>
    <cfRule type="containsText" dxfId="1525" priority="1285" operator="containsText" text="17">
      <formula>NOT(ISERROR(SEARCH("17",AD60)))</formula>
    </cfRule>
  </conditionalFormatting>
  <conditionalFormatting sqref="AD60">
    <cfRule type="cellIs" dxfId="1524" priority="1283" operator="equal">
      <formula>"00H00"</formula>
    </cfRule>
  </conditionalFormatting>
  <conditionalFormatting sqref="AD60">
    <cfRule type="cellIs" dxfId="1523" priority="1282" operator="equal">
      <formula>"24H00"</formula>
    </cfRule>
  </conditionalFormatting>
  <conditionalFormatting sqref="AD60">
    <cfRule type="cellIs" dxfId="1522" priority="1279" operator="equal">
      <formula>"21h00"</formula>
    </cfRule>
  </conditionalFormatting>
  <conditionalFormatting sqref="AD60">
    <cfRule type="containsBlanks" dxfId="1521" priority="1278">
      <formula>LEN(TRIM(AD60))=0</formula>
    </cfRule>
  </conditionalFormatting>
  <conditionalFormatting sqref="I60">
    <cfRule type="cellIs" dxfId="1520" priority="1276" operator="equal">
      <formula>"MATERIEL"</formula>
    </cfRule>
    <cfRule type="cellIs" dxfId="1519" priority="1277" operator="equal">
      <formula>"TRANSPAL"</formula>
    </cfRule>
  </conditionalFormatting>
  <conditionalFormatting sqref="E60">
    <cfRule type="cellIs" dxfId="1518" priority="1270" operator="equal">
      <formula>"22H30"</formula>
    </cfRule>
    <cfRule type="cellIs" dxfId="1517" priority="1271" operator="equal">
      <formula>"17H15"</formula>
    </cfRule>
    <cfRule type="containsText" dxfId="1516" priority="1274" operator="containsText" text="18">
      <formula>NOT(ISERROR(SEARCH("18",E60)))</formula>
    </cfRule>
    <cfRule type="containsText" dxfId="1515" priority="1275" operator="containsText" text="17">
      <formula>NOT(ISERROR(SEARCH("17",E60)))</formula>
    </cfRule>
  </conditionalFormatting>
  <conditionalFormatting sqref="E60">
    <cfRule type="cellIs" dxfId="1514" priority="1273" operator="equal">
      <formula>"00H00"</formula>
    </cfRule>
  </conditionalFormatting>
  <conditionalFormatting sqref="E60">
    <cfRule type="cellIs" dxfId="1513" priority="1272" operator="equal">
      <formula>"24H00"</formula>
    </cfRule>
  </conditionalFormatting>
  <conditionalFormatting sqref="E60">
    <cfRule type="cellIs" dxfId="1512" priority="1269" operator="equal">
      <formula>"21h00"</formula>
    </cfRule>
  </conditionalFormatting>
  <conditionalFormatting sqref="E60">
    <cfRule type="containsBlanks" dxfId="1511" priority="1268">
      <formula>LEN(TRIM(E60))=0</formula>
    </cfRule>
  </conditionalFormatting>
  <conditionalFormatting sqref="E60">
    <cfRule type="cellIs" dxfId="1510" priority="1267" operator="equal">
      <formula>"22H45"</formula>
    </cfRule>
  </conditionalFormatting>
  <conditionalFormatting sqref="F60:H60">
    <cfRule type="cellIs" dxfId="1509" priority="1266" operator="equal">
      <formula>"OFF"</formula>
    </cfRule>
  </conditionalFormatting>
  <conditionalFormatting sqref="F60:H60">
    <cfRule type="cellIs" dxfId="1508" priority="1263" operator="equal">
      <formula>"AT"</formula>
    </cfRule>
    <cfRule type="cellIs" dxfId="1507" priority="1264" operator="equal">
      <formula>"AM"</formula>
    </cfRule>
    <cfRule type="cellIs" dxfId="1506" priority="1265" operator="equal">
      <formula>"CP"</formula>
    </cfRule>
  </conditionalFormatting>
  <conditionalFormatting sqref="AE60:AG60">
    <cfRule type="cellIs" dxfId="1505" priority="1261" operator="equal">
      <formula>"OFF"</formula>
    </cfRule>
  </conditionalFormatting>
  <conditionalFormatting sqref="AE60:AG60">
    <cfRule type="cellIs" dxfId="1504" priority="1258" operator="equal">
      <formula>"AT"</formula>
    </cfRule>
    <cfRule type="cellIs" dxfId="1503" priority="1259" operator="equal">
      <formula>"AM"</formula>
    </cfRule>
    <cfRule type="cellIs" dxfId="1502" priority="1260" operator="equal">
      <formula>"CP"</formula>
    </cfRule>
  </conditionalFormatting>
  <conditionalFormatting sqref="N60">
    <cfRule type="cellIs" dxfId="1501" priority="1255" operator="equal">
      <formula>"MATERIEL"</formula>
    </cfRule>
    <cfRule type="cellIs" dxfId="1500" priority="1256" operator="equal">
      <formula>"TRANSPAL"</formula>
    </cfRule>
  </conditionalFormatting>
  <conditionalFormatting sqref="J60">
    <cfRule type="cellIs" dxfId="1499" priority="1249" operator="equal">
      <formula>"22H30"</formula>
    </cfRule>
    <cfRule type="cellIs" dxfId="1498" priority="1250" operator="equal">
      <formula>"17H15"</formula>
    </cfRule>
    <cfRule type="containsText" dxfId="1497" priority="1253" operator="containsText" text="18">
      <formula>NOT(ISERROR(SEARCH("18",J60)))</formula>
    </cfRule>
    <cfRule type="containsText" dxfId="1496" priority="1254" operator="containsText" text="17">
      <formula>NOT(ISERROR(SEARCH("17",J60)))</formula>
    </cfRule>
  </conditionalFormatting>
  <conditionalFormatting sqref="J60">
    <cfRule type="cellIs" dxfId="1495" priority="1252" operator="equal">
      <formula>"00H00"</formula>
    </cfRule>
  </conditionalFormatting>
  <conditionalFormatting sqref="J60">
    <cfRule type="cellIs" dxfId="1494" priority="1251" operator="equal">
      <formula>"24H00"</formula>
    </cfRule>
  </conditionalFormatting>
  <conditionalFormatting sqref="J60">
    <cfRule type="cellIs" dxfId="1493" priority="1248" operator="equal">
      <formula>"21h00"</formula>
    </cfRule>
  </conditionalFormatting>
  <conditionalFormatting sqref="J60">
    <cfRule type="containsBlanks" dxfId="1492" priority="1247">
      <formula>LEN(TRIM(J60))=0</formula>
    </cfRule>
  </conditionalFormatting>
  <conditionalFormatting sqref="J60">
    <cfRule type="cellIs" dxfId="1491" priority="1246" operator="equal">
      <formula>"22H45"</formula>
    </cfRule>
  </conditionalFormatting>
  <conditionalFormatting sqref="S60">
    <cfRule type="cellIs" dxfId="1490" priority="1244" operator="equal">
      <formula>"MATERIEL"</formula>
    </cfRule>
    <cfRule type="cellIs" dxfId="1489" priority="1245" operator="equal">
      <formula>"TRANSPAL"</formula>
    </cfRule>
  </conditionalFormatting>
  <conditionalFormatting sqref="O60">
    <cfRule type="cellIs" dxfId="1488" priority="1238" operator="equal">
      <formula>"22H30"</formula>
    </cfRule>
    <cfRule type="cellIs" dxfId="1487" priority="1239" operator="equal">
      <formula>"17H15"</formula>
    </cfRule>
    <cfRule type="containsText" dxfId="1486" priority="1242" operator="containsText" text="18">
      <formula>NOT(ISERROR(SEARCH("18",O60)))</formula>
    </cfRule>
    <cfRule type="containsText" dxfId="1485" priority="1243" operator="containsText" text="17">
      <formula>NOT(ISERROR(SEARCH("17",O60)))</formula>
    </cfRule>
  </conditionalFormatting>
  <conditionalFormatting sqref="O60">
    <cfRule type="cellIs" dxfId="1484" priority="1241" operator="equal">
      <formula>"00H00"</formula>
    </cfRule>
  </conditionalFormatting>
  <conditionalFormatting sqref="O60">
    <cfRule type="cellIs" dxfId="1483" priority="1240" operator="equal">
      <formula>"24H00"</formula>
    </cfRule>
  </conditionalFormatting>
  <conditionalFormatting sqref="O60">
    <cfRule type="cellIs" dxfId="1482" priority="1237" operator="equal">
      <formula>"21h00"</formula>
    </cfRule>
  </conditionalFormatting>
  <conditionalFormatting sqref="O60">
    <cfRule type="containsBlanks" dxfId="1481" priority="1236">
      <formula>LEN(TRIM(O60))=0</formula>
    </cfRule>
  </conditionalFormatting>
  <conditionalFormatting sqref="O60">
    <cfRule type="cellIs" dxfId="1480" priority="1235" operator="equal">
      <formula>"22H45"</formula>
    </cfRule>
  </conditionalFormatting>
  <conditionalFormatting sqref="X60">
    <cfRule type="cellIs" dxfId="1479" priority="1233" operator="equal">
      <formula>"MATERIEL"</formula>
    </cfRule>
    <cfRule type="cellIs" dxfId="1478" priority="1234" operator="equal">
      <formula>"TRANSPAL"</formula>
    </cfRule>
  </conditionalFormatting>
  <conditionalFormatting sqref="T60">
    <cfRule type="cellIs" dxfId="1477" priority="1227" operator="equal">
      <formula>"22H30"</formula>
    </cfRule>
    <cfRule type="cellIs" dxfId="1476" priority="1228" operator="equal">
      <formula>"17H15"</formula>
    </cfRule>
    <cfRule type="containsText" dxfId="1475" priority="1231" operator="containsText" text="18">
      <formula>NOT(ISERROR(SEARCH("18",T60)))</formula>
    </cfRule>
    <cfRule type="containsText" dxfId="1474" priority="1232" operator="containsText" text="17">
      <formula>NOT(ISERROR(SEARCH("17",T60)))</formula>
    </cfRule>
  </conditionalFormatting>
  <conditionalFormatting sqref="T60">
    <cfRule type="cellIs" dxfId="1473" priority="1230" operator="equal">
      <formula>"00H00"</formula>
    </cfRule>
  </conditionalFormatting>
  <conditionalFormatting sqref="T60">
    <cfRule type="cellIs" dxfId="1472" priority="1229" operator="equal">
      <formula>"24H00"</formula>
    </cfRule>
  </conditionalFormatting>
  <conditionalFormatting sqref="T60">
    <cfRule type="cellIs" dxfId="1471" priority="1226" operator="equal">
      <formula>"21h00"</formula>
    </cfRule>
  </conditionalFormatting>
  <conditionalFormatting sqref="T60">
    <cfRule type="containsBlanks" dxfId="1470" priority="1225">
      <formula>LEN(TRIM(T60))=0</formula>
    </cfRule>
  </conditionalFormatting>
  <conditionalFormatting sqref="T60">
    <cfRule type="cellIs" dxfId="1469" priority="1224" operator="equal">
      <formula>"22H45"</formula>
    </cfRule>
  </conditionalFormatting>
  <conditionalFormatting sqref="AC60">
    <cfRule type="cellIs" dxfId="1468" priority="1222" operator="equal">
      <formula>"MATERIEL"</formula>
    </cfRule>
    <cfRule type="cellIs" dxfId="1467" priority="1223" operator="equal">
      <formula>"TRANSPAL"</formula>
    </cfRule>
  </conditionalFormatting>
  <conditionalFormatting sqref="Y60">
    <cfRule type="cellIs" dxfId="1466" priority="1216" operator="equal">
      <formula>"22H30"</formula>
    </cfRule>
    <cfRule type="cellIs" dxfId="1465" priority="1217" operator="equal">
      <formula>"17H15"</formula>
    </cfRule>
    <cfRule type="containsText" dxfId="1464" priority="1220" operator="containsText" text="18">
      <formula>NOT(ISERROR(SEARCH("18",Y60)))</formula>
    </cfRule>
    <cfRule type="containsText" dxfId="1463" priority="1221" operator="containsText" text="17">
      <formula>NOT(ISERROR(SEARCH("17",Y60)))</formula>
    </cfRule>
  </conditionalFormatting>
  <conditionalFormatting sqref="Y60">
    <cfRule type="cellIs" dxfId="1462" priority="1219" operator="equal">
      <formula>"00H00"</formula>
    </cfRule>
  </conditionalFormatting>
  <conditionalFormatting sqref="Y60">
    <cfRule type="cellIs" dxfId="1461" priority="1218" operator="equal">
      <formula>"24H00"</formula>
    </cfRule>
  </conditionalFormatting>
  <conditionalFormatting sqref="Y60">
    <cfRule type="cellIs" dxfId="1460" priority="1215" operator="equal">
      <formula>"21h00"</formula>
    </cfRule>
  </conditionalFormatting>
  <conditionalFormatting sqref="Y60">
    <cfRule type="containsBlanks" dxfId="1459" priority="1214">
      <formula>LEN(TRIM(Y60))=0</formula>
    </cfRule>
  </conditionalFormatting>
  <conditionalFormatting sqref="Y60">
    <cfRule type="cellIs" dxfId="1458" priority="1213" operator="equal">
      <formula>"22H45"</formula>
    </cfRule>
  </conditionalFormatting>
  <conditionalFormatting sqref="AH61">
    <cfRule type="cellIs" dxfId="1457" priority="1211" operator="equal">
      <formula>"MATERIEL"</formula>
    </cfRule>
    <cfRule type="cellIs" dxfId="1456" priority="1212" operator="equal">
      <formula>"TRANSPAL"</formula>
    </cfRule>
  </conditionalFormatting>
  <conditionalFormatting sqref="AD61">
    <cfRule type="cellIs" dxfId="1455" priority="1205" operator="equal">
      <formula>"22H30"</formula>
    </cfRule>
    <cfRule type="cellIs" dxfId="1454" priority="1206" operator="equal">
      <formula>"17H15"</formula>
    </cfRule>
    <cfRule type="containsText" dxfId="1453" priority="1209" operator="containsText" text="18">
      <formula>NOT(ISERROR(SEARCH("18",AD61)))</formula>
    </cfRule>
    <cfRule type="containsText" dxfId="1452" priority="1210" operator="containsText" text="17">
      <formula>NOT(ISERROR(SEARCH("17",AD61)))</formula>
    </cfRule>
  </conditionalFormatting>
  <conditionalFormatting sqref="AD61">
    <cfRule type="cellIs" dxfId="1451" priority="1208" operator="equal">
      <formula>"00H00"</formula>
    </cfRule>
  </conditionalFormatting>
  <conditionalFormatting sqref="AD61">
    <cfRule type="cellIs" dxfId="1450" priority="1207" operator="equal">
      <formula>"24H00"</formula>
    </cfRule>
  </conditionalFormatting>
  <conditionalFormatting sqref="AD61">
    <cfRule type="cellIs" dxfId="1449" priority="1204" operator="equal">
      <formula>"21h00"</formula>
    </cfRule>
  </conditionalFormatting>
  <conditionalFormatting sqref="AD61">
    <cfRule type="containsBlanks" dxfId="1448" priority="1203">
      <formula>LEN(TRIM(AD61))=0</formula>
    </cfRule>
  </conditionalFormatting>
  <conditionalFormatting sqref="I61">
    <cfRule type="cellIs" dxfId="1447" priority="1201" operator="equal">
      <formula>"MATERIEL"</formula>
    </cfRule>
    <cfRule type="cellIs" dxfId="1446" priority="1202" operator="equal">
      <formula>"TRANSPAL"</formula>
    </cfRule>
  </conditionalFormatting>
  <conditionalFormatting sqref="E61">
    <cfRule type="cellIs" dxfId="1445" priority="1195" operator="equal">
      <formula>"22H30"</formula>
    </cfRule>
    <cfRule type="cellIs" dxfId="1444" priority="1196" operator="equal">
      <formula>"17H15"</formula>
    </cfRule>
    <cfRule type="containsText" dxfId="1443" priority="1199" operator="containsText" text="18">
      <formula>NOT(ISERROR(SEARCH("18",E61)))</formula>
    </cfRule>
    <cfRule type="containsText" dxfId="1442" priority="1200" operator="containsText" text="17">
      <formula>NOT(ISERROR(SEARCH("17",E61)))</formula>
    </cfRule>
  </conditionalFormatting>
  <conditionalFormatting sqref="E61">
    <cfRule type="cellIs" dxfId="1441" priority="1198" operator="equal">
      <formula>"00H00"</formula>
    </cfRule>
  </conditionalFormatting>
  <conditionalFormatting sqref="E61">
    <cfRule type="cellIs" dxfId="1440" priority="1197" operator="equal">
      <formula>"24H00"</formula>
    </cfRule>
  </conditionalFormatting>
  <conditionalFormatting sqref="E61">
    <cfRule type="cellIs" dxfId="1439" priority="1194" operator="equal">
      <formula>"21h00"</formula>
    </cfRule>
  </conditionalFormatting>
  <conditionalFormatting sqref="E61">
    <cfRule type="containsBlanks" dxfId="1438" priority="1193">
      <formula>LEN(TRIM(E61))=0</formula>
    </cfRule>
  </conditionalFormatting>
  <conditionalFormatting sqref="E61">
    <cfRule type="cellIs" dxfId="1437" priority="1192" operator="equal">
      <formula>"22H45"</formula>
    </cfRule>
  </conditionalFormatting>
  <conditionalFormatting sqref="F61:H61">
    <cfRule type="cellIs" dxfId="1436" priority="1191" operator="equal">
      <formula>"OFF"</formula>
    </cfRule>
  </conditionalFormatting>
  <conditionalFormatting sqref="F61:H61">
    <cfRule type="cellIs" dxfId="1435" priority="1188" operator="equal">
      <formula>"AT"</formula>
    </cfRule>
    <cfRule type="cellIs" dxfId="1434" priority="1189" operator="equal">
      <formula>"AM"</formula>
    </cfRule>
    <cfRule type="cellIs" dxfId="1433" priority="1190" operator="equal">
      <formula>"CP"</formula>
    </cfRule>
  </conditionalFormatting>
  <conditionalFormatting sqref="AE61:AG61">
    <cfRule type="cellIs" dxfId="1432" priority="1186" operator="equal">
      <formula>"OFF"</formula>
    </cfRule>
  </conditionalFormatting>
  <conditionalFormatting sqref="AE61:AG61">
    <cfRule type="cellIs" dxfId="1431" priority="1183" operator="equal">
      <formula>"AT"</formula>
    </cfRule>
    <cfRule type="cellIs" dxfId="1430" priority="1184" operator="equal">
      <formula>"AM"</formula>
    </cfRule>
    <cfRule type="cellIs" dxfId="1429" priority="1185" operator="equal">
      <formula>"CP"</formula>
    </cfRule>
  </conditionalFormatting>
  <conditionalFormatting sqref="N61">
    <cfRule type="cellIs" dxfId="1428" priority="1180" operator="equal">
      <formula>"MATERIEL"</formula>
    </cfRule>
    <cfRule type="cellIs" dxfId="1427" priority="1181" operator="equal">
      <formula>"TRANSPAL"</formula>
    </cfRule>
  </conditionalFormatting>
  <conditionalFormatting sqref="J61">
    <cfRule type="cellIs" dxfId="1426" priority="1174" operator="equal">
      <formula>"22H30"</formula>
    </cfRule>
    <cfRule type="cellIs" dxfId="1425" priority="1175" operator="equal">
      <formula>"17H15"</formula>
    </cfRule>
    <cfRule type="containsText" dxfId="1424" priority="1178" operator="containsText" text="18">
      <formula>NOT(ISERROR(SEARCH("18",J61)))</formula>
    </cfRule>
    <cfRule type="containsText" dxfId="1423" priority="1179" operator="containsText" text="17">
      <formula>NOT(ISERROR(SEARCH("17",J61)))</formula>
    </cfRule>
  </conditionalFormatting>
  <conditionalFormatting sqref="J61">
    <cfRule type="cellIs" dxfId="1422" priority="1177" operator="equal">
      <formula>"00H00"</formula>
    </cfRule>
  </conditionalFormatting>
  <conditionalFormatting sqref="J61">
    <cfRule type="cellIs" dxfId="1421" priority="1176" operator="equal">
      <formula>"24H00"</formula>
    </cfRule>
  </conditionalFormatting>
  <conditionalFormatting sqref="J61">
    <cfRule type="cellIs" dxfId="1420" priority="1173" operator="equal">
      <formula>"21h00"</formula>
    </cfRule>
  </conditionalFormatting>
  <conditionalFormatting sqref="J61">
    <cfRule type="containsBlanks" dxfId="1419" priority="1172">
      <formula>LEN(TRIM(J61))=0</formula>
    </cfRule>
  </conditionalFormatting>
  <conditionalFormatting sqref="J61">
    <cfRule type="cellIs" dxfId="1418" priority="1171" operator="equal">
      <formula>"22H45"</formula>
    </cfRule>
  </conditionalFormatting>
  <conditionalFormatting sqref="S61">
    <cfRule type="cellIs" dxfId="1417" priority="1169" operator="equal">
      <formula>"MATERIEL"</formula>
    </cfRule>
    <cfRule type="cellIs" dxfId="1416" priority="1170" operator="equal">
      <formula>"TRANSPAL"</formula>
    </cfRule>
  </conditionalFormatting>
  <conditionalFormatting sqref="O61">
    <cfRule type="cellIs" dxfId="1415" priority="1163" operator="equal">
      <formula>"22H30"</formula>
    </cfRule>
    <cfRule type="cellIs" dxfId="1414" priority="1164" operator="equal">
      <formula>"17H15"</formula>
    </cfRule>
    <cfRule type="containsText" dxfId="1413" priority="1167" operator="containsText" text="18">
      <formula>NOT(ISERROR(SEARCH("18",O61)))</formula>
    </cfRule>
    <cfRule type="containsText" dxfId="1412" priority="1168" operator="containsText" text="17">
      <formula>NOT(ISERROR(SEARCH("17",O61)))</formula>
    </cfRule>
  </conditionalFormatting>
  <conditionalFormatting sqref="O61">
    <cfRule type="cellIs" dxfId="1411" priority="1166" operator="equal">
      <formula>"00H00"</formula>
    </cfRule>
  </conditionalFormatting>
  <conditionalFormatting sqref="O61">
    <cfRule type="cellIs" dxfId="1410" priority="1165" operator="equal">
      <formula>"24H00"</formula>
    </cfRule>
  </conditionalFormatting>
  <conditionalFormatting sqref="O61">
    <cfRule type="cellIs" dxfId="1409" priority="1162" operator="equal">
      <formula>"21h00"</formula>
    </cfRule>
  </conditionalFormatting>
  <conditionalFormatting sqref="O61">
    <cfRule type="containsBlanks" dxfId="1408" priority="1161">
      <formula>LEN(TRIM(O61))=0</formula>
    </cfRule>
  </conditionalFormatting>
  <conditionalFormatting sqref="O61">
    <cfRule type="cellIs" dxfId="1407" priority="1160" operator="equal">
      <formula>"22H45"</formula>
    </cfRule>
  </conditionalFormatting>
  <conditionalFormatting sqref="X61">
    <cfRule type="cellIs" dxfId="1406" priority="1158" operator="equal">
      <formula>"MATERIEL"</formula>
    </cfRule>
    <cfRule type="cellIs" dxfId="1405" priority="1159" operator="equal">
      <formula>"TRANSPAL"</formula>
    </cfRule>
  </conditionalFormatting>
  <conditionalFormatting sqref="T61">
    <cfRule type="cellIs" dxfId="1404" priority="1152" operator="equal">
      <formula>"22H30"</formula>
    </cfRule>
    <cfRule type="cellIs" dxfId="1403" priority="1153" operator="equal">
      <formula>"17H15"</formula>
    </cfRule>
    <cfRule type="containsText" dxfId="1402" priority="1156" operator="containsText" text="18">
      <formula>NOT(ISERROR(SEARCH("18",T61)))</formula>
    </cfRule>
    <cfRule type="containsText" dxfId="1401" priority="1157" operator="containsText" text="17">
      <formula>NOT(ISERROR(SEARCH("17",T61)))</formula>
    </cfRule>
  </conditionalFormatting>
  <conditionalFormatting sqref="T61">
    <cfRule type="cellIs" dxfId="1400" priority="1155" operator="equal">
      <formula>"00H00"</formula>
    </cfRule>
  </conditionalFormatting>
  <conditionalFormatting sqref="T61">
    <cfRule type="cellIs" dxfId="1399" priority="1154" operator="equal">
      <formula>"24H00"</formula>
    </cfRule>
  </conditionalFormatting>
  <conditionalFormatting sqref="T61">
    <cfRule type="cellIs" dxfId="1398" priority="1151" operator="equal">
      <formula>"21h00"</formula>
    </cfRule>
  </conditionalFormatting>
  <conditionalFormatting sqref="T61">
    <cfRule type="containsBlanks" dxfId="1397" priority="1150">
      <formula>LEN(TRIM(T61))=0</formula>
    </cfRule>
  </conditionalFormatting>
  <conditionalFormatting sqref="T61">
    <cfRule type="cellIs" dxfId="1396" priority="1149" operator="equal">
      <formula>"22H45"</formula>
    </cfRule>
  </conditionalFormatting>
  <conditionalFormatting sqref="AC61">
    <cfRule type="cellIs" dxfId="1395" priority="1147" operator="equal">
      <formula>"MATERIEL"</formula>
    </cfRule>
    <cfRule type="cellIs" dxfId="1394" priority="1148" operator="equal">
      <formula>"TRANSPAL"</formula>
    </cfRule>
  </conditionalFormatting>
  <conditionalFormatting sqref="Y61">
    <cfRule type="cellIs" dxfId="1393" priority="1141" operator="equal">
      <formula>"22H30"</formula>
    </cfRule>
    <cfRule type="cellIs" dxfId="1392" priority="1142" operator="equal">
      <formula>"17H15"</formula>
    </cfRule>
    <cfRule type="containsText" dxfId="1391" priority="1145" operator="containsText" text="18">
      <formula>NOT(ISERROR(SEARCH("18",Y61)))</formula>
    </cfRule>
    <cfRule type="containsText" dxfId="1390" priority="1146" operator="containsText" text="17">
      <formula>NOT(ISERROR(SEARCH("17",Y61)))</formula>
    </cfRule>
  </conditionalFormatting>
  <conditionalFormatting sqref="Y61">
    <cfRule type="cellIs" dxfId="1389" priority="1144" operator="equal">
      <formula>"00H00"</formula>
    </cfRule>
  </conditionalFormatting>
  <conditionalFormatting sqref="Y61">
    <cfRule type="cellIs" dxfId="1388" priority="1143" operator="equal">
      <formula>"24H00"</formula>
    </cfRule>
  </conditionalFormatting>
  <conditionalFormatting sqref="Y61">
    <cfRule type="cellIs" dxfId="1387" priority="1140" operator="equal">
      <formula>"21h00"</formula>
    </cfRule>
  </conditionalFormatting>
  <conditionalFormatting sqref="Y61">
    <cfRule type="containsBlanks" dxfId="1386" priority="1139">
      <formula>LEN(TRIM(Y61))=0</formula>
    </cfRule>
  </conditionalFormatting>
  <conditionalFormatting sqref="Y61">
    <cfRule type="cellIs" dxfId="1385" priority="1138" operator="equal">
      <formula>"22H45"</formula>
    </cfRule>
  </conditionalFormatting>
  <conditionalFormatting sqref="AH62">
    <cfRule type="cellIs" dxfId="1384" priority="1136" operator="equal">
      <formula>"MATERIEL"</formula>
    </cfRule>
    <cfRule type="cellIs" dxfId="1383" priority="1137" operator="equal">
      <formula>"TRANSPAL"</formula>
    </cfRule>
  </conditionalFormatting>
  <conditionalFormatting sqref="AD62">
    <cfRule type="cellIs" dxfId="1382" priority="1130" operator="equal">
      <formula>"22H30"</formula>
    </cfRule>
    <cfRule type="cellIs" dxfId="1381" priority="1131" operator="equal">
      <formula>"17H15"</formula>
    </cfRule>
    <cfRule type="containsText" dxfId="1380" priority="1134" operator="containsText" text="18">
      <formula>NOT(ISERROR(SEARCH("18",AD62)))</formula>
    </cfRule>
    <cfRule type="containsText" dxfId="1379" priority="1135" operator="containsText" text="17">
      <formula>NOT(ISERROR(SEARCH("17",AD62)))</formula>
    </cfRule>
  </conditionalFormatting>
  <conditionalFormatting sqref="AD62">
    <cfRule type="cellIs" dxfId="1378" priority="1133" operator="equal">
      <formula>"00H00"</formula>
    </cfRule>
  </conditionalFormatting>
  <conditionalFormatting sqref="AD62">
    <cfRule type="cellIs" dxfId="1377" priority="1132" operator="equal">
      <formula>"24H00"</formula>
    </cfRule>
  </conditionalFormatting>
  <conditionalFormatting sqref="AD62">
    <cfRule type="cellIs" dxfId="1376" priority="1129" operator="equal">
      <formula>"21h00"</formula>
    </cfRule>
  </conditionalFormatting>
  <conditionalFormatting sqref="AD62">
    <cfRule type="containsBlanks" dxfId="1375" priority="1128">
      <formula>LEN(TRIM(AD62))=0</formula>
    </cfRule>
  </conditionalFormatting>
  <conditionalFormatting sqref="AE62:AG62">
    <cfRule type="cellIs" dxfId="1374" priority="1127" operator="equal">
      <formula>"OFF"</formula>
    </cfRule>
  </conditionalFormatting>
  <conditionalFormatting sqref="AE62:AG62">
    <cfRule type="cellIs" dxfId="1373" priority="1124" operator="equal">
      <formula>"AT"</formula>
    </cfRule>
    <cfRule type="cellIs" dxfId="1372" priority="1125" operator="equal">
      <formula>"AM"</formula>
    </cfRule>
    <cfRule type="cellIs" dxfId="1371" priority="1126" operator="equal">
      <formula>"CP"</formula>
    </cfRule>
  </conditionalFormatting>
  <conditionalFormatting sqref="I62">
    <cfRule type="cellIs" dxfId="1370" priority="1121" operator="equal">
      <formula>"MATERIEL"</formula>
    </cfRule>
    <cfRule type="cellIs" dxfId="1369" priority="1122" operator="equal">
      <formula>"TRANSPAL"</formula>
    </cfRule>
  </conditionalFormatting>
  <conditionalFormatting sqref="E62">
    <cfRule type="cellIs" dxfId="1368" priority="1115" operator="equal">
      <formula>"22H30"</formula>
    </cfRule>
    <cfRule type="cellIs" dxfId="1367" priority="1116" operator="equal">
      <formula>"17H15"</formula>
    </cfRule>
    <cfRule type="containsText" dxfId="1366" priority="1119" operator="containsText" text="18">
      <formula>NOT(ISERROR(SEARCH("18",E62)))</formula>
    </cfRule>
    <cfRule type="containsText" dxfId="1365" priority="1120" operator="containsText" text="17">
      <formula>NOT(ISERROR(SEARCH("17",E62)))</formula>
    </cfRule>
  </conditionalFormatting>
  <conditionalFormatting sqref="E62">
    <cfRule type="cellIs" dxfId="1364" priority="1118" operator="equal">
      <formula>"00H00"</formula>
    </cfRule>
  </conditionalFormatting>
  <conditionalFormatting sqref="E62">
    <cfRule type="cellIs" dxfId="1363" priority="1117" operator="equal">
      <formula>"24H00"</formula>
    </cfRule>
  </conditionalFormatting>
  <conditionalFormatting sqref="E62">
    <cfRule type="cellIs" dxfId="1362" priority="1114" operator="equal">
      <formula>"21h00"</formula>
    </cfRule>
  </conditionalFormatting>
  <conditionalFormatting sqref="E62">
    <cfRule type="containsBlanks" dxfId="1361" priority="1113">
      <formula>LEN(TRIM(E62))=0</formula>
    </cfRule>
  </conditionalFormatting>
  <conditionalFormatting sqref="E62">
    <cfRule type="cellIs" dxfId="1360" priority="1112" operator="equal">
      <formula>"22H45"</formula>
    </cfRule>
  </conditionalFormatting>
  <conditionalFormatting sqref="N62">
    <cfRule type="cellIs" dxfId="1359" priority="1110" operator="equal">
      <formula>"MATERIEL"</formula>
    </cfRule>
    <cfRule type="cellIs" dxfId="1358" priority="1111" operator="equal">
      <formula>"TRANSPAL"</formula>
    </cfRule>
  </conditionalFormatting>
  <conditionalFormatting sqref="J62">
    <cfRule type="cellIs" dxfId="1357" priority="1104" operator="equal">
      <formula>"22H30"</formula>
    </cfRule>
    <cfRule type="cellIs" dxfId="1356" priority="1105" operator="equal">
      <formula>"17H15"</formula>
    </cfRule>
    <cfRule type="containsText" dxfId="1355" priority="1108" operator="containsText" text="18">
      <formula>NOT(ISERROR(SEARCH("18",J62)))</formula>
    </cfRule>
    <cfRule type="containsText" dxfId="1354" priority="1109" operator="containsText" text="17">
      <formula>NOT(ISERROR(SEARCH("17",J62)))</formula>
    </cfRule>
  </conditionalFormatting>
  <conditionalFormatting sqref="J62">
    <cfRule type="cellIs" dxfId="1353" priority="1107" operator="equal">
      <formula>"00H00"</formula>
    </cfRule>
  </conditionalFormatting>
  <conditionalFormatting sqref="J62">
    <cfRule type="cellIs" dxfId="1352" priority="1106" operator="equal">
      <formula>"24H00"</formula>
    </cfRule>
  </conditionalFormatting>
  <conditionalFormatting sqref="J62">
    <cfRule type="cellIs" dxfId="1351" priority="1103" operator="equal">
      <formula>"21h00"</formula>
    </cfRule>
  </conditionalFormatting>
  <conditionalFormatting sqref="J62">
    <cfRule type="containsBlanks" dxfId="1350" priority="1102">
      <formula>LEN(TRIM(J62))=0</formula>
    </cfRule>
  </conditionalFormatting>
  <conditionalFormatting sqref="J62">
    <cfRule type="cellIs" dxfId="1349" priority="1101" operator="equal">
      <formula>"22H45"</formula>
    </cfRule>
  </conditionalFormatting>
  <conditionalFormatting sqref="S62">
    <cfRule type="cellIs" dxfId="1348" priority="1099" operator="equal">
      <formula>"MATERIEL"</formula>
    </cfRule>
    <cfRule type="cellIs" dxfId="1347" priority="1100" operator="equal">
      <formula>"TRANSPAL"</formula>
    </cfRule>
  </conditionalFormatting>
  <conditionalFormatting sqref="O62">
    <cfRule type="cellIs" dxfId="1346" priority="1093" operator="equal">
      <formula>"22H30"</formula>
    </cfRule>
    <cfRule type="cellIs" dxfId="1345" priority="1094" operator="equal">
      <formula>"17H15"</formula>
    </cfRule>
    <cfRule type="containsText" dxfId="1344" priority="1097" operator="containsText" text="18">
      <formula>NOT(ISERROR(SEARCH("18",O62)))</formula>
    </cfRule>
    <cfRule type="containsText" dxfId="1343" priority="1098" operator="containsText" text="17">
      <formula>NOT(ISERROR(SEARCH("17",O62)))</formula>
    </cfRule>
  </conditionalFormatting>
  <conditionalFormatting sqref="O62">
    <cfRule type="cellIs" dxfId="1342" priority="1096" operator="equal">
      <formula>"00H00"</formula>
    </cfRule>
  </conditionalFormatting>
  <conditionalFormatting sqref="O62">
    <cfRule type="cellIs" dxfId="1341" priority="1095" operator="equal">
      <formula>"24H00"</formula>
    </cfRule>
  </conditionalFormatting>
  <conditionalFormatting sqref="O62">
    <cfRule type="cellIs" dxfId="1340" priority="1092" operator="equal">
      <formula>"21h00"</formula>
    </cfRule>
  </conditionalFormatting>
  <conditionalFormatting sqref="O62">
    <cfRule type="containsBlanks" dxfId="1339" priority="1091">
      <formula>LEN(TRIM(O62))=0</formula>
    </cfRule>
  </conditionalFormatting>
  <conditionalFormatting sqref="O62">
    <cfRule type="cellIs" dxfId="1338" priority="1090" operator="equal">
      <formula>"22H45"</formula>
    </cfRule>
  </conditionalFormatting>
  <conditionalFormatting sqref="X62">
    <cfRule type="cellIs" dxfId="1337" priority="1088" operator="equal">
      <formula>"MATERIEL"</formula>
    </cfRule>
    <cfRule type="cellIs" dxfId="1336" priority="1089" operator="equal">
      <formula>"TRANSPAL"</formula>
    </cfRule>
  </conditionalFormatting>
  <conditionalFormatting sqref="T62">
    <cfRule type="cellIs" dxfId="1335" priority="1082" operator="equal">
      <formula>"22H30"</formula>
    </cfRule>
    <cfRule type="cellIs" dxfId="1334" priority="1083" operator="equal">
      <formula>"17H15"</formula>
    </cfRule>
    <cfRule type="containsText" dxfId="1333" priority="1086" operator="containsText" text="18">
      <formula>NOT(ISERROR(SEARCH("18",T62)))</formula>
    </cfRule>
    <cfRule type="containsText" dxfId="1332" priority="1087" operator="containsText" text="17">
      <formula>NOT(ISERROR(SEARCH("17",T62)))</formula>
    </cfRule>
  </conditionalFormatting>
  <conditionalFormatting sqref="T62">
    <cfRule type="cellIs" dxfId="1331" priority="1085" operator="equal">
      <formula>"00H00"</formula>
    </cfRule>
  </conditionalFormatting>
  <conditionalFormatting sqref="T62">
    <cfRule type="cellIs" dxfId="1330" priority="1084" operator="equal">
      <formula>"24H00"</formula>
    </cfRule>
  </conditionalFormatting>
  <conditionalFormatting sqref="T62">
    <cfRule type="cellIs" dxfId="1329" priority="1081" operator="equal">
      <formula>"21h00"</formula>
    </cfRule>
  </conditionalFormatting>
  <conditionalFormatting sqref="T62">
    <cfRule type="containsBlanks" dxfId="1328" priority="1080">
      <formula>LEN(TRIM(T62))=0</formula>
    </cfRule>
  </conditionalFormatting>
  <conditionalFormatting sqref="T62">
    <cfRule type="cellIs" dxfId="1327" priority="1079" operator="equal">
      <formula>"22H45"</formula>
    </cfRule>
  </conditionalFormatting>
  <conditionalFormatting sqref="AC62">
    <cfRule type="cellIs" dxfId="1326" priority="1077" operator="equal">
      <formula>"MATERIEL"</formula>
    </cfRule>
    <cfRule type="cellIs" dxfId="1325" priority="1078" operator="equal">
      <formula>"TRANSPAL"</formula>
    </cfRule>
  </conditionalFormatting>
  <conditionalFormatting sqref="Y62">
    <cfRule type="cellIs" dxfId="1324" priority="1071" operator="equal">
      <formula>"22H30"</formula>
    </cfRule>
    <cfRule type="cellIs" dxfId="1323" priority="1072" operator="equal">
      <formula>"17H15"</formula>
    </cfRule>
    <cfRule type="containsText" dxfId="1322" priority="1075" operator="containsText" text="18">
      <formula>NOT(ISERROR(SEARCH("18",Y62)))</formula>
    </cfRule>
    <cfRule type="containsText" dxfId="1321" priority="1076" operator="containsText" text="17">
      <formula>NOT(ISERROR(SEARCH("17",Y62)))</formula>
    </cfRule>
  </conditionalFormatting>
  <conditionalFormatting sqref="Y62">
    <cfRule type="cellIs" dxfId="1320" priority="1074" operator="equal">
      <formula>"00H00"</formula>
    </cfRule>
  </conditionalFormatting>
  <conditionalFormatting sqref="Y62">
    <cfRule type="cellIs" dxfId="1319" priority="1073" operator="equal">
      <formula>"24H00"</formula>
    </cfRule>
  </conditionalFormatting>
  <conditionalFormatting sqref="Y62">
    <cfRule type="cellIs" dxfId="1318" priority="1070" operator="equal">
      <formula>"21h00"</formula>
    </cfRule>
  </conditionalFormatting>
  <conditionalFormatting sqref="Y62">
    <cfRule type="containsBlanks" dxfId="1317" priority="1069">
      <formula>LEN(TRIM(Y62))=0</formula>
    </cfRule>
  </conditionalFormatting>
  <conditionalFormatting sqref="Y62">
    <cfRule type="cellIs" dxfId="1316" priority="1068" operator="equal">
      <formula>"22H45"</formula>
    </cfRule>
  </conditionalFormatting>
  <conditionalFormatting sqref="K62:M62">
    <cfRule type="cellIs" dxfId="1315" priority="1067" operator="equal">
      <formula>"OFF"</formula>
    </cfRule>
  </conditionalFormatting>
  <conditionalFormatting sqref="K62:M62">
    <cfRule type="cellIs" dxfId="1314" priority="1064" operator="equal">
      <formula>"AT"</formula>
    </cfRule>
    <cfRule type="cellIs" dxfId="1313" priority="1065" operator="equal">
      <formula>"AM"</formula>
    </cfRule>
    <cfRule type="cellIs" dxfId="1312" priority="1066" operator="equal">
      <formula>"CP"</formula>
    </cfRule>
  </conditionalFormatting>
  <conditionalFormatting sqref="AH63">
    <cfRule type="cellIs" dxfId="1311" priority="1061" operator="equal">
      <formula>"MATERIEL"</formula>
    </cfRule>
    <cfRule type="cellIs" dxfId="1310" priority="1062" operator="equal">
      <formula>"TRANSPAL"</formula>
    </cfRule>
  </conditionalFormatting>
  <conditionalFormatting sqref="AD63">
    <cfRule type="cellIs" dxfId="1309" priority="1055" operator="equal">
      <formula>"22H30"</formula>
    </cfRule>
    <cfRule type="cellIs" dxfId="1308" priority="1056" operator="equal">
      <formula>"17H15"</formula>
    </cfRule>
    <cfRule type="containsText" dxfId="1307" priority="1059" operator="containsText" text="18">
      <formula>NOT(ISERROR(SEARCH("18",AD63)))</formula>
    </cfRule>
    <cfRule type="containsText" dxfId="1306" priority="1060" operator="containsText" text="17">
      <formula>NOT(ISERROR(SEARCH("17",AD63)))</formula>
    </cfRule>
  </conditionalFormatting>
  <conditionalFormatting sqref="AD63">
    <cfRule type="cellIs" dxfId="1305" priority="1058" operator="equal">
      <formula>"00H00"</formula>
    </cfRule>
  </conditionalFormatting>
  <conditionalFormatting sqref="AD63">
    <cfRule type="cellIs" dxfId="1304" priority="1057" operator="equal">
      <formula>"24H00"</formula>
    </cfRule>
  </conditionalFormatting>
  <conditionalFormatting sqref="AD63">
    <cfRule type="cellIs" dxfId="1303" priority="1054" operator="equal">
      <formula>"21h00"</formula>
    </cfRule>
  </conditionalFormatting>
  <conditionalFormatting sqref="AD63">
    <cfRule type="containsBlanks" dxfId="1302" priority="1053">
      <formula>LEN(TRIM(AD63))=0</formula>
    </cfRule>
  </conditionalFormatting>
  <conditionalFormatting sqref="I63">
    <cfRule type="cellIs" dxfId="1301" priority="1051" operator="equal">
      <formula>"MATERIEL"</formula>
    </cfRule>
    <cfRule type="cellIs" dxfId="1300" priority="1052" operator="equal">
      <formula>"TRANSPAL"</formula>
    </cfRule>
  </conditionalFormatting>
  <conditionalFormatting sqref="E63">
    <cfRule type="cellIs" dxfId="1299" priority="1045" operator="equal">
      <formula>"22H30"</formula>
    </cfRule>
    <cfRule type="cellIs" dxfId="1298" priority="1046" operator="equal">
      <formula>"17H15"</formula>
    </cfRule>
    <cfRule type="containsText" dxfId="1297" priority="1049" operator="containsText" text="18">
      <formula>NOT(ISERROR(SEARCH("18",E63)))</formula>
    </cfRule>
    <cfRule type="containsText" dxfId="1296" priority="1050" operator="containsText" text="17">
      <formula>NOT(ISERROR(SEARCH("17",E63)))</formula>
    </cfRule>
  </conditionalFormatting>
  <conditionalFormatting sqref="E63">
    <cfRule type="cellIs" dxfId="1295" priority="1048" operator="equal">
      <formula>"00H00"</formula>
    </cfRule>
  </conditionalFormatting>
  <conditionalFormatting sqref="E63">
    <cfRule type="cellIs" dxfId="1294" priority="1047" operator="equal">
      <formula>"24H00"</formula>
    </cfRule>
  </conditionalFormatting>
  <conditionalFormatting sqref="E63">
    <cfRule type="cellIs" dxfId="1293" priority="1044" operator="equal">
      <formula>"21h00"</formula>
    </cfRule>
  </conditionalFormatting>
  <conditionalFormatting sqref="E63">
    <cfRule type="containsBlanks" dxfId="1292" priority="1043">
      <formula>LEN(TRIM(E63))=0</formula>
    </cfRule>
  </conditionalFormatting>
  <conditionalFormatting sqref="E63">
    <cfRule type="cellIs" dxfId="1291" priority="1042" operator="equal">
      <formula>"22H45"</formula>
    </cfRule>
  </conditionalFormatting>
  <conditionalFormatting sqref="F63:H63">
    <cfRule type="cellIs" dxfId="1290" priority="1041" operator="equal">
      <formula>"OFF"</formula>
    </cfRule>
  </conditionalFormatting>
  <conditionalFormatting sqref="F63:H63">
    <cfRule type="cellIs" dxfId="1289" priority="1038" operator="equal">
      <formula>"AT"</formula>
    </cfRule>
    <cfRule type="cellIs" dxfId="1288" priority="1039" operator="equal">
      <formula>"AM"</formula>
    </cfRule>
    <cfRule type="cellIs" dxfId="1287" priority="1040" operator="equal">
      <formula>"CP"</formula>
    </cfRule>
  </conditionalFormatting>
  <conditionalFormatting sqref="AE63:AG63">
    <cfRule type="cellIs" dxfId="1286" priority="1036" operator="equal">
      <formula>"OFF"</formula>
    </cfRule>
  </conditionalFormatting>
  <conditionalFormatting sqref="AE63:AG63">
    <cfRule type="cellIs" dxfId="1285" priority="1033" operator="equal">
      <formula>"AT"</formula>
    </cfRule>
    <cfRule type="cellIs" dxfId="1284" priority="1034" operator="equal">
      <formula>"AM"</formula>
    </cfRule>
    <cfRule type="cellIs" dxfId="1283" priority="1035" operator="equal">
      <formula>"CP"</formula>
    </cfRule>
  </conditionalFormatting>
  <conditionalFormatting sqref="N63">
    <cfRule type="cellIs" dxfId="1282" priority="1030" operator="equal">
      <formula>"MATERIEL"</formula>
    </cfRule>
    <cfRule type="cellIs" dxfId="1281" priority="1031" operator="equal">
      <formula>"TRANSPAL"</formula>
    </cfRule>
  </conditionalFormatting>
  <conditionalFormatting sqref="J63">
    <cfRule type="cellIs" dxfId="1280" priority="1024" operator="equal">
      <formula>"22H30"</formula>
    </cfRule>
    <cfRule type="cellIs" dxfId="1279" priority="1025" operator="equal">
      <formula>"17H15"</formula>
    </cfRule>
    <cfRule type="containsText" dxfId="1278" priority="1028" operator="containsText" text="18">
      <formula>NOT(ISERROR(SEARCH("18",J63)))</formula>
    </cfRule>
    <cfRule type="containsText" dxfId="1277" priority="1029" operator="containsText" text="17">
      <formula>NOT(ISERROR(SEARCH("17",J63)))</formula>
    </cfRule>
  </conditionalFormatting>
  <conditionalFormatting sqref="J63">
    <cfRule type="cellIs" dxfId="1276" priority="1027" operator="equal">
      <formula>"00H00"</formula>
    </cfRule>
  </conditionalFormatting>
  <conditionalFormatting sqref="J63">
    <cfRule type="cellIs" dxfId="1275" priority="1026" operator="equal">
      <formula>"24H00"</formula>
    </cfRule>
  </conditionalFormatting>
  <conditionalFormatting sqref="J63">
    <cfRule type="cellIs" dxfId="1274" priority="1023" operator="equal">
      <formula>"21h00"</formula>
    </cfRule>
  </conditionalFormatting>
  <conditionalFormatting sqref="J63">
    <cfRule type="containsBlanks" dxfId="1273" priority="1022">
      <formula>LEN(TRIM(J63))=0</formula>
    </cfRule>
  </conditionalFormatting>
  <conditionalFormatting sqref="J63">
    <cfRule type="cellIs" dxfId="1272" priority="1021" operator="equal">
      <formula>"22H45"</formula>
    </cfRule>
  </conditionalFormatting>
  <conditionalFormatting sqref="S63">
    <cfRule type="cellIs" dxfId="1271" priority="1019" operator="equal">
      <formula>"MATERIEL"</formula>
    </cfRule>
    <cfRule type="cellIs" dxfId="1270" priority="1020" operator="equal">
      <formula>"TRANSPAL"</formula>
    </cfRule>
  </conditionalFormatting>
  <conditionalFormatting sqref="O63">
    <cfRule type="cellIs" dxfId="1269" priority="1013" operator="equal">
      <formula>"22H30"</formula>
    </cfRule>
    <cfRule type="cellIs" dxfId="1268" priority="1014" operator="equal">
      <formula>"17H15"</formula>
    </cfRule>
    <cfRule type="containsText" dxfId="1267" priority="1017" operator="containsText" text="18">
      <formula>NOT(ISERROR(SEARCH("18",O63)))</formula>
    </cfRule>
    <cfRule type="containsText" dxfId="1266" priority="1018" operator="containsText" text="17">
      <formula>NOT(ISERROR(SEARCH("17",O63)))</formula>
    </cfRule>
  </conditionalFormatting>
  <conditionalFormatting sqref="O63">
    <cfRule type="cellIs" dxfId="1265" priority="1016" operator="equal">
      <formula>"00H00"</formula>
    </cfRule>
  </conditionalFormatting>
  <conditionalFormatting sqref="O63">
    <cfRule type="cellIs" dxfId="1264" priority="1015" operator="equal">
      <formula>"24H00"</formula>
    </cfRule>
  </conditionalFormatting>
  <conditionalFormatting sqref="O63">
    <cfRule type="cellIs" dxfId="1263" priority="1012" operator="equal">
      <formula>"21h00"</formula>
    </cfRule>
  </conditionalFormatting>
  <conditionalFormatting sqref="O63">
    <cfRule type="containsBlanks" dxfId="1262" priority="1011">
      <formula>LEN(TRIM(O63))=0</formula>
    </cfRule>
  </conditionalFormatting>
  <conditionalFormatting sqref="O63">
    <cfRule type="cellIs" dxfId="1261" priority="1010" operator="equal">
      <formula>"22H45"</formula>
    </cfRule>
  </conditionalFormatting>
  <conditionalFormatting sqref="X63">
    <cfRule type="cellIs" dxfId="1260" priority="1008" operator="equal">
      <formula>"MATERIEL"</formula>
    </cfRule>
    <cfRule type="cellIs" dxfId="1259" priority="1009" operator="equal">
      <formula>"TRANSPAL"</formula>
    </cfRule>
  </conditionalFormatting>
  <conditionalFormatting sqref="T63">
    <cfRule type="cellIs" dxfId="1258" priority="1002" operator="equal">
      <formula>"22H30"</formula>
    </cfRule>
    <cfRule type="cellIs" dxfId="1257" priority="1003" operator="equal">
      <formula>"17H15"</formula>
    </cfRule>
    <cfRule type="containsText" dxfId="1256" priority="1006" operator="containsText" text="18">
      <formula>NOT(ISERROR(SEARCH("18",T63)))</formula>
    </cfRule>
    <cfRule type="containsText" dxfId="1255" priority="1007" operator="containsText" text="17">
      <formula>NOT(ISERROR(SEARCH("17",T63)))</formula>
    </cfRule>
  </conditionalFormatting>
  <conditionalFormatting sqref="T63">
    <cfRule type="cellIs" dxfId="1254" priority="1005" operator="equal">
      <formula>"00H00"</formula>
    </cfRule>
  </conditionalFormatting>
  <conditionalFormatting sqref="T63">
    <cfRule type="cellIs" dxfId="1253" priority="1004" operator="equal">
      <formula>"24H00"</formula>
    </cfRule>
  </conditionalFormatting>
  <conditionalFormatting sqref="T63">
    <cfRule type="cellIs" dxfId="1252" priority="1001" operator="equal">
      <formula>"21h00"</formula>
    </cfRule>
  </conditionalFormatting>
  <conditionalFormatting sqref="T63">
    <cfRule type="containsBlanks" dxfId="1251" priority="1000">
      <formula>LEN(TRIM(T63))=0</formula>
    </cfRule>
  </conditionalFormatting>
  <conditionalFormatting sqref="T63">
    <cfRule type="cellIs" dxfId="1250" priority="999" operator="equal">
      <formula>"22H45"</formula>
    </cfRule>
  </conditionalFormatting>
  <conditionalFormatting sqref="AC63">
    <cfRule type="cellIs" dxfId="1249" priority="997" operator="equal">
      <formula>"MATERIEL"</formula>
    </cfRule>
    <cfRule type="cellIs" dxfId="1248" priority="998" operator="equal">
      <formula>"TRANSPAL"</formula>
    </cfRule>
  </conditionalFormatting>
  <conditionalFormatting sqref="Y63">
    <cfRule type="cellIs" dxfId="1247" priority="991" operator="equal">
      <formula>"22H30"</formula>
    </cfRule>
    <cfRule type="cellIs" dxfId="1246" priority="992" operator="equal">
      <formula>"17H15"</formula>
    </cfRule>
    <cfRule type="containsText" dxfId="1245" priority="995" operator="containsText" text="18">
      <formula>NOT(ISERROR(SEARCH("18",Y63)))</formula>
    </cfRule>
    <cfRule type="containsText" dxfId="1244" priority="996" operator="containsText" text="17">
      <formula>NOT(ISERROR(SEARCH("17",Y63)))</formula>
    </cfRule>
  </conditionalFormatting>
  <conditionalFormatting sqref="Y63">
    <cfRule type="cellIs" dxfId="1243" priority="994" operator="equal">
      <formula>"00H00"</formula>
    </cfRule>
  </conditionalFormatting>
  <conditionalFormatting sqref="Y63">
    <cfRule type="cellIs" dxfId="1242" priority="993" operator="equal">
      <formula>"24H00"</formula>
    </cfRule>
  </conditionalFormatting>
  <conditionalFormatting sqref="Y63">
    <cfRule type="cellIs" dxfId="1241" priority="990" operator="equal">
      <formula>"21h00"</formula>
    </cfRule>
  </conditionalFormatting>
  <conditionalFormatting sqref="Y63">
    <cfRule type="containsBlanks" dxfId="1240" priority="989">
      <formula>LEN(TRIM(Y63))=0</formula>
    </cfRule>
  </conditionalFormatting>
  <conditionalFormatting sqref="Y63">
    <cfRule type="cellIs" dxfId="1239" priority="988" operator="equal">
      <formula>"22H45"</formula>
    </cfRule>
  </conditionalFormatting>
  <conditionalFormatting sqref="Z63:AB63">
    <cfRule type="cellIs" dxfId="1238" priority="987" operator="equal">
      <formula>"OFF"</formula>
    </cfRule>
  </conditionalFormatting>
  <conditionalFormatting sqref="Z63:AB63">
    <cfRule type="cellIs" dxfId="1237" priority="984" operator="equal">
      <formula>"AT"</formula>
    </cfRule>
    <cfRule type="cellIs" dxfId="1236" priority="985" operator="equal">
      <formula>"AM"</formula>
    </cfRule>
    <cfRule type="cellIs" dxfId="1235" priority="986" operator="equal">
      <formula>"CP"</formula>
    </cfRule>
  </conditionalFormatting>
  <conditionalFormatting sqref="AH64">
    <cfRule type="cellIs" dxfId="1234" priority="981" operator="equal">
      <formula>"MATERIEL"</formula>
    </cfRule>
    <cfRule type="cellIs" dxfId="1233" priority="982" operator="equal">
      <formula>"TRANSPAL"</formula>
    </cfRule>
  </conditionalFormatting>
  <conditionalFormatting sqref="AD64">
    <cfRule type="cellIs" dxfId="1232" priority="975" operator="equal">
      <formula>"22H30"</formula>
    </cfRule>
    <cfRule type="cellIs" dxfId="1231" priority="976" operator="equal">
      <formula>"17H15"</formula>
    </cfRule>
    <cfRule type="containsText" dxfId="1230" priority="979" operator="containsText" text="18">
      <formula>NOT(ISERROR(SEARCH("18",AD64)))</formula>
    </cfRule>
    <cfRule type="containsText" dxfId="1229" priority="980" operator="containsText" text="17">
      <formula>NOT(ISERROR(SEARCH("17",AD64)))</formula>
    </cfRule>
  </conditionalFormatting>
  <conditionalFormatting sqref="AD64">
    <cfRule type="cellIs" dxfId="1228" priority="978" operator="equal">
      <formula>"00H00"</formula>
    </cfRule>
  </conditionalFormatting>
  <conditionalFormatting sqref="AD64">
    <cfRule type="cellIs" dxfId="1227" priority="977" operator="equal">
      <formula>"24H00"</formula>
    </cfRule>
  </conditionalFormatting>
  <conditionalFormatting sqref="AD64">
    <cfRule type="cellIs" dxfId="1226" priority="974" operator="equal">
      <formula>"21h00"</formula>
    </cfRule>
  </conditionalFormatting>
  <conditionalFormatting sqref="AD64">
    <cfRule type="containsBlanks" dxfId="1225" priority="973">
      <formula>LEN(TRIM(AD64))=0</formula>
    </cfRule>
  </conditionalFormatting>
  <conditionalFormatting sqref="AE64:AG64">
    <cfRule type="cellIs" dxfId="1224" priority="972" operator="equal">
      <formula>"OFF"</formula>
    </cfRule>
  </conditionalFormatting>
  <conditionalFormatting sqref="AE64:AG64">
    <cfRule type="cellIs" dxfId="1223" priority="969" operator="equal">
      <formula>"AT"</formula>
    </cfRule>
    <cfRule type="cellIs" dxfId="1222" priority="970" operator="equal">
      <formula>"AM"</formula>
    </cfRule>
    <cfRule type="cellIs" dxfId="1221" priority="971" operator="equal">
      <formula>"CP"</formula>
    </cfRule>
  </conditionalFormatting>
  <conditionalFormatting sqref="I64">
    <cfRule type="cellIs" dxfId="1220" priority="966" operator="equal">
      <formula>"MATERIEL"</formula>
    </cfRule>
    <cfRule type="cellIs" dxfId="1219" priority="967" operator="equal">
      <formula>"TRANSPAL"</formula>
    </cfRule>
  </conditionalFormatting>
  <conditionalFormatting sqref="E64">
    <cfRule type="cellIs" dxfId="1218" priority="960" operator="equal">
      <formula>"22H30"</formula>
    </cfRule>
    <cfRule type="cellIs" dxfId="1217" priority="961" operator="equal">
      <formula>"17H15"</formula>
    </cfRule>
    <cfRule type="containsText" dxfId="1216" priority="964" operator="containsText" text="18">
      <formula>NOT(ISERROR(SEARCH("18",E64)))</formula>
    </cfRule>
    <cfRule type="containsText" dxfId="1215" priority="965" operator="containsText" text="17">
      <formula>NOT(ISERROR(SEARCH("17",E64)))</formula>
    </cfRule>
  </conditionalFormatting>
  <conditionalFormatting sqref="E64">
    <cfRule type="cellIs" dxfId="1214" priority="963" operator="equal">
      <formula>"00H00"</formula>
    </cfRule>
  </conditionalFormatting>
  <conditionalFormatting sqref="E64">
    <cfRule type="cellIs" dxfId="1213" priority="962" operator="equal">
      <formula>"24H00"</formula>
    </cfRule>
  </conditionalFormatting>
  <conditionalFormatting sqref="E64">
    <cfRule type="cellIs" dxfId="1212" priority="959" operator="equal">
      <formula>"21h00"</formula>
    </cfRule>
  </conditionalFormatting>
  <conditionalFormatting sqref="E64">
    <cfRule type="containsBlanks" dxfId="1211" priority="958">
      <formula>LEN(TRIM(E64))=0</formula>
    </cfRule>
  </conditionalFormatting>
  <conditionalFormatting sqref="E64">
    <cfRule type="cellIs" dxfId="1210" priority="957" operator="equal">
      <formula>"22H45"</formula>
    </cfRule>
  </conditionalFormatting>
  <conditionalFormatting sqref="F64:H64">
    <cfRule type="cellIs" dxfId="1209" priority="956" operator="equal">
      <formula>"OFF"</formula>
    </cfRule>
  </conditionalFormatting>
  <conditionalFormatting sqref="F64:H64">
    <cfRule type="cellIs" dxfId="1208" priority="953" operator="equal">
      <formula>"AT"</formula>
    </cfRule>
    <cfRule type="cellIs" dxfId="1207" priority="954" operator="equal">
      <formula>"AM"</formula>
    </cfRule>
    <cfRule type="cellIs" dxfId="1206" priority="955" operator="equal">
      <formula>"CP"</formula>
    </cfRule>
  </conditionalFormatting>
  <conditionalFormatting sqref="N64">
    <cfRule type="cellIs" dxfId="1205" priority="950" operator="equal">
      <formula>"MATERIEL"</formula>
    </cfRule>
    <cfRule type="cellIs" dxfId="1204" priority="951" operator="equal">
      <formula>"TRANSPAL"</formula>
    </cfRule>
  </conditionalFormatting>
  <conditionalFormatting sqref="J64">
    <cfRule type="cellIs" dxfId="1203" priority="944" operator="equal">
      <formula>"22H30"</formula>
    </cfRule>
    <cfRule type="cellIs" dxfId="1202" priority="945" operator="equal">
      <formula>"17H15"</formula>
    </cfRule>
    <cfRule type="containsText" dxfId="1201" priority="948" operator="containsText" text="18">
      <formula>NOT(ISERROR(SEARCH("18",J64)))</formula>
    </cfRule>
    <cfRule type="containsText" dxfId="1200" priority="949" operator="containsText" text="17">
      <formula>NOT(ISERROR(SEARCH("17",J64)))</formula>
    </cfRule>
  </conditionalFormatting>
  <conditionalFormatting sqref="J64">
    <cfRule type="cellIs" dxfId="1199" priority="947" operator="equal">
      <formula>"00H00"</formula>
    </cfRule>
  </conditionalFormatting>
  <conditionalFormatting sqref="J64">
    <cfRule type="cellIs" dxfId="1198" priority="946" operator="equal">
      <formula>"24H00"</formula>
    </cfRule>
  </conditionalFormatting>
  <conditionalFormatting sqref="J64">
    <cfRule type="cellIs" dxfId="1197" priority="943" operator="equal">
      <formula>"21h00"</formula>
    </cfRule>
  </conditionalFormatting>
  <conditionalFormatting sqref="J64">
    <cfRule type="containsBlanks" dxfId="1196" priority="942">
      <formula>LEN(TRIM(J64))=0</formula>
    </cfRule>
  </conditionalFormatting>
  <conditionalFormatting sqref="J64">
    <cfRule type="cellIs" dxfId="1195" priority="941" operator="equal">
      <formula>"22H45"</formula>
    </cfRule>
  </conditionalFormatting>
  <conditionalFormatting sqref="S64">
    <cfRule type="cellIs" dxfId="1194" priority="939" operator="equal">
      <formula>"MATERIEL"</formula>
    </cfRule>
    <cfRule type="cellIs" dxfId="1193" priority="940" operator="equal">
      <formula>"TRANSPAL"</formula>
    </cfRule>
  </conditionalFormatting>
  <conditionalFormatting sqref="O64">
    <cfRule type="cellIs" dxfId="1192" priority="933" operator="equal">
      <formula>"22H30"</formula>
    </cfRule>
    <cfRule type="cellIs" dxfId="1191" priority="934" operator="equal">
      <formula>"17H15"</formula>
    </cfRule>
    <cfRule type="containsText" dxfId="1190" priority="937" operator="containsText" text="18">
      <formula>NOT(ISERROR(SEARCH("18",O64)))</formula>
    </cfRule>
    <cfRule type="containsText" dxfId="1189" priority="938" operator="containsText" text="17">
      <formula>NOT(ISERROR(SEARCH("17",O64)))</formula>
    </cfRule>
  </conditionalFormatting>
  <conditionalFormatting sqref="O64">
    <cfRule type="cellIs" dxfId="1188" priority="936" operator="equal">
      <formula>"00H00"</formula>
    </cfRule>
  </conditionalFormatting>
  <conditionalFormatting sqref="O64">
    <cfRule type="cellIs" dxfId="1187" priority="935" operator="equal">
      <formula>"24H00"</formula>
    </cfRule>
  </conditionalFormatting>
  <conditionalFormatting sqref="O64">
    <cfRule type="cellIs" dxfId="1186" priority="932" operator="equal">
      <formula>"21h00"</formula>
    </cfRule>
  </conditionalFormatting>
  <conditionalFormatting sqref="O64">
    <cfRule type="containsBlanks" dxfId="1185" priority="931">
      <formula>LEN(TRIM(O64))=0</formula>
    </cfRule>
  </conditionalFormatting>
  <conditionalFormatting sqref="O64">
    <cfRule type="cellIs" dxfId="1184" priority="930" operator="equal">
      <formula>"22H45"</formula>
    </cfRule>
  </conditionalFormatting>
  <conditionalFormatting sqref="X64">
    <cfRule type="cellIs" dxfId="1183" priority="928" operator="equal">
      <formula>"MATERIEL"</formula>
    </cfRule>
    <cfRule type="cellIs" dxfId="1182" priority="929" operator="equal">
      <formula>"TRANSPAL"</formula>
    </cfRule>
  </conditionalFormatting>
  <conditionalFormatting sqref="T64">
    <cfRule type="cellIs" dxfId="1181" priority="922" operator="equal">
      <formula>"22H30"</formula>
    </cfRule>
    <cfRule type="cellIs" dxfId="1180" priority="923" operator="equal">
      <formula>"17H15"</formula>
    </cfRule>
    <cfRule type="containsText" dxfId="1179" priority="926" operator="containsText" text="18">
      <formula>NOT(ISERROR(SEARCH("18",T64)))</formula>
    </cfRule>
    <cfRule type="containsText" dxfId="1178" priority="927" operator="containsText" text="17">
      <formula>NOT(ISERROR(SEARCH("17",T64)))</formula>
    </cfRule>
  </conditionalFormatting>
  <conditionalFormatting sqref="T64">
    <cfRule type="cellIs" dxfId="1177" priority="925" operator="equal">
      <formula>"00H00"</formula>
    </cfRule>
  </conditionalFormatting>
  <conditionalFormatting sqref="T64">
    <cfRule type="cellIs" dxfId="1176" priority="924" operator="equal">
      <formula>"24H00"</formula>
    </cfRule>
  </conditionalFormatting>
  <conditionalFormatting sqref="T64">
    <cfRule type="cellIs" dxfId="1175" priority="921" operator="equal">
      <formula>"21h00"</formula>
    </cfRule>
  </conditionalFormatting>
  <conditionalFormatting sqref="T64">
    <cfRule type="containsBlanks" dxfId="1174" priority="920">
      <formula>LEN(TRIM(T64))=0</formula>
    </cfRule>
  </conditionalFormatting>
  <conditionalFormatting sqref="T64">
    <cfRule type="cellIs" dxfId="1173" priority="919" operator="equal">
      <formula>"22H45"</formula>
    </cfRule>
  </conditionalFormatting>
  <conditionalFormatting sqref="AC64">
    <cfRule type="cellIs" dxfId="1172" priority="917" operator="equal">
      <formula>"MATERIEL"</formula>
    </cfRule>
    <cfRule type="cellIs" dxfId="1171" priority="918" operator="equal">
      <formula>"TRANSPAL"</formula>
    </cfRule>
  </conditionalFormatting>
  <conditionalFormatting sqref="Y64">
    <cfRule type="cellIs" dxfId="1170" priority="911" operator="equal">
      <formula>"22H30"</formula>
    </cfRule>
    <cfRule type="cellIs" dxfId="1169" priority="912" operator="equal">
      <formula>"17H15"</formula>
    </cfRule>
    <cfRule type="containsText" dxfId="1168" priority="915" operator="containsText" text="18">
      <formula>NOT(ISERROR(SEARCH("18",Y64)))</formula>
    </cfRule>
    <cfRule type="containsText" dxfId="1167" priority="916" operator="containsText" text="17">
      <formula>NOT(ISERROR(SEARCH("17",Y64)))</formula>
    </cfRule>
  </conditionalFormatting>
  <conditionalFormatting sqref="Y64">
    <cfRule type="cellIs" dxfId="1166" priority="914" operator="equal">
      <formula>"00H00"</formula>
    </cfRule>
  </conditionalFormatting>
  <conditionalFormatting sqref="Y64">
    <cfRule type="cellIs" dxfId="1165" priority="913" operator="equal">
      <formula>"24H00"</formula>
    </cfRule>
  </conditionalFormatting>
  <conditionalFormatting sqref="Y64">
    <cfRule type="cellIs" dxfId="1164" priority="910" operator="equal">
      <formula>"21h00"</formula>
    </cfRule>
  </conditionalFormatting>
  <conditionalFormatting sqref="Y64">
    <cfRule type="containsBlanks" dxfId="1163" priority="909">
      <formula>LEN(TRIM(Y64))=0</formula>
    </cfRule>
  </conditionalFormatting>
  <conditionalFormatting sqref="Y64">
    <cfRule type="cellIs" dxfId="1162" priority="908" operator="equal">
      <formula>"22H45"</formula>
    </cfRule>
  </conditionalFormatting>
  <conditionalFormatting sqref="AH65">
    <cfRule type="cellIs" dxfId="1161" priority="906" operator="equal">
      <formula>"MATERIEL"</formula>
    </cfRule>
    <cfRule type="cellIs" dxfId="1160" priority="907" operator="equal">
      <formula>"TRANSPAL"</formula>
    </cfRule>
  </conditionalFormatting>
  <conditionalFormatting sqref="AD65">
    <cfRule type="cellIs" dxfId="1159" priority="900" operator="equal">
      <formula>"22H30"</formula>
    </cfRule>
    <cfRule type="cellIs" dxfId="1158" priority="901" operator="equal">
      <formula>"17H15"</formula>
    </cfRule>
    <cfRule type="containsText" dxfId="1157" priority="904" operator="containsText" text="18">
      <formula>NOT(ISERROR(SEARCH("18",AD65)))</formula>
    </cfRule>
    <cfRule type="containsText" dxfId="1156" priority="905" operator="containsText" text="17">
      <formula>NOT(ISERROR(SEARCH("17",AD65)))</formula>
    </cfRule>
  </conditionalFormatting>
  <conditionalFormatting sqref="AD65">
    <cfRule type="cellIs" dxfId="1155" priority="903" operator="equal">
      <formula>"00H00"</formula>
    </cfRule>
  </conditionalFormatting>
  <conditionalFormatting sqref="AD65">
    <cfRule type="cellIs" dxfId="1154" priority="902" operator="equal">
      <formula>"24H00"</formula>
    </cfRule>
  </conditionalFormatting>
  <conditionalFormatting sqref="AD65">
    <cfRule type="cellIs" dxfId="1153" priority="899" operator="equal">
      <formula>"21h00"</formula>
    </cfRule>
  </conditionalFormatting>
  <conditionalFormatting sqref="AD65">
    <cfRule type="containsBlanks" dxfId="1152" priority="898">
      <formula>LEN(TRIM(AD65))=0</formula>
    </cfRule>
  </conditionalFormatting>
  <conditionalFormatting sqref="AE65:AG65">
    <cfRule type="cellIs" dxfId="1151" priority="897" operator="equal">
      <formula>"OFF"</formula>
    </cfRule>
  </conditionalFormatting>
  <conditionalFormatting sqref="AE65:AG65">
    <cfRule type="cellIs" dxfId="1150" priority="894" operator="equal">
      <formula>"AT"</formula>
    </cfRule>
    <cfRule type="cellIs" dxfId="1149" priority="895" operator="equal">
      <formula>"AM"</formula>
    </cfRule>
    <cfRule type="cellIs" dxfId="1148" priority="896" operator="equal">
      <formula>"CP"</formula>
    </cfRule>
  </conditionalFormatting>
  <conditionalFormatting sqref="I65">
    <cfRule type="cellIs" dxfId="1147" priority="891" operator="equal">
      <formula>"MATERIEL"</formula>
    </cfRule>
    <cfRule type="cellIs" dxfId="1146" priority="892" operator="equal">
      <formula>"TRANSPAL"</formula>
    </cfRule>
  </conditionalFormatting>
  <conditionalFormatting sqref="E65">
    <cfRule type="cellIs" dxfId="1145" priority="885" operator="equal">
      <formula>"22H30"</formula>
    </cfRule>
    <cfRule type="cellIs" dxfId="1144" priority="886" operator="equal">
      <formula>"17H15"</formula>
    </cfRule>
    <cfRule type="containsText" dxfId="1143" priority="889" operator="containsText" text="18">
      <formula>NOT(ISERROR(SEARCH("18",E65)))</formula>
    </cfRule>
    <cfRule type="containsText" dxfId="1142" priority="890" operator="containsText" text="17">
      <formula>NOT(ISERROR(SEARCH("17",E65)))</formula>
    </cfRule>
  </conditionalFormatting>
  <conditionalFormatting sqref="E65">
    <cfRule type="cellIs" dxfId="1141" priority="888" operator="equal">
      <formula>"00H00"</formula>
    </cfRule>
  </conditionalFormatting>
  <conditionalFormatting sqref="E65">
    <cfRule type="cellIs" dxfId="1140" priority="887" operator="equal">
      <formula>"24H00"</formula>
    </cfRule>
  </conditionalFormatting>
  <conditionalFormatting sqref="E65">
    <cfRule type="cellIs" dxfId="1139" priority="884" operator="equal">
      <formula>"21h00"</formula>
    </cfRule>
  </conditionalFormatting>
  <conditionalFormatting sqref="E65">
    <cfRule type="containsBlanks" dxfId="1138" priority="883">
      <formula>LEN(TRIM(E65))=0</formula>
    </cfRule>
  </conditionalFormatting>
  <conditionalFormatting sqref="E65">
    <cfRule type="cellIs" dxfId="1137" priority="882" operator="equal">
      <formula>"22H45"</formula>
    </cfRule>
  </conditionalFormatting>
  <conditionalFormatting sqref="F65:H65">
    <cfRule type="cellIs" dxfId="1136" priority="881" operator="equal">
      <formula>"OFF"</formula>
    </cfRule>
  </conditionalFormatting>
  <conditionalFormatting sqref="F65:H65">
    <cfRule type="cellIs" dxfId="1135" priority="878" operator="equal">
      <formula>"AT"</formula>
    </cfRule>
    <cfRule type="cellIs" dxfId="1134" priority="879" operator="equal">
      <formula>"AM"</formula>
    </cfRule>
    <cfRule type="cellIs" dxfId="1133" priority="880" operator="equal">
      <formula>"CP"</formula>
    </cfRule>
  </conditionalFormatting>
  <conditionalFormatting sqref="N65">
    <cfRule type="cellIs" dxfId="1132" priority="875" operator="equal">
      <formula>"MATERIEL"</formula>
    </cfRule>
    <cfRule type="cellIs" dxfId="1131" priority="876" operator="equal">
      <formula>"TRANSPAL"</formula>
    </cfRule>
  </conditionalFormatting>
  <conditionalFormatting sqref="J65">
    <cfRule type="cellIs" dxfId="1130" priority="869" operator="equal">
      <formula>"22H30"</formula>
    </cfRule>
    <cfRule type="cellIs" dxfId="1129" priority="870" operator="equal">
      <formula>"17H15"</formula>
    </cfRule>
    <cfRule type="containsText" dxfId="1128" priority="873" operator="containsText" text="18">
      <formula>NOT(ISERROR(SEARCH("18",J65)))</formula>
    </cfRule>
    <cfRule type="containsText" dxfId="1127" priority="874" operator="containsText" text="17">
      <formula>NOT(ISERROR(SEARCH("17",J65)))</formula>
    </cfRule>
  </conditionalFormatting>
  <conditionalFormatting sqref="J65">
    <cfRule type="cellIs" dxfId="1126" priority="872" operator="equal">
      <formula>"00H00"</formula>
    </cfRule>
  </conditionalFormatting>
  <conditionalFormatting sqref="J65">
    <cfRule type="cellIs" dxfId="1125" priority="871" operator="equal">
      <formula>"24H00"</formula>
    </cfRule>
  </conditionalFormatting>
  <conditionalFormatting sqref="J65">
    <cfRule type="cellIs" dxfId="1124" priority="868" operator="equal">
      <formula>"21h00"</formula>
    </cfRule>
  </conditionalFormatting>
  <conditionalFormatting sqref="J65">
    <cfRule type="containsBlanks" dxfId="1123" priority="867">
      <formula>LEN(TRIM(J65))=0</formula>
    </cfRule>
  </conditionalFormatting>
  <conditionalFormatting sqref="J65">
    <cfRule type="cellIs" dxfId="1122" priority="866" operator="equal">
      <formula>"22H45"</formula>
    </cfRule>
  </conditionalFormatting>
  <conditionalFormatting sqref="S65">
    <cfRule type="cellIs" dxfId="1121" priority="864" operator="equal">
      <formula>"MATERIEL"</formula>
    </cfRule>
    <cfRule type="cellIs" dxfId="1120" priority="865" operator="equal">
      <formula>"TRANSPAL"</formula>
    </cfRule>
  </conditionalFormatting>
  <conditionalFormatting sqref="O65">
    <cfRule type="cellIs" dxfId="1119" priority="858" operator="equal">
      <formula>"22H30"</formula>
    </cfRule>
    <cfRule type="cellIs" dxfId="1118" priority="859" operator="equal">
      <formula>"17H15"</formula>
    </cfRule>
    <cfRule type="containsText" dxfId="1117" priority="862" operator="containsText" text="18">
      <formula>NOT(ISERROR(SEARCH("18",O65)))</formula>
    </cfRule>
    <cfRule type="containsText" dxfId="1116" priority="863" operator="containsText" text="17">
      <formula>NOT(ISERROR(SEARCH("17",O65)))</formula>
    </cfRule>
  </conditionalFormatting>
  <conditionalFormatting sqref="O65">
    <cfRule type="cellIs" dxfId="1115" priority="861" operator="equal">
      <formula>"00H00"</formula>
    </cfRule>
  </conditionalFormatting>
  <conditionalFormatting sqref="O65">
    <cfRule type="cellIs" dxfId="1114" priority="860" operator="equal">
      <formula>"24H00"</formula>
    </cfRule>
  </conditionalFormatting>
  <conditionalFormatting sqref="O65">
    <cfRule type="cellIs" dxfId="1113" priority="857" operator="equal">
      <formula>"21h00"</formula>
    </cfRule>
  </conditionalFormatting>
  <conditionalFormatting sqref="O65">
    <cfRule type="containsBlanks" dxfId="1112" priority="856">
      <formula>LEN(TRIM(O65))=0</formula>
    </cfRule>
  </conditionalFormatting>
  <conditionalFormatting sqref="O65">
    <cfRule type="cellIs" dxfId="1111" priority="855" operator="equal">
      <formula>"22H45"</formula>
    </cfRule>
  </conditionalFormatting>
  <conditionalFormatting sqref="X65">
    <cfRule type="cellIs" dxfId="1110" priority="853" operator="equal">
      <formula>"MATERIEL"</formula>
    </cfRule>
    <cfRule type="cellIs" dxfId="1109" priority="854" operator="equal">
      <formula>"TRANSPAL"</formula>
    </cfRule>
  </conditionalFormatting>
  <conditionalFormatting sqref="T65">
    <cfRule type="cellIs" dxfId="1108" priority="847" operator="equal">
      <formula>"22H30"</formula>
    </cfRule>
    <cfRule type="cellIs" dxfId="1107" priority="848" operator="equal">
      <formula>"17H15"</formula>
    </cfRule>
    <cfRule type="containsText" dxfId="1106" priority="851" operator="containsText" text="18">
      <formula>NOT(ISERROR(SEARCH("18",T65)))</formula>
    </cfRule>
    <cfRule type="containsText" dxfId="1105" priority="852" operator="containsText" text="17">
      <formula>NOT(ISERROR(SEARCH("17",T65)))</formula>
    </cfRule>
  </conditionalFormatting>
  <conditionalFormatting sqref="T65">
    <cfRule type="cellIs" dxfId="1104" priority="850" operator="equal">
      <formula>"00H00"</formula>
    </cfRule>
  </conditionalFormatting>
  <conditionalFormatting sqref="T65">
    <cfRule type="cellIs" dxfId="1103" priority="849" operator="equal">
      <formula>"24H00"</formula>
    </cfRule>
  </conditionalFormatting>
  <conditionalFormatting sqref="T65">
    <cfRule type="cellIs" dxfId="1102" priority="846" operator="equal">
      <formula>"21h00"</formula>
    </cfRule>
  </conditionalFormatting>
  <conditionalFormatting sqref="T65">
    <cfRule type="containsBlanks" dxfId="1101" priority="845">
      <formula>LEN(TRIM(T65))=0</formula>
    </cfRule>
  </conditionalFormatting>
  <conditionalFormatting sqref="T65">
    <cfRule type="cellIs" dxfId="1100" priority="844" operator="equal">
      <formula>"22H45"</formula>
    </cfRule>
  </conditionalFormatting>
  <conditionalFormatting sqref="AC65">
    <cfRule type="cellIs" dxfId="1099" priority="842" operator="equal">
      <formula>"MATERIEL"</formula>
    </cfRule>
    <cfRule type="cellIs" dxfId="1098" priority="843" operator="equal">
      <formula>"TRANSPAL"</formula>
    </cfRule>
  </conditionalFormatting>
  <conditionalFormatting sqref="Y65">
    <cfRule type="cellIs" dxfId="1097" priority="836" operator="equal">
      <formula>"22H30"</formula>
    </cfRule>
    <cfRule type="cellIs" dxfId="1096" priority="837" operator="equal">
      <formula>"17H15"</formula>
    </cfRule>
    <cfRule type="containsText" dxfId="1095" priority="840" operator="containsText" text="18">
      <formula>NOT(ISERROR(SEARCH("18",Y65)))</formula>
    </cfRule>
    <cfRule type="containsText" dxfId="1094" priority="841" operator="containsText" text="17">
      <formula>NOT(ISERROR(SEARCH("17",Y65)))</formula>
    </cfRule>
  </conditionalFormatting>
  <conditionalFormatting sqref="Y65">
    <cfRule type="cellIs" dxfId="1093" priority="839" operator="equal">
      <formula>"00H00"</formula>
    </cfRule>
  </conditionalFormatting>
  <conditionalFormatting sqref="Y65">
    <cfRule type="cellIs" dxfId="1092" priority="838" operator="equal">
      <formula>"24H00"</formula>
    </cfRule>
  </conditionalFormatting>
  <conditionalFormatting sqref="Y65">
    <cfRule type="cellIs" dxfId="1091" priority="835" operator="equal">
      <formula>"21h00"</formula>
    </cfRule>
  </conditionalFormatting>
  <conditionalFormatting sqref="Y65">
    <cfRule type="containsBlanks" dxfId="1090" priority="834">
      <formula>LEN(TRIM(Y65))=0</formula>
    </cfRule>
  </conditionalFormatting>
  <conditionalFormatting sqref="Y65">
    <cfRule type="cellIs" dxfId="1089" priority="833" operator="equal">
      <formula>"22H45"</formula>
    </cfRule>
  </conditionalFormatting>
  <conditionalFormatting sqref="AH66">
    <cfRule type="cellIs" dxfId="1088" priority="831" operator="equal">
      <formula>"MATERIEL"</formula>
    </cfRule>
    <cfRule type="cellIs" dxfId="1087" priority="832" operator="equal">
      <formula>"TRANSPAL"</formula>
    </cfRule>
  </conditionalFormatting>
  <conditionalFormatting sqref="AD66">
    <cfRule type="cellIs" dxfId="1086" priority="825" operator="equal">
      <formula>"22H30"</formula>
    </cfRule>
    <cfRule type="cellIs" dxfId="1085" priority="826" operator="equal">
      <formula>"17H15"</formula>
    </cfRule>
    <cfRule type="containsText" dxfId="1084" priority="829" operator="containsText" text="18">
      <formula>NOT(ISERROR(SEARCH("18",AD66)))</formula>
    </cfRule>
    <cfRule type="containsText" dxfId="1083" priority="830" operator="containsText" text="17">
      <formula>NOT(ISERROR(SEARCH("17",AD66)))</formula>
    </cfRule>
  </conditionalFormatting>
  <conditionalFormatting sqref="AD66">
    <cfRule type="cellIs" dxfId="1082" priority="828" operator="equal">
      <formula>"00H00"</formula>
    </cfRule>
  </conditionalFormatting>
  <conditionalFormatting sqref="AD66">
    <cfRule type="cellIs" dxfId="1081" priority="827" operator="equal">
      <formula>"24H00"</formula>
    </cfRule>
  </conditionalFormatting>
  <conditionalFormatting sqref="AD66">
    <cfRule type="cellIs" dxfId="1080" priority="824" operator="equal">
      <formula>"21h00"</formula>
    </cfRule>
  </conditionalFormatting>
  <conditionalFormatting sqref="AD66">
    <cfRule type="containsBlanks" dxfId="1079" priority="823">
      <formula>LEN(TRIM(AD66))=0</formula>
    </cfRule>
  </conditionalFormatting>
  <conditionalFormatting sqref="AE66:AG66">
    <cfRule type="cellIs" dxfId="1078" priority="822" operator="equal">
      <formula>"OFF"</formula>
    </cfRule>
  </conditionalFormatting>
  <conditionalFormatting sqref="AE66:AG66">
    <cfRule type="cellIs" dxfId="1077" priority="819" operator="equal">
      <formula>"AT"</formula>
    </cfRule>
    <cfRule type="cellIs" dxfId="1076" priority="820" operator="equal">
      <formula>"AM"</formula>
    </cfRule>
    <cfRule type="cellIs" dxfId="1075" priority="821" operator="equal">
      <formula>"CP"</formula>
    </cfRule>
  </conditionalFormatting>
  <conditionalFormatting sqref="I66">
    <cfRule type="cellIs" dxfId="1074" priority="816" operator="equal">
      <formula>"MATERIEL"</formula>
    </cfRule>
    <cfRule type="cellIs" dxfId="1073" priority="817" operator="equal">
      <formula>"TRANSPAL"</formula>
    </cfRule>
  </conditionalFormatting>
  <conditionalFormatting sqref="E66">
    <cfRule type="cellIs" dxfId="1072" priority="810" operator="equal">
      <formula>"22H30"</formula>
    </cfRule>
    <cfRule type="cellIs" dxfId="1071" priority="811" operator="equal">
      <formula>"17H15"</formula>
    </cfRule>
    <cfRule type="containsText" dxfId="1070" priority="814" operator="containsText" text="18">
      <formula>NOT(ISERROR(SEARCH("18",E66)))</formula>
    </cfRule>
    <cfRule type="containsText" dxfId="1069" priority="815" operator="containsText" text="17">
      <formula>NOT(ISERROR(SEARCH("17",E66)))</formula>
    </cfRule>
  </conditionalFormatting>
  <conditionalFormatting sqref="E66">
    <cfRule type="cellIs" dxfId="1068" priority="813" operator="equal">
      <formula>"00H00"</formula>
    </cfRule>
  </conditionalFormatting>
  <conditionalFormatting sqref="E66">
    <cfRule type="cellIs" dxfId="1067" priority="812" operator="equal">
      <formula>"24H00"</formula>
    </cfRule>
  </conditionalFormatting>
  <conditionalFormatting sqref="E66">
    <cfRule type="cellIs" dxfId="1066" priority="809" operator="equal">
      <formula>"21h00"</formula>
    </cfRule>
  </conditionalFormatting>
  <conditionalFormatting sqref="E66">
    <cfRule type="containsBlanks" dxfId="1065" priority="808">
      <formula>LEN(TRIM(E66))=0</formula>
    </cfRule>
  </conditionalFormatting>
  <conditionalFormatting sqref="E66">
    <cfRule type="cellIs" dxfId="1064" priority="807" operator="equal">
      <formula>"22H45"</formula>
    </cfRule>
  </conditionalFormatting>
  <conditionalFormatting sqref="F66:H66">
    <cfRule type="cellIs" dxfId="1063" priority="806" operator="equal">
      <formula>"OFF"</formula>
    </cfRule>
  </conditionalFormatting>
  <conditionalFormatting sqref="F66:H66">
    <cfRule type="cellIs" dxfId="1062" priority="803" operator="equal">
      <formula>"AT"</formula>
    </cfRule>
    <cfRule type="cellIs" dxfId="1061" priority="804" operator="equal">
      <formula>"AM"</formula>
    </cfRule>
    <cfRule type="cellIs" dxfId="1060" priority="805" operator="equal">
      <formula>"CP"</formula>
    </cfRule>
  </conditionalFormatting>
  <conditionalFormatting sqref="N66">
    <cfRule type="cellIs" dxfId="1059" priority="800" operator="equal">
      <formula>"MATERIEL"</formula>
    </cfRule>
    <cfRule type="cellIs" dxfId="1058" priority="801" operator="equal">
      <formula>"TRANSPAL"</formula>
    </cfRule>
  </conditionalFormatting>
  <conditionalFormatting sqref="J66">
    <cfRule type="cellIs" dxfId="1057" priority="794" operator="equal">
      <formula>"22H30"</formula>
    </cfRule>
    <cfRule type="cellIs" dxfId="1056" priority="795" operator="equal">
      <formula>"17H15"</formula>
    </cfRule>
    <cfRule type="containsText" dxfId="1055" priority="798" operator="containsText" text="18">
      <formula>NOT(ISERROR(SEARCH("18",J66)))</formula>
    </cfRule>
    <cfRule type="containsText" dxfId="1054" priority="799" operator="containsText" text="17">
      <formula>NOT(ISERROR(SEARCH("17",J66)))</formula>
    </cfRule>
  </conditionalFormatting>
  <conditionalFormatting sqref="J66">
    <cfRule type="cellIs" dxfId="1053" priority="797" operator="equal">
      <formula>"00H00"</formula>
    </cfRule>
  </conditionalFormatting>
  <conditionalFormatting sqref="J66">
    <cfRule type="cellIs" dxfId="1052" priority="796" operator="equal">
      <formula>"24H00"</formula>
    </cfRule>
  </conditionalFormatting>
  <conditionalFormatting sqref="J66">
    <cfRule type="cellIs" dxfId="1051" priority="793" operator="equal">
      <formula>"21h00"</formula>
    </cfRule>
  </conditionalFormatting>
  <conditionalFormatting sqref="J66">
    <cfRule type="containsBlanks" dxfId="1050" priority="792">
      <formula>LEN(TRIM(J66))=0</formula>
    </cfRule>
  </conditionalFormatting>
  <conditionalFormatting sqref="J66">
    <cfRule type="cellIs" dxfId="1049" priority="791" operator="equal">
      <formula>"22H45"</formula>
    </cfRule>
  </conditionalFormatting>
  <conditionalFormatting sqref="S66">
    <cfRule type="cellIs" dxfId="1048" priority="789" operator="equal">
      <formula>"MATERIEL"</formula>
    </cfRule>
    <cfRule type="cellIs" dxfId="1047" priority="790" operator="equal">
      <formula>"TRANSPAL"</formula>
    </cfRule>
  </conditionalFormatting>
  <conditionalFormatting sqref="O66">
    <cfRule type="cellIs" dxfId="1046" priority="783" operator="equal">
      <formula>"22H30"</formula>
    </cfRule>
    <cfRule type="cellIs" dxfId="1045" priority="784" operator="equal">
      <formula>"17H15"</formula>
    </cfRule>
    <cfRule type="containsText" dxfId="1044" priority="787" operator="containsText" text="18">
      <formula>NOT(ISERROR(SEARCH("18",O66)))</formula>
    </cfRule>
    <cfRule type="containsText" dxfId="1043" priority="788" operator="containsText" text="17">
      <formula>NOT(ISERROR(SEARCH("17",O66)))</formula>
    </cfRule>
  </conditionalFormatting>
  <conditionalFormatting sqref="O66">
    <cfRule type="cellIs" dxfId="1042" priority="786" operator="equal">
      <formula>"00H00"</formula>
    </cfRule>
  </conditionalFormatting>
  <conditionalFormatting sqref="O66">
    <cfRule type="cellIs" dxfId="1041" priority="785" operator="equal">
      <formula>"24H00"</formula>
    </cfRule>
  </conditionalFormatting>
  <conditionalFormatting sqref="O66">
    <cfRule type="cellIs" dxfId="1040" priority="782" operator="equal">
      <formula>"21h00"</formula>
    </cfRule>
  </conditionalFormatting>
  <conditionalFormatting sqref="O66">
    <cfRule type="containsBlanks" dxfId="1039" priority="781">
      <formula>LEN(TRIM(O66))=0</formula>
    </cfRule>
  </conditionalFormatting>
  <conditionalFormatting sqref="O66">
    <cfRule type="cellIs" dxfId="1038" priority="780" operator="equal">
      <formula>"22H45"</formula>
    </cfRule>
  </conditionalFormatting>
  <conditionalFormatting sqref="AH67">
    <cfRule type="cellIs" dxfId="1037" priority="778" operator="equal">
      <formula>"MATERIEL"</formula>
    </cfRule>
    <cfRule type="cellIs" dxfId="1036" priority="779" operator="equal">
      <formula>"TRANSPAL"</formula>
    </cfRule>
  </conditionalFormatting>
  <conditionalFormatting sqref="AD67">
    <cfRule type="cellIs" dxfId="1035" priority="772" operator="equal">
      <formula>"22H30"</formula>
    </cfRule>
    <cfRule type="cellIs" dxfId="1034" priority="773" operator="equal">
      <formula>"17H15"</formula>
    </cfRule>
    <cfRule type="containsText" dxfId="1033" priority="776" operator="containsText" text="18">
      <formula>NOT(ISERROR(SEARCH("18",AD67)))</formula>
    </cfRule>
    <cfRule type="containsText" dxfId="1032" priority="777" operator="containsText" text="17">
      <formula>NOT(ISERROR(SEARCH("17",AD67)))</formula>
    </cfRule>
  </conditionalFormatting>
  <conditionalFormatting sqref="AD67">
    <cfRule type="cellIs" dxfId="1031" priority="775" operator="equal">
      <formula>"00H00"</formula>
    </cfRule>
  </conditionalFormatting>
  <conditionalFormatting sqref="AD67">
    <cfRule type="cellIs" dxfId="1030" priority="774" operator="equal">
      <formula>"24H00"</formula>
    </cfRule>
  </conditionalFormatting>
  <conditionalFormatting sqref="AD67">
    <cfRule type="cellIs" dxfId="1029" priority="771" operator="equal">
      <formula>"21h00"</formula>
    </cfRule>
  </conditionalFormatting>
  <conditionalFormatting sqref="AD67">
    <cfRule type="containsBlanks" dxfId="1028" priority="770">
      <formula>LEN(TRIM(AD67))=0</formula>
    </cfRule>
  </conditionalFormatting>
  <conditionalFormatting sqref="AE67:AG67">
    <cfRule type="cellIs" dxfId="1027" priority="769" operator="equal">
      <formula>"OFF"</formula>
    </cfRule>
  </conditionalFormatting>
  <conditionalFormatting sqref="AE67:AG67">
    <cfRule type="cellIs" dxfId="1026" priority="766" operator="equal">
      <formula>"AT"</formula>
    </cfRule>
    <cfRule type="cellIs" dxfId="1025" priority="767" operator="equal">
      <formula>"AM"</formula>
    </cfRule>
    <cfRule type="cellIs" dxfId="1024" priority="768" operator="equal">
      <formula>"CP"</formula>
    </cfRule>
  </conditionalFormatting>
  <conditionalFormatting sqref="N67">
    <cfRule type="cellIs" dxfId="1023" priority="763" operator="equal">
      <formula>"MATERIEL"</formula>
    </cfRule>
    <cfRule type="cellIs" dxfId="1022" priority="764" operator="equal">
      <formula>"TRANSPAL"</formula>
    </cfRule>
  </conditionalFormatting>
  <conditionalFormatting sqref="J67">
    <cfRule type="cellIs" dxfId="1021" priority="757" operator="equal">
      <formula>"22H30"</formula>
    </cfRule>
    <cfRule type="cellIs" dxfId="1020" priority="758" operator="equal">
      <formula>"17H15"</formula>
    </cfRule>
    <cfRule type="containsText" dxfId="1019" priority="761" operator="containsText" text="18">
      <formula>NOT(ISERROR(SEARCH("18",J67)))</formula>
    </cfRule>
    <cfRule type="containsText" dxfId="1018" priority="762" operator="containsText" text="17">
      <formula>NOT(ISERROR(SEARCH("17",J67)))</formula>
    </cfRule>
  </conditionalFormatting>
  <conditionalFormatting sqref="J67">
    <cfRule type="cellIs" dxfId="1017" priority="760" operator="equal">
      <formula>"00H00"</formula>
    </cfRule>
  </conditionalFormatting>
  <conditionalFormatting sqref="J67">
    <cfRule type="cellIs" dxfId="1016" priority="759" operator="equal">
      <formula>"24H00"</formula>
    </cfRule>
  </conditionalFormatting>
  <conditionalFormatting sqref="J67">
    <cfRule type="cellIs" dxfId="1015" priority="756" operator="equal">
      <formula>"21h00"</formula>
    </cfRule>
  </conditionalFormatting>
  <conditionalFormatting sqref="J67">
    <cfRule type="containsBlanks" dxfId="1014" priority="755">
      <formula>LEN(TRIM(J67))=0</formula>
    </cfRule>
  </conditionalFormatting>
  <conditionalFormatting sqref="J67">
    <cfRule type="cellIs" dxfId="1013" priority="754" operator="equal">
      <formula>"22H45"</formula>
    </cfRule>
  </conditionalFormatting>
  <conditionalFormatting sqref="S67">
    <cfRule type="cellIs" dxfId="1012" priority="752" operator="equal">
      <formula>"MATERIEL"</formula>
    </cfRule>
    <cfRule type="cellIs" dxfId="1011" priority="753" operator="equal">
      <formula>"TRANSPAL"</formula>
    </cfRule>
  </conditionalFormatting>
  <conditionalFormatting sqref="O67">
    <cfRule type="cellIs" dxfId="1010" priority="746" operator="equal">
      <formula>"22H30"</formula>
    </cfRule>
    <cfRule type="cellIs" dxfId="1009" priority="747" operator="equal">
      <formula>"17H15"</formula>
    </cfRule>
    <cfRule type="containsText" dxfId="1008" priority="750" operator="containsText" text="18">
      <formula>NOT(ISERROR(SEARCH("18",O67)))</formula>
    </cfRule>
    <cfRule type="containsText" dxfId="1007" priority="751" operator="containsText" text="17">
      <formula>NOT(ISERROR(SEARCH("17",O67)))</formula>
    </cfRule>
  </conditionalFormatting>
  <conditionalFormatting sqref="O67">
    <cfRule type="cellIs" dxfId="1006" priority="749" operator="equal">
      <formula>"00H00"</formula>
    </cfRule>
  </conditionalFormatting>
  <conditionalFormatting sqref="O67">
    <cfRule type="cellIs" dxfId="1005" priority="748" operator="equal">
      <formula>"24H00"</formula>
    </cfRule>
  </conditionalFormatting>
  <conditionalFormatting sqref="O67">
    <cfRule type="cellIs" dxfId="1004" priority="745" operator="equal">
      <formula>"21h00"</formula>
    </cfRule>
  </conditionalFormatting>
  <conditionalFormatting sqref="O67">
    <cfRule type="containsBlanks" dxfId="1003" priority="744">
      <formula>LEN(TRIM(O67))=0</formula>
    </cfRule>
  </conditionalFormatting>
  <conditionalFormatting sqref="O67">
    <cfRule type="cellIs" dxfId="1002" priority="743" operator="equal">
      <formula>"22H45"</formula>
    </cfRule>
  </conditionalFormatting>
  <conditionalFormatting sqref="X67">
    <cfRule type="cellIs" dxfId="1001" priority="741" operator="equal">
      <formula>"MATERIEL"</formula>
    </cfRule>
    <cfRule type="cellIs" dxfId="1000" priority="742" operator="equal">
      <formula>"TRANSPAL"</formula>
    </cfRule>
  </conditionalFormatting>
  <conditionalFormatting sqref="T67">
    <cfRule type="cellIs" dxfId="999" priority="735" operator="equal">
      <formula>"22H30"</formula>
    </cfRule>
    <cfRule type="cellIs" dxfId="998" priority="736" operator="equal">
      <formula>"17H15"</formula>
    </cfRule>
    <cfRule type="containsText" dxfId="997" priority="739" operator="containsText" text="18">
      <formula>NOT(ISERROR(SEARCH("18",T67)))</formula>
    </cfRule>
    <cfRule type="containsText" dxfId="996" priority="740" operator="containsText" text="17">
      <formula>NOT(ISERROR(SEARCH("17",T67)))</formula>
    </cfRule>
  </conditionalFormatting>
  <conditionalFormatting sqref="T67">
    <cfRule type="cellIs" dxfId="995" priority="738" operator="equal">
      <formula>"00H00"</formula>
    </cfRule>
  </conditionalFormatting>
  <conditionalFormatting sqref="T67">
    <cfRule type="cellIs" dxfId="994" priority="737" operator="equal">
      <formula>"24H00"</formula>
    </cfRule>
  </conditionalFormatting>
  <conditionalFormatting sqref="T67">
    <cfRule type="cellIs" dxfId="993" priority="734" operator="equal">
      <formula>"21h00"</formula>
    </cfRule>
  </conditionalFormatting>
  <conditionalFormatting sqref="T67">
    <cfRule type="containsBlanks" dxfId="992" priority="733">
      <formula>LEN(TRIM(T67))=0</formula>
    </cfRule>
  </conditionalFormatting>
  <conditionalFormatting sqref="T67">
    <cfRule type="cellIs" dxfId="991" priority="732" operator="equal">
      <formula>"22H45"</formula>
    </cfRule>
  </conditionalFormatting>
  <conditionalFormatting sqref="AC67">
    <cfRule type="cellIs" dxfId="990" priority="730" operator="equal">
      <formula>"MATERIEL"</formula>
    </cfRule>
    <cfRule type="cellIs" dxfId="989" priority="731" operator="equal">
      <formula>"TRANSPAL"</formula>
    </cfRule>
  </conditionalFormatting>
  <conditionalFormatting sqref="Y67">
    <cfRule type="cellIs" dxfId="988" priority="724" operator="equal">
      <formula>"22H30"</formula>
    </cfRule>
    <cfRule type="cellIs" dxfId="987" priority="725" operator="equal">
      <formula>"17H15"</formula>
    </cfRule>
    <cfRule type="containsText" dxfId="986" priority="728" operator="containsText" text="18">
      <formula>NOT(ISERROR(SEARCH("18",Y67)))</formula>
    </cfRule>
    <cfRule type="containsText" dxfId="985" priority="729" operator="containsText" text="17">
      <formula>NOT(ISERROR(SEARCH("17",Y67)))</formula>
    </cfRule>
  </conditionalFormatting>
  <conditionalFormatting sqref="Y67">
    <cfRule type="cellIs" dxfId="984" priority="727" operator="equal">
      <formula>"00H00"</formula>
    </cfRule>
  </conditionalFormatting>
  <conditionalFormatting sqref="Y67">
    <cfRule type="cellIs" dxfId="983" priority="726" operator="equal">
      <formula>"24H00"</formula>
    </cfRule>
  </conditionalFormatting>
  <conditionalFormatting sqref="Y67">
    <cfRule type="cellIs" dxfId="982" priority="723" operator="equal">
      <formula>"21h00"</formula>
    </cfRule>
  </conditionalFormatting>
  <conditionalFormatting sqref="Y67">
    <cfRule type="containsBlanks" dxfId="981" priority="722">
      <formula>LEN(TRIM(Y67))=0</formula>
    </cfRule>
  </conditionalFormatting>
  <conditionalFormatting sqref="Y67">
    <cfRule type="cellIs" dxfId="980" priority="721" operator="equal">
      <formula>"22H45"</formula>
    </cfRule>
  </conditionalFormatting>
  <conditionalFormatting sqref="K32:M32">
    <cfRule type="cellIs" dxfId="979" priority="720" operator="equal">
      <formula>"OFF"</formula>
    </cfRule>
  </conditionalFormatting>
  <conditionalFormatting sqref="K32:M32">
    <cfRule type="cellIs" dxfId="978" priority="717" operator="equal">
      <formula>"AT"</formula>
    </cfRule>
    <cfRule type="cellIs" dxfId="977" priority="718" operator="equal">
      <formula>"AM"</formula>
    </cfRule>
    <cfRule type="cellIs" dxfId="976" priority="719" operator="equal">
      <formula>"CP"</formula>
    </cfRule>
  </conditionalFormatting>
  <conditionalFormatting sqref="K38:M38">
    <cfRule type="cellIs" dxfId="975" priority="715" operator="equal">
      <formula>"OFF"</formula>
    </cfRule>
  </conditionalFormatting>
  <conditionalFormatting sqref="K38:M38">
    <cfRule type="cellIs" dxfId="974" priority="712" operator="equal">
      <formula>"AT"</formula>
    </cfRule>
    <cfRule type="cellIs" dxfId="973" priority="713" operator="equal">
      <formula>"AM"</formula>
    </cfRule>
    <cfRule type="cellIs" dxfId="972" priority="714" operator="equal">
      <formula>"CP"</formula>
    </cfRule>
  </conditionalFormatting>
  <conditionalFormatting sqref="K34:M34">
    <cfRule type="cellIs" dxfId="971" priority="710" operator="equal">
      <formula>"OFF"</formula>
    </cfRule>
  </conditionalFormatting>
  <conditionalFormatting sqref="K34:M34">
    <cfRule type="cellIs" dxfId="970" priority="707" operator="equal">
      <formula>"AT"</formula>
    </cfRule>
    <cfRule type="cellIs" dxfId="969" priority="708" operator="equal">
      <formula>"AM"</formula>
    </cfRule>
    <cfRule type="cellIs" dxfId="968" priority="709" operator="equal">
      <formula>"CP"</formula>
    </cfRule>
  </conditionalFormatting>
  <conditionalFormatting sqref="K35:M35">
    <cfRule type="cellIs" dxfId="967" priority="705" operator="equal">
      <formula>"OFF"</formula>
    </cfRule>
  </conditionalFormatting>
  <conditionalFormatting sqref="K35:M35">
    <cfRule type="cellIs" dxfId="966" priority="702" operator="equal">
      <formula>"AT"</formula>
    </cfRule>
    <cfRule type="cellIs" dxfId="965" priority="703" operator="equal">
      <formula>"AM"</formula>
    </cfRule>
    <cfRule type="cellIs" dxfId="964" priority="704" operator="equal">
      <formula>"CP"</formula>
    </cfRule>
  </conditionalFormatting>
  <conditionalFormatting sqref="K37:M37">
    <cfRule type="cellIs" dxfId="963" priority="700" operator="equal">
      <formula>"OFF"</formula>
    </cfRule>
  </conditionalFormatting>
  <conditionalFormatting sqref="K37:M37">
    <cfRule type="cellIs" dxfId="962" priority="697" operator="equal">
      <formula>"AT"</formula>
    </cfRule>
    <cfRule type="cellIs" dxfId="961" priority="698" operator="equal">
      <formula>"AM"</formula>
    </cfRule>
    <cfRule type="cellIs" dxfId="960" priority="699" operator="equal">
      <formula>"CP"</formula>
    </cfRule>
  </conditionalFormatting>
  <conditionalFormatting sqref="K31:M31">
    <cfRule type="cellIs" dxfId="959" priority="695" operator="equal">
      <formula>"OFF"</formula>
    </cfRule>
  </conditionalFormatting>
  <conditionalFormatting sqref="K31:M31">
    <cfRule type="cellIs" dxfId="958" priority="692" operator="equal">
      <formula>"AT"</formula>
    </cfRule>
    <cfRule type="cellIs" dxfId="957" priority="693" operator="equal">
      <formula>"AM"</formula>
    </cfRule>
    <cfRule type="cellIs" dxfId="956" priority="694" operator="equal">
      <formula>"CP"</formula>
    </cfRule>
  </conditionalFormatting>
  <conditionalFormatting sqref="AP31:AP73 AP75:AP89">
    <cfRule type="colorScale" priority="690">
      <colorScale>
        <cfvo type="min"/>
        <cfvo type="max"/>
        <color rgb="FFCCFF99"/>
        <color rgb="FFFFC000"/>
      </colorScale>
    </cfRule>
  </conditionalFormatting>
  <conditionalFormatting sqref="K64:M64">
    <cfRule type="cellIs" dxfId="955" priority="689" operator="equal">
      <formula>"OFF"</formula>
    </cfRule>
  </conditionalFormatting>
  <conditionalFormatting sqref="K64:M64">
    <cfRule type="cellIs" dxfId="954" priority="686" operator="equal">
      <formula>"AT"</formula>
    </cfRule>
    <cfRule type="cellIs" dxfId="953" priority="687" operator="equal">
      <formula>"AM"</formula>
    </cfRule>
    <cfRule type="cellIs" dxfId="952" priority="688" operator="equal">
      <formula>"CP"</formula>
    </cfRule>
  </conditionalFormatting>
  <conditionalFormatting sqref="F62:H62">
    <cfRule type="cellIs" dxfId="951" priority="684" operator="equal">
      <formula>"OFF"</formula>
    </cfRule>
  </conditionalFormatting>
  <conditionalFormatting sqref="F62:H62">
    <cfRule type="cellIs" dxfId="950" priority="681" operator="equal">
      <formula>"AT"</formula>
    </cfRule>
    <cfRule type="cellIs" dxfId="949" priority="682" operator="equal">
      <formula>"AM"</formula>
    </cfRule>
    <cfRule type="cellIs" dxfId="948" priority="683" operator="equal">
      <formula>"CP"</formula>
    </cfRule>
  </conditionalFormatting>
  <conditionalFormatting sqref="K61:M61">
    <cfRule type="cellIs" dxfId="947" priority="679" operator="equal">
      <formula>"OFF"</formula>
    </cfRule>
  </conditionalFormatting>
  <conditionalFormatting sqref="K61:M61">
    <cfRule type="cellIs" dxfId="946" priority="676" operator="equal">
      <formula>"AT"</formula>
    </cfRule>
    <cfRule type="cellIs" dxfId="945" priority="677" operator="equal">
      <formula>"AM"</formula>
    </cfRule>
    <cfRule type="cellIs" dxfId="944" priority="678" operator="equal">
      <formula>"CP"</formula>
    </cfRule>
  </conditionalFormatting>
  <conditionalFormatting sqref="K60:M60">
    <cfRule type="cellIs" dxfId="943" priority="674" operator="equal">
      <formula>"OFF"</formula>
    </cfRule>
  </conditionalFormatting>
  <conditionalFormatting sqref="K60:M60">
    <cfRule type="cellIs" dxfId="942" priority="671" operator="equal">
      <formula>"AT"</formula>
    </cfRule>
    <cfRule type="cellIs" dxfId="941" priority="672" operator="equal">
      <formula>"AM"</formula>
    </cfRule>
    <cfRule type="cellIs" dxfId="940" priority="673" operator="equal">
      <formula>"CP"</formula>
    </cfRule>
  </conditionalFormatting>
  <conditionalFormatting sqref="K65:M65">
    <cfRule type="cellIs" dxfId="939" priority="669" operator="equal">
      <formula>"OFF"</formula>
    </cfRule>
  </conditionalFormatting>
  <conditionalFormatting sqref="K65:M65">
    <cfRule type="cellIs" dxfId="938" priority="666" operator="equal">
      <formula>"AT"</formula>
    </cfRule>
    <cfRule type="cellIs" dxfId="937" priority="667" operator="equal">
      <formula>"AM"</formula>
    </cfRule>
    <cfRule type="cellIs" dxfId="936" priority="668" operator="equal">
      <formula>"CP"</formula>
    </cfRule>
  </conditionalFormatting>
  <conditionalFormatting sqref="K66:M66">
    <cfRule type="cellIs" dxfId="935" priority="664" operator="equal">
      <formula>"OFF"</formula>
    </cfRule>
  </conditionalFormatting>
  <conditionalFormatting sqref="K66:M66">
    <cfRule type="cellIs" dxfId="934" priority="661" operator="equal">
      <formula>"AT"</formula>
    </cfRule>
    <cfRule type="cellIs" dxfId="933" priority="662" operator="equal">
      <formula>"AM"</formula>
    </cfRule>
    <cfRule type="cellIs" dxfId="932" priority="663" operator="equal">
      <formula>"CP"</formula>
    </cfRule>
  </conditionalFormatting>
  <conditionalFormatting sqref="K67:M67">
    <cfRule type="cellIs" dxfId="931" priority="659" operator="equal">
      <formula>"OFF"</formula>
    </cfRule>
  </conditionalFormatting>
  <conditionalFormatting sqref="K67:M67">
    <cfRule type="cellIs" dxfId="930" priority="656" operator="equal">
      <formula>"AT"</formula>
    </cfRule>
    <cfRule type="cellIs" dxfId="929" priority="657" operator="equal">
      <formula>"AM"</formula>
    </cfRule>
    <cfRule type="cellIs" dxfId="928" priority="658" operator="equal">
      <formula>"CP"</formula>
    </cfRule>
  </conditionalFormatting>
  <conditionalFormatting sqref="K63:M63">
    <cfRule type="cellIs" dxfId="927" priority="654" operator="equal">
      <formula>"OFF"</formula>
    </cfRule>
  </conditionalFormatting>
  <conditionalFormatting sqref="K63:M63">
    <cfRule type="cellIs" dxfId="926" priority="651" operator="equal">
      <formula>"AT"</formula>
    </cfRule>
    <cfRule type="cellIs" dxfId="925" priority="652" operator="equal">
      <formula>"AM"</formula>
    </cfRule>
    <cfRule type="cellIs" dxfId="924" priority="653" operator="equal">
      <formula>"CP"</formula>
    </cfRule>
  </conditionalFormatting>
  <conditionalFormatting sqref="AH46">
    <cfRule type="cellIs" dxfId="923" priority="648" operator="equal">
      <formula>"MATERIEL"</formula>
    </cfRule>
    <cfRule type="cellIs" dxfId="922" priority="649" operator="equal">
      <formula>"TRANSPAL"</formula>
    </cfRule>
  </conditionalFormatting>
  <conditionalFormatting sqref="F46:H46">
    <cfRule type="cellIs" dxfId="921" priority="647" operator="equal">
      <formula>"OFF"</formula>
    </cfRule>
  </conditionalFormatting>
  <conditionalFormatting sqref="F46:H46">
    <cfRule type="cellIs" dxfId="920" priority="644" operator="equal">
      <formula>"AT"</formula>
    </cfRule>
    <cfRule type="cellIs" dxfId="919" priority="645" operator="equal">
      <formula>"AM"</formula>
    </cfRule>
    <cfRule type="cellIs" dxfId="918" priority="646" operator="equal">
      <formula>"CP"</formula>
    </cfRule>
  </conditionalFormatting>
  <conditionalFormatting sqref="AE46:AG46">
    <cfRule type="cellIs" dxfId="917" priority="642" operator="equal">
      <formula>"OFF"</formula>
    </cfRule>
  </conditionalFormatting>
  <conditionalFormatting sqref="AE46:AG46">
    <cfRule type="cellIs" dxfId="916" priority="639" operator="equal">
      <formula>"AT"</formula>
    </cfRule>
    <cfRule type="cellIs" dxfId="915" priority="640" operator="equal">
      <formula>"AM"</formula>
    </cfRule>
    <cfRule type="cellIs" dxfId="914" priority="641" operator="equal">
      <formula>"CP"</formula>
    </cfRule>
  </conditionalFormatting>
  <conditionalFormatting sqref="E46">
    <cfRule type="containsText" dxfId="913" priority="636" operator="containsText" text="18">
      <formula>NOT(ISERROR(SEARCH("18",E46)))</formula>
    </cfRule>
    <cfRule type="containsText" dxfId="912" priority="637" operator="containsText" text="17">
      <formula>NOT(ISERROR(SEARCH("17",E46)))</formula>
    </cfRule>
  </conditionalFormatting>
  <conditionalFormatting sqref="E46">
    <cfRule type="cellIs" dxfId="911" priority="635" operator="equal">
      <formula>"00H00"</formula>
    </cfRule>
  </conditionalFormatting>
  <conditionalFormatting sqref="E46">
    <cfRule type="cellIs" dxfId="910" priority="634" operator="equal">
      <formula>"24H00"</formula>
    </cfRule>
  </conditionalFormatting>
  <conditionalFormatting sqref="AD46">
    <cfRule type="containsText" dxfId="909" priority="632" operator="containsText" text="18">
      <formula>NOT(ISERROR(SEARCH("18",AD46)))</formula>
    </cfRule>
    <cfRule type="containsText" dxfId="908" priority="633" operator="containsText" text="17">
      <formula>NOT(ISERROR(SEARCH("17",AD46)))</formula>
    </cfRule>
  </conditionalFormatting>
  <conditionalFormatting sqref="AD46">
    <cfRule type="cellIs" dxfId="907" priority="631" operator="equal">
      <formula>"00H00"</formula>
    </cfRule>
  </conditionalFormatting>
  <conditionalFormatting sqref="AD46">
    <cfRule type="cellIs" dxfId="906" priority="630" operator="equal">
      <formula>"24H00"</formula>
    </cfRule>
  </conditionalFormatting>
  <conditionalFormatting sqref="J46">
    <cfRule type="containsText" dxfId="905" priority="628" operator="containsText" text="18">
      <formula>NOT(ISERROR(SEARCH("18",J46)))</formula>
    </cfRule>
    <cfRule type="containsText" dxfId="904" priority="629" operator="containsText" text="17">
      <formula>NOT(ISERROR(SEARCH("17",J46)))</formula>
    </cfRule>
  </conditionalFormatting>
  <conditionalFormatting sqref="J46">
    <cfRule type="cellIs" dxfId="903" priority="627" operator="equal">
      <formula>"00H00"</formula>
    </cfRule>
  </conditionalFormatting>
  <conditionalFormatting sqref="J46">
    <cfRule type="cellIs" dxfId="902" priority="626" operator="equal">
      <formula>"24H00"</formula>
    </cfRule>
  </conditionalFormatting>
  <conditionalFormatting sqref="O46">
    <cfRule type="containsText" dxfId="901" priority="624" operator="containsText" text="18">
      <formula>NOT(ISERROR(SEARCH("18",O46)))</formula>
    </cfRule>
    <cfRule type="containsText" dxfId="900" priority="625" operator="containsText" text="17">
      <formula>NOT(ISERROR(SEARCH("17",O46)))</formula>
    </cfRule>
  </conditionalFormatting>
  <conditionalFormatting sqref="O46">
    <cfRule type="cellIs" dxfId="899" priority="623" operator="equal">
      <formula>"00H00"</formula>
    </cfRule>
  </conditionalFormatting>
  <conditionalFormatting sqref="O46">
    <cfRule type="cellIs" dxfId="898" priority="622" operator="equal">
      <formula>"24H00"</formula>
    </cfRule>
  </conditionalFormatting>
  <conditionalFormatting sqref="T46">
    <cfRule type="containsText" dxfId="897" priority="620" operator="containsText" text="18">
      <formula>NOT(ISERROR(SEARCH("18",T46)))</formula>
    </cfRule>
    <cfRule type="containsText" dxfId="896" priority="621" operator="containsText" text="17">
      <formula>NOT(ISERROR(SEARCH("17",T46)))</formula>
    </cfRule>
  </conditionalFormatting>
  <conditionalFormatting sqref="T46">
    <cfRule type="cellIs" dxfId="895" priority="619" operator="equal">
      <formula>"00H00"</formula>
    </cfRule>
  </conditionalFormatting>
  <conditionalFormatting sqref="T46">
    <cfRule type="cellIs" dxfId="894" priority="618" operator="equal">
      <formula>"24H00"</formula>
    </cfRule>
  </conditionalFormatting>
  <conditionalFormatting sqref="Y46">
    <cfRule type="containsText" dxfId="893" priority="616" operator="containsText" text="18">
      <formula>NOT(ISERROR(SEARCH("18",Y46)))</formula>
    </cfRule>
    <cfRule type="containsText" dxfId="892" priority="617" operator="containsText" text="17">
      <formula>NOT(ISERROR(SEARCH("17",Y46)))</formula>
    </cfRule>
  </conditionalFormatting>
  <conditionalFormatting sqref="Y46">
    <cfRule type="cellIs" dxfId="891" priority="615" operator="equal">
      <formula>"00H00"</formula>
    </cfRule>
  </conditionalFormatting>
  <conditionalFormatting sqref="Y46">
    <cfRule type="cellIs" dxfId="890" priority="614" operator="equal">
      <formula>"24H00"</formula>
    </cfRule>
  </conditionalFormatting>
  <conditionalFormatting sqref="K46:M46">
    <cfRule type="cellIs" dxfId="889" priority="613" operator="equal">
      <formula>"OFF"</formula>
    </cfRule>
  </conditionalFormatting>
  <conditionalFormatting sqref="K46:M46">
    <cfRule type="cellIs" dxfId="888" priority="610" operator="equal">
      <formula>"AT"</formula>
    </cfRule>
    <cfRule type="cellIs" dxfId="887" priority="611" operator="equal">
      <formula>"AM"</formula>
    </cfRule>
    <cfRule type="cellIs" dxfId="886" priority="612" operator="equal">
      <formula>"CP"</formula>
    </cfRule>
  </conditionalFormatting>
  <conditionalFormatting sqref="P33:R33 P40:R40">
    <cfRule type="cellIs" dxfId="885" priority="608" operator="equal">
      <formula>"OFF"</formula>
    </cfRule>
  </conditionalFormatting>
  <conditionalFormatting sqref="P33:R33 P40:R40">
    <cfRule type="cellIs" dxfId="884" priority="605" operator="equal">
      <formula>"AT"</formula>
    </cfRule>
    <cfRule type="cellIs" dxfId="883" priority="606" operator="equal">
      <formula>"AM"</formula>
    </cfRule>
    <cfRule type="cellIs" dxfId="882" priority="607" operator="equal">
      <formula>"CP"</formula>
    </cfRule>
  </conditionalFormatting>
  <conditionalFormatting sqref="P33:R33 P40:R40">
    <cfRule type="cellIs" dxfId="881" priority="603" operator="equal">
      <formula>"ABS"</formula>
    </cfRule>
  </conditionalFormatting>
  <conditionalFormatting sqref="P33:R33 P40:R40">
    <cfRule type="cellIs" dxfId="880" priority="602" operator="equal">
      <formula>"FORM"</formula>
    </cfRule>
  </conditionalFormatting>
  <conditionalFormatting sqref="P36:R36">
    <cfRule type="cellIs" dxfId="879" priority="601" operator="equal">
      <formula>"OFF"</formula>
    </cfRule>
  </conditionalFormatting>
  <conditionalFormatting sqref="P36:R36">
    <cfRule type="cellIs" dxfId="878" priority="598" operator="equal">
      <formula>"AT"</formula>
    </cfRule>
    <cfRule type="cellIs" dxfId="877" priority="599" operator="equal">
      <formula>"AM"</formula>
    </cfRule>
    <cfRule type="cellIs" dxfId="876" priority="600" operator="equal">
      <formula>"CP"</formula>
    </cfRule>
  </conditionalFormatting>
  <conditionalFormatting sqref="P39:R39">
    <cfRule type="cellIs" dxfId="875" priority="596" operator="equal">
      <formula>"OFF"</formula>
    </cfRule>
  </conditionalFormatting>
  <conditionalFormatting sqref="P39:R39">
    <cfRule type="cellIs" dxfId="874" priority="593" operator="equal">
      <formula>"AT"</formula>
    </cfRule>
    <cfRule type="cellIs" dxfId="873" priority="594" operator="equal">
      <formula>"AM"</formula>
    </cfRule>
    <cfRule type="cellIs" dxfId="872" priority="595" operator="equal">
      <formula>"CP"</formula>
    </cfRule>
  </conditionalFormatting>
  <conditionalFormatting sqref="P41:R41">
    <cfRule type="cellIs" dxfId="871" priority="591" operator="equal">
      <formula>"OFF"</formula>
    </cfRule>
  </conditionalFormatting>
  <conditionalFormatting sqref="P41:R41">
    <cfRule type="cellIs" dxfId="870" priority="588" operator="equal">
      <formula>"AT"</formula>
    </cfRule>
    <cfRule type="cellIs" dxfId="869" priority="589" operator="equal">
      <formula>"AM"</formula>
    </cfRule>
    <cfRule type="cellIs" dxfId="868" priority="590" operator="equal">
      <formula>"CP"</formula>
    </cfRule>
  </conditionalFormatting>
  <conditionalFormatting sqref="P42:R42">
    <cfRule type="cellIs" dxfId="867" priority="586" operator="equal">
      <formula>"OFF"</formula>
    </cfRule>
  </conditionalFormatting>
  <conditionalFormatting sqref="P42:R42">
    <cfRule type="cellIs" dxfId="866" priority="583" operator="equal">
      <formula>"AT"</formula>
    </cfRule>
    <cfRule type="cellIs" dxfId="865" priority="584" operator="equal">
      <formula>"AM"</formula>
    </cfRule>
    <cfRule type="cellIs" dxfId="864" priority="585" operator="equal">
      <formula>"CP"</formula>
    </cfRule>
  </conditionalFormatting>
  <conditionalFormatting sqref="P43:R43">
    <cfRule type="cellIs" dxfId="863" priority="581" operator="equal">
      <formula>"OFF"</formula>
    </cfRule>
  </conditionalFormatting>
  <conditionalFormatting sqref="P43:R43">
    <cfRule type="cellIs" dxfId="862" priority="578" operator="equal">
      <formula>"AT"</formula>
    </cfRule>
    <cfRule type="cellIs" dxfId="861" priority="579" operator="equal">
      <formula>"AM"</formula>
    </cfRule>
    <cfRule type="cellIs" dxfId="860" priority="580" operator="equal">
      <formula>"CP"</formula>
    </cfRule>
  </conditionalFormatting>
  <conditionalFormatting sqref="P44:R44">
    <cfRule type="cellIs" dxfId="859" priority="576" operator="equal">
      <formula>"OFF"</formula>
    </cfRule>
  </conditionalFormatting>
  <conditionalFormatting sqref="P44:R44">
    <cfRule type="cellIs" dxfId="858" priority="573" operator="equal">
      <formula>"AT"</formula>
    </cfRule>
    <cfRule type="cellIs" dxfId="857" priority="574" operator="equal">
      <formula>"AM"</formula>
    </cfRule>
    <cfRule type="cellIs" dxfId="856" priority="575" operator="equal">
      <formula>"CP"</formula>
    </cfRule>
  </conditionalFormatting>
  <conditionalFormatting sqref="P45:R45">
    <cfRule type="cellIs" dxfId="855" priority="571" operator="equal">
      <formula>"OFF"</formula>
    </cfRule>
  </conditionalFormatting>
  <conditionalFormatting sqref="P45:R45">
    <cfRule type="cellIs" dxfId="854" priority="568" operator="equal">
      <formula>"AT"</formula>
    </cfRule>
    <cfRule type="cellIs" dxfId="853" priority="569" operator="equal">
      <formula>"AM"</formula>
    </cfRule>
    <cfRule type="cellIs" dxfId="852" priority="570" operator="equal">
      <formula>"CP"</formula>
    </cfRule>
  </conditionalFormatting>
  <conditionalFormatting sqref="P47:R47">
    <cfRule type="cellIs" dxfId="851" priority="566" operator="equal">
      <formula>"OFF"</formula>
    </cfRule>
  </conditionalFormatting>
  <conditionalFormatting sqref="P47:R47">
    <cfRule type="cellIs" dxfId="850" priority="563" operator="equal">
      <formula>"AT"</formula>
    </cfRule>
    <cfRule type="cellIs" dxfId="849" priority="564" operator="equal">
      <formula>"AM"</formula>
    </cfRule>
    <cfRule type="cellIs" dxfId="848" priority="565" operator="equal">
      <formula>"CP"</formula>
    </cfRule>
  </conditionalFormatting>
  <conditionalFormatting sqref="P48:R48">
    <cfRule type="cellIs" dxfId="847" priority="561" operator="equal">
      <formula>"OFF"</formula>
    </cfRule>
  </conditionalFormatting>
  <conditionalFormatting sqref="P48:R48">
    <cfRule type="cellIs" dxfId="846" priority="558" operator="equal">
      <formula>"AT"</formula>
    </cfRule>
    <cfRule type="cellIs" dxfId="845" priority="559" operator="equal">
      <formula>"AM"</formula>
    </cfRule>
    <cfRule type="cellIs" dxfId="844" priority="560" operator="equal">
      <formula>"CP"</formula>
    </cfRule>
  </conditionalFormatting>
  <conditionalFormatting sqref="P49:R49">
    <cfRule type="cellIs" dxfId="843" priority="556" operator="equal">
      <formula>"OFF"</formula>
    </cfRule>
  </conditionalFormatting>
  <conditionalFormatting sqref="P49:R49">
    <cfRule type="cellIs" dxfId="842" priority="553" operator="equal">
      <formula>"AT"</formula>
    </cfRule>
    <cfRule type="cellIs" dxfId="841" priority="554" operator="equal">
      <formula>"AM"</formula>
    </cfRule>
    <cfRule type="cellIs" dxfId="840" priority="555" operator="equal">
      <formula>"CP"</formula>
    </cfRule>
  </conditionalFormatting>
  <conditionalFormatting sqref="P50:R50">
    <cfRule type="cellIs" dxfId="839" priority="551" operator="equal">
      <formula>"OFF"</formula>
    </cfRule>
  </conditionalFormatting>
  <conditionalFormatting sqref="P50:R50">
    <cfRule type="cellIs" dxfId="838" priority="548" operator="equal">
      <formula>"AT"</formula>
    </cfRule>
    <cfRule type="cellIs" dxfId="837" priority="549" operator="equal">
      <formula>"AM"</formula>
    </cfRule>
    <cfRule type="cellIs" dxfId="836" priority="550" operator="equal">
      <formula>"CP"</formula>
    </cfRule>
  </conditionalFormatting>
  <conditionalFormatting sqref="P51:R51">
    <cfRule type="cellIs" dxfId="835" priority="546" operator="equal">
      <formula>"OFF"</formula>
    </cfRule>
  </conditionalFormatting>
  <conditionalFormatting sqref="P51:R51">
    <cfRule type="cellIs" dxfId="834" priority="543" operator="equal">
      <formula>"AT"</formula>
    </cfRule>
    <cfRule type="cellIs" dxfId="833" priority="544" operator="equal">
      <formula>"AM"</formula>
    </cfRule>
    <cfRule type="cellIs" dxfId="832" priority="545" operator="equal">
      <formula>"CP"</formula>
    </cfRule>
  </conditionalFormatting>
  <conditionalFormatting sqref="P52:R52">
    <cfRule type="cellIs" dxfId="831" priority="541" operator="equal">
      <formula>"OFF"</formula>
    </cfRule>
  </conditionalFormatting>
  <conditionalFormatting sqref="P52:R52">
    <cfRule type="cellIs" dxfId="830" priority="538" operator="equal">
      <formula>"AT"</formula>
    </cfRule>
    <cfRule type="cellIs" dxfId="829" priority="539" operator="equal">
      <formula>"AM"</formula>
    </cfRule>
    <cfRule type="cellIs" dxfId="828" priority="540" operator="equal">
      <formula>"CP"</formula>
    </cfRule>
  </conditionalFormatting>
  <conditionalFormatting sqref="P53:R53">
    <cfRule type="cellIs" dxfId="827" priority="536" operator="equal">
      <formula>"OFF"</formula>
    </cfRule>
  </conditionalFormatting>
  <conditionalFormatting sqref="P53:R53">
    <cfRule type="cellIs" dxfId="826" priority="533" operator="equal">
      <formula>"AT"</formula>
    </cfRule>
    <cfRule type="cellIs" dxfId="825" priority="534" operator="equal">
      <formula>"AM"</formula>
    </cfRule>
    <cfRule type="cellIs" dxfId="824" priority="535" operator="equal">
      <formula>"CP"</formula>
    </cfRule>
  </conditionalFormatting>
  <conditionalFormatting sqref="P54:R54">
    <cfRule type="cellIs" dxfId="823" priority="531" operator="equal">
      <formula>"OFF"</formula>
    </cfRule>
  </conditionalFormatting>
  <conditionalFormatting sqref="P54:R54">
    <cfRule type="cellIs" dxfId="822" priority="528" operator="equal">
      <formula>"AT"</formula>
    </cfRule>
    <cfRule type="cellIs" dxfId="821" priority="529" operator="equal">
      <formula>"AM"</formula>
    </cfRule>
    <cfRule type="cellIs" dxfId="820" priority="530" operator="equal">
      <formula>"CP"</formula>
    </cfRule>
  </conditionalFormatting>
  <conditionalFormatting sqref="P55:R55">
    <cfRule type="cellIs" dxfId="819" priority="526" operator="equal">
      <formula>"OFF"</formula>
    </cfRule>
  </conditionalFormatting>
  <conditionalFormatting sqref="P55:R55">
    <cfRule type="cellIs" dxfId="818" priority="523" operator="equal">
      <formula>"AT"</formula>
    </cfRule>
    <cfRule type="cellIs" dxfId="817" priority="524" operator="equal">
      <formula>"AM"</formula>
    </cfRule>
    <cfRule type="cellIs" dxfId="816" priority="525" operator="equal">
      <formula>"CP"</formula>
    </cfRule>
  </conditionalFormatting>
  <conditionalFormatting sqref="P56:R56">
    <cfRule type="cellIs" dxfId="815" priority="521" operator="equal">
      <formula>"OFF"</formula>
    </cfRule>
  </conditionalFormatting>
  <conditionalFormatting sqref="P56:R56">
    <cfRule type="cellIs" dxfId="814" priority="518" operator="equal">
      <formula>"AT"</formula>
    </cfRule>
    <cfRule type="cellIs" dxfId="813" priority="519" operator="equal">
      <formula>"AM"</formula>
    </cfRule>
    <cfRule type="cellIs" dxfId="812" priority="520" operator="equal">
      <formula>"CP"</formula>
    </cfRule>
  </conditionalFormatting>
  <conditionalFormatting sqref="P57:R57">
    <cfRule type="cellIs" dxfId="811" priority="516" operator="equal">
      <formula>"OFF"</formula>
    </cfRule>
  </conditionalFormatting>
  <conditionalFormatting sqref="P57:R57">
    <cfRule type="cellIs" dxfId="810" priority="513" operator="equal">
      <formula>"AT"</formula>
    </cfRule>
    <cfRule type="cellIs" dxfId="809" priority="514" operator="equal">
      <formula>"AM"</formula>
    </cfRule>
    <cfRule type="cellIs" dxfId="808" priority="515" operator="equal">
      <formula>"CP"</formula>
    </cfRule>
  </conditionalFormatting>
  <conditionalFormatting sqref="P58:R58">
    <cfRule type="cellIs" dxfId="807" priority="511" operator="equal">
      <formula>"OFF"</formula>
    </cfRule>
  </conditionalFormatting>
  <conditionalFormatting sqref="P58:R58">
    <cfRule type="cellIs" dxfId="806" priority="508" operator="equal">
      <formula>"AT"</formula>
    </cfRule>
    <cfRule type="cellIs" dxfId="805" priority="509" operator="equal">
      <formula>"AM"</formula>
    </cfRule>
    <cfRule type="cellIs" dxfId="804" priority="510" operator="equal">
      <formula>"CP"</formula>
    </cfRule>
  </conditionalFormatting>
  <conditionalFormatting sqref="P59:R59">
    <cfRule type="cellIs" dxfId="803" priority="506" operator="equal">
      <formula>"OFF"</formula>
    </cfRule>
  </conditionalFormatting>
  <conditionalFormatting sqref="P59:R59">
    <cfRule type="cellIs" dxfId="802" priority="503" operator="equal">
      <formula>"AT"</formula>
    </cfRule>
    <cfRule type="cellIs" dxfId="801" priority="504" operator="equal">
      <formula>"AM"</formula>
    </cfRule>
    <cfRule type="cellIs" dxfId="800" priority="505" operator="equal">
      <formula>"CP"</formula>
    </cfRule>
  </conditionalFormatting>
  <conditionalFormatting sqref="P62:R62">
    <cfRule type="cellIs" dxfId="799" priority="501" operator="equal">
      <formula>"OFF"</formula>
    </cfRule>
  </conditionalFormatting>
  <conditionalFormatting sqref="P62:R62">
    <cfRule type="cellIs" dxfId="798" priority="498" operator="equal">
      <formula>"AT"</formula>
    </cfRule>
    <cfRule type="cellIs" dxfId="797" priority="499" operator="equal">
      <formula>"AM"</formula>
    </cfRule>
    <cfRule type="cellIs" dxfId="796" priority="500" operator="equal">
      <formula>"CP"</formula>
    </cfRule>
  </conditionalFormatting>
  <conditionalFormatting sqref="P32:R32">
    <cfRule type="cellIs" dxfId="795" priority="496" operator="equal">
      <formula>"OFF"</formula>
    </cfRule>
  </conditionalFormatting>
  <conditionalFormatting sqref="P32:R32">
    <cfRule type="cellIs" dxfId="794" priority="493" operator="equal">
      <formula>"AT"</formula>
    </cfRule>
    <cfRule type="cellIs" dxfId="793" priority="494" operator="equal">
      <formula>"AM"</formula>
    </cfRule>
    <cfRule type="cellIs" dxfId="792" priority="495" operator="equal">
      <formula>"CP"</formula>
    </cfRule>
  </conditionalFormatting>
  <conditionalFormatting sqref="P38:R38">
    <cfRule type="cellIs" dxfId="791" priority="491" operator="equal">
      <formula>"OFF"</formula>
    </cfRule>
  </conditionalFormatting>
  <conditionalFormatting sqref="P38:R38">
    <cfRule type="cellIs" dxfId="790" priority="488" operator="equal">
      <formula>"AT"</formula>
    </cfRule>
    <cfRule type="cellIs" dxfId="789" priority="489" operator="equal">
      <formula>"AM"</formula>
    </cfRule>
    <cfRule type="cellIs" dxfId="788" priority="490" operator="equal">
      <formula>"CP"</formula>
    </cfRule>
  </conditionalFormatting>
  <conditionalFormatting sqref="P34:R34">
    <cfRule type="cellIs" dxfId="787" priority="486" operator="equal">
      <formula>"OFF"</formula>
    </cfRule>
  </conditionalFormatting>
  <conditionalFormatting sqref="P34:R34">
    <cfRule type="cellIs" dxfId="786" priority="483" operator="equal">
      <formula>"AT"</formula>
    </cfRule>
    <cfRule type="cellIs" dxfId="785" priority="484" operator="equal">
      <formula>"AM"</formula>
    </cfRule>
    <cfRule type="cellIs" dxfId="784" priority="485" operator="equal">
      <formula>"CP"</formula>
    </cfRule>
  </conditionalFormatting>
  <conditionalFormatting sqref="P35:R35">
    <cfRule type="cellIs" dxfId="783" priority="481" operator="equal">
      <formula>"OFF"</formula>
    </cfRule>
  </conditionalFormatting>
  <conditionalFormatting sqref="P35:R35">
    <cfRule type="cellIs" dxfId="782" priority="478" operator="equal">
      <formula>"AT"</formula>
    </cfRule>
    <cfRule type="cellIs" dxfId="781" priority="479" operator="equal">
      <formula>"AM"</formula>
    </cfRule>
    <cfRule type="cellIs" dxfId="780" priority="480" operator="equal">
      <formula>"CP"</formula>
    </cfRule>
  </conditionalFormatting>
  <conditionalFormatting sqref="P37:R37">
    <cfRule type="cellIs" dxfId="779" priority="476" operator="equal">
      <formula>"OFF"</formula>
    </cfRule>
  </conditionalFormatting>
  <conditionalFormatting sqref="P37:R37">
    <cfRule type="cellIs" dxfId="778" priority="473" operator="equal">
      <formula>"AT"</formula>
    </cfRule>
    <cfRule type="cellIs" dxfId="777" priority="474" operator="equal">
      <formula>"AM"</formula>
    </cfRule>
    <cfRule type="cellIs" dxfId="776" priority="475" operator="equal">
      <formula>"CP"</formula>
    </cfRule>
  </conditionalFormatting>
  <conditionalFormatting sqref="P31:R31">
    <cfRule type="cellIs" dxfId="775" priority="471" operator="equal">
      <formula>"OFF"</formula>
    </cfRule>
  </conditionalFormatting>
  <conditionalFormatting sqref="P31:R31">
    <cfRule type="cellIs" dxfId="774" priority="468" operator="equal">
      <formula>"AT"</formula>
    </cfRule>
    <cfRule type="cellIs" dxfId="773" priority="469" operator="equal">
      <formula>"AM"</formula>
    </cfRule>
    <cfRule type="cellIs" dxfId="772" priority="470" operator="equal">
      <formula>"CP"</formula>
    </cfRule>
  </conditionalFormatting>
  <conditionalFormatting sqref="P64:R64">
    <cfRule type="cellIs" dxfId="771" priority="466" operator="equal">
      <formula>"OFF"</formula>
    </cfRule>
  </conditionalFormatting>
  <conditionalFormatting sqref="P64:R64">
    <cfRule type="cellIs" dxfId="770" priority="463" operator="equal">
      <formula>"AT"</formula>
    </cfRule>
    <cfRule type="cellIs" dxfId="769" priority="464" operator="equal">
      <formula>"AM"</formula>
    </cfRule>
    <cfRule type="cellIs" dxfId="768" priority="465" operator="equal">
      <formula>"CP"</formula>
    </cfRule>
  </conditionalFormatting>
  <conditionalFormatting sqref="P61:R61">
    <cfRule type="cellIs" dxfId="767" priority="461" operator="equal">
      <formula>"OFF"</formula>
    </cfRule>
  </conditionalFormatting>
  <conditionalFormatting sqref="P61:R61">
    <cfRule type="cellIs" dxfId="766" priority="458" operator="equal">
      <formula>"AT"</formula>
    </cfRule>
    <cfRule type="cellIs" dxfId="765" priority="459" operator="equal">
      <formula>"AM"</formula>
    </cfRule>
    <cfRule type="cellIs" dxfId="764" priority="460" operator="equal">
      <formula>"CP"</formula>
    </cfRule>
  </conditionalFormatting>
  <conditionalFormatting sqref="P60:R60">
    <cfRule type="cellIs" dxfId="763" priority="456" operator="equal">
      <formula>"OFF"</formula>
    </cfRule>
  </conditionalFormatting>
  <conditionalFormatting sqref="P60:R60">
    <cfRule type="cellIs" dxfId="762" priority="453" operator="equal">
      <formula>"AT"</formula>
    </cfRule>
    <cfRule type="cellIs" dxfId="761" priority="454" operator="equal">
      <formula>"AM"</formula>
    </cfRule>
    <cfRule type="cellIs" dxfId="760" priority="455" operator="equal">
      <formula>"CP"</formula>
    </cfRule>
  </conditionalFormatting>
  <conditionalFormatting sqref="P66:R66">
    <cfRule type="cellIs" dxfId="759" priority="451" operator="equal">
      <formula>"OFF"</formula>
    </cfRule>
  </conditionalFormatting>
  <conditionalFormatting sqref="P66:R66">
    <cfRule type="cellIs" dxfId="758" priority="448" operator="equal">
      <formula>"AT"</formula>
    </cfRule>
    <cfRule type="cellIs" dxfId="757" priority="449" operator="equal">
      <formula>"AM"</formula>
    </cfRule>
    <cfRule type="cellIs" dxfId="756" priority="450" operator="equal">
      <formula>"CP"</formula>
    </cfRule>
  </conditionalFormatting>
  <conditionalFormatting sqref="P67:R67">
    <cfRule type="cellIs" dxfId="755" priority="446" operator="equal">
      <formula>"OFF"</formula>
    </cfRule>
  </conditionalFormatting>
  <conditionalFormatting sqref="P67:R67">
    <cfRule type="cellIs" dxfId="754" priority="443" operator="equal">
      <formula>"AT"</formula>
    </cfRule>
    <cfRule type="cellIs" dxfId="753" priority="444" operator="equal">
      <formula>"AM"</formula>
    </cfRule>
    <cfRule type="cellIs" dxfId="752" priority="445" operator="equal">
      <formula>"CP"</formula>
    </cfRule>
  </conditionalFormatting>
  <conditionalFormatting sqref="P63:R63">
    <cfRule type="cellIs" dxfId="751" priority="441" operator="equal">
      <formula>"OFF"</formula>
    </cfRule>
  </conditionalFormatting>
  <conditionalFormatting sqref="P63:R63">
    <cfRule type="cellIs" dxfId="750" priority="438" operator="equal">
      <formula>"AT"</formula>
    </cfRule>
    <cfRule type="cellIs" dxfId="749" priority="439" operator="equal">
      <formula>"AM"</formula>
    </cfRule>
    <cfRule type="cellIs" dxfId="748" priority="440" operator="equal">
      <formula>"CP"</formula>
    </cfRule>
  </conditionalFormatting>
  <conditionalFormatting sqref="P46:R46">
    <cfRule type="cellIs" dxfId="747" priority="436" operator="equal">
      <formula>"OFF"</formula>
    </cfRule>
  </conditionalFormatting>
  <conditionalFormatting sqref="P46:R46">
    <cfRule type="cellIs" dxfId="746" priority="433" operator="equal">
      <formula>"AT"</formula>
    </cfRule>
    <cfRule type="cellIs" dxfId="745" priority="434" operator="equal">
      <formula>"AM"</formula>
    </cfRule>
    <cfRule type="cellIs" dxfId="744" priority="435" operator="equal">
      <formula>"CP"</formula>
    </cfRule>
  </conditionalFormatting>
  <conditionalFormatting sqref="U33:W33">
    <cfRule type="cellIs" dxfId="743" priority="431" operator="equal">
      <formula>"OFF"</formula>
    </cfRule>
  </conditionalFormatting>
  <conditionalFormatting sqref="U33:W33">
    <cfRule type="cellIs" dxfId="742" priority="428" operator="equal">
      <formula>"AT"</formula>
    </cfRule>
    <cfRule type="cellIs" dxfId="741" priority="429" operator="equal">
      <formula>"AM"</formula>
    </cfRule>
    <cfRule type="cellIs" dxfId="740" priority="430" operator="equal">
      <formula>"CP"</formula>
    </cfRule>
  </conditionalFormatting>
  <conditionalFormatting sqref="U33:W33">
    <cfRule type="cellIs" dxfId="739" priority="426" operator="equal">
      <formula>"ABS"</formula>
    </cfRule>
  </conditionalFormatting>
  <conditionalFormatting sqref="U33:W33">
    <cfRule type="cellIs" dxfId="738" priority="425" operator="equal">
      <formula>"FORM"</formula>
    </cfRule>
  </conditionalFormatting>
  <conditionalFormatting sqref="U36:W36">
    <cfRule type="cellIs" dxfId="737" priority="424" operator="equal">
      <formula>"OFF"</formula>
    </cfRule>
  </conditionalFormatting>
  <conditionalFormatting sqref="U36:W36">
    <cfRule type="cellIs" dxfId="736" priority="421" operator="equal">
      <formula>"AT"</formula>
    </cfRule>
    <cfRule type="cellIs" dxfId="735" priority="422" operator="equal">
      <formula>"AM"</formula>
    </cfRule>
    <cfRule type="cellIs" dxfId="734" priority="423" operator="equal">
      <formula>"CP"</formula>
    </cfRule>
  </conditionalFormatting>
  <conditionalFormatting sqref="U32:W32">
    <cfRule type="cellIs" dxfId="733" priority="419" operator="equal">
      <formula>"OFF"</formula>
    </cfRule>
  </conditionalFormatting>
  <conditionalFormatting sqref="U32:W32">
    <cfRule type="cellIs" dxfId="732" priority="416" operator="equal">
      <formula>"AT"</formula>
    </cfRule>
    <cfRule type="cellIs" dxfId="731" priority="417" operator="equal">
      <formula>"AM"</formula>
    </cfRule>
    <cfRule type="cellIs" dxfId="730" priority="418" operator="equal">
      <formula>"CP"</formula>
    </cfRule>
  </conditionalFormatting>
  <conditionalFormatting sqref="U34:W34">
    <cfRule type="cellIs" dxfId="729" priority="414" operator="equal">
      <formula>"OFF"</formula>
    </cfRule>
  </conditionalFormatting>
  <conditionalFormatting sqref="U34:W34">
    <cfRule type="cellIs" dxfId="728" priority="411" operator="equal">
      <formula>"AT"</formula>
    </cfRule>
    <cfRule type="cellIs" dxfId="727" priority="412" operator="equal">
      <formula>"AM"</formula>
    </cfRule>
    <cfRule type="cellIs" dxfId="726" priority="413" operator="equal">
      <formula>"CP"</formula>
    </cfRule>
  </conditionalFormatting>
  <conditionalFormatting sqref="U35:W35">
    <cfRule type="cellIs" dxfId="725" priority="409" operator="equal">
      <formula>"OFF"</formula>
    </cfRule>
  </conditionalFormatting>
  <conditionalFormatting sqref="U35:W35">
    <cfRule type="cellIs" dxfId="724" priority="406" operator="equal">
      <formula>"AT"</formula>
    </cfRule>
    <cfRule type="cellIs" dxfId="723" priority="407" operator="equal">
      <formula>"AM"</formula>
    </cfRule>
    <cfRule type="cellIs" dxfId="722" priority="408" operator="equal">
      <formula>"CP"</formula>
    </cfRule>
  </conditionalFormatting>
  <conditionalFormatting sqref="U31:W31">
    <cfRule type="cellIs" dxfId="721" priority="404" operator="equal">
      <formula>"OFF"</formula>
    </cfRule>
  </conditionalFormatting>
  <conditionalFormatting sqref="U31:W31">
    <cfRule type="cellIs" dxfId="720" priority="401" operator="equal">
      <formula>"AT"</formula>
    </cfRule>
    <cfRule type="cellIs" dxfId="719" priority="402" operator="equal">
      <formula>"AM"</formula>
    </cfRule>
    <cfRule type="cellIs" dxfId="718" priority="403" operator="equal">
      <formula>"CP"</formula>
    </cfRule>
  </conditionalFormatting>
  <conditionalFormatting sqref="Z33:AB33">
    <cfRule type="cellIs" dxfId="717" priority="399" operator="equal">
      <formula>"OFF"</formula>
    </cfRule>
  </conditionalFormatting>
  <conditionalFormatting sqref="Z33:AB33">
    <cfRule type="cellIs" dxfId="716" priority="396" operator="equal">
      <formula>"AT"</formula>
    </cfRule>
    <cfRule type="cellIs" dxfId="715" priority="397" operator="equal">
      <formula>"AM"</formula>
    </cfRule>
    <cfRule type="cellIs" dxfId="714" priority="398" operator="equal">
      <formula>"CP"</formula>
    </cfRule>
  </conditionalFormatting>
  <conditionalFormatting sqref="Z33:AB33">
    <cfRule type="cellIs" dxfId="713" priority="394" operator="equal">
      <formula>"ABS"</formula>
    </cfRule>
  </conditionalFormatting>
  <conditionalFormatting sqref="Z33:AB33">
    <cfRule type="cellIs" dxfId="712" priority="393" operator="equal">
      <formula>"FORM"</formula>
    </cfRule>
  </conditionalFormatting>
  <conditionalFormatting sqref="Z36:AB36">
    <cfRule type="cellIs" dxfId="711" priority="392" operator="equal">
      <formula>"OFF"</formula>
    </cfRule>
  </conditionalFormatting>
  <conditionalFormatting sqref="Z36:AB36">
    <cfRule type="cellIs" dxfId="710" priority="389" operator="equal">
      <formula>"AT"</formula>
    </cfRule>
    <cfRule type="cellIs" dxfId="709" priority="390" operator="equal">
      <formula>"AM"</formula>
    </cfRule>
    <cfRule type="cellIs" dxfId="708" priority="391" operator="equal">
      <formula>"CP"</formula>
    </cfRule>
  </conditionalFormatting>
  <conditionalFormatting sqref="Z32:AB32">
    <cfRule type="cellIs" dxfId="707" priority="387" operator="equal">
      <formula>"OFF"</formula>
    </cfRule>
  </conditionalFormatting>
  <conditionalFormatting sqref="Z32:AB32">
    <cfRule type="cellIs" dxfId="706" priority="384" operator="equal">
      <formula>"AT"</formula>
    </cfRule>
    <cfRule type="cellIs" dxfId="705" priority="385" operator="equal">
      <formula>"AM"</formula>
    </cfRule>
    <cfRule type="cellIs" dxfId="704" priority="386" operator="equal">
      <formula>"CP"</formula>
    </cfRule>
  </conditionalFormatting>
  <conditionalFormatting sqref="Z34:AB34">
    <cfRule type="cellIs" dxfId="703" priority="382" operator="equal">
      <formula>"OFF"</formula>
    </cfRule>
  </conditionalFormatting>
  <conditionalFormatting sqref="Z34:AB34">
    <cfRule type="cellIs" dxfId="702" priority="379" operator="equal">
      <formula>"AT"</formula>
    </cfRule>
    <cfRule type="cellIs" dxfId="701" priority="380" operator="equal">
      <formula>"AM"</formula>
    </cfRule>
    <cfRule type="cellIs" dxfId="700" priority="381" operator="equal">
      <formula>"CP"</formula>
    </cfRule>
  </conditionalFormatting>
  <conditionalFormatting sqref="Z35:AB35">
    <cfRule type="cellIs" dxfId="699" priority="377" operator="equal">
      <formula>"OFF"</formula>
    </cfRule>
  </conditionalFormatting>
  <conditionalFormatting sqref="Z35:AB35">
    <cfRule type="cellIs" dxfId="698" priority="374" operator="equal">
      <formula>"AT"</formula>
    </cfRule>
    <cfRule type="cellIs" dxfId="697" priority="375" operator="equal">
      <formula>"AM"</formula>
    </cfRule>
    <cfRule type="cellIs" dxfId="696" priority="376" operator="equal">
      <formula>"CP"</formula>
    </cfRule>
  </conditionalFormatting>
  <conditionalFormatting sqref="Z31:AB31">
    <cfRule type="cellIs" dxfId="695" priority="372" operator="equal">
      <formula>"OFF"</formula>
    </cfRule>
  </conditionalFormatting>
  <conditionalFormatting sqref="Z31:AB31">
    <cfRule type="cellIs" dxfId="694" priority="369" operator="equal">
      <formula>"AT"</formula>
    </cfRule>
    <cfRule type="cellIs" dxfId="693" priority="370" operator="equal">
      <formula>"AM"</formula>
    </cfRule>
    <cfRule type="cellIs" dxfId="692" priority="371" operator="equal">
      <formula>"CP"</formula>
    </cfRule>
  </conditionalFormatting>
  <conditionalFormatting sqref="U40:W40">
    <cfRule type="cellIs" dxfId="691" priority="367" operator="equal">
      <formula>"OFF"</formula>
    </cfRule>
  </conditionalFormatting>
  <conditionalFormatting sqref="U40:W40">
    <cfRule type="cellIs" dxfId="690" priority="364" operator="equal">
      <formula>"AT"</formula>
    </cfRule>
    <cfRule type="cellIs" dxfId="689" priority="365" operator="equal">
      <formula>"AM"</formula>
    </cfRule>
    <cfRule type="cellIs" dxfId="688" priority="366" operator="equal">
      <formula>"CP"</formula>
    </cfRule>
  </conditionalFormatting>
  <conditionalFormatting sqref="U40:W40">
    <cfRule type="cellIs" dxfId="687" priority="362" operator="equal">
      <formula>"ABS"</formula>
    </cfRule>
  </conditionalFormatting>
  <conditionalFormatting sqref="U40:W40">
    <cfRule type="cellIs" dxfId="686" priority="361" operator="equal">
      <formula>"FORM"</formula>
    </cfRule>
  </conditionalFormatting>
  <conditionalFormatting sqref="U39:W39">
    <cfRule type="cellIs" dxfId="685" priority="360" operator="equal">
      <formula>"OFF"</formula>
    </cfRule>
  </conditionalFormatting>
  <conditionalFormatting sqref="U39:W39">
    <cfRule type="cellIs" dxfId="684" priority="357" operator="equal">
      <formula>"AT"</formula>
    </cfRule>
    <cfRule type="cellIs" dxfId="683" priority="358" operator="equal">
      <formula>"AM"</formula>
    </cfRule>
    <cfRule type="cellIs" dxfId="682" priority="359" operator="equal">
      <formula>"CP"</formula>
    </cfRule>
  </conditionalFormatting>
  <conditionalFormatting sqref="U41:W41">
    <cfRule type="cellIs" dxfId="681" priority="355" operator="equal">
      <formula>"OFF"</formula>
    </cfRule>
  </conditionalFormatting>
  <conditionalFormatting sqref="U41:W41">
    <cfRule type="cellIs" dxfId="680" priority="352" operator="equal">
      <formula>"AT"</formula>
    </cfRule>
    <cfRule type="cellIs" dxfId="679" priority="353" operator="equal">
      <formula>"AM"</formula>
    </cfRule>
    <cfRule type="cellIs" dxfId="678" priority="354" operator="equal">
      <formula>"CP"</formula>
    </cfRule>
  </conditionalFormatting>
  <conditionalFormatting sqref="U42:W42">
    <cfRule type="cellIs" dxfId="677" priority="350" operator="equal">
      <formula>"OFF"</formula>
    </cfRule>
  </conditionalFormatting>
  <conditionalFormatting sqref="U42:W42">
    <cfRule type="cellIs" dxfId="676" priority="347" operator="equal">
      <formula>"AT"</formula>
    </cfRule>
    <cfRule type="cellIs" dxfId="675" priority="348" operator="equal">
      <formula>"AM"</formula>
    </cfRule>
    <cfRule type="cellIs" dxfId="674" priority="349" operator="equal">
      <formula>"CP"</formula>
    </cfRule>
  </conditionalFormatting>
  <conditionalFormatting sqref="U43:W43">
    <cfRule type="cellIs" dxfId="673" priority="345" operator="equal">
      <formula>"OFF"</formula>
    </cfRule>
  </conditionalFormatting>
  <conditionalFormatting sqref="U43:W43">
    <cfRule type="cellIs" dxfId="672" priority="342" operator="equal">
      <formula>"AT"</formula>
    </cfRule>
    <cfRule type="cellIs" dxfId="671" priority="343" operator="equal">
      <formula>"AM"</formula>
    </cfRule>
    <cfRule type="cellIs" dxfId="670" priority="344" operator="equal">
      <formula>"CP"</formula>
    </cfRule>
  </conditionalFormatting>
  <conditionalFormatting sqref="U44:W44">
    <cfRule type="cellIs" dxfId="669" priority="340" operator="equal">
      <formula>"OFF"</formula>
    </cfRule>
  </conditionalFormatting>
  <conditionalFormatting sqref="U44:W44">
    <cfRule type="cellIs" dxfId="668" priority="337" operator="equal">
      <formula>"AT"</formula>
    </cfRule>
    <cfRule type="cellIs" dxfId="667" priority="338" operator="equal">
      <formula>"AM"</formula>
    </cfRule>
    <cfRule type="cellIs" dxfId="666" priority="339" operator="equal">
      <formula>"CP"</formula>
    </cfRule>
  </conditionalFormatting>
  <conditionalFormatting sqref="U45:W45">
    <cfRule type="cellIs" dxfId="665" priority="335" operator="equal">
      <formula>"OFF"</formula>
    </cfRule>
  </conditionalFormatting>
  <conditionalFormatting sqref="U45:W45">
    <cfRule type="cellIs" dxfId="664" priority="332" operator="equal">
      <formula>"AT"</formula>
    </cfRule>
    <cfRule type="cellIs" dxfId="663" priority="333" operator="equal">
      <formula>"AM"</formula>
    </cfRule>
    <cfRule type="cellIs" dxfId="662" priority="334" operator="equal">
      <formula>"CP"</formula>
    </cfRule>
  </conditionalFormatting>
  <conditionalFormatting sqref="U47:W47">
    <cfRule type="cellIs" dxfId="661" priority="330" operator="equal">
      <formula>"OFF"</formula>
    </cfRule>
  </conditionalFormatting>
  <conditionalFormatting sqref="U47:W47">
    <cfRule type="cellIs" dxfId="660" priority="327" operator="equal">
      <formula>"AT"</formula>
    </cfRule>
    <cfRule type="cellIs" dxfId="659" priority="328" operator="equal">
      <formula>"AM"</formula>
    </cfRule>
    <cfRule type="cellIs" dxfId="658" priority="329" operator="equal">
      <formula>"CP"</formula>
    </cfRule>
  </conditionalFormatting>
  <conditionalFormatting sqref="U48:W48">
    <cfRule type="cellIs" dxfId="657" priority="325" operator="equal">
      <formula>"OFF"</formula>
    </cfRule>
  </conditionalFormatting>
  <conditionalFormatting sqref="U48:W48">
    <cfRule type="cellIs" dxfId="656" priority="322" operator="equal">
      <formula>"AT"</formula>
    </cfRule>
    <cfRule type="cellIs" dxfId="655" priority="323" operator="equal">
      <formula>"AM"</formula>
    </cfRule>
    <cfRule type="cellIs" dxfId="654" priority="324" operator="equal">
      <formula>"CP"</formula>
    </cfRule>
  </conditionalFormatting>
  <conditionalFormatting sqref="U49:W49">
    <cfRule type="cellIs" dxfId="653" priority="320" operator="equal">
      <formula>"OFF"</formula>
    </cfRule>
  </conditionalFormatting>
  <conditionalFormatting sqref="U49:W49">
    <cfRule type="cellIs" dxfId="652" priority="317" operator="equal">
      <formula>"AT"</formula>
    </cfRule>
    <cfRule type="cellIs" dxfId="651" priority="318" operator="equal">
      <formula>"AM"</formula>
    </cfRule>
    <cfRule type="cellIs" dxfId="650" priority="319" operator="equal">
      <formula>"CP"</formula>
    </cfRule>
  </conditionalFormatting>
  <conditionalFormatting sqref="U38:W38">
    <cfRule type="cellIs" dxfId="649" priority="315" operator="equal">
      <formula>"OFF"</formula>
    </cfRule>
  </conditionalFormatting>
  <conditionalFormatting sqref="U38:W38">
    <cfRule type="cellIs" dxfId="648" priority="312" operator="equal">
      <formula>"AT"</formula>
    </cfRule>
    <cfRule type="cellIs" dxfId="647" priority="313" operator="equal">
      <formula>"AM"</formula>
    </cfRule>
    <cfRule type="cellIs" dxfId="646" priority="314" operator="equal">
      <formula>"CP"</formula>
    </cfRule>
  </conditionalFormatting>
  <conditionalFormatting sqref="U46:W46">
    <cfRule type="cellIs" dxfId="645" priority="310" operator="equal">
      <formula>"OFF"</formula>
    </cfRule>
  </conditionalFormatting>
  <conditionalFormatting sqref="U46:W46">
    <cfRule type="cellIs" dxfId="644" priority="307" operator="equal">
      <formula>"AT"</formula>
    </cfRule>
    <cfRule type="cellIs" dxfId="643" priority="308" operator="equal">
      <formula>"AM"</formula>
    </cfRule>
    <cfRule type="cellIs" dxfId="642" priority="309" operator="equal">
      <formula>"CP"</formula>
    </cfRule>
  </conditionalFormatting>
  <conditionalFormatting sqref="Z40:AB40">
    <cfRule type="cellIs" dxfId="641" priority="305" operator="equal">
      <formula>"OFF"</formula>
    </cfRule>
  </conditionalFormatting>
  <conditionalFormatting sqref="Z40:AB40">
    <cfRule type="cellIs" dxfId="640" priority="302" operator="equal">
      <formula>"AT"</formula>
    </cfRule>
    <cfRule type="cellIs" dxfId="639" priority="303" operator="equal">
      <formula>"AM"</formula>
    </cfRule>
    <cfRule type="cellIs" dxfId="638" priority="304" operator="equal">
      <formula>"CP"</formula>
    </cfRule>
  </conditionalFormatting>
  <conditionalFormatting sqref="Z40:AB40">
    <cfRule type="cellIs" dxfId="637" priority="300" operator="equal">
      <formula>"ABS"</formula>
    </cfRule>
  </conditionalFormatting>
  <conditionalFormatting sqref="Z40:AB40">
    <cfRule type="cellIs" dxfId="636" priority="299" operator="equal">
      <formula>"FORM"</formula>
    </cfRule>
  </conditionalFormatting>
  <conditionalFormatting sqref="Z39:AB39">
    <cfRule type="cellIs" dxfId="635" priority="298" operator="equal">
      <formula>"OFF"</formula>
    </cfRule>
  </conditionalFormatting>
  <conditionalFormatting sqref="Z39:AB39">
    <cfRule type="cellIs" dxfId="634" priority="295" operator="equal">
      <formula>"AT"</formula>
    </cfRule>
    <cfRule type="cellIs" dxfId="633" priority="296" operator="equal">
      <formula>"AM"</formula>
    </cfRule>
    <cfRule type="cellIs" dxfId="632" priority="297" operator="equal">
      <formula>"CP"</formula>
    </cfRule>
  </conditionalFormatting>
  <conditionalFormatting sqref="Z41:AB41">
    <cfRule type="cellIs" dxfId="631" priority="293" operator="equal">
      <formula>"OFF"</formula>
    </cfRule>
  </conditionalFormatting>
  <conditionalFormatting sqref="Z41:AB41">
    <cfRule type="cellIs" dxfId="630" priority="290" operator="equal">
      <formula>"AT"</formula>
    </cfRule>
    <cfRule type="cellIs" dxfId="629" priority="291" operator="equal">
      <formula>"AM"</formula>
    </cfRule>
    <cfRule type="cellIs" dxfId="628" priority="292" operator="equal">
      <formula>"CP"</formula>
    </cfRule>
  </conditionalFormatting>
  <conditionalFormatting sqref="Z42:AB42">
    <cfRule type="cellIs" dxfId="627" priority="288" operator="equal">
      <formula>"OFF"</formula>
    </cfRule>
  </conditionalFormatting>
  <conditionalFormatting sqref="Z42:AB42">
    <cfRule type="cellIs" dxfId="626" priority="285" operator="equal">
      <formula>"AT"</formula>
    </cfRule>
    <cfRule type="cellIs" dxfId="625" priority="286" operator="equal">
      <formula>"AM"</formula>
    </cfRule>
    <cfRule type="cellIs" dxfId="624" priority="287" operator="equal">
      <formula>"CP"</formula>
    </cfRule>
  </conditionalFormatting>
  <conditionalFormatting sqref="Z43:AB43">
    <cfRule type="cellIs" dxfId="623" priority="283" operator="equal">
      <formula>"OFF"</formula>
    </cfRule>
  </conditionalFormatting>
  <conditionalFormatting sqref="Z43:AB43">
    <cfRule type="cellIs" dxfId="622" priority="280" operator="equal">
      <formula>"AT"</formula>
    </cfRule>
    <cfRule type="cellIs" dxfId="621" priority="281" operator="equal">
      <formula>"AM"</formula>
    </cfRule>
    <cfRule type="cellIs" dxfId="620" priority="282" operator="equal">
      <formula>"CP"</formula>
    </cfRule>
  </conditionalFormatting>
  <conditionalFormatting sqref="Z44:AB44">
    <cfRule type="cellIs" dxfId="619" priority="278" operator="equal">
      <formula>"OFF"</formula>
    </cfRule>
  </conditionalFormatting>
  <conditionalFormatting sqref="Z44:AB44">
    <cfRule type="cellIs" dxfId="618" priority="275" operator="equal">
      <formula>"AT"</formula>
    </cfRule>
    <cfRule type="cellIs" dxfId="617" priority="276" operator="equal">
      <formula>"AM"</formula>
    </cfRule>
    <cfRule type="cellIs" dxfId="616" priority="277" operator="equal">
      <formula>"CP"</formula>
    </cfRule>
  </conditionalFormatting>
  <conditionalFormatting sqref="Z45:AB45">
    <cfRule type="cellIs" dxfId="615" priority="273" operator="equal">
      <formula>"OFF"</formula>
    </cfRule>
  </conditionalFormatting>
  <conditionalFormatting sqref="Z45:AB45">
    <cfRule type="cellIs" dxfId="614" priority="270" operator="equal">
      <formula>"AT"</formula>
    </cfRule>
    <cfRule type="cellIs" dxfId="613" priority="271" operator="equal">
      <formula>"AM"</formula>
    </cfRule>
    <cfRule type="cellIs" dxfId="612" priority="272" operator="equal">
      <formula>"CP"</formula>
    </cfRule>
  </conditionalFormatting>
  <conditionalFormatting sqref="Z47:AB47">
    <cfRule type="cellIs" dxfId="611" priority="268" operator="equal">
      <formula>"OFF"</formula>
    </cfRule>
  </conditionalFormatting>
  <conditionalFormatting sqref="Z47:AB47">
    <cfRule type="cellIs" dxfId="610" priority="265" operator="equal">
      <formula>"AT"</formula>
    </cfRule>
    <cfRule type="cellIs" dxfId="609" priority="266" operator="equal">
      <formula>"AM"</formula>
    </cfRule>
    <cfRule type="cellIs" dxfId="608" priority="267" operator="equal">
      <formula>"CP"</formula>
    </cfRule>
  </conditionalFormatting>
  <conditionalFormatting sqref="Z48:AB48">
    <cfRule type="cellIs" dxfId="607" priority="263" operator="equal">
      <formula>"OFF"</formula>
    </cfRule>
  </conditionalFormatting>
  <conditionalFormatting sqref="Z48:AB48">
    <cfRule type="cellIs" dxfId="606" priority="260" operator="equal">
      <formula>"AT"</formula>
    </cfRule>
    <cfRule type="cellIs" dxfId="605" priority="261" operator="equal">
      <formula>"AM"</formula>
    </cfRule>
    <cfRule type="cellIs" dxfId="604" priority="262" operator="equal">
      <formula>"CP"</formula>
    </cfRule>
  </conditionalFormatting>
  <conditionalFormatting sqref="Z49:AB49">
    <cfRule type="cellIs" dxfId="603" priority="258" operator="equal">
      <formula>"OFF"</formula>
    </cfRule>
  </conditionalFormatting>
  <conditionalFormatting sqref="Z49:AB49">
    <cfRule type="cellIs" dxfId="602" priority="255" operator="equal">
      <formula>"AT"</formula>
    </cfRule>
    <cfRule type="cellIs" dxfId="601" priority="256" operator="equal">
      <formula>"AM"</formula>
    </cfRule>
    <cfRule type="cellIs" dxfId="600" priority="257" operator="equal">
      <formula>"CP"</formula>
    </cfRule>
  </conditionalFormatting>
  <conditionalFormatting sqref="Z38:AB38">
    <cfRule type="cellIs" dxfId="599" priority="253" operator="equal">
      <formula>"OFF"</formula>
    </cfRule>
  </conditionalFormatting>
  <conditionalFormatting sqref="Z38:AB38">
    <cfRule type="cellIs" dxfId="598" priority="250" operator="equal">
      <formula>"AT"</formula>
    </cfRule>
    <cfRule type="cellIs" dxfId="597" priority="251" operator="equal">
      <formula>"AM"</formula>
    </cfRule>
    <cfRule type="cellIs" dxfId="596" priority="252" operator="equal">
      <formula>"CP"</formula>
    </cfRule>
  </conditionalFormatting>
  <conditionalFormatting sqref="Z46:AB46">
    <cfRule type="cellIs" dxfId="595" priority="248" operator="equal">
      <formula>"OFF"</formula>
    </cfRule>
  </conditionalFormatting>
  <conditionalFormatting sqref="Z46:AB46">
    <cfRule type="cellIs" dxfId="594" priority="245" operator="equal">
      <formula>"AT"</formula>
    </cfRule>
    <cfRule type="cellIs" dxfId="593" priority="246" operator="equal">
      <formula>"AM"</formula>
    </cfRule>
    <cfRule type="cellIs" dxfId="592" priority="247" operator="equal">
      <formula>"CP"</formula>
    </cfRule>
  </conditionalFormatting>
  <conditionalFormatting sqref="U52:W52">
    <cfRule type="cellIs" dxfId="591" priority="243" operator="equal">
      <formula>"OFF"</formula>
    </cfRule>
  </conditionalFormatting>
  <conditionalFormatting sqref="U52:W52">
    <cfRule type="cellIs" dxfId="590" priority="240" operator="equal">
      <formula>"AT"</formula>
    </cfRule>
    <cfRule type="cellIs" dxfId="589" priority="241" operator="equal">
      <formula>"AM"</formula>
    </cfRule>
    <cfRule type="cellIs" dxfId="588" priority="242" operator="equal">
      <formula>"CP"</formula>
    </cfRule>
  </conditionalFormatting>
  <conditionalFormatting sqref="U53:W53">
    <cfRule type="cellIs" dxfId="587" priority="238" operator="equal">
      <formula>"OFF"</formula>
    </cfRule>
  </conditionalFormatting>
  <conditionalFormatting sqref="U53:W53">
    <cfRule type="cellIs" dxfId="586" priority="235" operator="equal">
      <formula>"AT"</formula>
    </cfRule>
    <cfRule type="cellIs" dxfId="585" priority="236" operator="equal">
      <formula>"AM"</formula>
    </cfRule>
    <cfRule type="cellIs" dxfId="584" priority="237" operator="equal">
      <formula>"CP"</formula>
    </cfRule>
  </conditionalFormatting>
  <conditionalFormatting sqref="U54:W54">
    <cfRule type="cellIs" dxfId="583" priority="233" operator="equal">
      <formula>"OFF"</formula>
    </cfRule>
  </conditionalFormatting>
  <conditionalFormatting sqref="U54:W54">
    <cfRule type="cellIs" dxfId="582" priority="230" operator="equal">
      <formula>"AT"</formula>
    </cfRule>
    <cfRule type="cellIs" dxfId="581" priority="231" operator="equal">
      <formula>"AM"</formula>
    </cfRule>
    <cfRule type="cellIs" dxfId="580" priority="232" operator="equal">
      <formula>"CP"</formula>
    </cfRule>
  </conditionalFormatting>
  <conditionalFormatting sqref="U55:W55">
    <cfRule type="cellIs" dxfId="579" priority="228" operator="equal">
      <formula>"OFF"</formula>
    </cfRule>
  </conditionalFormatting>
  <conditionalFormatting sqref="U55:W55">
    <cfRule type="cellIs" dxfId="578" priority="225" operator="equal">
      <formula>"AT"</formula>
    </cfRule>
    <cfRule type="cellIs" dxfId="577" priority="226" operator="equal">
      <formula>"AM"</formula>
    </cfRule>
    <cfRule type="cellIs" dxfId="576" priority="227" operator="equal">
      <formula>"CP"</formula>
    </cfRule>
  </conditionalFormatting>
  <conditionalFormatting sqref="U56:W56">
    <cfRule type="cellIs" dxfId="575" priority="223" operator="equal">
      <formula>"OFF"</formula>
    </cfRule>
  </conditionalFormatting>
  <conditionalFormatting sqref="U56:W56">
    <cfRule type="cellIs" dxfId="574" priority="220" operator="equal">
      <formula>"AT"</formula>
    </cfRule>
    <cfRule type="cellIs" dxfId="573" priority="221" operator="equal">
      <formula>"AM"</formula>
    </cfRule>
    <cfRule type="cellIs" dxfId="572" priority="222" operator="equal">
      <formula>"CP"</formula>
    </cfRule>
  </conditionalFormatting>
  <conditionalFormatting sqref="U57:W57">
    <cfRule type="cellIs" dxfId="571" priority="218" operator="equal">
      <formula>"OFF"</formula>
    </cfRule>
  </conditionalFormatting>
  <conditionalFormatting sqref="U57:W57">
    <cfRule type="cellIs" dxfId="570" priority="215" operator="equal">
      <formula>"AT"</formula>
    </cfRule>
    <cfRule type="cellIs" dxfId="569" priority="216" operator="equal">
      <formula>"AM"</formula>
    </cfRule>
    <cfRule type="cellIs" dxfId="568" priority="217" operator="equal">
      <formula>"CP"</formula>
    </cfRule>
  </conditionalFormatting>
  <conditionalFormatting sqref="U58:W58">
    <cfRule type="cellIs" dxfId="567" priority="213" operator="equal">
      <formula>"OFF"</formula>
    </cfRule>
  </conditionalFormatting>
  <conditionalFormatting sqref="U58:W58">
    <cfRule type="cellIs" dxfId="566" priority="210" operator="equal">
      <formula>"AT"</formula>
    </cfRule>
    <cfRule type="cellIs" dxfId="565" priority="211" operator="equal">
      <formula>"AM"</formula>
    </cfRule>
    <cfRule type="cellIs" dxfId="564" priority="212" operator="equal">
      <formula>"CP"</formula>
    </cfRule>
  </conditionalFormatting>
  <conditionalFormatting sqref="Z52:AB52">
    <cfRule type="cellIs" dxfId="563" priority="208" operator="equal">
      <formula>"OFF"</formula>
    </cfRule>
  </conditionalFormatting>
  <conditionalFormatting sqref="Z52:AB52">
    <cfRule type="cellIs" dxfId="562" priority="205" operator="equal">
      <formula>"AT"</formula>
    </cfRule>
    <cfRule type="cellIs" dxfId="561" priority="206" operator="equal">
      <formula>"AM"</formula>
    </cfRule>
    <cfRule type="cellIs" dxfId="560" priority="207" operator="equal">
      <formula>"CP"</formula>
    </cfRule>
  </conditionalFormatting>
  <conditionalFormatting sqref="Z53:AB53">
    <cfRule type="cellIs" dxfId="559" priority="203" operator="equal">
      <formula>"OFF"</formula>
    </cfRule>
  </conditionalFormatting>
  <conditionalFormatting sqref="Z53:AB53">
    <cfRule type="cellIs" dxfId="558" priority="200" operator="equal">
      <formula>"AT"</formula>
    </cfRule>
    <cfRule type="cellIs" dxfId="557" priority="201" operator="equal">
      <formula>"AM"</formula>
    </cfRule>
    <cfRule type="cellIs" dxfId="556" priority="202" operator="equal">
      <formula>"CP"</formula>
    </cfRule>
  </conditionalFormatting>
  <conditionalFormatting sqref="Z54:AB54">
    <cfRule type="cellIs" dxfId="555" priority="198" operator="equal">
      <formula>"OFF"</formula>
    </cfRule>
  </conditionalFormatting>
  <conditionalFormatting sqref="Z54:AB54">
    <cfRule type="cellIs" dxfId="554" priority="195" operator="equal">
      <formula>"AT"</formula>
    </cfRule>
    <cfRule type="cellIs" dxfId="553" priority="196" operator="equal">
      <formula>"AM"</formula>
    </cfRule>
    <cfRule type="cellIs" dxfId="552" priority="197" operator="equal">
      <formula>"CP"</formula>
    </cfRule>
  </conditionalFormatting>
  <conditionalFormatting sqref="Z55:AB55">
    <cfRule type="cellIs" dxfId="551" priority="193" operator="equal">
      <formula>"OFF"</formula>
    </cfRule>
  </conditionalFormatting>
  <conditionalFormatting sqref="Z55:AB55">
    <cfRule type="cellIs" dxfId="550" priority="190" operator="equal">
      <formula>"AT"</formula>
    </cfRule>
    <cfRule type="cellIs" dxfId="549" priority="191" operator="equal">
      <formula>"AM"</formula>
    </cfRule>
    <cfRule type="cellIs" dxfId="548" priority="192" operator="equal">
      <formula>"CP"</formula>
    </cfRule>
  </conditionalFormatting>
  <conditionalFormatting sqref="Z56:AB56">
    <cfRule type="cellIs" dxfId="547" priority="188" operator="equal">
      <formula>"OFF"</formula>
    </cfRule>
  </conditionalFormatting>
  <conditionalFormatting sqref="Z56:AB56">
    <cfRule type="cellIs" dxfId="546" priority="185" operator="equal">
      <formula>"AT"</formula>
    </cfRule>
    <cfRule type="cellIs" dxfId="545" priority="186" operator="equal">
      <formula>"AM"</formula>
    </cfRule>
    <cfRule type="cellIs" dxfId="544" priority="187" operator="equal">
      <formula>"CP"</formula>
    </cfRule>
  </conditionalFormatting>
  <conditionalFormatting sqref="Z57:AB57">
    <cfRule type="cellIs" dxfId="543" priority="183" operator="equal">
      <formula>"OFF"</formula>
    </cfRule>
  </conditionalFormatting>
  <conditionalFormatting sqref="Z57:AB57">
    <cfRule type="cellIs" dxfId="542" priority="180" operator="equal">
      <formula>"AT"</formula>
    </cfRule>
    <cfRule type="cellIs" dxfId="541" priority="181" operator="equal">
      <formula>"AM"</formula>
    </cfRule>
    <cfRule type="cellIs" dxfId="540" priority="182" operator="equal">
      <formula>"CP"</formula>
    </cfRule>
  </conditionalFormatting>
  <conditionalFormatting sqref="Z58:AB58">
    <cfRule type="cellIs" dxfId="539" priority="178" operator="equal">
      <formula>"OFF"</formula>
    </cfRule>
  </conditionalFormatting>
  <conditionalFormatting sqref="Z58:AB58">
    <cfRule type="cellIs" dxfId="538" priority="175" operator="equal">
      <formula>"AT"</formula>
    </cfRule>
    <cfRule type="cellIs" dxfId="537" priority="176" operator="equal">
      <formula>"AM"</formula>
    </cfRule>
    <cfRule type="cellIs" dxfId="536" priority="177" operator="equal">
      <formula>"CP"</formula>
    </cfRule>
  </conditionalFormatting>
  <conditionalFormatting sqref="U62:W62">
    <cfRule type="cellIs" dxfId="535" priority="173" operator="equal">
      <formula>"OFF"</formula>
    </cfRule>
  </conditionalFormatting>
  <conditionalFormatting sqref="U62:W62">
    <cfRule type="cellIs" dxfId="534" priority="170" operator="equal">
      <formula>"AT"</formula>
    </cfRule>
    <cfRule type="cellIs" dxfId="533" priority="171" operator="equal">
      <formula>"AM"</formula>
    </cfRule>
    <cfRule type="cellIs" dxfId="532" priority="172" operator="equal">
      <formula>"CP"</formula>
    </cfRule>
  </conditionalFormatting>
  <conditionalFormatting sqref="U64:W64">
    <cfRule type="cellIs" dxfId="531" priority="168" operator="equal">
      <formula>"OFF"</formula>
    </cfRule>
  </conditionalFormatting>
  <conditionalFormatting sqref="U64:W64">
    <cfRule type="cellIs" dxfId="530" priority="165" operator="equal">
      <formula>"AT"</formula>
    </cfRule>
    <cfRule type="cellIs" dxfId="529" priority="166" operator="equal">
      <formula>"AM"</formula>
    </cfRule>
    <cfRule type="cellIs" dxfId="528" priority="167" operator="equal">
      <formula>"CP"</formula>
    </cfRule>
  </conditionalFormatting>
  <conditionalFormatting sqref="U61:W61">
    <cfRule type="cellIs" dxfId="527" priority="163" operator="equal">
      <formula>"OFF"</formula>
    </cfRule>
  </conditionalFormatting>
  <conditionalFormatting sqref="U61:W61">
    <cfRule type="cellIs" dxfId="526" priority="160" operator="equal">
      <formula>"AT"</formula>
    </cfRule>
    <cfRule type="cellIs" dxfId="525" priority="161" operator="equal">
      <formula>"AM"</formula>
    </cfRule>
    <cfRule type="cellIs" dxfId="524" priority="162" operator="equal">
      <formula>"CP"</formula>
    </cfRule>
  </conditionalFormatting>
  <conditionalFormatting sqref="U60:W60">
    <cfRule type="cellIs" dxfId="523" priority="158" operator="equal">
      <formula>"OFF"</formula>
    </cfRule>
  </conditionalFormatting>
  <conditionalFormatting sqref="U60:W60">
    <cfRule type="cellIs" dxfId="522" priority="155" operator="equal">
      <formula>"AT"</formula>
    </cfRule>
    <cfRule type="cellIs" dxfId="521" priority="156" operator="equal">
      <formula>"AM"</formula>
    </cfRule>
    <cfRule type="cellIs" dxfId="520" priority="157" operator="equal">
      <formula>"CP"</formula>
    </cfRule>
  </conditionalFormatting>
  <conditionalFormatting sqref="U65:W65">
    <cfRule type="cellIs" dxfId="519" priority="153" operator="equal">
      <formula>"OFF"</formula>
    </cfRule>
  </conditionalFormatting>
  <conditionalFormatting sqref="U65:W65">
    <cfRule type="cellIs" dxfId="518" priority="150" operator="equal">
      <formula>"AT"</formula>
    </cfRule>
    <cfRule type="cellIs" dxfId="517" priority="151" operator="equal">
      <formula>"AM"</formula>
    </cfRule>
    <cfRule type="cellIs" dxfId="516" priority="152" operator="equal">
      <formula>"CP"</formula>
    </cfRule>
  </conditionalFormatting>
  <conditionalFormatting sqref="U67:W67">
    <cfRule type="cellIs" dxfId="515" priority="148" operator="equal">
      <formula>"OFF"</formula>
    </cfRule>
  </conditionalFormatting>
  <conditionalFormatting sqref="U67:W67">
    <cfRule type="cellIs" dxfId="514" priority="145" operator="equal">
      <formula>"AT"</formula>
    </cfRule>
    <cfRule type="cellIs" dxfId="513" priority="146" operator="equal">
      <formula>"AM"</formula>
    </cfRule>
    <cfRule type="cellIs" dxfId="512" priority="147" operator="equal">
      <formula>"CP"</formula>
    </cfRule>
  </conditionalFormatting>
  <conditionalFormatting sqref="U63:W63">
    <cfRule type="cellIs" dxfId="511" priority="143" operator="equal">
      <formula>"OFF"</formula>
    </cfRule>
  </conditionalFormatting>
  <conditionalFormatting sqref="U63:W63">
    <cfRule type="cellIs" dxfId="510" priority="140" operator="equal">
      <formula>"AT"</formula>
    </cfRule>
    <cfRule type="cellIs" dxfId="509" priority="141" operator="equal">
      <formula>"AM"</formula>
    </cfRule>
    <cfRule type="cellIs" dxfId="508" priority="142" operator="equal">
      <formula>"CP"</formula>
    </cfRule>
  </conditionalFormatting>
  <conditionalFormatting sqref="Z62:AB62">
    <cfRule type="cellIs" dxfId="507" priority="138" operator="equal">
      <formula>"OFF"</formula>
    </cfRule>
  </conditionalFormatting>
  <conditionalFormatting sqref="Z62:AB62">
    <cfRule type="cellIs" dxfId="506" priority="135" operator="equal">
      <formula>"AT"</formula>
    </cfRule>
    <cfRule type="cellIs" dxfId="505" priority="136" operator="equal">
      <formula>"AM"</formula>
    </cfRule>
    <cfRule type="cellIs" dxfId="504" priority="137" operator="equal">
      <formula>"CP"</formula>
    </cfRule>
  </conditionalFormatting>
  <conditionalFormatting sqref="Z61:AB61">
    <cfRule type="cellIs" dxfId="503" priority="133" operator="equal">
      <formula>"OFF"</formula>
    </cfRule>
  </conditionalFormatting>
  <conditionalFormatting sqref="Z61:AB61">
    <cfRule type="cellIs" dxfId="502" priority="130" operator="equal">
      <formula>"AT"</formula>
    </cfRule>
    <cfRule type="cellIs" dxfId="501" priority="131" operator="equal">
      <formula>"AM"</formula>
    </cfRule>
    <cfRule type="cellIs" dxfId="500" priority="132" operator="equal">
      <formula>"CP"</formula>
    </cfRule>
  </conditionalFormatting>
  <conditionalFormatting sqref="Z60:AB60">
    <cfRule type="cellIs" dxfId="499" priority="128" operator="equal">
      <formula>"OFF"</formula>
    </cfRule>
  </conditionalFormatting>
  <conditionalFormatting sqref="Z60:AB60">
    <cfRule type="cellIs" dxfId="498" priority="125" operator="equal">
      <formula>"AT"</formula>
    </cfRule>
    <cfRule type="cellIs" dxfId="497" priority="126" operator="equal">
      <formula>"AM"</formula>
    </cfRule>
    <cfRule type="cellIs" dxfId="496" priority="127" operator="equal">
      <formula>"CP"</formula>
    </cfRule>
  </conditionalFormatting>
  <conditionalFormatting sqref="Z64:AB64">
    <cfRule type="cellIs" dxfId="495" priority="123" operator="equal">
      <formula>"OFF"</formula>
    </cfRule>
  </conditionalFormatting>
  <conditionalFormatting sqref="Z64:AB64">
    <cfRule type="cellIs" dxfId="494" priority="120" operator="equal">
      <formula>"AT"</formula>
    </cfRule>
    <cfRule type="cellIs" dxfId="493" priority="121" operator="equal">
      <formula>"AM"</formula>
    </cfRule>
    <cfRule type="cellIs" dxfId="492" priority="122" operator="equal">
      <formula>"CP"</formula>
    </cfRule>
  </conditionalFormatting>
  <conditionalFormatting sqref="Z65:AB65">
    <cfRule type="cellIs" dxfId="491" priority="118" operator="equal">
      <formula>"OFF"</formula>
    </cfRule>
  </conditionalFormatting>
  <conditionalFormatting sqref="Z65:AB65">
    <cfRule type="cellIs" dxfId="490" priority="115" operator="equal">
      <formula>"AT"</formula>
    </cfRule>
    <cfRule type="cellIs" dxfId="489" priority="116" operator="equal">
      <formula>"AM"</formula>
    </cfRule>
    <cfRule type="cellIs" dxfId="488" priority="117" operator="equal">
      <formula>"CP"</formula>
    </cfRule>
  </conditionalFormatting>
  <conditionalFormatting sqref="Z67:AB67">
    <cfRule type="cellIs" dxfId="487" priority="113" operator="equal">
      <formula>"OFF"</formula>
    </cfRule>
  </conditionalFormatting>
  <conditionalFormatting sqref="Z67:AB67">
    <cfRule type="cellIs" dxfId="486" priority="110" operator="equal">
      <formula>"AT"</formula>
    </cfRule>
    <cfRule type="cellIs" dxfId="485" priority="111" operator="equal">
      <formula>"AM"</formula>
    </cfRule>
    <cfRule type="cellIs" dxfId="484" priority="112" operator="equal">
      <formula>"CP"</formula>
    </cfRule>
  </conditionalFormatting>
  <conditionalFormatting sqref="F67:H67">
    <cfRule type="cellIs" dxfId="483" priority="108" operator="equal">
      <formula>"OFF"</formula>
    </cfRule>
  </conditionalFormatting>
  <conditionalFormatting sqref="F67:H67">
    <cfRule type="cellIs" dxfId="482" priority="105" operator="equal">
      <formula>"AT"</formula>
    </cfRule>
    <cfRule type="cellIs" dxfId="481" priority="106" operator="equal">
      <formula>"AM"</formula>
    </cfRule>
    <cfRule type="cellIs" dxfId="480" priority="107" operator="equal">
      <formula>"CP"</formula>
    </cfRule>
  </conditionalFormatting>
  <conditionalFormatting sqref="E67">
    <cfRule type="cellIs" dxfId="479" priority="98" operator="equal">
      <formula>"22H30"</formula>
    </cfRule>
    <cfRule type="cellIs" dxfId="478" priority="99" operator="equal">
      <formula>"17H15"</formula>
    </cfRule>
    <cfRule type="containsText" dxfId="477" priority="102" operator="containsText" text="18">
      <formula>NOT(ISERROR(SEARCH("18",E67)))</formula>
    </cfRule>
    <cfRule type="containsText" dxfId="476" priority="103" operator="containsText" text="17">
      <formula>NOT(ISERROR(SEARCH("17",E67)))</formula>
    </cfRule>
  </conditionalFormatting>
  <conditionalFormatting sqref="E67">
    <cfRule type="cellIs" dxfId="475" priority="101" operator="equal">
      <formula>"00H00"</formula>
    </cfRule>
  </conditionalFormatting>
  <conditionalFormatting sqref="E67">
    <cfRule type="cellIs" dxfId="474" priority="100" operator="equal">
      <formula>"24H00"</formula>
    </cfRule>
  </conditionalFormatting>
  <conditionalFormatting sqref="E67">
    <cfRule type="cellIs" dxfId="473" priority="97" operator="equal">
      <formula>"21h00"</formula>
    </cfRule>
  </conditionalFormatting>
  <conditionalFormatting sqref="E67">
    <cfRule type="containsBlanks" dxfId="472" priority="96">
      <formula>LEN(TRIM(E67))=0</formula>
    </cfRule>
  </conditionalFormatting>
  <conditionalFormatting sqref="E67">
    <cfRule type="cellIs" dxfId="471" priority="95" operator="equal">
      <formula>"22H45"</formula>
    </cfRule>
  </conditionalFormatting>
  <conditionalFormatting sqref="I67">
    <cfRule type="cellIs" dxfId="470" priority="93" operator="equal">
      <formula>"MATERIEL"</formula>
    </cfRule>
    <cfRule type="cellIs" dxfId="469" priority="94" operator="equal">
      <formula>"TRANSPAL"</formula>
    </cfRule>
  </conditionalFormatting>
  <conditionalFormatting sqref="K6:M6">
    <cfRule type="cellIs" dxfId="468" priority="92" operator="equal">
      <formula>"OFF"</formula>
    </cfRule>
  </conditionalFormatting>
  <conditionalFormatting sqref="K6:M6">
    <cfRule type="cellIs" dxfId="467" priority="89" operator="equal">
      <formula>"AT"</formula>
    </cfRule>
    <cfRule type="cellIs" dxfId="466" priority="90" operator="equal">
      <formula>"AM"</formula>
    </cfRule>
    <cfRule type="cellIs" dxfId="465" priority="91" operator="equal">
      <formula>"CP"</formula>
    </cfRule>
  </conditionalFormatting>
  <conditionalFormatting sqref="Z6:AB6 U6:W6 P6:R6">
    <cfRule type="cellIs" dxfId="464" priority="87" operator="equal">
      <formula>"OFF"</formula>
    </cfRule>
  </conditionalFormatting>
  <conditionalFormatting sqref="Z6:AB6 U6:W6 P6:R6">
    <cfRule type="cellIs" dxfId="463" priority="84" operator="equal">
      <formula>"AT"</formula>
    </cfRule>
    <cfRule type="cellIs" dxfId="462" priority="85" operator="equal">
      <formula>"AM"</formula>
    </cfRule>
    <cfRule type="cellIs" dxfId="461" priority="86" operator="equal">
      <formula>"CP"</formula>
    </cfRule>
  </conditionalFormatting>
  <conditionalFormatting sqref="K7:M7">
    <cfRule type="cellIs" dxfId="460" priority="82" operator="equal">
      <formula>"OFF"</formula>
    </cfRule>
  </conditionalFormatting>
  <conditionalFormatting sqref="K7:M7">
    <cfRule type="cellIs" dxfId="459" priority="79" operator="equal">
      <formula>"AT"</formula>
    </cfRule>
    <cfRule type="cellIs" dxfId="458" priority="80" operator="equal">
      <formula>"AM"</formula>
    </cfRule>
    <cfRule type="cellIs" dxfId="457" priority="81" operator="equal">
      <formula>"CP"</formula>
    </cfRule>
  </conditionalFormatting>
  <conditionalFormatting sqref="P7:R7">
    <cfRule type="cellIs" dxfId="456" priority="77" operator="equal">
      <formula>"OFF"</formula>
    </cfRule>
  </conditionalFormatting>
  <conditionalFormatting sqref="P7:R7">
    <cfRule type="cellIs" dxfId="455" priority="74" operator="equal">
      <formula>"AT"</formula>
    </cfRule>
    <cfRule type="cellIs" dxfId="454" priority="75" operator="equal">
      <formula>"AM"</formula>
    </cfRule>
    <cfRule type="cellIs" dxfId="453" priority="76" operator="equal">
      <formula>"CP"</formula>
    </cfRule>
  </conditionalFormatting>
  <conditionalFormatting sqref="U7:W7">
    <cfRule type="cellIs" dxfId="452" priority="72" operator="equal">
      <formula>"OFF"</formula>
    </cfRule>
  </conditionalFormatting>
  <conditionalFormatting sqref="U7:W7">
    <cfRule type="cellIs" dxfId="451" priority="69" operator="equal">
      <formula>"AT"</formula>
    </cfRule>
    <cfRule type="cellIs" dxfId="450" priority="70" operator="equal">
      <formula>"AM"</formula>
    </cfRule>
    <cfRule type="cellIs" dxfId="449" priority="71" operator="equal">
      <formula>"CP"</formula>
    </cfRule>
  </conditionalFormatting>
  <conditionalFormatting sqref="Z7:AB7">
    <cfRule type="cellIs" dxfId="448" priority="67" operator="equal">
      <formula>"OFF"</formula>
    </cfRule>
  </conditionalFormatting>
  <conditionalFormatting sqref="Z7:AB7">
    <cfRule type="cellIs" dxfId="447" priority="64" operator="equal">
      <formula>"AT"</formula>
    </cfRule>
    <cfRule type="cellIs" dxfId="446" priority="65" operator="equal">
      <formula>"AM"</formula>
    </cfRule>
    <cfRule type="cellIs" dxfId="445" priority="66" operator="equal">
      <formula>"CP"</formula>
    </cfRule>
  </conditionalFormatting>
  <conditionalFormatting sqref="P16:R16">
    <cfRule type="cellIs" dxfId="444" priority="62" operator="equal">
      <formula>"OFF"</formula>
    </cfRule>
  </conditionalFormatting>
  <conditionalFormatting sqref="P16:R16">
    <cfRule type="cellIs" dxfId="443" priority="59" operator="equal">
      <formula>"AT"</formula>
    </cfRule>
    <cfRule type="cellIs" dxfId="442" priority="60" operator="equal">
      <formula>"AM"</formula>
    </cfRule>
    <cfRule type="cellIs" dxfId="441" priority="61" operator="equal">
      <formula>"CP"</formula>
    </cfRule>
  </conditionalFormatting>
  <conditionalFormatting sqref="U16:W16">
    <cfRule type="cellIs" dxfId="440" priority="57" operator="equal">
      <formula>"OFF"</formula>
    </cfRule>
  </conditionalFormatting>
  <conditionalFormatting sqref="U16:W16">
    <cfRule type="cellIs" dxfId="439" priority="54" operator="equal">
      <formula>"AT"</formula>
    </cfRule>
    <cfRule type="cellIs" dxfId="438" priority="55" operator="equal">
      <formula>"AM"</formula>
    </cfRule>
    <cfRule type="cellIs" dxfId="437" priority="56" operator="equal">
      <formula>"CP"</formula>
    </cfRule>
  </conditionalFormatting>
  <conditionalFormatting sqref="P65:R65">
    <cfRule type="cellIs" dxfId="436" priority="52" operator="equal">
      <formula>"OFF"</formula>
    </cfRule>
  </conditionalFormatting>
  <conditionalFormatting sqref="P65:R65">
    <cfRule type="cellIs" dxfId="435" priority="49" operator="equal">
      <formula>"AT"</formula>
    </cfRule>
    <cfRule type="cellIs" dxfId="434" priority="50" operator="equal">
      <formula>"AM"</formula>
    </cfRule>
    <cfRule type="cellIs" dxfId="433" priority="51" operator="equal">
      <formula>"CP"</formula>
    </cfRule>
  </conditionalFormatting>
  <conditionalFormatting sqref="U25:W25">
    <cfRule type="cellIs" dxfId="432" priority="47" operator="equal">
      <formula>"OFF"</formula>
    </cfRule>
  </conditionalFormatting>
  <conditionalFormatting sqref="U25:W25">
    <cfRule type="cellIs" dxfId="431" priority="44" operator="equal">
      <formula>"AT"</formula>
    </cfRule>
    <cfRule type="cellIs" dxfId="430" priority="45" operator="equal">
      <formula>"AM"</formula>
    </cfRule>
    <cfRule type="cellIs" dxfId="429" priority="46" operator="equal">
      <formula>"CP"</formula>
    </cfRule>
  </conditionalFormatting>
  <conditionalFormatting sqref="Z25:AB25">
    <cfRule type="cellIs" dxfId="428" priority="42" operator="equal">
      <formula>"OFF"</formula>
    </cfRule>
  </conditionalFormatting>
  <conditionalFormatting sqref="Z25:AB25">
    <cfRule type="cellIs" dxfId="427" priority="39" operator="equal">
      <formula>"AT"</formula>
    </cfRule>
    <cfRule type="cellIs" dxfId="426" priority="40" operator="equal">
      <formula>"AM"</formula>
    </cfRule>
    <cfRule type="cellIs" dxfId="425" priority="41" operator="equal">
      <formula>"CP"</formula>
    </cfRule>
  </conditionalFormatting>
  <conditionalFormatting sqref="AE25:AG25">
    <cfRule type="cellIs" dxfId="424" priority="37" operator="equal">
      <formula>"OFF"</formula>
    </cfRule>
  </conditionalFormatting>
  <conditionalFormatting sqref="AE25:AG25">
    <cfRule type="cellIs" dxfId="423" priority="34" operator="equal">
      <formula>"AT"</formula>
    </cfRule>
    <cfRule type="cellIs" dxfId="422" priority="35" operator="equal">
      <formula>"AM"</formula>
    </cfRule>
    <cfRule type="cellIs" dxfId="421" priority="36" operator="equal">
      <formula>"CP"</formula>
    </cfRule>
  </conditionalFormatting>
  <conditionalFormatting sqref="X66">
    <cfRule type="cellIs" dxfId="420" priority="31" operator="equal">
      <formula>"MATERIEL"</formula>
    </cfRule>
    <cfRule type="cellIs" dxfId="419" priority="32" operator="equal">
      <formula>"TRANSPAL"</formula>
    </cfRule>
  </conditionalFormatting>
  <conditionalFormatting sqref="T66">
    <cfRule type="cellIs" dxfId="418" priority="25" operator="equal">
      <formula>"22H30"</formula>
    </cfRule>
    <cfRule type="cellIs" dxfId="417" priority="26" operator="equal">
      <formula>"17H15"</formula>
    </cfRule>
    <cfRule type="containsText" dxfId="416" priority="29" operator="containsText" text="18">
      <formula>NOT(ISERROR(SEARCH("18",T66)))</formula>
    </cfRule>
    <cfRule type="containsText" dxfId="415" priority="30" operator="containsText" text="17">
      <formula>NOT(ISERROR(SEARCH("17",T66)))</formula>
    </cfRule>
  </conditionalFormatting>
  <conditionalFormatting sqref="T66">
    <cfRule type="cellIs" dxfId="414" priority="28" operator="equal">
      <formula>"00H00"</formula>
    </cfRule>
  </conditionalFormatting>
  <conditionalFormatting sqref="T66">
    <cfRule type="cellIs" dxfId="413" priority="27" operator="equal">
      <formula>"24H00"</formula>
    </cfRule>
  </conditionalFormatting>
  <conditionalFormatting sqref="T66">
    <cfRule type="cellIs" dxfId="412" priority="24" operator="equal">
      <formula>"21h00"</formula>
    </cfRule>
  </conditionalFormatting>
  <conditionalFormatting sqref="T66">
    <cfRule type="containsBlanks" dxfId="411" priority="23">
      <formula>LEN(TRIM(T66))=0</formula>
    </cfRule>
  </conditionalFormatting>
  <conditionalFormatting sqref="T66">
    <cfRule type="cellIs" dxfId="410" priority="22" operator="equal">
      <formula>"22H45"</formula>
    </cfRule>
  </conditionalFormatting>
  <conditionalFormatting sqref="U66:W66">
    <cfRule type="cellIs" dxfId="409" priority="21" operator="equal">
      <formula>"OFF"</formula>
    </cfRule>
  </conditionalFormatting>
  <conditionalFormatting sqref="U66:W66">
    <cfRule type="cellIs" dxfId="408" priority="18" operator="equal">
      <formula>"AT"</formula>
    </cfRule>
    <cfRule type="cellIs" dxfId="407" priority="19" operator="equal">
      <formula>"AM"</formula>
    </cfRule>
    <cfRule type="cellIs" dxfId="406" priority="20" operator="equal">
      <formula>"CP"</formula>
    </cfRule>
  </conditionalFormatting>
  <conditionalFormatting sqref="AC66">
    <cfRule type="cellIs" dxfId="405" priority="15" operator="equal">
      <formula>"MATERIEL"</formula>
    </cfRule>
    <cfRule type="cellIs" dxfId="404" priority="16" operator="equal">
      <formula>"TRANSPAL"</formula>
    </cfRule>
  </conditionalFormatting>
  <conditionalFormatting sqref="Y66">
    <cfRule type="cellIs" dxfId="403" priority="9" operator="equal">
      <formula>"22H30"</formula>
    </cfRule>
    <cfRule type="cellIs" dxfId="402" priority="10" operator="equal">
      <formula>"17H15"</formula>
    </cfRule>
    <cfRule type="containsText" dxfId="401" priority="13" operator="containsText" text="18">
      <formula>NOT(ISERROR(SEARCH("18",Y66)))</formula>
    </cfRule>
    <cfRule type="containsText" dxfId="400" priority="14" operator="containsText" text="17">
      <formula>NOT(ISERROR(SEARCH("17",Y66)))</formula>
    </cfRule>
  </conditionalFormatting>
  <conditionalFormatting sqref="Y66">
    <cfRule type="cellIs" dxfId="399" priority="12" operator="equal">
      <formula>"00H00"</formula>
    </cfRule>
  </conditionalFormatting>
  <conditionalFormatting sqref="Y66">
    <cfRule type="cellIs" dxfId="398" priority="11" operator="equal">
      <formula>"24H00"</formula>
    </cfRule>
  </conditionalFormatting>
  <conditionalFormatting sqref="Y66">
    <cfRule type="cellIs" dxfId="397" priority="8" operator="equal">
      <formula>"21h00"</formula>
    </cfRule>
  </conditionalFormatting>
  <conditionalFormatting sqref="Y66">
    <cfRule type="containsBlanks" dxfId="396" priority="7">
      <formula>LEN(TRIM(Y66))=0</formula>
    </cfRule>
  </conditionalFormatting>
  <conditionalFormatting sqref="Y66">
    <cfRule type="cellIs" dxfId="395" priority="6" operator="equal">
      <formula>"22H45"</formula>
    </cfRule>
  </conditionalFormatting>
  <conditionalFormatting sqref="Z66:AB66">
    <cfRule type="cellIs" dxfId="394" priority="5" operator="equal">
      <formula>"OFF"</formula>
    </cfRule>
  </conditionalFormatting>
  <conditionalFormatting sqref="Z66:AB66">
    <cfRule type="cellIs" dxfId="393" priority="2" operator="equal">
      <formula>"AT"</formula>
    </cfRule>
    <cfRule type="cellIs" dxfId="392" priority="3" operator="equal">
      <formula>"AM"</formula>
    </cfRule>
    <cfRule type="cellIs" dxfId="391" priority="4" operator="equal">
      <formula>"CP"</formula>
    </cfRule>
  </conditionalFormatting>
  <dataValidations count="5">
    <dataValidation type="list" allowBlank="1" showInputMessage="1" showErrorMessage="1" sqref="N46 AC46 I46 X46 S46" xr:uid="{F1E5FB2D-BC25-499D-9066-7AE920C2D4DE}">
      <formula1>$AI$2</formula1>
    </dataValidation>
    <dataValidation type="list" allowBlank="1" showInputMessage="1" showErrorMessage="1" sqref="AD46" xr:uid="{55E44EDE-2A82-41AB-B101-4F1C5247A061}">
      <formula1>$A$16:$A$26</formula1>
    </dataValidation>
    <dataValidation type="list" allowBlank="1" showInputMessage="1" showErrorMessage="1" sqref="AH26:AH27 AH14" xr:uid="{9B5B93E0-2C52-4674-BC84-47CB1AD65C30}">
      <formula1>$AL$2:$AM$2</formula1>
    </dataValidation>
    <dataValidation type="list" allowBlank="1" showInputMessage="1" showErrorMessage="1" sqref="J40 Y40 T40 AD40 O40 E40" xr:uid="{BD93F5D8-2EC6-4625-A5DE-1E9D048781AE}">
      <formula1>$D$16:$D$32</formula1>
    </dataValidation>
    <dataValidation type="list" allowBlank="1" showInputMessage="1" showErrorMessage="1" sqref="AC28:AC30 N28:N30 I30 AH28:AH30 S28:S30 AC40 N40 AH40 I40 X28:X30 S40 X40" xr:uid="{C2423A64-E830-450A-BF14-1BDB664923B5}">
      <formula1>$D$23:$D$32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242" operator="containsText" id="{A0EBC521-9CD9-4CFC-A684-E739152A1FD1}">
            <xm:f>NOT(ISERROR(SEARCH(17,F53)))</xm:f>
            <xm:f>17</xm:f>
            <x14:dxf>
              <fill>
                <patternFill>
                  <bgColor rgb="FFFFFF00"/>
                </patternFill>
              </fill>
            </x14:dxf>
          </x14:cfRule>
          <xm:sqref>AI53:AK89 Z86:AB88 K87:M88 P87:R88 U87:W88 AE86:AG88 F76:H89</xm:sqref>
        </x14:conditionalFormatting>
        <x14:conditionalFormatting xmlns:xm="http://schemas.microsoft.com/office/excel/2006/main">
          <x14:cfRule type="containsText" priority="6237" operator="containsText" id="{06799F25-E1FE-488B-98E6-39798984B781}">
            <xm:f>NOT(ISERROR(SEARCH(17,AE89)))</xm:f>
            <xm:f>17</xm:f>
            <x14:dxf>
              <fill>
                <patternFill>
                  <bgColor rgb="FFFFFF00"/>
                </patternFill>
              </fill>
            </x14:dxf>
          </x14:cfRule>
          <xm:sqref>AE89:AG89</xm:sqref>
        </x14:conditionalFormatting>
        <x14:conditionalFormatting xmlns:xm="http://schemas.microsoft.com/office/excel/2006/main">
          <x14:cfRule type="containsText" priority="6232" operator="containsText" id="{FD14DDA3-55D8-4B28-A57F-8570E92D66CA}">
            <xm:f>NOT(ISERROR(SEARCH(17,K89)))</xm:f>
            <xm:f>17</xm:f>
            <x14:dxf>
              <fill>
                <patternFill>
                  <bgColor rgb="FFFFFF00"/>
                </patternFill>
              </fill>
            </x14:dxf>
          </x14:cfRule>
          <xm:sqref>K89:M89</xm:sqref>
        </x14:conditionalFormatting>
        <x14:conditionalFormatting xmlns:xm="http://schemas.microsoft.com/office/excel/2006/main">
          <x14:cfRule type="containsText" priority="6227" operator="containsText" id="{A947284D-1BED-4DE3-8204-B9D309ED980A}">
            <xm:f>NOT(ISERROR(SEARCH(17,P89)))</xm:f>
            <xm:f>17</xm:f>
            <x14:dxf>
              <fill>
                <patternFill>
                  <bgColor rgb="FFFFFF00"/>
                </patternFill>
              </fill>
            </x14:dxf>
          </x14:cfRule>
          <xm:sqref>P89:R89</xm:sqref>
        </x14:conditionalFormatting>
        <x14:conditionalFormatting xmlns:xm="http://schemas.microsoft.com/office/excel/2006/main">
          <x14:cfRule type="containsText" priority="6222" operator="containsText" id="{4413E5D1-7754-46D4-94F0-D8346F86BF12}">
            <xm:f>NOT(ISERROR(SEARCH(17,Z89)))</xm:f>
            <xm:f>17</xm:f>
            <x14:dxf>
              <fill>
                <patternFill>
                  <bgColor rgb="FFFFFF00"/>
                </patternFill>
              </fill>
            </x14:dxf>
          </x14:cfRule>
          <xm:sqref>Z89:AB89</xm:sqref>
        </x14:conditionalFormatting>
        <x14:conditionalFormatting xmlns:xm="http://schemas.microsoft.com/office/excel/2006/main">
          <x14:cfRule type="containsText" priority="6217" operator="containsText" id="{9E27DB45-A79D-432C-8E4A-0D80F59487A3}">
            <xm:f>NOT(ISERROR(SEARCH(17,AI4)))</xm:f>
            <xm:f>17</xm:f>
            <x14:dxf>
              <fill>
                <patternFill>
                  <bgColor rgb="FFFFFF00"/>
                </patternFill>
              </fill>
            </x14:dxf>
          </x14:cfRule>
          <xm:sqref>AI4:AK41 AI44:AK44</xm:sqref>
        </x14:conditionalFormatting>
        <x14:conditionalFormatting xmlns:xm="http://schemas.microsoft.com/office/excel/2006/main">
          <x14:cfRule type="containsText" priority="6212" operator="containsText" id="{91EBC2C8-9F81-44F5-9E90-18A93195723E}">
            <xm:f>NOT(ISERROR(SEARCH(17,U89)))</xm:f>
            <xm:f>17</xm:f>
            <x14:dxf>
              <fill>
                <patternFill>
                  <bgColor rgb="FFFFFF00"/>
                </patternFill>
              </fill>
            </x14:dxf>
          </x14:cfRule>
          <xm:sqref>U89:W89</xm:sqref>
        </x14:conditionalFormatting>
        <x14:conditionalFormatting xmlns:xm="http://schemas.microsoft.com/office/excel/2006/main">
          <x14:cfRule type="containsText" priority="6207" operator="containsText" id="{0BDDCE9C-1DE5-4F67-AB58-F74B4FD81FF2}">
            <xm:f>NOT(ISERROR(SEARCH(17,AI52)))</xm:f>
            <xm:f>17</xm:f>
            <x14:dxf>
              <fill>
                <patternFill>
                  <bgColor rgb="FFFFFF00"/>
                </patternFill>
              </fill>
            </x14:dxf>
          </x14:cfRule>
          <xm:sqref>AI52:AK52</xm:sqref>
        </x14:conditionalFormatting>
        <x14:conditionalFormatting xmlns:xm="http://schemas.microsoft.com/office/excel/2006/main">
          <x14:cfRule type="containsText" priority="6202" operator="containsText" id="{B85CC2F4-B897-47B3-ADCC-5BAD634A2E74}">
            <xm:f>NOT(ISERROR(SEARCH(17,AI48)))</xm:f>
            <xm:f>17</xm:f>
            <x14:dxf>
              <fill>
                <patternFill>
                  <bgColor rgb="FFFFFF00"/>
                </patternFill>
              </fill>
            </x14:dxf>
          </x14:cfRule>
          <xm:sqref>AI48:AK48</xm:sqref>
        </x14:conditionalFormatting>
        <x14:conditionalFormatting xmlns:xm="http://schemas.microsoft.com/office/excel/2006/main">
          <x14:cfRule type="containsText" priority="6197" operator="containsText" id="{F226A918-BA40-43F5-BFB1-B5F5992FE797}">
            <xm:f>NOT(ISERROR(SEARCH(17,AI51)))</xm:f>
            <xm:f>17</xm:f>
            <x14:dxf>
              <fill>
                <patternFill>
                  <bgColor rgb="FFFFFF00"/>
                </patternFill>
              </fill>
            </x14:dxf>
          </x14:cfRule>
          <xm:sqref>AI51:AK51</xm:sqref>
        </x14:conditionalFormatting>
        <x14:conditionalFormatting xmlns:xm="http://schemas.microsoft.com/office/excel/2006/main">
          <x14:cfRule type="containsText" priority="6192" operator="containsText" id="{7B91B0E8-711B-4E04-8B2A-4315DF5D95DC}">
            <xm:f>NOT(ISERROR(SEARCH(17,AI50)))</xm:f>
            <xm:f>17</xm:f>
            <x14:dxf>
              <fill>
                <patternFill>
                  <bgColor rgb="FFFFFF00"/>
                </patternFill>
              </fill>
            </x14:dxf>
          </x14:cfRule>
          <xm:sqref>AI50:AK50</xm:sqref>
        </x14:conditionalFormatting>
        <x14:conditionalFormatting xmlns:xm="http://schemas.microsoft.com/office/excel/2006/main">
          <x14:cfRule type="containsText" priority="6187" operator="containsText" id="{19AF3A9D-D3E2-440E-93DB-25009A1A6C8E}">
            <xm:f>NOT(ISERROR(SEARCH(17,AI49)))</xm:f>
            <xm:f>17</xm:f>
            <x14:dxf>
              <fill>
                <patternFill>
                  <bgColor rgb="FFFFFF00"/>
                </patternFill>
              </fill>
            </x14:dxf>
          </x14:cfRule>
          <xm:sqref>AI49:AK49</xm:sqref>
        </x14:conditionalFormatting>
        <x14:conditionalFormatting xmlns:xm="http://schemas.microsoft.com/office/excel/2006/main">
          <x14:cfRule type="containsText" priority="6182" operator="containsText" id="{F64E76D1-85B2-4D2A-9F38-9DA83092D889}">
            <xm:f>NOT(ISERROR(SEARCH(17,AI47)))</xm:f>
            <xm:f>17</xm:f>
            <x14:dxf>
              <fill>
                <patternFill>
                  <bgColor rgb="FFFFFF00"/>
                </patternFill>
              </fill>
            </x14:dxf>
          </x14:cfRule>
          <xm:sqref>AI47:AK47</xm:sqref>
        </x14:conditionalFormatting>
        <x14:conditionalFormatting xmlns:xm="http://schemas.microsoft.com/office/excel/2006/main">
          <x14:cfRule type="containsText" priority="6177" operator="containsText" id="{E4308B88-70E9-47B9-9174-7E82ECE15A94}">
            <xm:f>NOT(ISERROR(SEARCH(17,AI46)))</xm:f>
            <xm:f>17</xm:f>
            <x14:dxf>
              <fill>
                <patternFill>
                  <bgColor rgb="FFFFFF00"/>
                </patternFill>
              </fill>
            </x14:dxf>
          </x14:cfRule>
          <xm:sqref>AI46:AK46</xm:sqref>
        </x14:conditionalFormatting>
        <x14:conditionalFormatting xmlns:xm="http://schemas.microsoft.com/office/excel/2006/main">
          <x14:cfRule type="containsText" priority="6172" operator="containsText" id="{CF5A04F4-AF7D-45F3-B6DC-B7671B066E36}">
            <xm:f>NOT(ISERROR(SEARCH(17,AI45)))</xm:f>
            <xm:f>17</xm:f>
            <x14:dxf>
              <fill>
                <patternFill>
                  <bgColor rgb="FFFFFF00"/>
                </patternFill>
              </fill>
            </x14:dxf>
          </x14:cfRule>
          <xm:sqref>AI45:AK45</xm:sqref>
        </x14:conditionalFormatting>
        <x14:conditionalFormatting xmlns:xm="http://schemas.microsoft.com/office/excel/2006/main">
          <x14:cfRule type="containsText" priority="6167" operator="containsText" id="{F3FB598F-A026-4272-8016-B442731D3996}">
            <xm:f>NOT(ISERROR(SEARCH(17,AI42)))</xm:f>
            <xm:f>17</xm:f>
            <x14:dxf>
              <fill>
                <patternFill>
                  <bgColor rgb="FFFFFF00"/>
                </patternFill>
              </fill>
            </x14:dxf>
          </x14:cfRule>
          <xm:sqref>AI42:AK42</xm:sqref>
        </x14:conditionalFormatting>
        <x14:conditionalFormatting xmlns:xm="http://schemas.microsoft.com/office/excel/2006/main">
          <x14:cfRule type="containsText" priority="6162" operator="containsText" id="{7DDA2C41-DFB7-40EB-B856-C8CB42BE1FD9}">
            <xm:f>NOT(ISERROR(SEARCH(17,AI43)))</xm:f>
            <xm:f>17</xm:f>
            <x14:dxf>
              <fill>
                <patternFill>
                  <bgColor rgb="FFFFFF00"/>
                </patternFill>
              </fill>
            </x14:dxf>
          </x14:cfRule>
          <xm:sqref>AI43:AK43</xm:sqref>
        </x14:conditionalFormatting>
        <x14:conditionalFormatting xmlns:xm="http://schemas.microsoft.com/office/excel/2006/main">
          <x14:cfRule type="containsText" priority="6157" operator="containsText" id="{C51CDFB6-5385-4460-B390-38C7C442311B}">
            <xm:f>NOT(ISERROR(SEARCH(17,Z74)))</xm:f>
            <xm:f>17</xm:f>
            <x14:dxf>
              <fill>
                <patternFill>
                  <bgColor rgb="FFFFFF00"/>
                </patternFill>
              </fill>
            </x14:dxf>
          </x14:cfRule>
          <xm:sqref>Z74:AB81 Z83:AB84</xm:sqref>
        </x14:conditionalFormatting>
        <x14:conditionalFormatting xmlns:xm="http://schemas.microsoft.com/office/excel/2006/main">
          <x14:cfRule type="containsText" priority="6152" operator="containsText" id="{0BF3000D-053A-4BED-B26F-4A4BDF1A87BD}">
            <xm:f>NOT(ISERROR(SEARCH(17,A102)))</xm:f>
            <xm:f>17</xm:f>
            <x14:dxf>
              <fill>
                <patternFill>
                  <bgColor rgb="FFFFFF00"/>
                </patternFill>
              </fill>
            </x14:dxf>
          </x14:cfRule>
          <xm:sqref>A102:C102</xm:sqref>
        </x14:conditionalFormatting>
        <x14:conditionalFormatting xmlns:xm="http://schemas.microsoft.com/office/excel/2006/main">
          <x14:cfRule type="containsText" priority="6147" operator="containsText" id="{A18E286E-EA96-4DBF-85BC-752659AECC39}">
            <xm:f>NOT(ISERROR(SEARCH(17,K74)))</xm:f>
            <xm:f>17</xm:f>
            <x14:dxf>
              <fill>
                <patternFill>
                  <bgColor rgb="FFFFFF00"/>
                </patternFill>
              </fill>
            </x14:dxf>
          </x14:cfRule>
          <xm:sqref>K74:M76 K85:M85 K78:M82</xm:sqref>
        </x14:conditionalFormatting>
        <x14:conditionalFormatting xmlns:xm="http://schemas.microsoft.com/office/excel/2006/main">
          <x14:cfRule type="containsText" priority="6142" operator="containsText" id="{8E135004-6AE1-4B3F-AC89-E6F212C88EF8}">
            <xm:f>NOT(ISERROR(SEARCH(17,P74)))</xm:f>
            <xm:f>17</xm:f>
            <x14:dxf>
              <fill>
                <patternFill>
                  <bgColor rgb="FFFFFF00"/>
                </patternFill>
              </fill>
            </x14:dxf>
          </x14:cfRule>
          <xm:sqref>P74:R74 P76:R85</xm:sqref>
        </x14:conditionalFormatting>
        <x14:conditionalFormatting xmlns:xm="http://schemas.microsoft.com/office/excel/2006/main">
          <x14:cfRule type="containsText" priority="6137" operator="containsText" id="{EE19AC4E-F2C4-440A-8520-D721BADF7094}">
            <xm:f>NOT(ISERROR(SEARCH(17,U74)))</xm:f>
            <xm:f>17</xm:f>
            <x14:dxf>
              <fill>
                <patternFill>
                  <bgColor rgb="FFFFFF00"/>
                </patternFill>
              </fill>
            </x14:dxf>
          </x14:cfRule>
          <xm:sqref>U74:W77 U85:W85 U80:W83</xm:sqref>
        </x14:conditionalFormatting>
        <x14:conditionalFormatting xmlns:xm="http://schemas.microsoft.com/office/excel/2006/main">
          <x14:cfRule type="containsText" priority="6132" operator="containsText" id="{A77E4EA8-8105-4ADE-B3C4-43B53B46F8FD}">
            <xm:f>NOT(ISERROR(SEARCH(17,AE74)))</xm:f>
            <xm:f>17</xm:f>
            <x14:dxf>
              <fill>
                <patternFill>
                  <bgColor rgb="FFFFFF00"/>
                </patternFill>
              </fill>
            </x14:dxf>
          </x14:cfRule>
          <xm:sqref>AE84:AG84 AE81:AG82 AE74:AG79</xm:sqref>
        </x14:conditionalFormatting>
        <x14:conditionalFormatting xmlns:xm="http://schemas.microsoft.com/office/excel/2006/main">
          <x14:cfRule type="containsText" priority="6121" operator="containsText" id="{4ABAF8DD-8D30-4256-BFD3-39B272930079}">
            <xm:f>NOT(ISERROR(SEARCH(17,K86)))</xm:f>
            <xm:f>17</xm:f>
            <x14:dxf>
              <fill>
                <patternFill>
                  <bgColor rgb="FFFFFF00"/>
                </patternFill>
              </fill>
            </x14:dxf>
          </x14:cfRule>
          <xm:sqref>K86:M86</xm:sqref>
        </x14:conditionalFormatting>
        <x14:conditionalFormatting xmlns:xm="http://schemas.microsoft.com/office/excel/2006/main">
          <x14:cfRule type="containsText" priority="6115" operator="containsText" id="{07FEEF6D-E14A-4C3E-A139-9B027832D540}">
            <xm:f>NOT(ISERROR(SEARCH(17,K83)))</xm:f>
            <xm:f>17</xm:f>
            <x14:dxf>
              <fill>
                <patternFill>
                  <bgColor rgb="FFFFFF00"/>
                </patternFill>
              </fill>
            </x14:dxf>
          </x14:cfRule>
          <xm:sqref>K83:M84</xm:sqref>
        </x14:conditionalFormatting>
        <x14:conditionalFormatting xmlns:xm="http://schemas.microsoft.com/office/excel/2006/main">
          <x14:cfRule type="containsText" priority="6110" operator="containsText" id="{8DA5734C-AEB6-4F5E-85EA-89641EE196D2}">
            <xm:f>NOT(ISERROR(SEARCH(17,U84)))</xm:f>
            <xm:f>17</xm:f>
            <x14:dxf>
              <fill>
                <patternFill>
                  <bgColor rgb="FFFFFF00"/>
                </patternFill>
              </fill>
            </x14:dxf>
          </x14:cfRule>
          <xm:sqref>U84:W84</xm:sqref>
        </x14:conditionalFormatting>
        <x14:conditionalFormatting xmlns:xm="http://schemas.microsoft.com/office/excel/2006/main">
          <x14:cfRule type="containsText" priority="6105" operator="containsText" id="{4545B598-0F67-46E3-B031-6DBF9ADC2D27}">
            <xm:f>NOT(ISERROR(SEARCH(17,U86)))</xm:f>
            <xm:f>17</xm:f>
            <x14:dxf>
              <fill>
                <patternFill>
                  <bgColor rgb="FFFFFF00"/>
                </patternFill>
              </fill>
            </x14:dxf>
          </x14:cfRule>
          <xm:sqref>U86:W86</xm:sqref>
        </x14:conditionalFormatting>
        <x14:conditionalFormatting xmlns:xm="http://schemas.microsoft.com/office/excel/2006/main">
          <x14:cfRule type="containsText" priority="6100" operator="containsText" id="{DDE1267D-A9D6-4D74-8E07-6CCBD4FB3837}">
            <xm:f>NOT(ISERROR(SEARCH(17,Z85)))</xm:f>
            <xm:f>17</xm:f>
            <x14:dxf>
              <fill>
                <patternFill>
                  <bgColor rgb="FFFFFF00"/>
                </patternFill>
              </fill>
            </x14:dxf>
          </x14:cfRule>
          <xm:sqref>Z85:AB85</xm:sqref>
        </x14:conditionalFormatting>
        <x14:conditionalFormatting xmlns:xm="http://schemas.microsoft.com/office/excel/2006/main">
          <x14:cfRule type="containsText" priority="6095" operator="containsText" id="{2B086014-9856-4C25-951A-C80C41AC8808}">
            <xm:f>NOT(ISERROR(SEARCH(17,AE85)))</xm:f>
            <xm:f>17</xm:f>
            <x14:dxf>
              <fill>
                <patternFill>
                  <bgColor rgb="FFFFFF00"/>
                </patternFill>
              </fill>
            </x14:dxf>
          </x14:cfRule>
          <xm:sqref>AE85:AG85</xm:sqref>
        </x14:conditionalFormatting>
        <x14:conditionalFormatting xmlns:xm="http://schemas.microsoft.com/office/excel/2006/main">
          <x14:cfRule type="containsText" priority="6090" operator="containsText" id="{6A29686C-9D9A-4872-AB07-29D55BA96BC2}">
            <xm:f>NOT(ISERROR(SEARCH(17,AE83)))</xm:f>
            <xm:f>17</xm:f>
            <x14:dxf>
              <fill>
                <patternFill>
                  <bgColor rgb="FFFFFF00"/>
                </patternFill>
              </fill>
            </x14:dxf>
          </x14:cfRule>
          <xm:sqref>AE83:AG83</xm:sqref>
        </x14:conditionalFormatting>
        <x14:conditionalFormatting xmlns:xm="http://schemas.microsoft.com/office/excel/2006/main">
          <x14:cfRule type="containsText" priority="6085" operator="containsText" id="{39A523B2-8C61-44AA-ABE2-6DAA35D6BE49}">
            <xm:f>NOT(ISERROR(SEARCH(17,U79)))</xm:f>
            <xm:f>17</xm:f>
            <x14:dxf>
              <fill>
                <patternFill>
                  <bgColor rgb="FFFFFF00"/>
                </patternFill>
              </fill>
            </x14:dxf>
          </x14:cfRule>
          <xm:sqref>U79:W79</xm:sqref>
        </x14:conditionalFormatting>
        <x14:conditionalFormatting xmlns:xm="http://schemas.microsoft.com/office/excel/2006/main">
          <x14:cfRule type="containsText" priority="6080" operator="containsText" id="{94AF253A-8E52-49B9-9F81-1C95B4B1EC04}">
            <xm:f>NOT(ISERROR(SEARCH(17,Z82)))</xm:f>
            <xm:f>17</xm:f>
            <x14:dxf>
              <fill>
                <patternFill>
                  <bgColor rgb="FFFFFF00"/>
                </patternFill>
              </fill>
            </x14:dxf>
          </x14:cfRule>
          <xm:sqref>Z82:AB82</xm:sqref>
        </x14:conditionalFormatting>
        <x14:conditionalFormatting xmlns:xm="http://schemas.microsoft.com/office/excel/2006/main">
          <x14:cfRule type="containsText" priority="6075" operator="containsText" id="{538ABC94-A057-43F2-BC0E-CD1782B9F5A6}">
            <xm:f>NOT(ISERROR(SEARCH(17,AE80)))</xm:f>
            <xm:f>17</xm:f>
            <x14:dxf>
              <fill>
                <patternFill>
                  <bgColor rgb="FFFFFF00"/>
                </patternFill>
              </fill>
            </x14:dxf>
          </x14:cfRule>
          <xm:sqref>AE80:AG80</xm:sqref>
        </x14:conditionalFormatting>
        <x14:conditionalFormatting xmlns:xm="http://schemas.microsoft.com/office/excel/2006/main">
          <x14:cfRule type="containsText" priority="6070" operator="containsText" id="{FE6876AB-E580-49D1-B7FF-0BF27E24F8F0}">
            <xm:f>NOT(ISERROR(SEARCH(17,K77)))</xm:f>
            <xm:f>17</xm:f>
            <x14:dxf>
              <fill>
                <patternFill>
                  <bgColor rgb="FFFFFF00"/>
                </patternFill>
              </fill>
            </x14:dxf>
          </x14:cfRule>
          <xm:sqref>K77:M77</xm:sqref>
        </x14:conditionalFormatting>
        <x14:conditionalFormatting xmlns:xm="http://schemas.microsoft.com/office/excel/2006/main">
          <x14:cfRule type="containsText" priority="6065" operator="containsText" id="{3104161F-87AC-41A8-A512-EA9EDA80B8DF}">
            <xm:f>NOT(ISERROR(SEARCH(17,P75)))</xm:f>
            <xm:f>17</xm:f>
            <x14:dxf>
              <fill>
                <patternFill>
                  <bgColor rgb="FFFFFF00"/>
                </patternFill>
              </fill>
            </x14:dxf>
          </x14:cfRule>
          <xm:sqref>P75:R75</xm:sqref>
        </x14:conditionalFormatting>
        <x14:conditionalFormatting xmlns:xm="http://schemas.microsoft.com/office/excel/2006/main">
          <x14:cfRule type="containsText" priority="6060" operator="containsText" id="{2CCB0C53-E95D-41B8-A7BE-1F09936C4CF2}">
            <xm:f>NOT(ISERROR(SEARCH(17,U78)))</xm:f>
            <xm:f>17</xm:f>
            <x14:dxf>
              <fill>
                <patternFill>
                  <bgColor rgb="FFFFFF00"/>
                </patternFill>
              </fill>
            </x14:dxf>
          </x14:cfRule>
          <xm:sqref>U78:W78</xm:sqref>
        </x14:conditionalFormatting>
        <x14:conditionalFormatting xmlns:xm="http://schemas.microsoft.com/office/excel/2006/main">
          <x14:cfRule type="containsText" priority="6055" operator="containsText" id="{3114A30D-5DEC-4405-94FA-02DDD0151C14}">
            <xm:f>NOT(ISERROR(SEARCH(17,P86)))</xm:f>
            <xm:f>17</xm:f>
            <x14:dxf>
              <fill>
                <patternFill>
                  <bgColor rgb="FFFFFF00"/>
                </patternFill>
              </fill>
            </x14:dxf>
          </x14:cfRule>
          <xm:sqref>P86:R86</xm:sqref>
        </x14:conditionalFormatting>
        <x14:conditionalFormatting xmlns:xm="http://schemas.microsoft.com/office/excel/2006/main">
          <x14:cfRule type="containsText" priority="5949" operator="containsText" id="{BFF0A169-867A-4756-A712-0B04D802ED92}">
            <xm:f>NOT(ISERROR(SEARCH(17,F30)))</xm:f>
            <xm:f>17</xm:f>
            <x14:dxf>
              <fill>
                <patternFill>
                  <bgColor rgb="FFFFFF00"/>
                </patternFill>
              </fill>
            </x14:dxf>
          </x14:cfRule>
          <xm:sqref>F30:H30 F68:H75 F33:H33 F40:H40</xm:sqref>
        </x14:conditionalFormatting>
        <x14:conditionalFormatting xmlns:xm="http://schemas.microsoft.com/office/excel/2006/main">
          <x14:cfRule type="containsText" priority="5843" operator="containsText" id="{394AA2ED-C9DD-4E91-9B44-B9F4E60E5C8B}">
            <xm:f>NOT(ISERROR(SEARCH(17,F14)))</xm:f>
            <xm:f>17</xm:f>
            <x14:dxf>
              <fill>
                <patternFill>
                  <bgColor rgb="FFFFFF00"/>
                </patternFill>
              </fill>
            </x14:dxf>
          </x14:cfRule>
          <xm:sqref>F14:H14 F26:H29</xm:sqref>
        </x14:conditionalFormatting>
        <x14:conditionalFormatting xmlns:xm="http://schemas.microsoft.com/office/excel/2006/main">
          <x14:cfRule type="containsText" priority="5686" operator="containsText" id="{E445B9EC-5429-44B9-9171-57181D816009}">
            <xm:f>NOT(ISERROR(SEARCH(17,K30)))</xm:f>
            <xm:f>17</xm:f>
            <x14:dxf>
              <fill>
                <patternFill>
                  <bgColor rgb="FFFFFF00"/>
                </patternFill>
              </fill>
            </x14:dxf>
          </x14:cfRule>
          <xm:sqref>K30:M30 K68:M73 K33:M33 K40:M40</xm:sqref>
        </x14:conditionalFormatting>
        <x14:conditionalFormatting xmlns:xm="http://schemas.microsoft.com/office/excel/2006/main">
          <x14:cfRule type="containsText" priority="5681" operator="containsText" id="{D8536F61-C182-409E-9475-E0063ABC69D0}">
            <xm:f>NOT(ISERROR(SEARCH(17,K26)))</xm:f>
            <xm:f>17</xm:f>
            <x14:dxf>
              <fill>
                <patternFill>
                  <bgColor rgb="FFFFFF00"/>
                </patternFill>
              </fill>
            </x14:dxf>
          </x14:cfRule>
          <xm:sqref>K26:M29</xm:sqref>
        </x14:conditionalFormatting>
        <x14:conditionalFormatting xmlns:xm="http://schemas.microsoft.com/office/excel/2006/main">
          <x14:cfRule type="containsText" priority="5672" operator="containsText" id="{99C0DFCB-9562-42CC-880F-18C915AA566A}">
            <xm:f>NOT(ISERROR(SEARCH(17,P30)))</xm:f>
            <xm:f>17</xm:f>
            <x14:dxf>
              <fill>
                <patternFill>
                  <bgColor rgb="FFFFFF00"/>
                </patternFill>
              </fill>
            </x14:dxf>
          </x14:cfRule>
          <xm:sqref>P30:R30 P68:R73</xm:sqref>
        </x14:conditionalFormatting>
        <x14:conditionalFormatting xmlns:xm="http://schemas.microsoft.com/office/excel/2006/main">
          <x14:cfRule type="containsText" priority="5667" operator="containsText" id="{F749C4DA-F629-4784-9243-85B079575F41}">
            <xm:f>NOT(ISERROR(SEARCH(17,P26)))</xm:f>
            <xm:f>17</xm:f>
            <x14:dxf>
              <fill>
                <patternFill>
                  <bgColor rgb="FFFFFF00"/>
                </patternFill>
              </fill>
            </x14:dxf>
          </x14:cfRule>
          <xm:sqref>P26:R29</xm:sqref>
        </x14:conditionalFormatting>
        <x14:conditionalFormatting xmlns:xm="http://schemas.microsoft.com/office/excel/2006/main">
          <x14:cfRule type="containsText" priority="5658" operator="containsText" id="{4FF0FD7A-8350-47D1-B97E-98AFCF7B8B22}">
            <xm:f>NOT(ISERROR(SEARCH(17,U30)))</xm:f>
            <xm:f>17</xm:f>
            <x14:dxf>
              <fill>
                <patternFill>
                  <bgColor rgb="FFFFFF00"/>
                </patternFill>
              </fill>
            </x14:dxf>
          </x14:cfRule>
          <xm:sqref>U30:W30 U68:W73</xm:sqref>
        </x14:conditionalFormatting>
        <x14:conditionalFormatting xmlns:xm="http://schemas.microsoft.com/office/excel/2006/main">
          <x14:cfRule type="containsText" priority="5653" operator="containsText" id="{D14B5D0F-2859-4370-AA00-4F58860166B3}">
            <xm:f>NOT(ISERROR(SEARCH(17,U26)))</xm:f>
            <xm:f>17</xm:f>
            <x14:dxf>
              <fill>
                <patternFill>
                  <bgColor rgb="FFFFFF00"/>
                </patternFill>
              </fill>
            </x14:dxf>
          </x14:cfRule>
          <xm:sqref>U26:W29</xm:sqref>
        </x14:conditionalFormatting>
        <x14:conditionalFormatting xmlns:xm="http://schemas.microsoft.com/office/excel/2006/main">
          <x14:cfRule type="containsText" priority="5644" operator="containsText" id="{42D786E7-8230-4AA7-932D-644C37C8A9F1}">
            <xm:f>NOT(ISERROR(SEARCH(17,Z30)))</xm:f>
            <xm:f>17</xm:f>
            <x14:dxf>
              <fill>
                <patternFill>
                  <bgColor rgb="FFFFFF00"/>
                </patternFill>
              </fill>
            </x14:dxf>
          </x14:cfRule>
          <xm:sqref>Z30:AB30 Z68:AB73</xm:sqref>
        </x14:conditionalFormatting>
        <x14:conditionalFormatting xmlns:xm="http://schemas.microsoft.com/office/excel/2006/main">
          <x14:cfRule type="containsText" priority="5639" operator="containsText" id="{9041BCC6-7768-446B-A457-3CAD1E21809B}">
            <xm:f>NOT(ISERROR(SEARCH(17,Z26)))</xm:f>
            <xm:f>17</xm:f>
            <x14:dxf>
              <fill>
                <patternFill>
                  <bgColor rgb="FFFFFF00"/>
                </patternFill>
              </fill>
            </x14:dxf>
          </x14:cfRule>
          <xm:sqref>Z26:AB29</xm:sqref>
        </x14:conditionalFormatting>
        <x14:conditionalFormatting xmlns:xm="http://schemas.microsoft.com/office/excel/2006/main">
          <x14:cfRule type="containsText" priority="5630" operator="containsText" id="{8B1CBCE3-EA76-4208-8DC9-8237CE782D83}">
            <xm:f>NOT(ISERROR(SEARCH(17,AE30)))</xm:f>
            <xm:f>17</xm:f>
            <x14:dxf>
              <fill>
                <patternFill>
                  <bgColor rgb="FFFFFF00"/>
                </patternFill>
              </fill>
            </x14:dxf>
          </x14:cfRule>
          <xm:sqref>AE30:AG30 AE68:AG73 AE33:AG33 AE40:AG40</xm:sqref>
        </x14:conditionalFormatting>
        <x14:conditionalFormatting xmlns:xm="http://schemas.microsoft.com/office/excel/2006/main">
          <x14:cfRule type="containsText" priority="5625" operator="containsText" id="{23AC31DA-5476-408A-AC02-953F14508614}">
            <xm:f>NOT(ISERROR(SEARCH(17,AE26)))</xm:f>
            <xm:f>17</xm:f>
            <x14:dxf>
              <fill>
                <patternFill>
                  <bgColor rgb="FFFFFF00"/>
                </patternFill>
              </fill>
            </x14:dxf>
          </x14:cfRule>
          <xm:sqref>AE26:AG29</xm:sqref>
        </x14:conditionalFormatting>
        <x14:conditionalFormatting xmlns:xm="http://schemas.microsoft.com/office/excel/2006/main">
          <x14:cfRule type="containsText" priority="5586" operator="containsText" id="{F77C5180-6DD7-48B0-AD25-070300ADDC22}">
            <xm:f>NOT(ISERROR(SEARCH(17,F4)))</xm:f>
            <xm:f>17</xm:f>
            <x14:dxf>
              <fill>
                <patternFill>
                  <bgColor rgb="FFFFFF00"/>
                </patternFill>
              </fill>
            </x14:dxf>
          </x14:cfRule>
          <xm:sqref>F4:H4</xm:sqref>
        </x14:conditionalFormatting>
        <x14:conditionalFormatting xmlns:xm="http://schemas.microsoft.com/office/excel/2006/main">
          <x14:cfRule type="containsText" priority="5581" operator="containsText" id="{C9A3C065-3FA8-42FC-8C98-CD98CAF8DB82}">
            <xm:f>NOT(ISERROR(SEARCH(17,K4)))</xm:f>
            <xm:f>17</xm:f>
            <x14:dxf>
              <fill>
                <patternFill>
                  <bgColor rgb="FFFFFF00"/>
                </patternFill>
              </fill>
            </x14:dxf>
          </x14:cfRule>
          <xm:sqref>K4:M4</xm:sqref>
        </x14:conditionalFormatting>
        <x14:conditionalFormatting xmlns:xm="http://schemas.microsoft.com/office/excel/2006/main">
          <x14:cfRule type="containsText" priority="5564" operator="containsText" id="{1403394E-DE83-40E9-8949-BF9DA94A8B56}">
            <xm:f>NOT(ISERROR(SEARCH(17,F5)))</xm:f>
            <xm:f>17</xm:f>
            <x14:dxf>
              <fill>
                <patternFill>
                  <bgColor rgb="FFFFFF00"/>
                </patternFill>
              </fill>
            </x14:dxf>
          </x14:cfRule>
          <xm:sqref>F5:H5</xm:sqref>
        </x14:conditionalFormatting>
        <x14:conditionalFormatting xmlns:xm="http://schemas.microsoft.com/office/excel/2006/main">
          <x14:cfRule type="containsText" priority="5552" operator="containsText" id="{0497D404-BED2-4A43-BE3B-B75A876538B3}">
            <xm:f>NOT(ISERROR(SEARCH(17,K5)))</xm:f>
            <xm:f>17</xm:f>
            <x14:dxf>
              <fill>
                <patternFill>
                  <bgColor rgb="FFFFFF00"/>
                </patternFill>
              </fill>
            </x14:dxf>
          </x14:cfRule>
          <xm:sqref>K5:M5 P5:R5 AE5:AG5</xm:sqref>
        </x14:conditionalFormatting>
        <x14:conditionalFormatting xmlns:xm="http://schemas.microsoft.com/office/excel/2006/main">
          <x14:cfRule type="containsText" priority="5516" operator="containsText" id="{180B66EC-61CB-469F-8560-AEBDFF0F7513}">
            <xm:f>NOT(ISERROR(SEARCH(17,F6)))</xm:f>
            <xm:f>17</xm:f>
            <x14:dxf>
              <fill>
                <patternFill>
                  <bgColor rgb="FFFFFF00"/>
                </patternFill>
              </fill>
            </x14:dxf>
          </x14:cfRule>
          <xm:sqref>F6:H6</xm:sqref>
        </x14:conditionalFormatting>
        <x14:conditionalFormatting xmlns:xm="http://schemas.microsoft.com/office/excel/2006/main">
          <x14:cfRule type="containsText" priority="5511" operator="containsText" id="{C2445E45-8DF1-4FD1-8130-8BC9C6A214F5}">
            <xm:f>NOT(ISERROR(SEARCH(17,AE6)))</xm:f>
            <xm:f>17</xm:f>
            <x14:dxf>
              <fill>
                <patternFill>
                  <bgColor rgb="FFFFFF00"/>
                </patternFill>
              </fill>
            </x14:dxf>
          </x14:cfRule>
          <xm:sqref>AE6:AG6</xm:sqref>
        </x14:conditionalFormatting>
        <x14:conditionalFormatting xmlns:xm="http://schemas.microsoft.com/office/excel/2006/main">
          <x14:cfRule type="containsText" priority="5470" operator="containsText" id="{031761F1-D7E3-4254-A88F-F2C0482F7010}">
            <xm:f>NOT(ISERROR(SEARCH(17,F7)))</xm:f>
            <xm:f>17</xm:f>
            <x14:dxf>
              <fill>
                <patternFill>
                  <bgColor rgb="FFFFFF00"/>
                </patternFill>
              </fill>
            </x14:dxf>
          </x14:cfRule>
          <xm:sqref>F7:H7</xm:sqref>
        </x14:conditionalFormatting>
        <x14:conditionalFormatting xmlns:xm="http://schemas.microsoft.com/office/excel/2006/main">
          <x14:cfRule type="containsText" priority="5465" operator="containsText" id="{6DB4652E-CEA4-4B51-AB5B-8EB6D6348806}">
            <xm:f>NOT(ISERROR(SEARCH(17,AE7)))</xm:f>
            <xm:f>17</xm:f>
            <x14:dxf>
              <fill>
                <patternFill>
                  <bgColor rgb="FFFFFF00"/>
                </patternFill>
              </fill>
            </x14:dxf>
          </x14:cfRule>
          <xm:sqref>AE7:AG7</xm:sqref>
        </x14:conditionalFormatting>
        <x14:conditionalFormatting xmlns:xm="http://schemas.microsoft.com/office/excel/2006/main">
          <x14:cfRule type="containsText" priority="5424" operator="containsText" id="{DD51BB31-5161-4FCB-97B0-F765870ABFDE}">
            <xm:f>NOT(ISERROR(SEARCH(17,F8)))</xm:f>
            <xm:f>17</xm:f>
            <x14:dxf>
              <fill>
                <patternFill>
                  <bgColor rgb="FFFFFF00"/>
                </patternFill>
              </fill>
            </x14:dxf>
          </x14:cfRule>
          <xm:sqref>F8:H8</xm:sqref>
        </x14:conditionalFormatting>
        <x14:conditionalFormatting xmlns:xm="http://schemas.microsoft.com/office/excel/2006/main">
          <x14:cfRule type="containsText" priority="5419" operator="containsText" id="{19BD1140-CF0F-4035-9060-248CD36F98AD}">
            <xm:f>NOT(ISERROR(SEARCH(17,AE8)))</xm:f>
            <xm:f>17</xm:f>
            <x14:dxf>
              <fill>
                <patternFill>
                  <bgColor rgb="FFFFFF00"/>
                </patternFill>
              </fill>
            </x14:dxf>
          </x14:cfRule>
          <xm:sqref>AE8:AG8</xm:sqref>
        </x14:conditionalFormatting>
        <x14:conditionalFormatting xmlns:xm="http://schemas.microsoft.com/office/excel/2006/main">
          <x14:cfRule type="containsText" priority="5378" operator="containsText" id="{DB10E42C-A79A-4948-AF5E-559ABE5AB62F}">
            <xm:f>NOT(ISERROR(SEARCH(17,F9)))</xm:f>
            <xm:f>17</xm:f>
            <x14:dxf>
              <fill>
                <patternFill>
                  <bgColor rgb="FFFFFF00"/>
                </patternFill>
              </fill>
            </x14:dxf>
          </x14:cfRule>
          <xm:sqref>F9:H9</xm:sqref>
        </x14:conditionalFormatting>
        <x14:conditionalFormatting xmlns:xm="http://schemas.microsoft.com/office/excel/2006/main">
          <x14:cfRule type="containsText" priority="5373" operator="containsText" id="{CFF2B7CD-0651-49C5-9EDE-3C8019CE7081}">
            <xm:f>NOT(ISERROR(SEARCH(17,AE9)))</xm:f>
            <xm:f>17</xm:f>
            <x14:dxf>
              <fill>
                <patternFill>
                  <bgColor rgb="FFFFFF00"/>
                </patternFill>
              </fill>
            </x14:dxf>
          </x14:cfRule>
          <xm:sqref>AE9:AG9</xm:sqref>
        </x14:conditionalFormatting>
        <x14:conditionalFormatting xmlns:xm="http://schemas.microsoft.com/office/excel/2006/main">
          <x14:cfRule type="containsText" priority="5332" operator="containsText" id="{3CB5E1B5-4488-427A-8EF2-4DD6F0AC3E7D}">
            <xm:f>NOT(ISERROR(SEARCH(17,F10)))</xm:f>
            <xm:f>17</xm:f>
            <x14:dxf>
              <fill>
                <patternFill>
                  <bgColor rgb="FFFFFF00"/>
                </patternFill>
              </fill>
            </x14:dxf>
          </x14:cfRule>
          <xm:sqref>F10:H10</xm:sqref>
        </x14:conditionalFormatting>
        <x14:conditionalFormatting xmlns:xm="http://schemas.microsoft.com/office/excel/2006/main">
          <x14:cfRule type="containsText" priority="5327" operator="containsText" id="{30409D82-5689-4FF8-9279-58C5BD102226}">
            <xm:f>NOT(ISERROR(SEARCH(17,K10)))</xm:f>
            <xm:f>17</xm:f>
            <x14:dxf>
              <fill>
                <patternFill>
                  <bgColor rgb="FFFFFF00"/>
                </patternFill>
              </fill>
            </x14:dxf>
          </x14:cfRule>
          <xm:sqref>K10:M10</xm:sqref>
        </x14:conditionalFormatting>
        <x14:conditionalFormatting xmlns:xm="http://schemas.microsoft.com/office/excel/2006/main">
          <x14:cfRule type="containsText" priority="5322" operator="containsText" id="{B9F7BF58-0FBB-4464-ADAF-752CF455A966}">
            <xm:f>NOT(ISERROR(SEARCH(17,AE10)))</xm:f>
            <xm:f>17</xm:f>
            <x14:dxf>
              <fill>
                <patternFill>
                  <bgColor rgb="FFFFFF00"/>
                </patternFill>
              </fill>
            </x14:dxf>
          </x14:cfRule>
          <xm:sqref>AE10:AG10</xm:sqref>
        </x14:conditionalFormatting>
        <x14:conditionalFormatting xmlns:xm="http://schemas.microsoft.com/office/excel/2006/main">
          <x14:cfRule type="containsText" priority="5281" operator="containsText" id="{8FEF3539-E689-4CDC-B97A-AF8B08B784C3}">
            <xm:f>NOT(ISERROR(SEARCH(17,F11)))</xm:f>
            <xm:f>17</xm:f>
            <x14:dxf>
              <fill>
                <patternFill>
                  <bgColor rgb="FFFFFF00"/>
                </patternFill>
              </fill>
            </x14:dxf>
          </x14:cfRule>
          <xm:sqref>F11:H11</xm:sqref>
        </x14:conditionalFormatting>
        <x14:conditionalFormatting xmlns:xm="http://schemas.microsoft.com/office/excel/2006/main">
          <x14:cfRule type="containsText" priority="5276" operator="containsText" id="{24E240C8-7885-4AC9-93F6-E8CAB81F8538}">
            <xm:f>NOT(ISERROR(SEARCH(17,AE11)))</xm:f>
            <xm:f>17</xm:f>
            <x14:dxf>
              <fill>
                <patternFill>
                  <bgColor rgb="FFFFFF00"/>
                </patternFill>
              </fill>
            </x14:dxf>
          </x14:cfRule>
          <xm:sqref>AE11:AG11</xm:sqref>
        </x14:conditionalFormatting>
        <x14:conditionalFormatting xmlns:xm="http://schemas.microsoft.com/office/excel/2006/main">
          <x14:cfRule type="containsText" priority="5235" operator="containsText" id="{D8006563-A09C-4B9C-B88F-9A9C58ECDE2E}">
            <xm:f>NOT(ISERROR(SEARCH(17,F12)))</xm:f>
            <xm:f>17</xm:f>
            <x14:dxf>
              <fill>
                <patternFill>
                  <bgColor rgb="FFFFFF00"/>
                </patternFill>
              </fill>
            </x14:dxf>
          </x14:cfRule>
          <xm:sqref>F12:H12</xm:sqref>
        </x14:conditionalFormatting>
        <x14:conditionalFormatting xmlns:xm="http://schemas.microsoft.com/office/excel/2006/main">
          <x14:cfRule type="containsText" priority="5230" operator="containsText" id="{2BA82B51-DDF8-46B8-96BA-B89D5F1DFD54}">
            <xm:f>NOT(ISERROR(SEARCH(17,K12)))</xm:f>
            <xm:f>17</xm:f>
            <x14:dxf>
              <fill>
                <patternFill>
                  <bgColor rgb="FFFFFF00"/>
                </patternFill>
              </fill>
            </x14:dxf>
          </x14:cfRule>
          <xm:sqref>K12:M12</xm:sqref>
        </x14:conditionalFormatting>
        <x14:conditionalFormatting xmlns:xm="http://schemas.microsoft.com/office/excel/2006/main">
          <x14:cfRule type="containsText" priority="5193" operator="containsText" id="{9A3CA083-67B5-4E1C-ACD7-590A364D7AEA}">
            <xm:f>NOT(ISERROR(SEARCH(17,F13)))</xm:f>
            <xm:f>17</xm:f>
            <x14:dxf>
              <fill>
                <patternFill>
                  <bgColor rgb="FFFFFF00"/>
                </patternFill>
              </fill>
            </x14:dxf>
          </x14:cfRule>
          <xm:sqref>F13:H13</xm:sqref>
        </x14:conditionalFormatting>
        <x14:conditionalFormatting xmlns:xm="http://schemas.microsoft.com/office/excel/2006/main">
          <x14:cfRule type="containsText" priority="5183" operator="containsText" id="{124E9BD8-733B-4817-A742-E8AD6CFEA112}">
            <xm:f>NOT(ISERROR(SEARCH(17,K13)))</xm:f>
            <xm:f>17</xm:f>
            <x14:dxf>
              <fill>
                <patternFill>
                  <bgColor rgb="FFFFFF00"/>
                </patternFill>
              </fill>
            </x14:dxf>
          </x14:cfRule>
          <xm:sqref>K13:M13</xm:sqref>
        </x14:conditionalFormatting>
        <x14:conditionalFormatting xmlns:xm="http://schemas.microsoft.com/office/excel/2006/main">
          <x14:cfRule type="containsText" priority="5178" operator="containsText" id="{DF65C462-F41E-4695-BA99-6DBA2692D877}">
            <xm:f>NOT(ISERROR(SEARCH(17,Z13)))</xm:f>
            <xm:f>17</xm:f>
            <x14:dxf>
              <fill>
                <patternFill>
                  <bgColor rgb="FFFFFF00"/>
                </patternFill>
              </fill>
            </x14:dxf>
          </x14:cfRule>
          <xm:sqref>Z13:AB13</xm:sqref>
        </x14:conditionalFormatting>
        <x14:conditionalFormatting xmlns:xm="http://schemas.microsoft.com/office/excel/2006/main">
          <x14:cfRule type="containsText" priority="5169" operator="containsText" id="{CF04C371-64FB-4537-9201-DE01E24133C8}">
            <xm:f>NOT(ISERROR(SEARCH(17,AE13)))</xm:f>
            <xm:f>17</xm:f>
            <x14:dxf>
              <fill>
                <patternFill>
                  <bgColor rgb="FFFFFF00"/>
                </patternFill>
              </fill>
            </x14:dxf>
          </x14:cfRule>
          <xm:sqref>AE13:AG13</xm:sqref>
        </x14:conditionalFormatting>
        <x14:conditionalFormatting xmlns:xm="http://schemas.microsoft.com/office/excel/2006/main">
          <x14:cfRule type="containsText" priority="5162" operator="containsText" id="{6DEAEA42-420A-46E4-A3A9-0B7481EA1FE2}">
            <xm:f>NOT(ISERROR(SEARCH(17,K14)))</xm:f>
            <xm:f>17</xm:f>
            <x14:dxf>
              <fill>
                <patternFill>
                  <bgColor rgb="FFFFFF00"/>
                </patternFill>
              </fill>
            </x14:dxf>
          </x14:cfRule>
          <xm:sqref>K14:M14</xm:sqref>
        </x14:conditionalFormatting>
        <x14:conditionalFormatting xmlns:xm="http://schemas.microsoft.com/office/excel/2006/main">
          <x14:cfRule type="containsText" priority="5155" operator="containsText" id="{0C977A43-25DC-4043-90F1-D8E7E9136768}">
            <xm:f>NOT(ISERROR(SEARCH(17,U14)))</xm:f>
            <xm:f>17</xm:f>
            <x14:dxf>
              <fill>
                <patternFill>
                  <bgColor rgb="FFFFFF00"/>
                </patternFill>
              </fill>
            </x14:dxf>
          </x14:cfRule>
          <xm:sqref>U14:W14</xm:sqref>
        </x14:conditionalFormatting>
        <x14:conditionalFormatting xmlns:xm="http://schemas.microsoft.com/office/excel/2006/main">
          <x14:cfRule type="containsText" priority="5148" operator="containsText" id="{B8FF0DDC-F423-41D6-A286-6E14DCAE039F}">
            <xm:f>NOT(ISERROR(SEARCH(17,Z14)))</xm:f>
            <xm:f>17</xm:f>
            <x14:dxf>
              <fill>
                <patternFill>
                  <bgColor rgb="FFFFFF00"/>
                </patternFill>
              </fill>
            </x14:dxf>
          </x14:cfRule>
          <xm:sqref>Z14:AB14</xm:sqref>
        </x14:conditionalFormatting>
        <x14:conditionalFormatting xmlns:xm="http://schemas.microsoft.com/office/excel/2006/main">
          <x14:cfRule type="containsText" priority="5141" operator="containsText" id="{A10FD356-0D35-4567-8E76-8ED505221BF6}">
            <xm:f>NOT(ISERROR(SEARCH(17,AE14)))</xm:f>
            <xm:f>17</xm:f>
            <x14:dxf>
              <fill>
                <patternFill>
                  <bgColor rgb="FFFFFF00"/>
                </patternFill>
              </fill>
            </x14:dxf>
          </x14:cfRule>
          <xm:sqref>AE14:AG14</xm:sqref>
        </x14:conditionalFormatting>
        <x14:conditionalFormatting xmlns:xm="http://schemas.microsoft.com/office/excel/2006/main">
          <x14:cfRule type="containsText" priority="5104" operator="containsText" id="{0FC22D79-DD12-4F4E-8CD0-5FA24D0DF9AD}">
            <xm:f>NOT(ISERROR(SEARCH(17,F15)))</xm:f>
            <xm:f>17</xm:f>
            <x14:dxf>
              <fill>
                <patternFill>
                  <bgColor rgb="FFFFFF00"/>
                </patternFill>
              </fill>
            </x14:dxf>
          </x14:cfRule>
          <xm:sqref>F15:H15</xm:sqref>
        </x14:conditionalFormatting>
        <x14:conditionalFormatting xmlns:xm="http://schemas.microsoft.com/office/excel/2006/main">
          <x14:cfRule type="containsText" priority="5099" operator="containsText" id="{50C3B443-7BA0-4248-863C-C445DAEE00B1}">
            <xm:f>NOT(ISERROR(SEARCH(17,K15)))</xm:f>
            <xm:f>17</xm:f>
            <x14:dxf>
              <fill>
                <patternFill>
                  <bgColor rgb="FFFFFF00"/>
                </patternFill>
              </fill>
            </x14:dxf>
          </x14:cfRule>
          <xm:sqref>K15:M15</xm:sqref>
        </x14:conditionalFormatting>
        <x14:conditionalFormatting xmlns:xm="http://schemas.microsoft.com/office/excel/2006/main">
          <x14:cfRule type="containsText" priority="5058" operator="containsText" id="{3B13F4E8-8A31-4CA8-88FD-17F2C967923B}">
            <xm:f>NOT(ISERROR(SEARCH(17,F16)))</xm:f>
            <xm:f>17</xm:f>
            <x14:dxf>
              <fill>
                <patternFill>
                  <bgColor rgb="FFFFFF00"/>
                </patternFill>
              </fill>
            </x14:dxf>
          </x14:cfRule>
          <xm:sqref>F16:H16</xm:sqref>
        </x14:conditionalFormatting>
        <x14:conditionalFormatting xmlns:xm="http://schemas.microsoft.com/office/excel/2006/main">
          <x14:cfRule type="containsText" priority="5053" operator="containsText" id="{EA3FAF01-A969-4FD8-BD57-47EEC02BB79B}">
            <xm:f>NOT(ISERROR(SEARCH(17,AE16)))</xm:f>
            <xm:f>17</xm:f>
            <x14:dxf>
              <fill>
                <patternFill>
                  <bgColor rgb="FFFFFF00"/>
                </patternFill>
              </fill>
            </x14:dxf>
          </x14:cfRule>
          <xm:sqref>AE16:AG16</xm:sqref>
        </x14:conditionalFormatting>
        <x14:conditionalFormatting xmlns:xm="http://schemas.microsoft.com/office/excel/2006/main">
          <x14:cfRule type="containsText" priority="5048" operator="containsText" id="{C3622E91-E3CB-4224-8E43-3AE11692B947}">
            <xm:f>NOT(ISERROR(SEARCH(17,Z16)))</xm:f>
            <xm:f>17</xm:f>
            <x14:dxf>
              <fill>
                <patternFill>
                  <bgColor rgb="FFFFFF00"/>
                </patternFill>
              </fill>
            </x14:dxf>
          </x14:cfRule>
          <xm:sqref>Z16:AB16</xm:sqref>
        </x14:conditionalFormatting>
        <x14:conditionalFormatting xmlns:xm="http://schemas.microsoft.com/office/excel/2006/main">
          <x14:cfRule type="containsText" priority="5007" operator="containsText" id="{E2F9900E-80C3-46B2-ABD3-9365715E9803}">
            <xm:f>NOT(ISERROR(SEARCH(17,F17)))</xm:f>
            <xm:f>17</xm:f>
            <x14:dxf>
              <fill>
                <patternFill>
                  <bgColor rgb="FFFFFF00"/>
                </patternFill>
              </fill>
            </x14:dxf>
          </x14:cfRule>
          <xm:sqref>F17:H17</xm:sqref>
        </x14:conditionalFormatting>
        <x14:conditionalFormatting xmlns:xm="http://schemas.microsoft.com/office/excel/2006/main">
          <x14:cfRule type="containsText" priority="5002" operator="containsText" id="{19CCF2D8-00EE-4A2C-B996-B292E7DA2E54}">
            <xm:f>NOT(ISERROR(SEARCH(17,AE17)))</xm:f>
            <xm:f>17</xm:f>
            <x14:dxf>
              <fill>
                <patternFill>
                  <bgColor rgb="FFFFFF00"/>
                </patternFill>
              </fill>
            </x14:dxf>
          </x14:cfRule>
          <xm:sqref>AE17:AG17</xm:sqref>
        </x14:conditionalFormatting>
        <x14:conditionalFormatting xmlns:xm="http://schemas.microsoft.com/office/excel/2006/main">
          <x14:cfRule type="containsText" priority="4965" operator="containsText" id="{89141252-4156-4957-9855-31C9F6A5BB01}">
            <xm:f>NOT(ISERROR(SEARCH(17,F18)))</xm:f>
            <xm:f>17</xm:f>
            <x14:dxf>
              <fill>
                <patternFill>
                  <bgColor rgb="FFFFFF00"/>
                </patternFill>
              </fill>
            </x14:dxf>
          </x14:cfRule>
          <xm:sqref>F18:H18</xm:sqref>
        </x14:conditionalFormatting>
        <x14:conditionalFormatting xmlns:xm="http://schemas.microsoft.com/office/excel/2006/main">
          <x14:cfRule type="containsText" priority="4955" operator="containsText" id="{69B008F0-4C83-492A-AAC5-28CFE3CEC6FB}">
            <xm:f>NOT(ISERROR(SEARCH(17,Z18)))</xm:f>
            <xm:f>17</xm:f>
            <x14:dxf>
              <fill>
                <patternFill>
                  <bgColor rgb="FFFFFF00"/>
                </patternFill>
              </fill>
            </x14:dxf>
          </x14:cfRule>
          <xm:sqref>Z18:AB18</xm:sqref>
        </x14:conditionalFormatting>
        <x14:conditionalFormatting xmlns:xm="http://schemas.microsoft.com/office/excel/2006/main">
          <x14:cfRule type="containsText" priority="4946" operator="containsText" id="{46A5BDF4-78B7-41B0-B45E-405A428A557E}">
            <xm:f>NOT(ISERROR(SEARCH(17,U18)))</xm:f>
            <xm:f>17</xm:f>
            <x14:dxf>
              <fill>
                <patternFill>
                  <bgColor rgb="FFFFFF00"/>
                </patternFill>
              </fill>
            </x14:dxf>
          </x14:cfRule>
          <xm:sqref>U18:W18</xm:sqref>
        </x14:conditionalFormatting>
        <x14:conditionalFormatting xmlns:xm="http://schemas.microsoft.com/office/excel/2006/main">
          <x14:cfRule type="containsText" priority="4941" operator="containsText" id="{18B7AA7C-8128-4643-8461-A11E632F368C}">
            <xm:f>NOT(ISERROR(SEARCH(17,AE18)))</xm:f>
            <xm:f>17</xm:f>
            <x14:dxf>
              <fill>
                <patternFill>
                  <bgColor rgb="FFFFFF00"/>
                </patternFill>
              </fill>
            </x14:dxf>
          </x14:cfRule>
          <xm:sqref>AE18:AG18</xm:sqref>
        </x14:conditionalFormatting>
        <x14:conditionalFormatting xmlns:xm="http://schemas.microsoft.com/office/excel/2006/main">
          <x14:cfRule type="containsText" priority="4908" operator="containsText" id="{CB23C003-B38F-4FB1-92A9-6948A65559EA}">
            <xm:f>NOT(ISERROR(SEARCH(17,U19)))</xm:f>
            <xm:f>17</xm:f>
            <x14:dxf>
              <fill>
                <patternFill>
                  <bgColor rgb="FFFFFF00"/>
                </patternFill>
              </fill>
            </x14:dxf>
          </x14:cfRule>
          <xm:sqref>U19:W19</xm:sqref>
        </x14:conditionalFormatting>
        <x14:conditionalFormatting xmlns:xm="http://schemas.microsoft.com/office/excel/2006/main">
          <x14:cfRule type="containsText" priority="4894" operator="containsText" id="{2B3121FF-CFED-4591-A9D2-4E3362BBC98F}">
            <xm:f>NOT(ISERROR(SEARCH(17,Z19)))</xm:f>
            <xm:f>17</xm:f>
            <x14:dxf>
              <fill>
                <patternFill>
                  <bgColor rgb="FFFFFF00"/>
                </patternFill>
              </fill>
            </x14:dxf>
          </x14:cfRule>
          <xm:sqref>Z19:AB19</xm:sqref>
        </x14:conditionalFormatting>
        <x14:conditionalFormatting xmlns:xm="http://schemas.microsoft.com/office/excel/2006/main">
          <x14:cfRule type="containsText" priority="4889" operator="containsText" id="{389ED41F-DCE3-4D3F-873A-564B88AFDCE9}">
            <xm:f>NOT(ISERROR(SEARCH(17,F19)))</xm:f>
            <xm:f>17</xm:f>
            <x14:dxf>
              <fill>
                <patternFill>
                  <bgColor rgb="FFFFFF00"/>
                </patternFill>
              </fill>
            </x14:dxf>
          </x14:cfRule>
          <xm:sqref>F19:H19</xm:sqref>
        </x14:conditionalFormatting>
        <x14:conditionalFormatting xmlns:xm="http://schemas.microsoft.com/office/excel/2006/main">
          <x14:cfRule type="containsText" priority="4884" operator="containsText" id="{67ACC79C-04C3-4B88-AC12-D9632CD02F89}">
            <xm:f>NOT(ISERROR(SEARCH(17,P19)))</xm:f>
            <xm:f>17</xm:f>
            <x14:dxf>
              <fill>
                <patternFill>
                  <bgColor rgb="FFFFFF00"/>
                </patternFill>
              </fill>
            </x14:dxf>
          </x14:cfRule>
          <xm:sqref>P19:R19</xm:sqref>
        </x14:conditionalFormatting>
        <x14:conditionalFormatting xmlns:xm="http://schemas.microsoft.com/office/excel/2006/main">
          <x14:cfRule type="containsText" priority="4879" operator="containsText" id="{2167A933-67A8-43F6-90C5-611DBB6CB5DE}">
            <xm:f>NOT(ISERROR(SEARCH(17,AE19)))</xm:f>
            <xm:f>17</xm:f>
            <x14:dxf>
              <fill>
                <patternFill>
                  <bgColor rgb="FFFFFF00"/>
                </patternFill>
              </fill>
            </x14:dxf>
          </x14:cfRule>
          <xm:sqref>AE19:AG19</xm:sqref>
        </x14:conditionalFormatting>
        <x14:conditionalFormatting xmlns:xm="http://schemas.microsoft.com/office/excel/2006/main">
          <x14:cfRule type="containsText" priority="4842" operator="containsText" id="{6C9B7B22-06F4-4512-B5BD-7C7B045467E3}">
            <xm:f>NOT(ISERROR(SEARCH(17,F21)))</xm:f>
            <xm:f>17</xm:f>
            <x14:dxf>
              <fill>
                <patternFill>
                  <bgColor rgb="FFFFFF00"/>
                </patternFill>
              </fill>
            </x14:dxf>
          </x14:cfRule>
          <xm:sqref>F21:H21</xm:sqref>
        </x14:conditionalFormatting>
        <x14:conditionalFormatting xmlns:xm="http://schemas.microsoft.com/office/excel/2006/main">
          <x14:cfRule type="containsText" priority="4837" operator="containsText" id="{EACECE59-64DC-4D2A-A5F8-FC78980DD5B3}">
            <xm:f>NOT(ISERROR(SEARCH(17,K21)))</xm:f>
            <xm:f>17</xm:f>
            <x14:dxf>
              <fill>
                <patternFill>
                  <bgColor rgb="FFFFFF00"/>
                </patternFill>
              </fill>
            </x14:dxf>
          </x14:cfRule>
          <xm:sqref>K21:M21</xm:sqref>
        </x14:conditionalFormatting>
        <x14:conditionalFormatting xmlns:xm="http://schemas.microsoft.com/office/excel/2006/main">
          <x14:cfRule type="containsText" priority="4832" operator="containsText" id="{04604EF2-10AE-4744-BC77-B1F696C3591F}">
            <xm:f>NOT(ISERROR(SEARCH(17,U21)))</xm:f>
            <xm:f>17</xm:f>
            <x14:dxf>
              <fill>
                <patternFill>
                  <bgColor rgb="FFFFFF00"/>
                </patternFill>
              </fill>
            </x14:dxf>
          </x14:cfRule>
          <xm:sqref>U21:W21</xm:sqref>
        </x14:conditionalFormatting>
        <x14:conditionalFormatting xmlns:xm="http://schemas.microsoft.com/office/excel/2006/main">
          <x14:cfRule type="containsText" priority="4791" operator="containsText" id="{DBE9CC44-5B13-46DE-9097-58988027FD96}">
            <xm:f>NOT(ISERROR(SEARCH(17,F22)))</xm:f>
            <xm:f>17</xm:f>
            <x14:dxf>
              <fill>
                <patternFill>
                  <bgColor rgb="FFFFFF00"/>
                </patternFill>
              </fill>
            </x14:dxf>
          </x14:cfRule>
          <xm:sqref>F22:H22</xm:sqref>
        </x14:conditionalFormatting>
        <x14:conditionalFormatting xmlns:xm="http://schemas.microsoft.com/office/excel/2006/main">
          <x14:cfRule type="containsText" priority="4786" operator="containsText" id="{E4101A53-4417-427B-B0F2-C76015E51E38}">
            <xm:f>NOT(ISERROR(SEARCH(17,K22)))</xm:f>
            <xm:f>17</xm:f>
            <x14:dxf>
              <fill>
                <patternFill>
                  <bgColor rgb="FFFFFF00"/>
                </patternFill>
              </fill>
            </x14:dxf>
          </x14:cfRule>
          <xm:sqref>K22:M22</xm:sqref>
        </x14:conditionalFormatting>
        <x14:conditionalFormatting xmlns:xm="http://schemas.microsoft.com/office/excel/2006/main">
          <x14:cfRule type="containsText" priority="4781" operator="containsText" id="{40CCF8EE-150F-4DC4-8B8F-E1580FDD7301}">
            <xm:f>NOT(ISERROR(SEARCH(17,AE22)))</xm:f>
            <xm:f>17</xm:f>
            <x14:dxf>
              <fill>
                <patternFill>
                  <bgColor rgb="FFFFFF00"/>
                </patternFill>
              </fill>
            </x14:dxf>
          </x14:cfRule>
          <xm:sqref>AE22:AG22</xm:sqref>
        </x14:conditionalFormatting>
        <x14:conditionalFormatting xmlns:xm="http://schemas.microsoft.com/office/excel/2006/main">
          <x14:cfRule type="containsText" priority="4740" operator="containsText" id="{BD92F75C-C52F-4184-A228-A5CA643DB22D}">
            <xm:f>NOT(ISERROR(SEARCH(17,F23)))</xm:f>
            <xm:f>17</xm:f>
            <x14:dxf>
              <fill>
                <patternFill>
                  <bgColor rgb="FFFFFF00"/>
                </patternFill>
              </fill>
            </x14:dxf>
          </x14:cfRule>
          <xm:sqref>F23:H23</xm:sqref>
        </x14:conditionalFormatting>
        <x14:conditionalFormatting xmlns:xm="http://schemas.microsoft.com/office/excel/2006/main">
          <x14:cfRule type="containsText" priority="4735" operator="containsText" id="{2958C525-0066-4919-84F6-61B374D153B6}">
            <xm:f>NOT(ISERROR(SEARCH(17,AE23)))</xm:f>
            <xm:f>17</xm:f>
            <x14:dxf>
              <fill>
                <patternFill>
                  <bgColor rgb="FFFFFF00"/>
                </patternFill>
              </fill>
            </x14:dxf>
          </x14:cfRule>
          <xm:sqref>AE23:AG23</xm:sqref>
        </x14:conditionalFormatting>
        <x14:conditionalFormatting xmlns:xm="http://schemas.microsoft.com/office/excel/2006/main">
          <x14:cfRule type="containsText" priority="4698" operator="containsText" id="{9AB675DD-893B-4A7A-95CF-785829F1CCC0}">
            <xm:f>NOT(ISERROR(SEARCH(17,U24)))</xm:f>
            <xm:f>17</xm:f>
            <x14:dxf>
              <fill>
                <patternFill>
                  <bgColor rgb="FFFFFF00"/>
                </patternFill>
              </fill>
            </x14:dxf>
          </x14:cfRule>
          <xm:sqref>U24:W24</xm:sqref>
        </x14:conditionalFormatting>
        <x14:conditionalFormatting xmlns:xm="http://schemas.microsoft.com/office/excel/2006/main">
          <x14:cfRule type="containsText" priority="4684" operator="containsText" id="{DB11F27F-72CC-47CC-97DC-20FAEBAF2AC7}">
            <xm:f>NOT(ISERROR(SEARCH(17,F24)))</xm:f>
            <xm:f>17</xm:f>
            <x14:dxf>
              <fill>
                <patternFill>
                  <bgColor rgb="FFFFFF00"/>
                </patternFill>
              </fill>
            </x14:dxf>
          </x14:cfRule>
          <xm:sqref>F24:H24</xm:sqref>
        </x14:conditionalFormatting>
        <x14:conditionalFormatting xmlns:xm="http://schemas.microsoft.com/office/excel/2006/main">
          <x14:cfRule type="containsText" priority="4647" operator="containsText" id="{F0F05080-E8C7-4599-84D9-62C7FF7002E6}">
            <xm:f>NOT(ISERROR(SEARCH(17,F25)))</xm:f>
            <xm:f>17</xm:f>
            <x14:dxf>
              <fill>
                <patternFill>
                  <bgColor rgb="FFFFFF00"/>
                </patternFill>
              </fill>
            </x14:dxf>
          </x14:cfRule>
          <xm:sqref>F25:H25</xm:sqref>
        </x14:conditionalFormatting>
        <x14:conditionalFormatting xmlns:xm="http://schemas.microsoft.com/office/excel/2006/main">
          <x14:cfRule type="containsText" priority="4642" operator="containsText" id="{07092CE4-2159-433F-B48B-7E6AC2302421}">
            <xm:f>NOT(ISERROR(SEARCH(17,K25)))</xm:f>
            <xm:f>17</xm:f>
            <x14:dxf>
              <fill>
                <patternFill>
                  <bgColor rgb="FFFFFF00"/>
                </patternFill>
              </fill>
            </x14:dxf>
          </x14:cfRule>
          <xm:sqref>K25:M25</xm:sqref>
        </x14:conditionalFormatting>
        <x14:conditionalFormatting xmlns:xm="http://schemas.microsoft.com/office/excel/2006/main">
          <x14:cfRule type="containsText" priority="4601" operator="containsText" id="{66665285-198F-4C66-8547-CA97FE47DFC7}">
            <xm:f>NOT(ISERROR(SEARCH(17,F20)))</xm:f>
            <xm:f>17</xm:f>
            <x14:dxf>
              <fill>
                <patternFill>
                  <bgColor rgb="FFFFFF00"/>
                </patternFill>
              </fill>
            </x14:dxf>
          </x14:cfRule>
          <xm:sqref>F20:H20</xm:sqref>
        </x14:conditionalFormatting>
        <x14:conditionalFormatting xmlns:xm="http://schemas.microsoft.com/office/excel/2006/main">
          <x14:cfRule type="containsText" priority="4596" operator="containsText" id="{C0730A2C-5526-419D-90FD-2C96F5610AD1}">
            <xm:f>NOT(ISERROR(SEARCH(17,K20)))</xm:f>
            <xm:f>17</xm:f>
            <x14:dxf>
              <fill>
                <patternFill>
                  <bgColor rgb="FFFFFF00"/>
                </patternFill>
              </fill>
            </x14:dxf>
          </x14:cfRule>
          <xm:sqref>K20:M20</xm:sqref>
        </x14:conditionalFormatting>
        <x14:conditionalFormatting xmlns:xm="http://schemas.microsoft.com/office/excel/2006/main">
          <x14:cfRule type="containsText" priority="4579" operator="containsText" id="{E4F357F8-789D-4940-A07C-875B623339B2}">
            <xm:f>NOT(ISERROR(SEARCH(17,U12)))</xm:f>
            <xm:f>17</xm:f>
            <x14:dxf>
              <fill>
                <patternFill>
                  <bgColor rgb="FFFFFF00"/>
                </patternFill>
              </fill>
            </x14:dxf>
          </x14:cfRule>
          <xm:sqref>U12:W12</xm:sqref>
        </x14:conditionalFormatting>
        <x14:conditionalFormatting xmlns:xm="http://schemas.microsoft.com/office/excel/2006/main">
          <x14:cfRule type="containsText" priority="4574" operator="containsText" id="{934CB23E-1F95-4D2A-944B-6D938C9803DF}">
            <xm:f>NOT(ISERROR(SEARCH(17,Z12)))</xm:f>
            <xm:f>17</xm:f>
            <x14:dxf>
              <fill>
                <patternFill>
                  <bgColor rgb="FFFFFF00"/>
                </patternFill>
              </fill>
            </x14:dxf>
          </x14:cfRule>
          <xm:sqref>Z12:AB12</xm:sqref>
        </x14:conditionalFormatting>
        <x14:conditionalFormatting xmlns:xm="http://schemas.microsoft.com/office/excel/2006/main">
          <x14:cfRule type="containsText" priority="4569" operator="containsText" id="{78AF7AC8-F32C-4DB3-B560-75554B6AB86E}">
            <xm:f>NOT(ISERROR(SEARCH(17,AE12)))</xm:f>
            <xm:f>17</xm:f>
            <x14:dxf>
              <fill>
                <patternFill>
                  <bgColor rgb="FFFFFF00"/>
                </patternFill>
              </fill>
            </x14:dxf>
          </x14:cfRule>
          <xm:sqref>AE12:AG12</xm:sqref>
        </x14:conditionalFormatting>
        <x14:conditionalFormatting xmlns:xm="http://schemas.microsoft.com/office/excel/2006/main">
          <x14:cfRule type="containsText" priority="4564" operator="containsText" id="{49AEF241-5904-42B3-9AF8-911C330775CF}">
            <xm:f>NOT(ISERROR(SEARCH(17,K24)))</xm:f>
            <xm:f>17</xm:f>
            <x14:dxf>
              <fill>
                <patternFill>
                  <bgColor rgb="FFFFFF00"/>
                </patternFill>
              </fill>
            </x14:dxf>
          </x14:cfRule>
          <xm:sqref>K24:M24</xm:sqref>
        </x14:conditionalFormatting>
        <x14:conditionalFormatting xmlns:xm="http://schemas.microsoft.com/office/excel/2006/main">
          <x14:cfRule type="containsText" priority="4559" operator="containsText" id="{501FA9D1-F954-498F-A8B7-F184F48D3B6A}">
            <xm:f>NOT(ISERROR(SEARCH(17,Z24)))</xm:f>
            <xm:f>17</xm:f>
            <x14:dxf>
              <fill>
                <patternFill>
                  <bgColor rgb="FFFFFF00"/>
                </patternFill>
              </fill>
            </x14:dxf>
          </x14:cfRule>
          <xm:sqref>Z24:AB24</xm:sqref>
        </x14:conditionalFormatting>
        <x14:conditionalFormatting xmlns:xm="http://schemas.microsoft.com/office/excel/2006/main">
          <x14:cfRule type="containsText" priority="4554" operator="containsText" id="{1039ED83-920B-4BCE-B9BB-8A9D8F9E9BF8}">
            <xm:f>NOT(ISERROR(SEARCH(17,AE24)))</xm:f>
            <xm:f>17</xm:f>
            <x14:dxf>
              <fill>
                <patternFill>
                  <bgColor rgb="FFFFFF00"/>
                </patternFill>
              </fill>
            </x14:dxf>
          </x14:cfRule>
          <xm:sqref>AE24:AG24</xm:sqref>
        </x14:conditionalFormatting>
        <x14:conditionalFormatting xmlns:xm="http://schemas.microsoft.com/office/excel/2006/main">
          <x14:cfRule type="containsText" priority="4549" operator="containsText" id="{89A4F976-AF6A-4DD8-BAD5-F91B48EFB6A3}">
            <xm:f>NOT(ISERROR(SEARCH(17,K8)))</xm:f>
            <xm:f>17</xm:f>
            <x14:dxf>
              <fill>
                <patternFill>
                  <bgColor rgb="FFFFFF00"/>
                </patternFill>
              </fill>
            </x14:dxf>
          </x14:cfRule>
          <xm:sqref>K8:M8</xm:sqref>
        </x14:conditionalFormatting>
        <x14:conditionalFormatting xmlns:xm="http://schemas.microsoft.com/office/excel/2006/main">
          <x14:cfRule type="containsText" priority="4544" operator="containsText" id="{18A3D6AE-BAE3-49A4-8D1E-E5B28B2F0773}">
            <xm:f>NOT(ISERROR(SEARCH(17,K9)))</xm:f>
            <xm:f>17</xm:f>
            <x14:dxf>
              <fill>
                <patternFill>
                  <bgColor rgb="FFFFFF00"/>
                </patternFill>
              </fill>
            </x14:dxf>
          </x14:cfRule>
          <xm:sqref>K9:M9</xm:sqref>
        </x14:conditionalFormatting>
        <x14:conditionalFormatting xmlns:xm="http://schemas.microsoft.com/office/excel/2006/main">
          <x14:cfRule type="containsText" priority="4539" operator="containsText" id="{33DB66D6-3ED8-4528-9BB3-6AC9579B143E}">
            <xm:f>NOT(ISERROR(SEARCH(17,K11)))</xm:f>
            <xm:f>17</xm:f>
            <x14:dxf>
              <fill>
                <patternFill>
                  <bgColor rgb="FFFFFF00"/>
                </patternFill>
              </fill>
            </x14:dxf>
          </x14:cfRule>
          <xm:sqref>K11:M11</xm:sqref>
        </x14:conditionalFormatting>
        <x14:conditionalFormatting xmlns:xm="http://schemas.microsoft.com/office/excel/2006/main">
          <x14:cfRule type="containsText" priority="4534" operator="containsText" id="{B33F47ED-9CFB-405A-8645-520A55468E8D}">
            <xm:f>NOT(ISERROR(SEARCH(17,K19)))</xm:f>
            <xm:f>17</xm:f>
            <x14:dxf>
              <fill>
                <patternFill>
                  <bgColor rgb="FFFFFF00"/>
                </patternFill>
              </fill>
            </x14:dxf>
          </x14:cfRule>
          <xm:sqref>K19:M19</xm:sqref>
        </x14:conditionalFormatting>
        <x14:conditionalFormatting xmlns:xm="http://schemas.microsoft.com/office/excel/2006/main">
          <x14:cfRule type="containsText" priority="4529" operator="containsText" id="{DDD7CCA3-A465-4C29-B7E2-E16E57AD8F06}">
            <xm:f>NOT(ISERROR(SEARCH(17,K16)))</xm:f>
            <xm:f>17</xm:f>
            <x14:dxf>
              <fill>
                <patternFill>
                  <bgColor rgb="FFFFFF00"/>
                </patternFill>
              </fill>
            </x14:dxf>
          </x14:cfRule>
          <xm:sqref>K16:M16</xm:sqref>
        </x14:conditionalFormatting>
        <x14:conditionalFormatting xmlns:xm="http://schemas.microsoft.com/office/excel/2006/main">
          <x14:cfRule type="containsText" priority="4524" operator="containsText" id="{4D342D1F-A973-48BD-8DD1-81112D09ED7D}">
            <xm:f>NOT(ISERROR(SEARCH(17,K17)))</xm:f>
            <xm:f>17</xm:f>
            <x14:dxf>
              <fill>
                <patternFill>
                  <bgColor rgb="FFFFFF00"/>
                </patternFill>
              </fill>
            </x14:dxf>
          </x14:cfRule>
          <xm:sqref>K17:M17</xm:sqref>
        </x14:conditionalFormatting>
        <x14:conditionalFormatting xmlns:xm="http://schemas.microsoft.com/office/excel/2006/main">
          <x14:cfRule type="containsText" priority="4519" operator="containsText" id="{3A50B37E-B09A-4961-B28E-1103BD5AA7D3}">
            <xm:f>NOT(ISERROR(SEARCH(17,K18)))</xm:f>
            <xm:f>17</xm:f>
            <x14:dxf>
              <fill>
                <patternFill>
                  <bgColor rgb="FFFFFF00"/>
                </patternFill>
              </fill>
            </x14:dxf>
          </x14:cfRule>
          <xm:sqref>K18:M18</xm:sqref>
        </x14:conditionalFormatting>
        <x14:conditionalFormatting xmlns:xm="http://schemas.microsoft.com/office/excel/2006/main">
          <x14:cfRule type="containsText" priority="4514" operator="containsText" id="{89F9BED8-FFAC-478B-B465-97CD40758AB2}">
            <xm:f>NOT(ISERROR(SEARCH(17,K23)))</xm:f>
            <xm:f>17</xm:f>
            <x14:dxf>
              <fill>
                <patternFill>
                  <bgColor rgb="FFFFFF00"/>
                </patternFill>
              </fill>
            </x14:dxf>
          </x14:cfRule>
          <xm:sqref>K23:M23</xm:sqref>
        </x14:conditionalFormatting>
        <x14:conditionalFormatting xmlns:xm="http://schemas.microsoft.com/office/excel/2006/main">
          <x14:cfRule type="containsText" priority="4509" operator="containsText" id="{376382E4-3CCC-4D03-96CC-46CC29DAC689}">
            <xm:f>NOT(ISERROR(SEARCH(17,P10)))</xm:f>
            <xm:f>17</xm:f>
            <x14:dxf>
              <fill>
                <patternFill>
                  <bgColor rgb="FFFFFF00"/>
                </patternFill>
              </fill>
            </x14:dxf>
          </x14:cfRule>
          <xm:sqref>P10:R10</xm:sqref>
        </x14:conditionalFormatting>
        <x14:conditionalFormatting xmlns:xm="http://schemas.microsoft.com/office/excel/2006/main">
          <x14:cfRule type="containsText" priority="4504" operator="containsText" id="{8813069D-DB8B-4906-9EA1-0F96F28A8334}">
            <xm:f>NOT(ISERROR(SEARCH(17,P12)))</xm:f>
            <xm:f>17</xm:f>
            <x14:dxf>
              <fill>
                <patternFill>
                  <bgColor rgb="FFFFFF00"/>
                </patternFill>
              </fill>
            </x14:dxf>
          </x14:cfRule>
          <xm:sqref>P12:R12</xm:sqref>
        </x14:conditionalFormatting>
        <x14:conditionalFormatting xmlns:xm="http://schemas.microsoft.com/office/excel/2006/main">
          <x14:cfRule type="containsText" priority="4499" operator="containsText" id="{4DE6DD78-5DF4-484F-8F70-00676C7849D6}">
            <xm:f>NOT(ISERROR(SEARCH(17,P13)))</xm:f>
            <xm:f>17</xm:f>
            <x14:dxf>
              <fill>
                <patternFill>
                  <bgColor rgb="FFFFFF00"/>
                </patternFill>
              </fill>
            </x14:dxf>
          </x14:cfRule>
          <xm:sqref>P13:R13</xm:sqref>
        </x14:conditionalFormatting>
        <x14:conditionalFormatting xmlns:xm="http://schemas.microsoft.com/office/excel/2006/main">
          <x14:cfRule type="containsText" priority="4494" operator="containsText" id="{AF47737B-F42E-4C07-B7F9-C044FCF01033}">
            <xm:f>NOT(ISERROR(SEARCH(17,P14)))</xm:f>
            <xm:f>17</xm:f>
            <x14:dxf>
              <fill>
                <patternFill>
                  <bgColor rgb="FFFFFF00"/>
                </patternFill>
              </fill>
            </x14:dxf>
          </x14:cfRule>
          <xm:sqref>P14:R14</xm:sqref>
        </x14:conditionalFormatting>
        <x14:conditionalFormatting xmlns:xm="http://schemas.microsoft.com/office/excel/2006/main">
          <x14:cfRule type="containsText" priority="4487" operator="containsText" id="{0C14B65D-59C0-4312-90CC-DBB8416A955B}">
            <xm:f>NOT(ISERROR(SEARCH(17,P15)))</xm:f>
            <xm:f>17</xm:f>
            <x14:dxf>
              <fill>
                <patternFill>
                  <bgColor rgb="FFFFFF00"/>
                </patternFill>
              </fill>
            </x14:dxf>
          </x14:cfRule>
          <xm:sqref>P15:R15</xm:sqref>
        </x14:conditionalFormatting>
        <x14:conditionalFormatting xmlns:xm="http://schemas.microsoft.com/office/excel/2006/main">
          <x14:cfRule type="containsText" priority="4482" operator="containsText" id="{7D5C06ED-C241-45A9-88DA-CCF490C75C06}">
            <xm:f>NOT(ISERROR(SEARCH(17,P8)))</xm:f>
            <xm:f>17</xm:f>
            <x14:dxf>
              <fill>
                <patternFill>
                  <bgColor rgb="FFFFFF00"/>
                </patternFill>
              </fill>
            </x14:dxf>
          </x14:cfRule>
          <xm:sqref>P8:R8</xm:sqref>
        </x14:conditionalFormatting>
        <x14:conditionalFormatting xmlns:xm="http://schemas.microsoft.com/office/excel/2006/main">
          <x14:cfRule type="containsText" priority="4477" operator="containsText" id="{A7BD9EBC-1ADA-4AEA-AADA-C11B251EC61F}">
            <xm:f>NOT(ISERROR(SEARCH(17,P9)))</xm:f>
            <xm:f>17</xm:f>
            <x14:dxf>
              <fill>
                <patternFill>
                  <bgColor rgb="FFFFFF00"/>
                </patternFill>
              </fill>
            </x14:dxf>
          </x14:cfRule>
          <xm:sqref>P9:R9</xm:sqref>
        </x14:conditionalFormatting>
        <x14:conditionalFormatting xmlns:xm="http://schemas.microsoft.com/office/excel/2006/main">
          <x14:cfRule type="containsText" priority="4472" operator="containsText" id="{62967989-D6AE-43FF-8715-C5801D08606E}">
            <xm:f>NOT(ISERROR(SEARCH(17,P11)))</xm:f>
            <xm:f>17</xm:f>
            <x14:dxf>
              <fill>
                <patternFill>
                  <bgColor rgb="FFFFFF00"/>
                </patternFill>
              </fill>
            </x14:dxf>
          </x14:cfRule>
          <xm:sqref>P11:R11</xm:sqref>
        </x14:conditionalFormatting>
        <x14:conditionalFormatting xmlns:xm="http://schemas.microsoft.com/office/excel/2006/main">
          <x14:cfRule type="containsText" priority="4467" operator="containsText" id="{1A8215C6-7828-4242-9206-5F91AC94AB5A}">
            <xm:f>NOT(ISERROR(SEARCH(17,P17)))</xm:f>
            <xm:f>17</xm:f>
            <x14:dxf>
              <fill>
                <patternFill>
                  <bgColor rgb="FFFFFF00"/>
                </patternFill>
              </fill>
            </x14:dxf>
          </x14:cfRule>
          <xm:sqref>P17:R17</xm:sqref>
        </x14:conditionalFormatting>
        <x14:conditionalFormatting xmlns:xm="http://schemas.microsoft.com/office/excel/2006/main">
          <x14:cfRule type="containsText" priority="4462" operator="containsText" id="{01FDF033-F413-410F-AD85-1FEAD04A8EEF}">
            <xm:f>NOT(ISERROR(SEARCH(17,P18)))</xm:f>
            <xm:f>17</xm:f>
            <x14:dxf>
              <fill>
                <patternFill>
                  <bgColor rgb="FFFFFF00"/>
                </patternFill>
              </fill>
            </x14:dxf>
          </x14:cfRule>
          <xm:sqref>P18:R18</xm:sqref>
        </x14:conditionalFormatting>
        <x14:conditionalFormatting xmlns:xm="http://schemas.microsoft.com/office/excel/2006/main">
          <x14:cfRule type="containsText" priority="4457" operator="containsText" id="{9D9E8CF6-FC05-4CB8-8262-CB609D5462EE}">
            <xm:f>NOT(ISERROR(SEARCH(17,P4)))</xm:f>
            <xm:f>17</xm:f>
            <x14:dxf>
              <fill>
                <patternFill>
                  <bgColor rgb="FFFFFF00"/>
                </patternFill>
              </fill>
            </x14:dxf>
          </x14:cfRule>
          <xm:sqref>P4:R4</xm:sqref>
        </x14:conditionalFormatting>
        <x14:conditionalFormatting xmlns:xm="http://schemas.microsoft.com/office/excel/2006/main">
          <x14:cfRule type="containsText" priority="4452" operator="containsText" id="{A6587D68-0B47-41D6-940E-459FE515E637}">
            <xm:f>NOT(ISERROR(SEARCH(17,AE4)))</xm:f>
            <xm:f>17</xm:f>
            <x14:dxf>
              <fill>
                <patternFill>
                  <bgColor rgb="FFFFFF00"/>
                </patternFill>
              </fill>
            </x14:dxf>
          </x14:cfRule>
          <xm:sqref>AE4:AG4</xm:sqref>
        </x14:conditionalFormatting>
        <x14:conditionalFormatting xmlns:xm="http://schemas.microsoft.com/office/excel/2006/main">
          <x14:cfRule type="containsText" priority="4447" operator="containsText" id="{CA53239B-A8E0-46CF-AF78-46D0561B1DA5}">
            <xm:f>NOT(ISERROR(SEARCH(17,P21)))</xm:f>
            <xm:f>17</xm:f>
            <x14:dxf>
              <fill>
                <patternFill>
                  <bgColor rgb="FFFFFF00"/>
                </patternFill>
              </fill>
            </x14:dxf>
          </x14:cfRule>
          <xm:sqref>P21:R21</xm:sqref>
        </x14:conditionalFormatting>
        <x14:conditionalFormatting xmlns:xm="http://schemas.microsoft.com/office/excel/2006/main">
          <x14:cfRule type="containsText" priority="4442" operator="containsText" id="{49CAB3D8-C0AE-4622-B141-AA7BB5A45F5C}">
            <xm:f>NOT(ISERROR(SEARCH(17,P22)))</xm:f>
            <xm:f>17</xm:f>
            <x14:dxf>
              <fill>
                <patternFill>
                  <bgColor rgb="FFFFFF00"/>
                </patternFill>
              </fill>
            </x14:dxf>
          </x14:cfRule>
          <xm:sqref>P22:R22</xm:sqref>
        </x14:conditionalFormatting>
        <x14:conditionalFormatting xmlns:xm="http://schemas.microsoft.com/office/excel/2006/main">
          <x14:cfRule type="containsText" priority="4437" operator="containsText" id="{2FEBD84F-5B4E-4D0F-A143-CDA20C42D0C8}">
            <xm:f>NOT(ISERROR(SEARCH(17,P25)))</xm:f>
            <xm:f>17</xm:f>
            <x14:dxf>
              <fill>
                <patternFill>
                  <bgColor rgb="FFFFFF00"/>
                </patternFill>
              </fill>
            </x14:dxf>
          </x14:cfRule>
          <xm:sqref>P25:R25</xm:sqref>
        </x14:conditionalFormatting>
        <x14:conditionalFormatting xmlns:xm="http://schemas.microsoft.com/office/excel/2006/main">
          <x14:cfRule type="containsText" priority="4432" operator="containsText" id="{E1904F39-F767-4DF8-98FD-A90E1AB81FD0}">
            <xm:f>NOT(ISERROR(SEARCH(17,P20)))</xm:f>
            <xm:f>17</xm:f>
            <x14:dxf>
              <fill>
                <patternFill>
                  <bgColor rgb="FFFFFF00"/>
                </patternFill>
              </fill>
            </x14:dxf>
          </x14:cfRule>
          <xm:sqref>P20:R20</xm:sqref>
        </x14:conditionalFormatting>
        <x14:conditionalFormatting xmlns:xm="http://schemas.microsoft.com/office/excel/2006/main">
          <x14:cfRule type="containsText" priority="4427" operator="containsText" id="{567B18C8-C72D-408D-BC1F-0079B82C460D}">
            <xm:f>NOT(ISERROR(SEARCH(17,P24)))</xm:f>
            <xm:f>17</xm:f>
            <x14:dxf>
              <fill>
                <patternFill>
                  <bgColor rgb="FFFFFF00"/>
                </patternFill>
              </fill>
            </x14:dxf>
          </x14:cfRule>
          <xm:sqref>P24:R24</xm:sqref>
        </x14:conditionalFormatting>
        <x14:conditionalFormatting xmlns:xm="http://schemas.microsoft.com/office/excel/2006/main">
          <x14:cfRule type="containsText" priority="4422" operator="containsText" id="{49128A01-0E5D-41A3-861F-6F62E4EF14D5}">
            <xm:f>NOT(ISERROR(SEARCH(17,P23)))</xm:f>
            <xm:f>17</xm:f>
            <x14:dxf>
              <fill>
                <patternFill>
                  <bgColor rgb="FFFFFF00"/>
                </patternFill>
              </fill>
            </x14:dxf>
          </x14:cfRule>
          <xm:sqref>P23:R23</xm:sqref>
        </x14:conditionalFormatting>
        <x14:conditionalFormatting xmlns:xm="http://schemas.microsoft.com/office/excel/2006/main">
          <x14:cfRule type="containsText" priority="4417" operator="containsText" id="{F2106F62-F376-4211-A492-34F2DCD55185}">
            <xm:f>NOT(ISERROR(SEARCH(17,U23)))</xm:f>
            <xm:f>17</xm:f>
            <x14:dxf>
              <fill>
                <patternFill>
                  <bgColor rgb="FFFFFF00"/>
                </patternFill>
              </fill>
            </x14:dxf>
          </x14:cfRule>
          <xm:sqref>U23:W23</xm:sqref>
        </x14:conditionalFormatting>
        <x14:conditionalFormatting xmlns:xm="http://schemas.microsoft.com/office/excel/2006/main">
          <x14:cfRule type="containsText" priority="4412" operator="containsText" id="{D999009C-4A6E-4C37-907D-06D6A235A209}">
            <xm:f>NOT(ISERROR(SEARCH(17,Z23)))</xm:f>
            <xm:f>17</xm:f>
            <x14:dxf>
              <fill>
                <patternFill>
                  <bgColor rgb="FFFFFF00"/>
                </patternFill>
              </fill>
            </x14:dxf>
          </x14:cfRule>
          <xm:sqref>Z23:AB23</xm:sqref>
        </x14:conditionalFormatting>
        <x14:conditionalFormatting xmlns:xm="http://schemas.microsoft.com/office/excel/2006/main">
          <x14:cfRule type="containsText" priority="4407" operator="containsText" id="{3AF25CEE-A874-4A85-83BE-DC154687BA5C}">
            <xm:f>NOT(ISERROR(SEARCH(17,U22)))</xm:f>
            <xm:f>17</xm:f>
            <x14:dxf>
              <fill>
                <patternFill>
                  <bgColor rgb="FFFFFF00"/>
                </patternFill>
              </fill>
            </x14:dxf>
          </x14:cfRule>
          <xm:sqref>U22:W22</xm:sqref>
        </x14:conditionalFormatting>
        <x14:conditionalFormatting xmlns:xm="http://schemas.microsoft.com/office/excel/2006/main">
          <x14:cfRule type="containsText" priority="4402" operator="containsText" id="{67748077-1B34-423C-A3BC-D87BD4672181}">
            <xm:f>NOT(ISERROR(SEARCH(17,Z22)))</xm:f>
            <xm:f>17</xm:f>
            <x14:dxf>
              <fill>
                <patternFill>
                  <bgColor rgb="FFFFFF00"/>
                </patternFill>
              </fill>
            </x14:dxf>
          </x14:cfRule>
          <xm:sqref>Z22:AB22</xm:sqref>
        </x14:conditionalFormatting>
        <x14:conditionalFormatting xmlns:xm="http://schemas.microsoft.com/office/excel/2006/main">
          <x14:cfRule type="containsText" priority="4397" operator="containsText" id="{67C9BB28-62D4-4622-96DC-D641B8CF3B75}">
            <xm:f>NOT(ISERROR(SEARCH(17,Z21)))</xm:f>
            <xm:f>17</xm:f>
            <x14:dxf>
              <fill>
                <patternFill>
                  <bgColor rgb="FFFFFF00"/>
                </patternFill>
              </fill>
            </x14:dxf>
          </x14:cfRule>
          <xm:sqref>Z21:AB21</xm:sqref>
        </x14:conditionalFormatting>
        <x14:conditionalFormatting xmlns:xm="http://schemas.microsoft.com/office/excel/2006/main">
          <x14:cfRule type="containsText" priority="4392" operator="containsText" id="{56917E07-E101-4774-8F8B-A743CE76FB5D}">
            <xm:f>NOT(ISERROR(SEARCH(17,AE21)))</xm:f>
            <xm:f>17</xm:f>
            <x14:dxf>
              <fill>
                <patternFill>
                  <bgColor rgb="FFFFFF00"/>
                </patternFill>
              </fill>
            </x14:dxf>
          </x14:cfRule>
          <xm:sqref>AE21:AG21</xm:sqref>
        </x14:conditionalFormatting>
        <x14:conditionalFormatting xmlns:xm="http://schemas.microsoft.com/office/excel/2006/main">
          <x14:cfRule type="containsText" priority="4387" operator="containsText" id="{3785B6C9-1C63-4831-8048-6DA0A7626DDE}">
            <xm:f>NOT(ISERROR(SEARCH(17,U20)))</xm:f>
            <xm:f>17</xm:f>
            <x14:dxf>
              <fill>
                <patternFill>
                  <bgColor rgb="FFFFFF00"/>
                </patternFill>
              </fill>
            </x14:dxf>
          </x14:cfRule>
          <xm:sqref>U20:W20</xm:sqref>
        </x14:conditionalFormatting>
        <x14:conditionalFormatting xmlns:xm="http://schemas.microsoft.com/office/excel/2006/main">
          <x14:cfRule type="containsText" priority="4382" operator="containsText" id="{38C85E8C-E92D-4F07-B276-3836D9B63FB4}">
            <xm:f>NOT(ISERROR(SEARCH(17,Z20)))</xm:f>
            <xm:f>17</xm:f>
            <x14:dxf>
              <fill>
                <patternFill>
                  <bgColor rgb="FFFFFF00"/>
                </patternFill>
              </fill>
            </x14:dxf>
          </x14:cfRule>
          <xm:sqref>Z20:AB20</xm:sqref>
        </x14:conditionalFormatting>
        <x14:conditionalFormatting xmlns:xm="http://schemas.microsoft.com/office/excel/2006/main">
          <x14:cfRule type="containsText" priority="4377" operator="containsText" id="{AC8907E6-E370-43B3-9783-4560E1AE6838}">
            <xm:f>NOT(ISERROR(SEARCH(17,AE20)))</xm:f>
            <xm:f>17</xm:f>
            <x14:dxf>
              <fill>
                <patternFill>
                  <bgColor rgb="FFFFFF00"/>
                </patternFill>
              </fill>
            </x14:dxf>
          </x14:cfRule>
          <xm:sqref>AE20:AG20</xm:sqref>
        </x14:conditionalFormatting>
        <x14:conditionalFormatting xmlns:xm="http://schemas.microsoft.com/office/excel/2006/main">
          <x14:cfRule type="containsText" priority="4372" operator="containsText" id="{1F00682F-FCB2-4120-A76F-B6F1F2367927}">
            <xm:f>NOT(ISERROR(SEARCH(17,U13)))</xm:f>
            <xm:f>17</xm:f>
            <x14:dxf>
              <fill>
                <patternFill>
                  <bgColor rgb="FFFFFF00"/>
                </patternFill>
              </fill>
            </x14:dxf>
          </x14:cfRule>
          <xm:sqref>U13:W13</xm:sqref>
        </x14:conditionalFormatting>
        <x14:conditionalFormatting xmlns:xm="http://schemas.microsoft.com/office/excel/2006/main">
          <x14:cfRule type="containsText" priority="4367" operator="containsText" id="{A747B296-072D-4B11-AB69-753F94C3567F}">
            <xm:f>NOT(ISERROR(SEARCH(17,U5)))</xm:f>
            <xm:f>17</xm:f>
            <x14:dxf>
              <fill>
                <patternFill>
                  <bgColor rgb="FFFFFF00"/>
                </patternFill>
              </fill>
            </x14:dxf>
          </x14:cfRule>
          <xm:sqref>U5:W5</xm:sqref>
        </x14:conditionalFormatting>
        <x14:conditionalFormatting xmlns:xm="http://schemas.microsoft.com/office/excel/2006/main">
          <x14:cfRule type="containsText" priority="4362" operator="containsText" id="{EBBE1ED5-E27A-4C5B-B1B6-71DED3DB4D27}">
            <xm:f>NOT(ISERROR(SEARCH(17,U10)))</xm:f>
            <xm:f>17</xm:f>
            <x14:dxf>
              <fill>
                <patternFill>
                  <bgColor rgb="FFFFFF00"/>
                </patternFill>
              </fill>
            </x14:dxf>
          </x14:cfRule>
          <xm:sqref>U10:W10</xm:sqref>
        </x14:conditionalFormatting>
        <x14:conditionalFormatting xmlns:xm="http://schemas.microsoft.com/office/excel/2006/main">
          <x14:cfRule type="containsText" priority="4357" operator="containsText" id="{F0EA9BFB-18A1-47FE-A37F-5E78707A2B7F}">
            <xm:f>NOT(ISERROR(SEARCH(17,U8)))</xm:f>
            <xm:f>17</xm:f>
            <x14:dxf>
              <fill>
                <patternFill>
                  <bgColor rgb="FFFFFF00"/>
                </patternFill>
              </fill>
            </x14:dxf>
          </x14:cfRule>
          <xm:sqref>U8:W8</xm:sqref>
        </x14:conditionalFormatting>
        <x14:conditionalFormatting xmlns:xm="http://schemas.microsoft.com/office/excel/2006/main">
          <x14:cfRule type="containsText" priority="4352" operator="containsText" id="{6397BAB4-DDDD-4F43-9ABD-1C14D876924A}">
            <xm:f>NOT(ISERROR(SEARCH(17,U9)))</xm:f>
            <xm:f>17</xm:f>
            <x14:dxf>
              <fill>
                <patternFill>
                  <bgColor rgb="FFFFFF00"/>
                </patternFill>
              </fill>
            </x14:dxf>
          </x14:cfRule>
          <xm:sqref>U9:W9</xm:sqref>
        </x14:conditionalFormatting>
        <x14:conditionalFormatting xmlns:xm="http://schemas.microsoft.com/office/excel/2006/main">
          <x14:cfRule type="containsText" priority="4347" operator="containsText" id="{519F6DFE-82A9-427A-BBF0-F4D40B2692B4}">
            <xm:f>NOT(ISERROR(SEARCH(17,U11)))</xm:f>
            <xm:f>17</xm:f>
            <x14:dxf>
              <fill>
                <patternFill>
                  <bgColor rgb="FFFFFF00"/>
                </patternFill>
              </fill>
            </x14:dxf>
          </x14:cfRule>
          <xm:sqref>U11:W11</xm:sqref>
        </x14:conditionalFormatting>
        <x14:conditionalFormatting xmlns:xm="http://schemas.microsoft.com/office/excel/2006/main">
          <x14:cfRule type="containsText" priority="4342" operator="containsText" id="{39116609-0D32-406B-85C0-FFC502D3624B}">
            <xm:f>NOT(ISERROR(SEARCH(17,U4)))</xm:f>
            <xm:f>17</xm:f>
            <x14:dxf>
              <fill>
                <patternFill>
                  <bgColor rgb="FFFFFF00"/>
                </patternFill>
              </fill>
            </x14:dxf>
          </x14:cfRule>
          <xm:sqref>U4:W4</xm:sqref>
        </x14:conditionalFormatting>
        <x14:conditionalFormatting xmlns:xm="http://schemas.microsoft.com/office/excel/2006/main">
          <x14:cfRule type="containsText" priority="4337" operator="containsText" id="{BFC88D69-CB73-426B-9C51-431F2AA7C20B}">
            <xm:f>NOT(ISERROR(SEARCH(17,Z5)))</xm:f>
            <xm:f>17</xm:f>
            <x14:dxf>
              <fill>
                <patternFill>
                  <bgColor rgb="FFFFFF00"/>
                </patternFill>
              </fill>
            </x14:dxf>
          </x14:cfRule>
          <xm:sqref>Z5:AB5</xm:sqref>
        </x14:conditionalFormatting>
        <x14:conditionalFormatting xmlns:xm="http://schemas.microsoft.com/office/excel/2006/main">
          <x14:cfRule type="containsText" priority="4332" operator="containsText" id="{C4FBA82C-7AD0-4C53-95BF-FA58C86EEA9B}">
            <xm:f>NOT(ISERROR(SEARCH(17,Z10)))</xm:f>
            <xm:f>17</xm:f>
            <x14:dxf>
              <fill>
                <patternFill>
                  <bgColor rgb="FFFFFF00"/>
                </patternFill>
              </fill>
            </x14:dxf>
          </x14:cfRule>
          <xm:sqref>Z10:AB10</xm:sqref>
        </x14:conditionalFormatting>
        <x14:conditionalFormatting xmlns:xm="http://schemas.microsoft.com/office/excel/2006/main">
          <x14:cfRule type="containsText" priority="4327" operator="containsText" id="{4A4487E7-D2A1-43A9-AFF8-8F561916599E}">
            <xm:f>NOT(ISERROR(SEARCH(17,Z8)))</xm:f>
            <xm:f>17</xm:f>
            <x14:dxf>
              <fill>
                <patternFill>
                  <bgColor rgb="FFFFFF00"/>
                </patternFill>
              </fill>
            </x14:dxf>
          </x14:cfRule>
          <xm:sqref>Z8:AB8</xm:sqref>
        </x14:conditionalFormatting>
        <x14:conditionalFormatting xmlns:xm="http://schemas.microsoft.com/office/excel/2006/main">
          <x14:cfRule type="containsText" priority="4322" operator="containsText" id="{3C9073AC-F0A6-4BFD-82FD-F4997FD7FD20}">
            <xm:f>NOT(ISERROR(SEARCH(17,Z9)))</xm:f>
            <xm:f>17</xm:f>
            <x14:dxf>
              <fill>
                <patternFill>
                  <bgColor rgb="FFFFFF00"/>
                </patternFill>
              </fill>
            </x14:dxf>
          </x14:cfRule>
          <xm:sqref>Z9:AB9</xm:sqref>
        </x14:conditionalFormatting>
        <x14:conditionalFormatting xmlns:xm="http://schemas.microsoft.com/office/excel/2006/main">
          <x14:cfRule type="containsText" priority="4317" operator="containsText" id="{D4A897AF-B0A8-4F6D-A7E2-C67D46BF61FA}">
            <xm:f>NOT(ISERROR(SEARCH(17,Z11)))</xm:f>
            <xm:f>17</xm:f>
            <x14:dxf>
              <fill>
                <patternFill>
                  <bgColor rgb="FFFFFF00"/>
                </patternFill>
              </fill>
            </x14:dxf>
          </x14:cfRule>
          <xm:sqref>Z11:AB11</xm:sqref>
        </x14:conditionalFormatting>
        <x14:conditionalFormatting xmlns:xm="http://schemas.microsoft.com/office/excel/2006/main">
          <x14:cfRule type="containsText" priority="4312" operator="containsText" id="{CC22CA27-ABDE-485F-A9B8-86D1475B5805}">
            <xm:f>NOT(ISERROR(SEARCH(17,Z4)))</xm:f>
            <xm:f>17</xm:f>
            <x14:dxf>
              <fill>
                <patternFill>
                  <bgColor rgb="FFFFFF00"/>
                </patternFill>
              </fill>
            </x14:dxf>
          </x14:cfRule>
          <xm:sqref>Z4:AB4</xm:sqref>
        </x14:conditionalFormatting>
        <x14:conditionalFormatting xmlns:xm="http://schemas.microsoft.com/office/excel/2006/main">
          <x14:cfRule type="containsText" priority="4307" operator="containsText" id="{CF23764D-F2CA-4689-A01E-EDB4A6ECE6F9}">
            <xm:f>NOT(ISERROR(SEARCH(17,U15)))</xm:f>
            <xm:f>17</xm:f>
            <x14:dxf>
              <fill>
                <patternFill>
                  <bgColor rgb="FFFFFF00"/>
                </patternFill>
              </fill>
            </x14:dxf>
          </x14:cfRule>
          <xm:sqref>U15:W15</xm:sqref>
        </x14:conditionalFormatting>
        <x14:conditionalFormatting xmlns:xm="http://schemas.microsoft.com/office/excel/2006/main">
          <x14:cfRule type="containsText" priority="4302" operator="containsText" id="{5A1034AF-8F1F-4F06-B89E-0002B9B18722}">
            <xm:f>NOT(ISERROR(SEARCH(17,Z15)))</xm:f>
            <xm:f>17</xm:f>
            <x14:dxf>
              <fill>
                <patternFill>
                  <bgColor rgb="FFFFFF00"/>
                </patternFill>
              </fill>
            </x14:dxf>
          </x14:cfRule>
          <xm:sqref>Z15:AB15</xm:sqref>
        </x14:conditionalFormatting>
        <x14:conditionalFormatting xmlns:xm="http://schemas.microsoft.com/office/excel/2006/main">
          <x14:cfRule type="containsText" priority="4297" operator="containsText" id="{ACDE0C09-1589-4727-B198-D6BE2BF9DCF0}">
            <xm:f>NOT(ISERROR(SEARCH(17,AE15)))</xm:f>
            <xm:f>17</xm:f>
            <x14:dxf>
              <fill>
                <patternFill>
                  <bgColor rgb="FFFFFF00"/>
                </patternFill>
              </fill>
            </x14:dxf>
          </x14:cfRule>
          <xm:sqref>AE15:AG15</xm:sqref>
        </x14:conditionalFormatting>
        <x14:conditionalFormatting xmlns:xm="http://schemas.microsoft.com/office/excel/2006/main">
          <x14:cfRule type="containsText" priority="4292" operator="containsText" id="{7A8B2F90-24B0-4DB3-9B1F-40520CD4A28D}">
            <xm:f>NOT(ISERROR(SEARCH(17,U17)))</xm:f>
            <xm:f>17</xm:f>
            <x14:dxf>
              <fill>
                <patternFill>
                  <bgColor rgb="FFFFFF00"/>
                </patternFill>
              </fill>
            </x14:dxf>
          </x14:cfRule>
          <xm:sqref>U17:W17</xm:sqref>
        </x14:conditionalFormatting>
        <x14:conditionalFormatting xmlns:xm="http://schemas.microsoft.com/office/excel/2006/main">
          <x14:cfRule type="containsText" priority="4287" operator="containsText" id="{694B988F-ADBA-408B-8B0D-64794B6E013C}">
            <xm:f>NOT(ISERROR(SEARCH(17,Z17)))</xm:f>
            <xm:f>17</xm:f>
            <x14:dxf>
              <fill>
                <patternFill>
                  <bgColor rgb="FFFFFF00"/>
                </patternFill>
              </fill>
            </x14:dxf>
          </x14:cfRule>
          <xm:sqref>Z17:AB17</xm:sqref>
        </x14:conditionalFormatting>
        <x14:conditionalFormatting xmlns:xm="http://schemas.microsoft.com/office/excel/2006/main">
          <x14:cfRule type="containsText" priority="4260" operator="containsText" id="{BCEFF5F0-4F8B-4F29-8F76-63D6F0654E43}">
            <xm:f>NOT(ISERROR(SEARCH(17,F31)))</xm:f>
            <xm:f>17</xm:f>
            <x14:dxf>
              <fill>
                <patternFill>
                  <bgColor rgb="FFFFFF00"/>
                </patternFill>
              </fill>
            </x14:dxf>
          </x14:cfRule>
          <xm:sqref>F31:H31</xm:sqref>
        </x14:conditionalFormatting>
        <x14:conditionalFormatting xmlns:xm="http://schemas.microsoft.com/office/excel/2006/main">
          <x14:cfRule type="containsText" priority="4245" operator="containsText" id="{E5988D8E-90F3-457F-8866-C492E5F863DF}">
            <xm:f>NOT(ISERROR(SEARCH(17,AE31)))</xm:f>
            <xm:f>17</xm:f>
            <x14:dxf>
              <fill>
                <patternFill>
                  <bgColor rgb="FFFFFF00"/>
                </patternFill>
              </fill>
            </x14:dxf>
          </x14:cfRule>
          <xm:sqref>AE31:AG31</xm:sqref>
        </x14:conditionalFormatting>
        <x14:conditionalFormatting xmlns:xm="http://schemas.microsoft.com/office/excel/2006/main">
          <x14:cfRule type="containsText" priority="4156" operator="containsText" id="{A2CE7958-4A77-4182-85F3-BAC7048F95CE}">
            <xm:f>NOT(ISERROR(SEARCH(17,F32)))</xm:f>
            <xm:f>17</xm:f>
            <x14:dxf>
              <fill>
                <patternFill>
                  <bgColor rgb="FFFFFF00"/>
                </patternFill>
              </fill>
            </x14:dxf>
          </x14:cfRule>
          <xm:sqref>F32:H32</xm:sqref>
        </x14:conditionalFormatting>
        <x14:conditionalFormatting xmlns:xm="http://schemas.microsoft.com/office/excel/2006/main">
          <x14:cfRule type="containsText" priority="4139" operator="containsText" id="{CFA9B470-CC82-46BE-AB84-D925C73E3398}">
            <xm:f>NOT(ISERROR(SEARCH(17,AE32)))</xm:f>
            <xm:f>17</xm:f>
            <x14:dxf>
              <fill>
                <patternFill>
                  <bgColor rgb="FFFFFF00"/>
                </patternFill>
              </fill>
            </x14:dxf>
          </x14:cfRule>
          <xm:sqref>AE32:AG32</xm:sqref>
        </x14:conditionalFormatting>
        <x14:conditionalFormatting xmlns:xm="http://schemas.microsoft.com/office/excel/2006/main">
          <x14:cfRule type="containsText" priority="3985" operator="containsText" id="{1DA54F45-4A32-422F-B2C3-38A335C84DA8}">
            <xm:f>NOT(ISERROR(SEARCH(17,F34)))</xm:f>
            <xm:f>17</xm:f>
            <x14:dxf>
              <fill>
                <patternFill>
                  <bgColor rgb="FFFFFF00"/>
                </patternFill>
              </fill>
            </x14:dxf>
          </x14:cfRule>
          <xm:sqref>F34:H34</xm:sqref>
        </x14:conditionalFormatting>
        <x14:conditionalFormatting xmlns:xm="http://schemas.microsoft.com/office/excel/2006/main">
          <x14:cfRule type="containsText" priority="3968" operator="containsText" id="{6C1F51D2-5C53-4783-A4A3-3938171CC4C6}">
            <xm:f>NOT(ISERROR(SEARCH(17,AE34)))</xm:f>
            <xm:f>17</xm:f>
            <x14:dxf>
              <fill>
                <patternFill>
                  <bgColor rgb="FFFFFF00"/>
                </patternFill>
              </fill>
            </x14:dxf>
          </x14:cfRule>
          <xm:sqref>AE34:AG34</xm:sqref>
        </x14:conditionalFormatting>
        <x14:conditionalFormatting xmlns:xm="http://schemas.microsoft.com/office/excel/2006/main">
          <x14:cfRule type="containsText" priority="3792" operator="containsText" id="{F7430D24-C86B-479F-A5AD-6D58E763DBC2}">
            <xm:f>NOT(ISERROR(SEARCH(17,F35)))</xm:f>
            <xm:f>17</xm:f>
            <x14:dxf>
              <fill>
                <patternFill>
                  <bgColor rgb="FFFFFF00"/>
                </patternFill>
              </fill>
            </x14:dxf>
          </x14:cfRule>
          <xm:sqref>F35:H35</xm:sqref>
        </x14:conditionalFormatting>
        <x14:conditionalFormatting xmlns:xm="http://schemas.microsoft.com/office/excel/2006/main">
          <x14:cfRule type="containsText" priority="3777" operator="containsText" id="{1B255526-471E-45D4-B8CD-16CB3746CA64}">
            <xm:f>NOT(ISERROR(SEARCH(17,AE35)))</xm:f>
            <xm:f>17</xm:f>
            <x14:dxf>
              <fill>
                <patternFill>
                  <bgColor rgb="FFFFFF00"/>
                </patternFill>
              </fill>
            </x14:dxf>
          </x14:cfRule>
          <xm:sqref>AE35:AG35</xm:sqref>
        </x14:conditionalFormatting>
        <x14:conditionalFormatting xmlns:xm="http://schemas.microsoft.com/office/excel/2006/main">
          <x14:cfRule type="containsText" priority="3688" operator="containsText" id="{026C6092-ECEA-44C0-B3DF-AE9320518DF2}">
            <xm:f>NOT(ISERROR(SEARCH(17,F36)))</xm:f>
            <xm:f>17</xm:f>
            <x14:dxf>
              <fill>
                <patternFill>
                  <bgColor rgb="FFFFFF00"/>
                </patternFill>
              </fill>
            </x14:dxf>
          </x14:cfRule>
          <xm:sqref>F36:H36</xm:sqref>
        </x14:conditionalFormatting>
        <x14:conditionalFormatting xmlns:xm="http://schemas.microsoft.com/office/excel/2006/main">
          <x14:cfRule type="containsText" priority="3671" operator="containsText" id="{CA8A25B4-80EC-42CD-8A27-48171D6CC27B}">
            <xm:f>NOT(ISERROR(SEARCH(17,AE36)))</xm:f>
            <xm:f>17</xm:f>
            <x14:dxf>
              <fill>
                <patternFill>
                  <bgColor rgb="FFFFFF00"/>
                </patternFill>
              </fill>
            </x14:dxf>
          </x14:cfRule>
          <xm:sqref>AE36:AG36</xm:sqref>
        </x14:conditionalFormatting>
        <x14:conditionalFormatting xmlns:xm="http://schemas.microsoft.com/office/excel/2006/main">
          <x14:cfRule type="containsText" priority="3517" operator="containsText" id="{C8F6A8EB-5DC0-4729-9F15-50224D66A2C5}">
            <xm:f>NOT(ISERROR(SEARCH(17,K36)))</xm:f>
            <xm:f>17</xm:f>
            <x14:dxf>
              <fill>
                <patternFill>
                  <bgColor rgb="FFFFFF00"/>
                </patternFill>
              </fill>
            </x14:dxf>
          </x14:cfRule>
          <xm:sqref>K36:M36</xm:sqref>
        </x14:conditionalFormatting>
        <x14:conditionalFormatting xmlns:xm="http://schemas.microsoft.com/office/excel/2006/main">
          <x14:cfRule type="containsText" priority="3490" operator="containsText" id="{2C8150B2-72ED-4A1D-B512-44627FF2565F}">
            <xm:f>NOT(ISERROR(SEARCH(17,F37)))</xm:f>
            <xm:f>17</xm:f>
            <x14:dxf>
              <fill>
                <patternFill>
                  <bgColor rgb="FFFFFF00"/>
                </patternFill>
              </fill>
            </x14:dxf>
          </x14:cfRule>
          <xm:sqref>F37:H37</xm:sqref>
        </x14:conditionalFormatting>
        <x14:conditionalFormatting xmlns:xm="http://schemas.microsoft.com/office/excel/2006/main">
          <x14:cfRule type="containsText" priority="3475" operator="containsText" id="{656B610C-1682-408E-AE85-BDB4CFFB4CBB}">
            <xm:f>NOT(ISERROR(SEARCH(17,AE37)))</xm:f>
            <xm:f>17</xm:f>
            <x14:dxf>
              <fill>
                <patternFill>
                  <bgColor rgb="FFFFFF00"/>
                </patternFill>
              </fill>
            </x14:dxf>
          </x14:cfRule>
          <xm:sqref>AE37:AG37</xm:sqref>
        </x14:conditionalFormatting>
        <x14:conditionalFormatting xmlns:xm="http://schemas.microsoft.com/office/excel/2006/main">
          <x14:cfRule type="containsText" priority="3407" operator="containsText" id="{95E87ADA-F003-4600-86CE-95EF27DB657D}">
            <xm:f>NOT(ISERROR(SEARCH(17,U37)))</xm:f>
            <xm:f>17</xm:f>
            <x14:dxf>
              <fill>
                <patternFill>
                  <bgColor rgb="FFFFFF00"/>
                </patternFill>
              </fill>
            </x14:dxf>
          </x14:cfRule>
          <xm:sqref>U37:W37</xm:sqref>
        </x14:conditionalFormatting>
        <x14:conditionalFormatting xmlns:xm="http://schemas.microsoft.com/office/excel/2006/main">
          <x14:cfRule type="containsText" priority="3381" operator="containsText" id="{7E18A3D0-6262-46FD-BC33-1280701E0246}">
            <xm:f>NOT(ISERROR(SEARCH(17,Z37)))</xm:f>
            <xm:f>17</xm:f>
            <x14:dxf>
              <fill>
                <patternFill>
                  <bgColor rgb="FFFFFF00"/>
                </patternFill>
              </fill>
            </x14:dxf>
          </x14:cfRule>
          <xm:sqref>Z37:AB37</xm:sqref>
        </x14:conditionalFormatting>
        <x14:conditionalFormatting xmlns:xm="http://schemas.microsoft.com/office/excel/2006/main">
          <x14:cfRule type="containsText" priority="3354" operator="containsText" id="{D4A1D2E7-0A76-42B4-8EF1-BAF776C0A501}">
            <xm:f>NOT(ISERROR(SEARCH(17,F38)))</xm:f>
            <xm:f>17</xm:f>
            <x14:dxf>
              <fill>
                <patternFill>
                  <bgColor rgb="FFFFFF00"/>
                </patternFill>
              </fill>
            </x14:dxf>
          </x14:cfRule>
          <xm:sqref>F38:H38</xm:sqref>
        </x14:conditionalFormatting>
        <x14:conditionalFormatting xmlns:xm="http://schemas.microsoft.com/office/excel/2006/main">
          <x14:cfRule type="containsText" priority="3339" operator="containsText" id="{3865E234-E9BA-4049-AB5B-41041F146720}">
            <xm:f>NOT(ISERROR(SEARCH(17,AE38)))</xm:f>
            <xm:f>17</xm:f>
            <x14:dxf>
              <fill>
                <patternFill>
                  <bgColor rgb="FFFFFF00"/>
                </patternFill>
              </fill>
            </x14:dxf>
          </x14:cfRule>
          <xm:sqref>AE38:AG38</xm:sqref>
        </x14:conditionalFormatting>
        <x14:conditionalFormatting xmlns:xm="http://schemas.microsoft.com/office/excel/2006/main">
          <x14:cfRule type="containsText" priority="3228" operator="containsText" id="{609629F3-0547-43B1-8231-211B7B8E21E5}">
            <xm:f>NOT(ISERROR(SEARCH(17,F39)))</xm:f>
            <xm:f>17</xm:f>
            <x14:dxf>
              <fill>
                <patternFill>
                  <bgColor rgb="FFFFFF00"/>
                </patternFill>
              </fill>
            </x14:dxf>
          </x14:cfRule>
          <xm:sqref>F39:H39</xm:sqref>
        </x14:conditionalFormatting>
        <x14:conditionalFormatting xmlns:xm="http://schemas.microsoft.com/office/excel/2006/main">
          <x14:cfRule type="containsText" priority="3213" operator="containsText" id="{55D4DA76-67F6-4696-B55D-B3BC44ACCE39}">
            <xm:f>NOT(ISERROR(SEARCH(17,AE39)))</xm:f>
            <xm:f>17</xm:f>
            <x14:dxf>
              <fill>
                <patternFill>
                  <bgColor rgb="FFFFFF00"/>
                </patternFill>
              </fill>
            </x14:dxf>
          </x14:cfRule>
          <xm:sqref>AE39:AG39</xm:sqref>
        </x14:conditionalFormatting>
        <x14:conditionalFormatting xmlns:xm="http://schemas.microsoft.com/office/excel/2006/main">
          <x14:cfRule type="containsText" priority="3124" operator="containsText" id="{F93864F8-A817-4E1D-9E9B-25FDDA4A7986}">
            <xm:f>NOT(ISERROR(SEARCH(17,K39)))</xm:f>
            <xm:f>17</xm:f>
            <x14:dxf>
              <fill>
                <patternFill>
                  <bgColor rgb="FFFFFF00"/>
                </patternFill>
              </fill>
            </x14:dxf>
          </x14:cfRule>
          <xm:sqref>K39:M39</xm:sqref>
        </x14:conditionalFormatting>
        <x14:conditionalFormatting xmlns:xm="http://schemas.microsoft.com/office/excel/2006/main">
          <x14:cfRule type="containsText" priority="3119" operator="containsText" id="{4D70D133-4B37-4B98-A1DC-D07E288A87A6}">
            <xm:f>NOT(ISERROR(SEARCH(17,F41)))</xm:f>
            <xm:f>17</xm:f>
            <x14:dxf>
              <fill>
                <patternFill>
                  <bgColor rgb="FFFFFF00"/>
                </patternFill>
              </fill>
            </x14:dxf>
          </x14:cfRule>
          <xm:sqref>F41:H41</xm:sqref>
        </x14:conditionalFormatting>
        <x14:conditionalFormatting xmlns:xm="http://schemas.microsoft.com/office/excel/2006/main">
          <x14:cfRule type="containsText" priority="3043" operator="containsText" id="{C137382C-F20B-46B6-B198-8E858E496FC6}">
            <xm:f>NOT(ISERROR(SEARCH(17,K41)))</xm:f>
            <xm:f>17</xm:f>
            <x14:dxf>
              <fill>
                <patternFill>
                  <bgColor rgb="FFFFFF00"/>
                </patternFill>
              </fill>
            </x14:dxf>
          </x14:cfRule>
          <xm:sqref>K41:M41</xm:sqref>
        </x14:conditionalFormatting>
        <x14:conditionalFormatting xmlns:xm="http://schemas.microsoft.com/office/excel/2006/main">
          <x14:cfRule type="containsText" priority="3038" operator="containsText" id="{B9939539-4ADA-4481-807D-B5AC583D8600}">
            <xm:f>NOT(ISERROR(SEARCH(17,AE41)))</xm:f>
            <xm:f>17</xm:f>
            <x14:dxf>
              <fill>
                <patternFill>
                  <bgColor rgb="FFFFFF00"/>
                </patternFill>
              </fill>
            </x14:dxf>
          </x14:cfRule>
          <xm:sqref>AE41:AG41</xm:sqref>
        </x14:conditionalFormatting>
        <x14:conditionalFormatting xmlns:xm="http://schemas.microsoft.com/office/excel/2006/main">
          <x14:cfRule type="containsText" priority="3010" operator="containsText" id="{D613E619-DBA0-4FD3-8D8F-118B9C34B494}">
            <xm:f>NOT(ISERROR(SEARCH(17,F42)))</xm:f>
            <xm:f>17</xm:f>
            <x14:dxf>
              <fill>
                <patternFill>
                  <bgColor rgb="FFFFFF00"/>
                </patternFill>
              </fill>
            </x14:dxf>
          </x14:cfRule>
          <xm:sqref>F42:H42</xm:sqref>
        </x14:conditionalFormatting>
        <x14:conditionalFormatting xmlns:xm="http://schemas.microsoft.com/office/excel/2006/main">
          <x14:cfRule type="containsText" priority="2993" operator="containsText" id="{23ECAD8E-AD14-4425-85E7-EBC4ADAD6935}">
            <xm:f>NOT(ISERROR(SEARCH(17,K42)))</xm:f>
            <xm:f>17</xm:f>
            <x14:dxf>
              <fill>
                <patternFill>
                  <bgColor rgb="FFFFFF00"/>
                </patternFill>
              </fill>
            </x14:dxf>
          </x14:cfRule>
          <xm:sqref>K42:M42</xm:sqref>
        </x14:conditionalFormatting>
        <x14:conditionalFormatting xmlns:xm="http://schemas.microsoft.com/office/excel/2006/main">
          <x14:cfRule type="containsText" priority="2952" operator="containsText" id="{ADE5514B-CB04-4827-A049-F0FEBB6A5AC1}">
            <xm:f>NOT(ISERROR(SEARCH(17,AE42)))</xm:f>
            <xm:f>17</xm:f>
            <x14:dxf>
              <fill>
                <patternFill>
                  <bgColor rgb="FFFFFF00"/>
                </patternFill>
              </fill>
            </x14:dxf>
          </x14:cfRule>
          <xm:sqref>AE42:AG42</xm:sqref>
        </x14:conditionalFormatting>
        <x14:conditionalFormatting xmlns:xm="http://schemas.microsoft.com/office/excel/2006/main">
          <x14:cfRule type="containsText" priority="2947" operator="containsText" id="{7B658C8B-4705-4C5C-8707-94674702FB42}">
            <xm:f>NOT(ISERROR(SEARCH(17,F43)))</xm:f>
            <xm:f>17</xm:f>
            <x14:dxf>
              <fill>
                <patternFill>
                  <bgColor rgb="FFFFFF00"/>
                </patternFill>
              </fill>
            </x14:dxf>
          </x14:cfRule>
          <xm:sqref>F43:H43</xm:sqref>
        </x14:conditionalFormatting>
        <x14:conditionalFormatting xmlns:xm="http://schemas.microsoft.com/office/excel/2006/main">
          <x14:cfRule type="containsText" priority="2871" operator="containsText" id="{32061234-5AC0-495C-BCC9-FDAD86344575}">
            <xm:f>NOT(ISERROR(SEARCH(17,K43)))</xm:f>
            <xm:f>17</xm:f>
            <x14:dxf>
              <fill>
                <patternFill>
                  <bgColor rgb="FFFFFF00"/>
                </patternFill>
              </fill>
            </x14:dxf>
          </x14:cfRule>
          <xm:sqref>K43:M43</xm:sqref>
        </x14:conditionalFormatting>
        <x14:conditionalFormatting xmlns:xm="http://schemas.microsoft.com/office/excel/2006/main">
          <x14:cfRule type="containsText" priority="2866" operator="containsText" id="{87C69E94-3001-4A21-963E-5F8060FB23CF}">
            <xm:f>NOT(ISERROR(SEARCH(17,AE43)))</xm:f>
            <xm:f>17</xm:f>
            <x14:dxf>
              <fill>
                <patternFill>
                  <bgColor rgb="FFFFFF00"/>
                </patternFill>
              </fill>
            </x14:dxf>
          </x14:cfRule>
          <xm:sqref>AE43:AG43</xm:sqref>
        </x14:conditionalFormatting>
        <x14:conditionalFormatting xmlns:xm="http://schemas.microsoft.com/office/excel/2006/main">
          <x14:cfRule type="containsText" priority="2838" operator="containsText" id="{8EDA7B73-7CE7-494E-8ED2-8AE99E4C20AA}">
            <xm:f>NOT(ISERROR(SEARCH(17,F44)))</xm:f>
            <xm:f>17</xm:f>
            <x14:dxf>
              <fill>
                <patternFill>
                  <bgColor rgb="FFFFFF00"/>
                </patternFill>
              </fill>
            </x14:dxf>
          </x14:cfRule>
          <xm:sqref>F44:H44</xm:sqref>
        </x14:conditionalFormatting>
        <x14:conditionalFormatting xmlns:xm="http://schemas.microsoft.com/office/excel/2006/main">
          <x14:cfRule type="containsText" priority="2821" operator="containsText" id="{D53CFF1B-93FD-4856-BD05-262394E510BD}">
            <xm:f>NOT(ISERROR(SEARCH(17,K44)))</xm:f>
            <xm:f>17</xm:f>
            <x14:dxf>
              <fill>
                <patternFill>
                  <bgColor rgb="FFFFFF00"/>
                </patternFill>
              </fill>
            </x14:dxf>
          </x14:cfRule>
          <xm:sqref>K44:M44</xm:sqref>
        </x14:conditionalFormatting>
        <x14:conditionalFormatting xmlns:xm="http://schemas.microsoft.com/office/excel/2006/main">
          <x14:cfRule type="containsText" priority="2780" operator="containsText" id="{B7D9D134-6E3B-4149-A57E-E725C841D85A}">
            <xm:f>NOT(ISERROR(SEARCH(17,AE44)))</xm:f>
            <xm:f>17</xm:f>
            <x14:dxf>
              <fill>
                <patternFill>
                  <bgColor rgb="FFFFFF00"/>
                </patternFill>
              </fill>
            </x14:dxf>
          </x14:cfRule>
          <xm:sqref>AE44:AG44</xm:sqref>
        </x14:conditionalFormatting>
        <x14:conditionalFormatting xmlns:xm="http://schemas.microsoft.com/office/excel/2006/main">
          <x14:cfRule type="containsText" priority="2752" operator="containsText" id="{E4FD5269-F2D7-456C-B242-792C186FFD5C}">
            <xm:f>NOT(ISERROR(SEARCH(17,F45)))</xm:f>
            <xm:f>17</xm:f>
            <x14:dxf>
              <fill>
                <patternFill>
                  <bgColor rgb="FFFFFF00"/>
                </patternFill>
              </fill>
            </x14:dxf>
          </x14:cfRule>
          <xm:sqref>F45:H45</xm:sqref>
        </x14:conditionalFormatting>
        <x14:conditionalFormatting xmlns:xm="http://schemas.microsoft.com/office/excel/2006/main">
          <x14:cfRule type="containsText" priority="2735" operator="containsText" id="{E0ADBE9A-4D2E-4F8D-BE24-DD5C06B0EEAE}">
            <xm:f>NOT(ISERROR(SEARCH(17,K45)))</xm:f>
            <xm:f>17</xm:f>
            <x14:dxf>
              <fill>
                <patternFill>
                  <bgColor rgb="FFFFFF00"/>
                </patternFill>
              </fill>
            </x14:dxf>
          </x14:cfRule>
          <xm:sqref>K45:M45</xm:sqref>
        </x14:conditionalFormatting>
        <x14:conditionalFormatting xmlns:xm="http://schemas.microsoft.com/office/excel/2006/main">
          <x14:cfRule type="containsText" priority="2694" operator="containsText" id="{225B7290-0D18-40A0-8862-3FCB2716917F}">
            <xm:f>NOT(ISERROR(SEARCH(17,AE45)))</xm:f>
            <xm:f>17</xm:f>
            <x14:dxf>
              <fill>
                <patternFill>
                  <bgColor rgb="FFFFFF00"/>
                </patternFill>
              </fill>
            </x14:dxf>
          </x14:cfRule>
          <xm:sqref>AE45:AG45</xm:sqref>
        </x14:conditionalFormatting>
        <x14:conditionalFormatting xmlns:xm="http://schemas.microsoft.com/office/excel/2006/main">
          <x14:cfRule type="containsText" priority="2666" operator="containsText" id="{8D7905D8-6A92-4B8E-93CD-EE3F065A280B}">
            <xm:f>NOT(ISERROR(SEARCH(17,F47)))</xm:f>
            <xm:f>17</xm:f>
            <x14:dxf>
              <fill>
                <patternFill>
                  <bgColor rgb="FFFFFF00"/>
                </patternFill>
              </fill>
            </x14:dxf>
          </x14:cfRule>
          <xm:sqref>F47:H47</xm:sqref>
        </x14:conditionalFormatting>
        <x14:conditionalFormatting xmlns:xm="http://schemas.microsoft.com/office/excel/2006/main">
          <x14:cfRule type="containsText" priority="2649" operator="containsText" id="{03AA4092-B7D1-412B-838C-BDFAC6C86B0F}">
            <xm:f>NOT(ISERROR(SEARCH(17,K47)))</xm:f>
            <xm:f>17</xm:f>
            <x14:dxf>
              <fill>
                <patternFill>
                  <bgColor rgb="FFFFFF00"/>
                </patternFill>
              </fill>
            </x14:dxf>
          </x14:cfRule>
          <xm:sqref>K47:M47</xm:sqref>
        </x14:conditionalFormatting>
        <x14:conditionalFormatting xmlns:xm="http://schemas.microsoft.com/office/excel/2006/main">
          <x14:cfRule type="containsText" priority="2608" operator="containsText" id="{F03D0ABC-EF45-422C-8644-C396BF65867C}">
            <xm:f>NOT(ISERROR(SEARCH(17,AE47)))</xm:f>
            <xm:f>17</xm:f>
            <x14:dxf>
              <fill>
                <patternFill>
                  <bgColor rgb="FFFFFF00"/>
                </patternFill>
              </fill>
            </x14:dxf>
          </x14:cfRule>
          <xm:sqref>AE47:AG47</xm:sqref>
        </x14:conditionalFormatting>
        <x14:conditionalFormatting xmlns:xm="http://schemas.microsoft.com/office/excel/2006/main">
          <x14:cfRule type="containsText" priority="2580" operator="containsText" id="{F20718BE-FB0F-491B-8C95-DC55BD1B154C}">
            <xm:f>NOT(ISERROR(SEARCH(17,F48)))</xm:f>
            <xm:f>17</xm:f>
            <x14:dxf>
              <fill>
                <patternFill>
                  <bgColor rgb="FFFFFF00"/>
                </patternFill>
              </fill>
            </x14:dxf>
          </x14:cfRule>
          <xm:sqref>F48:H48</xm:sqref>
        </x14:conditionalFormatting>
        <x14:conditionalFormatting xmlns:xm="http://schemas.microsoft.com/office/excel/2006/main">
          <x14:cfRule type="containsText" priority="2563" operator="containsText" id="{1F3362E3-085B-43A7-8BF3-E03270F8F352}">
            <xm:f>NOT(ISERROR(SEARCH(17,K48)))</xm:f>
            <xm:f>17</xm:f>
            <x14:dxf>
              <fill>
                <patternFill>
                  <bgColor rgb="FFFFFF00"/>
                </patternFill>
              </fill>
            </x14:dxf>
          </x14:cfRule>
          <xm:sqref>K48:M48</xm:sqref>
        </x14:conditionalFormatting>
        <x14:conditionalFormatting xmlns:xm="http://schemas.microsoft.com/office/excel/2006/main">
          <x14:cfRule type="containsText" priority="2522" operator="containsText" id="{701426A3-CF1D-4395-842C-6A021FE46B8C}">
            <xm:f>NOT(ISERROR(SEARCH(17,AE48)))</xm:f>
            <xm:f>17</xm:f>
            <x14:dxf>
              <fill>
                <patternFill>
                  <bgColor rgb="FFFFFF00"/>
                </patternFill>
              </fill>
            </x14:dxf>
          </x14:cfRule>
          <xm:sqref>AE48:AG48</xm:sqref>
        </x14:conditionalFormatting>
        <x14:conditionalFormatting xmlns:xm="http://schemas.microsoft.com/office/excel/2006/main">
          <x14:cfRule type="containsText" priority="2517" operator="containsText" id="{C9C38C52-32F1-4F71-B6BE-7C097A92431F}">
            <xm:f>NOT(ISERROR(SEARCH(17,F49)))</xm:f>
            <xm:f>17</xm:f>
            <x14:dxf>
              <fill>
                <patternFill>
                  <bgColor rgb="FFFFFF00"/>
                </patternFill>
              </fill>
            </x14:dxf>
          </x14:cfRule>
          <xm:sqref>F49:H49</xm:sqref>
        </x14:conditionalFormatting>
        <x14:conditionalFormatting xmlns:xm="http://schemas.microsoft.com/office/excel/2006/main">
          <x14:cfRule type="containsText" priority="2480" operator="containsText" id="{8A816A19-F3AF-4BFE-9D87-CDD9F9CF6A3B}">
            <xm:f>NOT(ISERROR(SEARCH(17,K49)))</xm:f>
            <xm:f>17</xm:f>
            <x14:dxf>
              <fill>
                <patternFill>
                  <bgColor rgb="FFFFFF00"/>
                </patternFill>
              </fill>
            </x14:dxf>
          </x14:cfRule>
          <xm:sqref>K49:M49</xm:sqref>
        </x14:conditionalFormatting>
        <x14:conditionalFormatting xmlns:xm="http://schemas.microsoft.com/office/excel/2006/main">
          <x14:cfRule type="containsText" priority="2391" operator="containsText" id="{88FDAD3D-F145-4C9B-A1C0-01196CD19E8F}">
            <xm:f>NOT(ISERROR(SEARCH(17,AE49)))</xm:f>
            <xm:f>17</xm:f>
            <x14:dxf>
              <fill>
                <patternFill>
                  <bgColor rgb="FFFFFF00"/>
                </patternFill>
              </fill>
            </x14:dxf>
          </x14:cfRule>
          <xm:sqref>AE49:AG49</xm:sqref>
        </x14:conditionalFormatting>
        <x14:conditionalFormatting xmlns:xm="http://schemas.microsoft.com/office/excel/2006/main">
          <x14:cfRule type="containsText" priority="2362" operator="containsText" id="{1FE7D185-EF91-40A9-A319-1F133BCEF3AA}">
            <xm:f>NOT(ISERROR(SEARCH(17,F50)))</xm:f>
            <xm:f>17</xm:f>
            <x14:dxf>
              <fill>
                <patternFill>
                  <bgColor rgb="FFFFFF00"/>
                </patternFill>
              </fill>
            </x14:dxf>
          </x14:cfRule>
          <xm:sqref>F50:H50</xm:sqref>
        </x14:conditionalFormatting>
        <x14:conditionalFormatting xmlns:xm="http://schemas.microsoft.com/office/excel/2006/main">
          <x14:cfRule type="containsText" priority="2348" operator="containsText" id="{0284C87F-9D7D-49C4-ADB3-94C9CB332DB8}">
            <xm:f>NOT(ISERROR(SEARCH(17,AE50)))</xm:f>
            <xm:f>17</xm:f>
            <x14:dxf>
              <fill>
                <patternFill>
                  <bgColor rgb="FFFFFF00"/>
                </patternFill>
              </fill>
            </x14:dxf>
          </x14:cfRule>
          <xm:sqref>AE50:AG50</xm:sqref>
        </x14:conditionalFormatting>
        <x14:conditionalFormatting xmlns:xm="http://schemas.microsoft.com/office/excel/2006/main">
          <x14:cfRule type="containsText" priority="2343" operator="containsText" id="{28E98BBA-73BC-4A5D-ADD6-2B4417F161E5}">
            <xm:f>NOT(ISERROR(SEARCH(17,K50)))</xm:f>
            <xm:f>17</xm:f>
            <x14:dxf>
              <fill>
                <patternFill>
                  <bgColor rgb="FFFFFF00"/>
                </patternFill>
              </fill>
            </x14:dxf>
          </x14:cfRule>
          <xm:sqref>K50:M50</xm:sqref>
        </x14:conditionalFormatting>
        <x14:conditionalFormatting xmlns:xm="http://schemas.microsoft.com/office/excel/2006/main">
          <x14:cfRule type="containsText" priority="2338" operator="containsText" id="{5ACBF6FD-9390-446C-8E72-56C0E5160171}">
            <xm:f>NOT(ISERROR(SEARCH(17,U50)))</xm:f>
            <xm:f>17</xm:f>
            <x14:dxf>
              <fill>
                <patternFill>
                  <bgColor rgb="FFFFFF00"/>
                </patternFill>
              </fill>
            </x14:dxf>
          </x14:cfRule>
          <xm:sqref>U50:W50</xm:sqref>
        </x14:conditionalFormatting>
        <x14:conditionalFormatting xmlns:xm="http://schemas.microsoft.com/office/excel/2006/main">
          <x14:cfRule type="containsText" priority="2333" operator="containsText" id="{10F3620C-82F3-45E3-8D7F-8FA7C2024C99}">
            <xm:f>NOT(ISERROR(SEARCH(17,Z50)))</xm:f>
            <xm:f>17</xm:f>
            <x14:dxf>
              <fill>
                <patternFill>
                  <bgColor rgb="FFFFFF00"/>
                </patternFill>
              </fill>
            </x14:dxf>
          </x14:cfRule>
          <xm:sqref>Z50:AB50</xm:sqref>
        </x14:conditionalFormatting>
        <x14:conditionalFormatting xmlns:xm="http://schemas.microsoft.com/office/excel/2006/main">
          <x14:cfRule type="containsText" priority="2300" operator="containsText" id="{9AE7D363-285F-4012-AD53-A9029F2105F1}">
            <xm:f>NOT(ISERROR(SEARCH(17,F51)))</xm:f>
            <xm:f>17</xm:f>
            <x14:dxf>
              <fill>
                <patternFill>
                  <bgColor rgb="FFFFFF00"/>
                </patternFill>
              </fill>
            </x14:dxf>
          </x14:cfRule>
          <xm:sqref>F51:H51</xm:sqref>
        </x14:conditionalFormatting>
        <x14:conditionalFormatting xmlns:xm="http://schemas.microsoft.com/office/excel/2006/main">
          <x14:cfRule type="containsText" priority="2286" operator="containsText" id="{D7D095E8-1A10-442C-96EE-AF36B6F8E146}">
            <xm:f>NOT(ISERROR(SEARCH(17,AE51)))</xm:f>
            <xm:f>17</xm:f>
            <x14:dxf>
              <fill>
                <patternFill>
                  <bgColor rgb="FFFFFF00"/>
                </patternFill>
              </fill>
            </x14:dxf>
          </x14:cfRule>
          <xm:sqref>AE51:AG51</xm:sqref>
        </x14:conditionalFormatting>
        <x14:conditionalFormatting xmlns:xm="http://schemas.microsoft.com/office/excel/2006/main">
          <x14:cfRule type="containsText" priority="2281" operator="containsText" id="{7A405973-6405-41E9-9ED8-38A95DCEBCE2}">
            <xm:f>NOT(ISERROR(SEARCH(17,K51)))</xm:f>
            <xm:f>17</xm:f>
            <x14:dxf>
              <fill>
                <patternFill>
                  <bgColor rgb="FFFFFF00"/>
                </patternFill>
              </fill>
            </x14:dxf>
          </x14:cfRule>
          <xm:sqref>K51:M51</xm:sqref>
        </x14:conditionalFormatting>
        <x14:conditionalFormatting xmlns:xm="http://schemas.microsoft.com/office/excel/2006/main">
          <x14:cfRule type="containsText" priority="2276" operator="containsText" id="{E1D0D94C-2A9F-44D1-AD2F-98F0FB3A7BD1}">
            <xm:f>NOT(ISERROR(SEARCH(17,U51)))</xm:f>
            <xm:f>17</xm:f>
            <x14:dxf>
              <fill>
                <patternFill>
                  <bgColor rgb="FFFFFF00"/>
                </patternFill>
              </fill>
            </x14:dxf>
          </x14:cfRule>
          <xm:sqref>U51:W51</xm:sqref>
        </x14:conditionalFormatting>
        <x14:conditionalFormatting xmlns:xm="http://schemas.microsoft.com/office/excel/2006/main">
          <x14:cfRule type="containsText" priority="2271" operator="containsText" id="{7EF97863-B669-4A16-8E3C-83450C83EE34}">
            <xm:f>NOT(ISERROR(SEARCH(17,Z51)))</xm:f>
            <xm:f>17</xm:f>
            <x14:dxf>
              <fill>
                <patternFill>
                  <bgColor rgb="FFFFFF00"/>
                </patternFill>
              </fill>
            </x14:dxf>
          </x14:cfRule>
          <xm:sqref>Z51:AB51</xm:sqref>
        </x14:conditionalFormatting>
        <x14:conditionalFormatting xmlns:xm="http://schemas.microsoft.com/office/excel/2006/main">
          <x14:cfRule type="containsText" priority="2262" operator="containsText" id="{6E10FF4F-681F-4727-8D7D-31FB9989D981}">
            <xm:f>NOT(ISERROR(SEARCH(17,F52)))</xm:f>
            <xm:f>17</xm:f>
            <x14:dxf>
              <fill>
                <patternFill>
                  <bgColor rgb="FFFFFF00"/>
                </patternFill>
              </fill>
            </x14:dxf>
          </x14:cfRule>
          <xm:sqref>F52:H52</xm:sqref>
        </x14:conditionalFormatting>
        <x14:conditionalFormatting xmlns:xm="http://schemas.microsoft.com/office/excel/2006/main">
          <x14:cfRule type="containsText" priority="2225" operator="containsText" id="{8FDAF954-05E0-4BEC-B89F-EFF5EB83E58C}">
            <xm:f>NOT(ISERROR(SEARCH(17,K52)))</xm:f>
            <xm:f>17</xm:f>
            <x14:dxf>
              <fill>
                <patternFill>
                  <bgColor rgb="FFFFFF00"/>
                </patternFill>
              </fill>
            </x14:dxf>
          </x14:cfRule>
          <xm:sqref>K52:M52</xm:sqref>
        </x14:conditionalFormatting>
        <x14:conditionalFormatting xmlns:xm="http://schemas.microsoft.com/office/excel/2006/main">
          <x14:cfRule type="containsText" priority="2136" operator="containsText" id="{81772C64-BC38-48AE-845B-51B8C96B232D}">
            <xm:f>NOT(ISERROR(SEARCH(17,AE52)))</xm:f>
            <xm:f>17</xm:f>
            <x14:dxf>
              <fill>
                <patternFill>
                  <bgColor rgb="FFFFFF00"/>
                </patternFill>
              </fill>
            </x14:dxf>
          </x14:cfRule>
          <xm:sqref>AE52:AG52</xm:sqref>
        </x14:conditionalFormatting>
        <x14:conditionalFormatting xmlns:xm="http://schemas.microsoft.com/office/excel/2006/main">
          <x14:cfRule type="containsText" priority="2131" operator="containsText" id="{35C4BFAE-95B4-44DE-A82C-857268980430}">
            <xm:f>NOT(ISERROR(SEARCH(17,F53)))</xm:f>
            <xm:f>17</xm:f>
            <x14:dxf>
              <fill>
                <patternFill>
                  <bgColor rgb="FFFFFF00"/>
                </patternFill>
              </fill>
            </x14:dxf>
          </x14:cfRule>
          <xm:sqref>F53:H53</xm:sqref>
        </x14:conditionalFormatting>
        <x14:conditionalFormatting xmlns:xm="http://schemas.microsoft.com/office/excel/2006/main">
          <x14:cfRule type="containsText" priority="2094" operator="containsText" id="{1D5B8F92-D3C9-4D13-9444-71669FEBA048}">
            <xm:f>NOT(ISERROR(SEARCH(17,K53)))</xm:f>
            <xm:f>17</xm:f>
            <x14:dxf>
              <fill>
                <patternFill>
                  <bgColor rgb="FFFFFF00"/>
                </patternFill>
              </fill>
            </x14:dxf>
          </x14:cfRule>
          <xm:sqref>K53:M53</xm:sqref>
        </x14:conditionalFormatting>
        <x14:conditionalFormatting xmlns:xm="http://schemas.microsoft.com/office/excel/2006/main">
          <x14:cfRule type="containsText" priority="2005" operator="containsText" id="{DA49B11B-3A2D-4733-8A8C-0486A505927F}">
            <xm:f>NOT(ISERROR(SEARCH(17,AE53)))</xm:f>
            <xm:f>17</xm:f>
            <x14:dxf>
              <fill>
                <patternFill>
                  <bgColor rgb="FFFFFF00"/>
                </patternFill>
              </fill>
            </x14:dxf>
          </x14:cfRule>
          <xm:sqref>AE53:AG53</xm:sqref>
        </x14:conditionalFormatting>
        <x14:conditionalFormatting xmlns:xm="http://schemas.microsoft.com/office/excel/2006/main">
          <x14:cfRule type="containsText" priority="2000" operator="containsText" id="{2F52E605-7CA4-4F1F-9C88-0CD14D96802A}">
            <xm:f>NOT(ISERROR(SEARCH(17,F54)))</xm:f>
            <xm:f>17</xm:f>
            <x14:dxf>
              <fill>
                <patternFill>
                  <bgColor rgb="FFFFFF00"/>
                </patternFill>
              </fill>
            </x14:dxf>
          </x14:cfRule>
          <xm:sqref>F54:H54</xm:sqref>
        </x14:conditionalFormatting>
        <x14:conditionalFormatting xmlns:xm="http://schemas.microsoft.com/office/excel/2006/main">
          <x14:cfRule type="containsText" priority="1963" operator="containsText" id="{C3DD9845-D12E-49BE-989F-9EBED50B9149}">
            <xm:f>NOT(ISERROR(SEARCH(17,K54)))</xm:f>
            <xm:f>17</xm:f>
            <x14:dxf>
              <fill>
                <patternFill>
                  <bgColor rgb="FFFFFF00"/>
                </patternFill>
              </fill>
            </x14:dxf>
          </x14:cfRule>
          <xm:sqref>K54:M54</xm:sqref>
        </x14:conditionalFormatting>
        <x14:conditionalFormatting xmlns:xm="http://schemas.microsoft.com/office/excel/2006/main">
          <x14:cfRule type="containsText" priority="1874" operator="containsText" id="{C577392A-3DBE-4B88-A4A1-A6D3A1832FFC}">
            <xm:f>NOT(ISERROR(SEARCH(17,AE54)))</xm:f>
            <xm:f>17</xm:f>
            <x14:dxf>
              <fill>
                <patternFill>
                  <bgColor rgb="FFFFFF00"/>
                </patternFill>
              </fill>
            </x14:dxf>
          </x14:cfRule>
          <xm:sqref>AE54:AG54</xm:sqref>
        </x14:conditionalFormatting>
        <x14:conditionalFormatting xmlns:xm="http://schemas.microsoft.com/office/excel/2006/main">
          <x14:cfRule type="containsText" priority="1869" operator="containsText" id="{C41A2C15-868D-4392-A5E6-A4E363E8105C}">
            <xm:f>NOT(ISERROR(SEARCH(17,F55)))</xm:f>
            <xm:f>17</xm:f>
            <x14:dxf>
              <fill>
                <patternFill>
                  <bgColor rgb="FFFFFF00"/>
                </patternFill>
              </fill>
            </x14:dxf>
          </x14:cfRule>
          <xm:sqref>F55:H55</xm:sqref>
        </x14:conditionalFormatting>
        <x14:conditionalFormatting xmlns:xm="http://schemas.microsoft.com/office/excel/2006/main">
          <x14:cfRule type="containsText" priority="1832" operator="containsText" id="{548AD7C3-CA25-45BD-B1F8-E617DE3325AA}">
            <xm:f>NOT(ISERROR(SEARCH(17,K55)))</xm:f>
            <xm:f>17</xm:f>
            <x14:dxf>
              <fill>
                <patternFill>
                  <bgColor rgb="FFFFFF00"/>
                </patternFill>
              </fill>
            </x14:dxf>
          </x14:cfRule>
          <xm:sqref>K55:M55</xm:sqref>
        </x14:conditionalFormatting>
        <x14:conditionalFormatting xmlns:xm="http://schemas.microsoft.com/office/excel/2006/main">
          <x14:cfRule type="containsText" priority="1743" operator="containsText" id="{47952B12-7084-4C94-BC1F-BF21C9153934}">
            <xm:f>NOT(ISERROR(SEARCH(17,AE55)))</xm:f>
            <xm:f>17</xm:f>
            <x14:dxf>
              <fill>
                <patternFill>
                  <bgColor rgb="FFFFFF00"/>
                </patternFill>
              </fill>
            </x14:dxf>
          </x14:cfRule>
          <xm:sqref>AE55:AG55</xm:sqref>
        </x14:conditionalFormatting>
        <x14:conditionalFormatting xmlns:xm="http://schemas.microsoft.com/office/excel/2006/main">
          <x14:cfRule type="containsText" priority="1738" operator="containsText" id="{404EE31D-FF38-4DD6-8443-EF2F439DF4E4}">
            <xm:f>NOT(ISERROR(SEARCH(17,F56)))</xm:f>
            <xm:f>17</xm:f>
            <x14:dxf>
              <fill>
                <patternFill>
                  <bgColor rgb="FFFFFF00"/>
                </patternFill>
              </fill>
            </x14:dxf>
          </x14:cfRule>
          <xm:sqref>F56:H56</xm:sqref>
        </x14:conditionalFormatting>
        <x14:conditionalFormatting xmlns:xm="http://schemas.microsoft.com/office/excel/2006/main">
          <x14:cfRule type="containsText" priority="1701" operator="containsText" id="{053BC02C-3B7A-4312-99B3-3ECCCD4B3628}">
            <xm:f>NOT(ISERROR(SEARCH(17,K56)))</xm:f>
            <xm:f>17</xm:f>
            <x14:dxf>
              <fill>
                <patternFill>
                  <bgColor rgb="FFFFFF00"/>
                </patternFill>
              </fill>
            </x14:dxf>
          </x14:cfRule>
          <xm:sqref>K56:M56</xm:sqref>
        </x14:conditionalFormatting>
        <x14:conditionalFormatting xmlns:xm="http://schemas.microsoft.com/office/excel/2006/main">
          <x14:cfRule type="containsText" priority="1612" operator="containsText" id="{1BF23DAF-9DBB-4030-9882-67B3A5A9E44C}">
            <xm:f>NOT(ISERROR(SEARCH(17,AE56)))</xm:f>
            <xm:f>17</xm:f>
            <x14:dxf>
              <fill>
                <patternFill>
                  <bgColor rgb="FFFFFF00"/>
                </patternFill>
              </fill>
            </x14:dxf>
          </x14:cfRule>
          <xm:sqref>AE56:AG56</xm:sqref>
        </x14:conditionalFormatting>
        <x14:conditionalFormatting xmlns:xm="http://schemas.microsoft.com/office/excel/2006/main">
          <x14:cfRule type="containsText" priority="1607" operator="containsText" id="{B3ADD43D-06AA-4541-9B5F-469E24C52AEF}">
            <xm:f>NOT(ISERROR(SEARCH(17,F57)))</xm:f>
            <xm:f>17</xm:f>
            <x14:dxf>
              <fill>
                <patternFill>
                  <bgColor rgb="FFFFFF00"/>
                </patternFill>
              </fill>
            </x14:dxf>
          </x14:cfRule>
          <xm:sqref>F57:H57</xm:sqref>
        </x14:conditionalFormatting>
        <x14:conditionalFormatting xmlns:xm="http://schemas.microsoft.com/office/excel/2006/main">
          <x14:cfRule type="containsText" priority="1570" operator="containsText" id="{E81387E6-9F4A-4C52-B7A2-5F5A002F6DF0}">
            <xm:f>NOT(ISERROR(SEARCH(17,K57)))</xm:f>
            <xm:f>17</xm:f>
            <x14:dxf>
              <fill>
                <patternFill>
                  <bgColor rgb="FFFFFF00"/>
                </patternFill>
              </fill>
            </x14:dxf>
          </x14:cfRule>
          <xm:sqref>K57:M57</xm:sqref>
        </x14:conditionalFormatting>
        <x14:conditionalFormatting xmlns:xm="http://schemas.microsoft.com/office/excel/2006/main">
          <x14:cfRule type="containsText" priority="1481" operator="containsText" id="{6E1286AB-7F1A-4F6D-89F4-A6CECBCAF236}">
            <xm:f>NOT(ISERROR(SEARCH(17,AE57)))</xm:f>
            <xm:f>17</xm:f>
            <x14:dxf>
              <fill>
                <patternFill>
                  <bgColor rgb="FFFFFF00"/>
                </patternFill>
              </fill>
            </x14:dxf>
          </x14:cfRule>
          <xm:sqref>AE57:AG57</xm:sqref>
        </x14:conditionalFormatting>
        <x14:conditionalFormatting xmlns:xm="http://schemas.microsoft.com/office/excel/2006/main">
          <x14:cfRule type="containsText" priority="1476" operator="containsText" id="{4C59AA5D-D6A6-42A5-8BFD-6475FEE1D404}">
            <xm:f>NOT(ISERROR(SEARCH(17,F58)))</xm:f>
            <xm:f>17</xm:f>
            <x14:dxf>
              <fill>
                <patternFill>
                  <bgColor rgb="FFFFFF00"/>
                </patternFill>
              </fill>
            </x14:dxf>
          </x14:cfRule>
          <xm:sqref>F58:H58</xm:sqref>
        </x14:conditionalFormatting>
        <x14:conditionalFormatting xmlns:xm="http://schemas.microsoft.com/office/excel/2006/main">
          <x14:cfRule type="containsText" priority="1439" operator="containsText" id="{E476C7D9-C50E-452E-948F-DFBF6308AB94}">
            <xm:f>NOT(ISERROR(SEARCH(17,K58)))</xm:f>
            <xm:f>17</xm:f>
            <x14:dxf>
              <fill>
                <patternFill>
                  <bgColor rgb="FFFFFF00"/>
                </patternFill>
              </fill>
            </x14:dxf>
          </x14:cfRule>
          <xm:sqref>K58:M58</xm:sqref>
        </x14:conditionalFormatting>
        <x14:conditionalFormatting xmlns:xm="http://schemas.microsoft.com/office/excel/2006/main">
          <x14:cfRule type="containsText" priority="1350" operator="containsText" id="{09366A9F-471D-4FAE-A50E-E983051959D7}">
            <xm:f>NOT(ISERROR(SEARCH(17,AE58)))</xm:f>
            <xm:f>17</xm:f>
            <x14:dxf>
              <fill>
                <patternFill>
                  <bgColor rgb="FFFFFF00"/>
                </patternFill>
              </fill>
            </x14:dxf>
          </x14:cfRule>
          <xm:sqref>AE58:AG58</xm:sqref>
        </x14:conditionalFormatting>
        <x14:conditionalFormatting xmlns:xm="http://schemas.microsoft.com/office/excel/2006/main">
          <x14:cfRule type="containsText" priority="1321" operator="containsText" id="{5B05AC43-BBAE-486E-BAE9-11BD6EBA0A90}">
            <xm:f>NOT(ISERROR(SEARCH(17,F59)))</xm:f>
            <xm:f>17</xm:f>
            <x14:dxf>
              <fill>
                <patternFill>
                  <bgColor rgb="FFFFFF00"/>
                </patternFill>
              </fill>
            </x14:dxf>
          </x14:cfRule>
          <xm:sqref>F59:H59</xm:sqref>
        </x14:conditionalFormatting>
        <x14:conditionalFormatting xmlns:xm="http://schemas.microsoft.com/office/excel/2006/main">
          <x14:cfRule type="containsText" priority="1307" operator="containsText" id="{FEE6983D-652F-4E23-98C1-0276D562B207}">
            <xm:f>NOT(ISERROR(SEARCH(17,AE59)))</xm:f>
            <xm:f>17</xm:f>
            <x14:dxf>
              <fill>
                <patternFill>
                  <bgColor rgb="FFFFFF00"/>
                </patternFill>
              </fill>
            </x14:dxf>
          </x14:cfRule>
          <xm:sqref>AE59:AG59</xm:sqref>
        </x14:conditionalFormatting>
        <x14:conditionalFormatting xmlns:xm="http://schemas.microsoft.com/office/excel/2006/main">
          <x14:cfRule type="containsText" priority="1302" operator="containsText" id="{864F9721-7851-4354-81E4-56A4233B4C9B}">
            <xm:f>NOT(ISERROR(SEARCH(17,K59)))</xm:f>
            <xm:f>17</xm:f>
            <x14:dxf>
              <fill>
                <patternFill>
                  <bgColor rgb="FFFFFF00"/>
                </patternFill>
              </fill>
            </x14:dxf>
          </x14:cfRule>
          <xm:sqref>K59:M59</xm:sqref>
        </x14:conditionalFormatting>
        <x14:conditionalFormatting xmlns:xm="http://schemas.microsoft.com/office/excel/2006/main">
          <x14:cfRule type="containsText" priority="1297" operator="containsText" id="{E14FDA18-45D0-4BF2-A1B9-1DC6D2DA96E6}">
            <xm:f>NOT(ISERROR(SEARCH(17,U59)))</xm:f>
            <xm:f>17</xm:f>
            <x14:dxf>
              <fill>
                <patternFill>
                  <bgColor rgb="FFFFFF00"/>
                </patternFill>
              </fill>
            </x14:dxf>
          </x14:cfRule>
          <xm:sqref>U59:W59</xm:sqref>
        </x14:conditionalFormatting>
        <x14:conditionalFormatting xmlns:xm="http://schemas.microsoft.com/office/excel/2006/main">
          <x14:cfRule type="containsText" priority="1292" operator="containsText" id="{9650977C-C810-4BEE-855B-A80B53F57D0A}">
            <xm:f>NOT(ISERROR(SEARCH(17,Z59)))</xm:f>
            <xm:f>17</xm:f>
            <x14:dxf>
              <fill>
                <patternFill>
                  <bgColor rgb="FFFFFF00"/>
                </patternFill>
              </fill>
            </x14:dxf>
          </x14:cfRule>
          <xm:sqref>Z59:AB59</xm:sqref>
        </x14:conditionalFormatting>
        <x14:conditionalFormatting xmlns:xm="http://schemas.microsoft.com/office/excel/2006/main">
          <x14:cfRule type="containsText" priority="1262" operator="containsText" id="{9B8FA2DD-F67D-4418-80E0-0BCA1E40999C}">
            <xm:f>NOT(ISERROR(SEARCH(17,F60)))</xm:f>
            <xm:f>17</xm:f>
            <x14:dxf>
              <fill>
                <patternFill>
                  <bgColor rgb="FFFFFF00"/>
                </patternFill>
              </fill>
            </x14:dxf>
          </x14:cfRule>
          <xm:sqref>F60:H60</xm:sqref>
        </x14:conditionalFormatting>
        <x14:conditionalFormatting xmlns:xm="http://schemas.microsoft.com/office/excel/2006/main">
          <x14:cfRule type="containsText" priority="1257" operator="containsText" id="{FC539092-43F7-45E4-BBD0-698EBD2BBFD2}">
            <xm:f>NOT(ISERROR(SEARCH(17,AE60)))</xm:f>
            <xm:f>17</xm:f>
            <x14:dxf>
              <fill>
                <patternFill>
                  <bgColor rgb="FFFFFF00"/>
                </patternFill>
              </fill>
            </x14:dxf>
          </x14:cfRule>
          <xm:sqref>AE60:AG60</xm:sqref>
        </x14:conditionalFormatting>
        <x14:conditionalFormatting xmlns:xm="http://schemas.microsoft.com/office/excel/2006/main">
          <x14:cfRule type="containsText" priority="1187" operator="containsText" id="{D44BDA17-0510-4238-B6DE-374FE1523616}">
            <xm:f>NOT(ISERROR(SEARCH(17,F61)))</xm:f>
            <xm:f>17</xm:f>
            <x14:dxf>
              <fill>
                <patternFill>
                  <bgColor rgb="FFFFFF00"/>
                </patternFill>
              </fill>
            </x14:dxf>
          </x14:cfRule>
          <xm:sqref>F61:H61</xm:sqref>
        </x14:conditionalFormatting>
        <x14:conditionalFormatting xmlns:xm="http://schemas.microsoft.com/office/excel/2006/main">
          <x14:cfRule type="containsText" priority="1182" operator="containsText" id="{BD6D64DF-A51D-4BEE-8123-275F431BBAA9}">
            <xm:f>NOT(ISERROR(SEARCH(17,AE61)))</xm:f>
            <xm:f>17</xm:f>
            <x14:dxf>
              <fill>
                <patternFill>
                  <bgColor rgb="FFFFFF00"/>
                </patternFill>
              </fill>
            </x14:dxf>
          </x14:cfRule>
          <xm:sqref>AE61:AG61</xm:sqref>
        </x14:conditionalFormatting>
        <x14:conditionalFormatting xmlns:xm="http://schemas.microsoft.com/office/excel/2006/main">
          <x14:cfRule type="containsText" priority="1123" operator="containsText" id="{51953655-483B-4CB8-B6EA-6FE1EB5FDD84}">
            <xm:f>NOT(ISERROR(SEARCH(17,AE62)))</xm:f>
            <xm:f>17</xm:f>
            <x14:dxf>
              <fill>
                <patternFill>
                  <bgColor rgb="FFFFFF00"/>
                </patternFill>
              </fill>
            </x14:dxf>
          </x14:cfRule>
          <xm:sqref>AE62:AG62</xm:sqref>
        </x14:conditionalFormatting>
        <x14:conditionalFormatting xmlns:xm="http://schemas.microsoft.com/office/excel/2006/main">
          <x14:cfRule type="containsText" priority="1063" operator="containsText" id="{741A0BBC-0D41-4C0F-9C99-880FCC45559E}">
            <xm:f>NOT(ISERROR(SEARCH(17,K62)))</xm:f>
            <xm:f>17</xm:f>
            <x14:dxf>
              <fill>
                <patternFill>
                  <bgColor rgb="FFFFFF00"/>
                </patternFill>
              </fill>
            </x14:dxf>
          </x14:cfRule>
          <xm:sqref>K62:M62</xm:sqref>
        </x14:conditionalFormatting>
        <x14:conditionalFormatting xmlns:xm="http://schemas.microsoft.com/office/excel/2006/main">
          <x14:cfRule type="containsText" priority="1037" operator="containsText" id="{43060293-F6F5-4EA8-AE0D-E26F430EC5F3}">
            <xm:f>NOT(ISERROR(SEARCH(17,F63)))</xm:f>
            <xm:f>17</xm:f>
            <x14:dxf>
              <fill>
                <patternFill>
                  <bgColor rgb="FFFFFF00"/>
                </patternFill>
              </fill>
            </x14:dxf>
          </x14:cfRule>
          <xm:sqref>F63:H63</xm:sqref>
        </x14:conditionalFormatting>
        <x14:conditionalFormatting xmlns:xm="http://schemas.microsoft.com/office/excel/2006/main">
          <x14:cfRule type="containsText" priority="1032" operator="containsText" id="{C76B4398-8B35-49A9-A9E5-92E2A1B23BD0}">
            <xm:f>NOT(ISERROR(SEARCH(17,AE63)))</xm:f>
            <xm:f>17</xm:f>
            <x14:dxf>
              <fill>
                <patternFill>
                  <bgColor rgb="FFFFFF00"/>
                </patternFill>
              </fill>
            </x14:dxf>
          </x14:cfRule>
          <xm:sqref>AE63:AG63</xm:sqref>
        </x14:conditionalFormatting>
        <x14:conditionalFormatting xmlns:xm="http://schemas.microsoft.com/office/excel/2006/main">
          <x14:cfRule type="containsText" priority="983" operator="containsText" id="{B7A942D3-E048-4E8C-885D-A3A59DF4CC59}">
            <xm:f>NOT(ISERROR(SEARCH(17,Z63)))</xm:f>
            <xm:f>17</xm:f>
            <x14:dxf>
              <fill>
                <patternFill>
                  <bgColor rgb="FFFFFF00"/>
                </patternFill>
              </fill>
            </x14:dxf>
          </x14:cfRule>
          <xm:sqref>Z63:AB63</xm:sqref>
        </x14:conditionalFormatting>
        <x14:conditionalFormatting xmlns:xm="http://schemas.microsoft.com/office/excel/2006/main">
          <x14:cfRule type="containsText" priority="968" operator="containsText" id="{F9F9CB13-F027-483B-9DF4-0CA29A51B013}">
            <xm:f>NOT(ISERROR(SEARCH(17,AE64)))</xm:f>
            <xm:f>17</xm:f>
            <x14:dxf>
              <fill>
                <patternFill>
                  <bgColor rgb="FFFFFF00"/>
                </patternFill>
              </fill>
            </x14:dxf>
          </x14:cfRule>
          <xm:sqref>AE64:AG64</xm:sqref>
        </x14:conditionalFormatting>
        <x14:conditionalFormatting xmlns:xm="http://schemas.microsoft.com/office/excel/2006/main">
          <x14:cfRule type="containsText" priority="952" operator="containsText" id="{3FE21FEC-A7E8-4656-A31C-F8432953AF2B}">
            <xm:f>NOT(ISERROR(SEARCH(17,F64)))</xm:f>
            <xm:f>17</xm:f>
            <x14:dxf>
              <fill>
                <patternFill>
                  <bgColor rgb="FFFFFF00"/>
                </patternFill>
              </fill>
            </x14:dxf>
          </x14:cfRule>
          <xm:sqref>F64:H64</xm:sqref>
        </x14:conditionalFormatting>
        <x14:conditionalFormatting xmlns:xm="http://schemas.microsoft.com/office/excel/2006/main">
          <x14:cfRule type="containsText" priority="893" operator="containsText" id="{0EAEEC7F-89D6-4F3B-AEC3-292E689E8228}">
            <xm:f>NOT(ISERROR(SEARCH(17,AE65)))</xm:f>
            <xm:f>17</xm:f>
            <x14:dxf>
              <fill>
                <patternFill>
                  <bgColor rgb="FFFFFF00"/>
                </patternFill>
              </fill>
            </x14:dxf>
          </x14:cfRule>
          <xm:sqref>AE65:AG65</xm:sqref>
        </x14:conditionalFormatting>
        <x14:conditionalFormatting xmlns:xm="http://schemas.microsoft.com/office/excel/2006/main">
          <x14:cfRule type="containsText" priority="877" operator="containsText" id="{B9284750-90CE-47D3-B142-D4D6FE2EA91D}">
            <xm:f>NOT(ISERROR(SEARCH(17,F65)))</xm:f>
            <xm:f>17</xm:f>
            <x14:dxf>
              <fill>
                <patternFill>
                  <bgColor rgb="FFFFFF00"/>
                </patternFill>
              </fill>
            </x14:dxf>
          </x14:cfRule>
          <xm:sqref>F65:H65</xm:sqref>
        </x14:conditionalFormatting>
        <x14:conditionalFormatting xmlns:xm="http://schemas.microsoft.com/office/excel/2006/main">
          <x14:cfRule type="containsText" priority="818" operator="containsText" id="{8F96CC1B-5CE6-4899-845F-A75DF47DAFA8}">
            <xm:f>NOT(ISERROR(SEARCH(17,AE66)))</xm:f>
            <xm:f>17</xm:f>
            <x14:dxf>
              <fill>
                <patternFill>
                  <bgColor rgb="FFFFFF00"/>
                </patternFill>
              </fill>
            </x14:dxf>
          </x14:cfRule>
          <xm:sqref>AE66:AG66</xm:sqref>
        </x14:conditionalFormatting>
        <x14:conditionalFormatting xmlns:xm="http://schemas.microsoft.com/office/excel/2006/main">
          <x14:cfRule type="containsText" priority="802" operator="containsText" id="{B9555D67-3EE9-49EB-BC58-69C12203EF97}">
            <xm:f>NOT(ISERROR(SEARCH(17,F66)))</xm:f>
            <xm:f>17</xm:f>
            <x14:dxf>
              <fill>
                <patternFill>
                  <bgColor rgb="FFFFFF00"/>
                </patternFill>
              </fill>
            </x14:dxf>
          </x14:cfRule>
          <xm:sqref>F66:H66</xm:sqref>
        </x14:conditionalFormatting>
        <x14:conditionalFormatting xmlns:xm="http://schemas.microsoft.com/office/excel/2006/main">
          <x14:cfRule type="containsText" priority="765" operator="containsText" id="{D3C1DB4C-D424-4F69-A215-A5980A9172CE}">
            <xm:f>NOT(ISERROR(SEARCH(17,AE67)))</xm:f>
            <xm:f>17</xm:f>
            <x14:dxf>
              <fill>
                <patternFill>
                  <bgColor rgb="FFFFFF00"/>
                </patternFill>
              </fill>
            </x14:dxf>
          </x14:cfRule>
          <xm:sqref>AE67:AG67</xm:sqref>
        </x14:conditionalFormatting>
        <x14:conditionalFormatting xmlns:xm="http://schemas.microsoft.com/office/excel/2006/main">
          <x14:cfRule type="containsText" priority="716" operator="containsText" id="{854E4DA0-3442-49CE-A3A0-DF68E83CA957}">
            <xm:f>NOT(ISERROR(SEARCH(17,K32)))</xm:f>
            <xm:f>17</xm:f>
            <x14:dxf>
              <fill>
                <patternFill>
                  <bgColor rgb="FFFFFF00"/>
                </patternFill>
              </fill>
            </x14:dxf>
          </x14:cfRule>
          <xm:sqref>K32:M32</xm:sqref>
        </x14:conditionalFormatting>
        <x14:conditionalFormatting xmlns:xm="http://schemas.microsoft.com/office/excel/2006/main">
          <x14:cfRule type="containsText" priority="711" operator="containsText" id="{82931491-707A-45DE-A62E-247C18CCE45D}">
            <xm:f>NOT(ISERROR(SEARCH(17,K38)))</xm:f>
            <xm:f>17</xm:f>
            <x14:dxf>
              <fill>
                <patternFill>
                  <bgColor rgb="FFFFFF00"/>
                </patternFill>
              </fill>
            </x14:dxf>
          </x14:cfRule>
          <xm:sqref>K38:M38</xm:sqref>
        </x14:conditionalFormatting>
        <x14:conditionalFormatting xmlns:xm="http://schemas.microsoft.com/office/excel/2006/main">
          <x14:cfRule type="containsText" priority="706" operator="containsText" id="{D819405C-4F5C-4A4A-A633-3E00A8210D41}">
            <xm:f>NOT(ISERROR(SEARCH(17,K34)))</xm:f>
            <xm:f>17</xm:f>
            <x14:dxf>
              <fill>
                <patternFill>
                  <bgColor rgb="FFFFFF00"/>
                </patternFill>
              </fill>
            </x14:dxf>
          </x14:cfRule>
          <xm:sqref>K34:M34</xm:sqref>
        </x14:conditionalFormatting>
        <x14:conditionalFormatting xmlns:xm="http://schemas.microsoft.com/office/excel/2006/main">
          <x14:cfRule type="containsText" priority="701" operator="containsText" id="{DB09E9AE-4E3F-4D8B-B1B3-A6255DEC5B5F}">
            <xm:f>NOT(ISERROR(SEARCH(17,K35)))</xm:f>
            <xm:f>17</xm:f>
            <x14:dxf>
              <fill>
                <patternFill>
                  <bgColor rgb="FFFFFF00"/>
                </patternFill>
              </fill>
            </x14:dxf>
          </x14:cfRule>
          <xm:sqref>K35:M35</xm:sqref>
        </x14:conditionalFormatting>
        <x14:conditionalFormatting xmlns:xm="http://schemas.microsoft.com/office/excel/2006/main">
          <x14:cfRule type="containsText" priority="696" operator="containsText" id="{81867BBC-C6B8-423E-986B-9C5C9F412E2D}">
            <xm:f>NOT(ISERROR(SEARCH(17,K37)))</xm:f>
            <xm:f>17</xm:f>
            <x14:dxf>
              <fill>
                <patternFill>
                  <bgColor rgb="FFFFFF00"/>
                </patternFill>
              </fill>
            </x14:dxf>
          </x14:cfRule>
          <xm:sqref>K37:M37</xm:sqref>
        </x14:conditionalFormatting>
        <x14:conditionalFormatting xmlns:xm="http://schemas.microsoft.com/office/excel/2006/main">
          <x14:cfRule type="containsText" priority="691" operator="containsText" id="{4D8BA793-39E5-4142-8E62-0D55DD85CB40}">
            <xm:f>NOT(ISERROR(SEARCH(17,K31)))</xm:f>
            <xm:f>17</xm:f>
            <x14:dxf>
              <fill>
                <patternFill>
                  <bgColor rgb="FFFFFF00"/>
                </patternFill>
              </fill>
            </x14:dxf>
          </x14:cfRule>
          <xm:sqref>K31:M31</xm:sqref>
        </x14:conditionalFormatting>
        <x14:conditionalFormatting xmlns:xm="http://schemas.microsoft.com/office/excel/2006/main">
          <x14:cfRule type="containsText" priority="685" operator="containsText" id="{D0ECB04A-C69F-4A4C-8EF3-8A806D1A33BF}">
            <xm:f>NOT(ISERROR(SEARCH(17,K64)))</xm:f>
            <xm:f>17</xm:f>
            <x14:dxf>
              <fill>
                <patternFill>
                  <bgColor rgb="FFFFFF00"/>
                </patternFill>
              </fill>
            </x14:dxf>
          </x14:cfRule>
          <xm:sqref>K64:M64</xm:sqref>
        </x14:conditionalFormatting>
        <x14:conditionalFormatting xmlns:xm="http://schemas.microsoft.com/office/excel/2006/main">
          <x14:cfRule type="containsText" priority="680" operator="containsText" id="{9CA45297-65CC-4129-9FE3-5F9DB9E5F864}">
            <xm:f>NOT(ISERROR(SEARCH(17,F62)))</xm:f>
            <xm:f>17</xm:f>
            <x14:dxf>
              <fill>
                <patternFill>
                  <bgColor rgb="FFFFFF00"/>
                </patternFill>
              </fill>
            </x14:dxf>
          </x14:cfRule>
          <xm:sqref>F62:H62</xm:sqref>
        </x14:conditionalFormatting>
        <x14:conditionalFormatting xmlns:xm="http://schemas.microsoft.com/office/excel/2006/main">
          <x14:cfRule type="containsText" priority="675" operator="containsText" id="{28696485-9DF3-4B7D-A46E-475B635FEBAD}">
            <xm:f>NOT(ISERROR(SEARCH(17,K61)))</xm:f>
            <xm:f>17</xm:f>
            <x14:dxf>
              <fill>
                <patternFill>
                  <bgColor rgb="FFFFFF00"/>
                </patternFill>
              </fill>
            </x14:dxf>
          </x14:cfRule>
          <xm:sqref>K61:M61</xm:sqref>
        </x14:conditionalFormatting>
        <x14:conditionalFormatting xmlns:xm="http://schemas.microsoft.com/office/excel/2006/main">
          <x14:cfRule type="containsText" priority="670" operator="containsText" id="{7354FF20-F272-4D01-8F04-33038767F03B}">
            <xm:f>NOT(ISERROR(SEARCH(17,K60)))</xm:f>
            <xm:f>17</xm:f>
            <x14:dxf>
              <fill>
                <patternFill>
                  <bgColor rgb="FFFFFF00"/>
                </patternFill>
              </fill>
            </x14:dxf>
          </x14:cfRule>
          <xm:sqref>K60:M60</xm:sqref>
        </x14:conditionalFormatting>
        <x14:conditionalFormatting xmlns:xm="http://schemas.microsoft.com/office/excel/2006/main">
          <x14:cfRule type="containsText" priority="665" operator="containsText" id="{B854C7C1-085F-4E9D-8543-30617BAC20BE}">
            <xm:f>NOT(ISERROR(SEARCH(17,K65)))</xm:f>
            <xm:f>17</xm:f>
            <x14:dxf>
              <fill>
                <patternFill>
                  <bgColor rgb="FFFFFF00"/>
                </patternFill>
              </fill>
            </x14:dxf>
          </x14:cfRule>
          <xm:sqref>K65:M65</xm:sqref>
        </x14:conditionalFormatting>
        <x14:conditionalFormatting xmlns:xm="http://schemas.microsoft.com/office/excel/2006/main">
          <x14:cfRule type="containsText" priority="660" operator="containsText" id="{F413B65F-6E3E-42BB-B3FA-93F085902BAF}">
            <xm:f>NOT(ISERROR(SEARCH(17,K66)))</xm:f>
            <xm:f>17</xm:f>
            <x14:dxf>
              <fill>
                <patternFill>
                  <bgColor rgb="FFFFFF00"/>
                </patternFill>
              </fill>
            </x14:dxf>
          </x14:cfRule>
          <xm:sqref>K66:M66</xm:sqref>
        </x14:conditionalFormatting>
        <x14:conditionalFormatting xmlns:xm="http://schemas.microsoft.com/office/excel/2006/main">
          <x14:cfRule type="containsText" priority="655" operator="containsText" id="{4C76379C-1455-4138-93C2-A8676811D661}">
            <xm:f>NOT(ISERROR(SEARCH(17,K67)))</xm:f>
            <xm:f>17</xm:f>
            <x14:dxf>
              <fill>
                <patternFill>
                  <bgColor rgb="FFFFFF00"/>
                </patternFill>
              </fill>
            </x14:dxf>
          </x14:cfRule>
          <xm:sqref>K67:M67</xm:sqref>
        </x14:conditionalFormatting>
        <x14:conditionalFormatting xmlns:xm="http://schemas.microsoft.com/office/excel/2006/main">
          <x14:cfRule type="containsText" priority="650" operator="containsText" id="{15820454-EDB1-4A96-BB66-4A589F57BB8A}">
            <xm:f>NOT(ISERROR(SEARCH(17,K63)))</xm:f>
            <xm:f>17</xm:f>
            <x14:dxf>
              <fill>
                <patternFill>
                  <bgColor rgb="FFFFFF00"/>
                </patternFill>
              </fill>
            </x14:dxf>
          </x14:cfRule>
          <xm:sqref>K63:M63</xm:sqref>
        </x14:conditionalFormatting>
        <x14:conditionalFormatting xmlns:xm="http://schemas.microsoft.com/office/excel/2006/main">
          <x14:cfRule type="containsText" priority="643" operator="containsText" id="{D6DC316E-16F9-4B7A-A062-D5E976EBAAAC}">
            <xm:f>NOT(ISERROR(SEARCH(17,F46)))</xm:f>
            <xm:f>17</xm:f>
            <x14:dxf>
              <fill>
                <patternFill>
                  <bgColor rgb="FFFFFF00"/>
                </patternFill>
              </fill>
            </x14:dxf>
          </x14:cfRule>
          <xm:sqref>F46:H46</xm:sqref>
        </x14:conditionalFormatting>
        <x14:conditionalFormatting xmlns:xm="http://schemas.microsoft.com/office/excel/2006/main">
          <x14:cfRule type="containsText" priority="638" operator="containsText" id="{23644C3E-31A7-4944-B34B-1203EA173FEB}">
            <xm:f>NOT(ISERROR(SEARCH(17,AE46)))</xm:f>
            <xm:f>17</xm:f>
            <x14:dxf>
              <fill>
                <patternFill>
                  <bgColor rgb="FFFFFF00"/>
                </patternFill>
              </fill>
            </x14:dxf>
          </x14:cfRule>
          <xm:sqref>AE46:AG46</xm:sqref>
        </x14:conditionalFormatting>
        <x14:conditionalFormatting xmlns:xm="http://schemas.microsoft.com/office/excel/2006/main">
          <x14:cfRule type="containsText" priority="609" operator="containsText" id="{32E0F1E4-678E-441C-B894-40BDF562E43F}">
            <xm:f>NOT(ISERROR(SEARCH(17,K46)))</xm:f>
            <xm:f>17</xm:f>
            <x14:dxf>
              <fill>
                <patternFill>
                  <bgColor rgb="FFFFFF00"/>
                </patternFill>
              </fill>
            </x14:dxf>
          </x14:cfRule>
          <xm:sqref>K46:M46</xm:sqref>
        </x14:conditionalFormatting>
        <x14:conditionalFormatting xmlns:xm="http://schemas.microsoft.com/office/excel/2006/main">
          <x14:cfRule type="containsText" priority="604" operator="containsText" id="{987B5ABB-75F2-4AE0-B707-A3A2924C2373}">
            <xm:f>NOT(ISERROR(SEARCH(17,P33)))</xm:f>
            <xm:f>17</xm:f>
            <x14:dxf>
              <fill>
                <patternFill>
                  <bgColor rgb="FFFFFF00"/>
                </patternFill>
              </fill>
            </x14:dxf>
          </x14:cfRule>
          <xm:sqref>P33:R33 P40:R40</xm:sqref>
        </x14:conditionalFormatting>
        <x14:conditionalFormatting xmlns:xm="http://schemas.microsoft.com/office/excel/2006/main">
          <x14:cfRule type="containsText" priority="597" operator="containsText" id="{05452D43-D9F0-47EB-8AB9-2F9B25D62BB7}">
            <xm:f>NOT(ISERROR(SEARCH(17,P36)))</xm:f>
            <xm:f>17</xm:f>
            <x14:dxf>
              <fill>
                <patternFill>
                  <bgColor rgb="FFFFFF00"/>
                </patternFill>
              </fill>
            </x14:dxf>
          </x14:cfRule>
          <xm:sqref>P36:R36</xm:sqref>
        </x14:conditionalFormatting>
        <x14:conditionalFormatting xmlns:xm="http://schemas.microsoft.com/office/excel/2006/main">
          <x14:cfRule type="containsText" priority="592" operator="containsText" id="{613F0310-9C80-4896-8DE2-81D4C6977B6E}">
            <xm:f>NOT(ISERROR(SEARCH(17,P39)))</xm:f>
            <xm:f>17</xm:f>
            <x14:dxf>
              <fill>
                <patternFill>
                  <bgColor rgb="FFFFFF00"/>
                </patternFill>
              </fill>
            </x14:dxf>
          </x14:cfRule>
          <xm:sqref>P39:R39</xm:sqref>
        </x14:conditionalFormatting>
        <x14:conditionalFormatting xmlns:xm="http://schemas.microsoft.com/office/excel/2006/main">
          <x14:cfRule type="containsText" priority="587" operator="containsText" id="{2DB37523-E9E3-490C-9888-9CD53E0934DB}">
            <xm:f>NOT(ISERROR(SEARCH(17,P41)))</xm:f>
            <xm:f>17</xm:f>
            <x14:dxf>
              <fill>
                <patternFill>
                  <bgColor rgb="FFFFFF00"/>
                </patternFill>
              </fill>
            </x14:dxf>
          </x14:cfRule>
          <xm:sqref>P41:R41</xm:sqref>
        </x14:conditionalFormatting>
        <x14:conditionalFormatting xmlns:xm="http://schemas.microsoft.com/office/excel/2006/main">
          <x14:cfRule type="containsText" priority="582" operator="containsText" id="{987E15EA-B365-491D-9F4B-EC22CD013CDC}">
            <xm:f>NOT(ISERROR(SEARCH(17,P42)))</xm:f>
            <xm:f>17</xm:f>
            <x14:dxf>
              <fill>
                <patternFill>
                  <bgColor rgb="FFFFFF00"/>
                </patternFill>
              </fill>
            </x14:dxf>
          </x14:cfRule>
          <xm:sqref>P42:R42</xm:sqref>
        </x14:conditionalFormatting>
        <x14:conditionalFormatting xmlns:xm="http://schemas.microsoft.com/office/excel/2006/main">
          <x14:cfRule type="containsText" priority="577" operator="containsText" id="{A87CD19C-9CC8-4BEE-8AE1-91F71C39B61A}">
            <xm:f>NOT(ISERROR(SEARCH(17,P43)))</xm:f>
            <xm:f>17</xm:f>
            <x14:dxf>
              <fill>
                <patternFill>
                  <bgColor rgb="FFFFFF00"/>
                </patternFill>
              </fill>
            </x14:dxf>
          </x14:cfRule>
          <xm:sqref>P43:R43</xm:sqref>
        </x14:conditionalFormatting>
        <x14:conditionalFormatting xmlns:xm="http://schemas.microsoft.com/office/excel/2006/main">
          <x14:cfRule type="containsText" priority="572" operator="containsText" id="{21CB6A88-118E-4920-9188-737465BFFD6D}">
            <xm:f>NOT(ISERROR(SEARCH(17,P44)))</xm:f>
            <xm:f>17</xm:f>
            <x14:dxf>
              <fill>
                <patternFill>
                  <bgColor rgb="FFFFFF00"/>
                </patternFill>
              </fill>
            </x14:dxf>
          </x14:cfRule>
          <xm:sqref>P44:R44</xm:sqref>
        </x14:conditionalFormatting>
        <x14:conditionalFormatting xmlns:xm="http://schemas.microsoft.com/office/excel/2006/main">
          <x14:cfRule type="containsText" priority="567" operator="containsText" id="{39674314-5ED1-4458-AE14-2941CA88B841}">
            <xm:f>NOT(ISERROR(SEARCH(17,P45)))</xm:f>
            <xm:f>17</xm:f>
            <x14:dxf>
              <fill>
                <patternFill>
                  <bgColor rgb="FFFFFF00"/>
                </patternFill>
              </fill>
            </x14:dxf>
          </x14:cfRule>
          <xm:sqref>P45:R45</xm:sqref>
        </x14:conditionalFormatting>
        <x14:conditionalFormatting xmlns:xm="http://schemas.microsoft.com/office/excel/2006/main">
          <x14:cfRule type="containsText" priority="562" operator="containsText" id="{58E76CFC-2C3A-4312-A29A-C8593125B463}">
            <xm:f>NOT(ISERROR(SEARCH(17,P47)))</xm:f>
            <xm:f>17</xm:f>
            <x14:dxf>
              <fill>
                <patternFill>
                  <bgColor rgb="FFFFFF00"/>
                </patternFill>
              </fill>
            </x14:dxf>
          </x14:cfRule>
          <xm:sqref>P47:R47</xm:sqref>
        </x14:conditionalFormatting>
        <x14:conditionalFormatting xmlns:xm="http://schemas.microsoft.com/office/excel/2006/main">
          <x14:cfRule type="containsText" priority="557" operator="containsText" id="{88EFC5D3-DDEC-4A2C-B69C-2AD14E5DFBDF}">
            <xm:f>NOT(ISERROR(SEARCH(17,P48)))</xm:f>
            <xm:f>17</xm:f>
            <x14:dxf>
              <fill>
                <patternFill>
                  <bgColor rgb="FFFFFF00"/>
                </patternFill>
              </fill>
            </x14:dxf>
          </x14:cfRule>
          <xm:sqref>P48:R48</xm:sqref>
        </x14:conditionalFormatting>
        <x14:conditionalFormatting xmlns:xm="http://schemas.microsoft.com/office/excel/2006/main">
          <x14:cfRule type="containsText" priority="552" operator="containsText" id="{F0D502BB-4F72-4E7C-8E73-5A72333C6ED2}">
            <xm:f>NOT(ISERROR(SEARCH(17,P49)))</xm:f>
            <xm:f>17</xm:f>
            <x14:dxf>
              <fill>
                <patternFill>
                  <bgColor rgb="FFFFFF00"/>
                </patternFill>
              </fill>
            </x14:dxf>
          </x14:cfRule>
          <xm:sqref>P49:R49</xm:sqref>
        </x14:conditionalFormatting>
        <x14:conditionalFormatting xmlns:xm="http://schemas.microsoft.com/office/excel/2006/main">
          <x14:cfRule type="containsText" priority="547" operator="containsText" id="{BD198B86-BDD9-450F-A5F2-5C129746CF5C}">
            <xm:f>NOT(ISERROR(SEARCH(17,P50)))</xm:f>
            <xm:f>17</xm:f>
            <x14:dxf>
              <fill>
                <patternFill>
                  <bgColor rgb="FFFFFF00"/>
                </patternFill>
              </fill>
            </x14:dxf>
          </x14:cfRule>
          <xm:sqref>P50:R50</xm:sqref>
        </x14:conditionalFormatting>
        <x14:conditionalFormatting xmlns:xm="http://schemas.microsoft.com/office/excel/2006/main">
          <x14:cfRule type="containsText" priority="542" operator="containsText" id="{FCEE5D5B-E8BE-42FA-AD4E-49421DBFB5F2}">
            <xm:f>NOT(ISERROR(SEARCH(17,P51)))</xm:f>
            <xm:f>17</xm:f>
            <x14:dxf>
              <fill>
                <patternFill>
                  <bgColor rgb="FFFFFF00"/>
                </patternFill>
              </fill>
            </x14:dxf>
          </x14:cfRule>
          <xm:sqref>P51:R51</xm:sqref>
        </x14:conditionalFormatting>
        <x14:conditionalFormatting xmlns:xm="http://schemas.microsoft.com/office/excel/2006/main">
          <x14:cfRule type="containsText" priority="537" operator="containsText" id="{C2FB0045-B648-4CBD-B1EA-877780CBD1EE}">
            <xm:f>NOT(ISERROR(SEARCH(17,P52)))</xm:f>
            <xm:f>17</xm:f>
            <x14:dxf>
              <fill>
                <patternFill>
                  <bgColor rgb="FFFFFF00"/>
                </patternFill>
              </fill>
            </x14:dxf>
          </x14:cfRule>
          <xm:sqref>P52:R52</xm:sqref>
        </x14:conditionalFormatting>
        <x14:conditionalFormatting xmlns:xm="http://schemas.microsoft.com/office/excel/2006/main">
          <x14:cfRule type="containsText" priority="532" operator="containsText" id="{6B94CA12-819E-4483-8811-121D9DA53949}">
            <xm:f>NOT(ISERROR(SEARCH(17,P53)))</xm:f>
            <xm:f>17</xm:f>
            <x14:dxf>
              <fill>
                <patternFill>
                  <bgColor rgb="FFFFFF00"/>
                </patternFill>
              </fill>
            </x14:dxf>
          </x14:cfRule>
          <xm:sqref>P53:R53</xm:sqref>
        </x14:conditionalFormatting>
        <x14:conditionalFormatting xmlns:xm="http://schemas.microsoft.com/office/excel/2006/main">
          <x14:cfRule type="containsText" priority="527" operator="containsText" id="{7B2272F6-500F-4302-873F-95CAAE3BF007}">
            <xm:f>NOT(ISERROR(SEARCH(17,P54)))</xm:f>
            <xm:f>17</xm:f>
            <x14:dxf>
              <fill>
                <patternFill>
                  <bgColor rgb="FFFFFF00"/>
                </patternFill>
              </fill>
            </x14:dxf>
          </x14:cfRule>
          <xm:sqref>P54:R54</xm:sqref>
        </x14:conditionalFormatting>
        <x14:conditionalFormatting xmlns:xm="http://schemas.microsoft.com/office/excel/2006/main">
          <x14:cfRule type="containsText" priority="522" operator="containsText" id="{FF7BD4B7-94EE-46C9-8205-96928805D20C}">
            <xm:f>NOT(ISERROR(SEARCH(17,P55)))</xm:f>
            <xm:f>17</xm:f>
            <x14:dxf>
              <fill>
                <patternFill>
                  <bgColor rgb="FFFFFF00"/>
                </patternFill>
              </fill>
            </x14:dxf>
          </x14:cfRule>
          <xm:sqref>P55:R55</xm:sqref>
        </x14:conditionalFormatting>
        <x14:conditionalFormatting xmlns:xm="http://schemas.microsoft.com/office/excel/2006/main">
          <x14:cfRule type="containsText" priority="517" operator="containsText" id="{D020273A-B2C9-4F1F-B97B-7195C7046315}">
            <xm:f>NOT(ISERROR(SEARCH(17,P56)))</xm:f>
            <xm:f>17</xm:f>
            <x14:dxf>
              <fill>
                <patternFill>
                  <bgColor rgb="FFFFFF00"/>
                </patternFill>
              </fill>
            </x14:dxf>
          </x14:cfRule>
          <xm:sqref>P56:R56</xm:sqref>
        </x14:conditionalFormatting>
        <x14:conditionalFormatting xmlns:xm="http://schemas.microsoft.com/office/excel/2006/main">
          <x14:cfRule type="containsText" priority="512" operator="containsText" id="{BFF61052-1744-434E-ADB6-AAB91F453F27}">
            <xm:f>NOT(ISERROR(SEARCH(17,P57)))</xm:f>
            <xm:f>17</xm:f>
            <x14:dxf>
              <fill>
                <patternFill>
                  <bgColor rgb="FFFFFF00"/>
                </patternFill>
              </fill>
            </x14:dxf>
          </x14:cfRule>
          <xm:sqref>P57:R57</xm:sqref>
        </x14:conditionalFormatting>
        <x14:conditionalFormatting xmlns:xm="http://schemas.microsoft.com/office/excel/2006/main">
          <x14:cfRule type="containsText" priority="507" operator="containsText" id="{022A93D8-DA63-43EA-8DAB-EE51CE16F9B0}">
            <xm:f>NOT(ISERROR(SEARCH(17,P58)))</xm:f>
            <xm:f>17</xm:f>
            <x14:dxf>
              <fill>
                <patternFill>
                  <bgColor rgb="FFFFFF00"/>
                </patternFill>
              </fill>
            </x14:dxf>
          </x14:cfRule>
          <xm:sqref>P58:R58</xm:sqref>
        </x14:conditionalFormatting>
        <x14:conditionalFormatting xmlns:xm="http://schemas.microsoft.com/office/excel/2006/main">
          <x14:cfRule type="containsText" priority="502" operator="containsText" id="{B4F897AA-2F13-4F11-9887-E1ABB5DF10A0}">
            <xm:f>NOT(ISERROR(SEARCH(17,P59)))</xm:f>
            <xm:f>17</xm:f>
            <x14:dxf>
              <fill>
                <patternFill>
                  <bgColor rgb="FFFFFF00"/>
                </patternFill>
              </fill>
            </x14:dxf>
          </x14:cfRule>
          <xm:sqref>P59:R59</xm:sqref>
        </x14:conditionalFormatting>
        <x14:conditionalFormatting xmlns:xm="http://schemas.microsoft.com/office/excel/2006/main">
          <x14:cfRule type="containsText" priority="497" operator="containsText" id="{2EC42B4F-995F-4910-A9C5-EBF68C4F4A9B}">
            <xm:f>NOT(ISERROR(SEARCH(17,P62)))</xm:f>
            <xm:f>17</xm:f>
            <x14:dxf>
              <fill>
                <patternFill>
                  <bgColor rgb="FFFFFF00"/>
                </patternFill>
              </fill>
            </x14:dxf>
          </x14:cfRule>
          <xm:sqref>P62:R62</xm:sqref>
        </x14:conditionalFormatting>
        <x14:conditionalFormatting xmlns:xm="http://schemas.microsoft.com/office/excel/2006/main">
          <x14:cfRule type="containsText" priority="492" operator="containsText" id="{73761E5E-D6F0-4597-BD0E-F7FD98780A1C}">
            <xm:f>NOT(ISERROR(SEARCH(17,P32)))</xm:f>
            <xm:f>17</xm:f>
            <x14:dxf>
              <fill>
                <patternFill>
                  <bgColor rgb="FFFFFF00"/>
                </patternFill>
              </fill>
            </x14:dxf>
          </x14:cfRule>
          <xm:sqref>P32:R32</xm:sqref>
        </x14:conditionalFormatting>
        <x14:conditionalFormatting xmlns:xm="http://schemas.microsoft.com/office/excel/2006/main">
          <x14:cfRule type="containsText" priority="487" operator="containsText" id="{E64CDB46-1F81-46A5-8403-556C6638C9DA}">
            <xm:f>NOT(ISERROR(SEARCH(17,P38)))</xm:f>
            <xm:f>17</xm:f>
            <x14:dxf>
              <fill>
                <patternFill>
                  <bgColor rgb="FFFFFF00"/>
                </patternFill>
              </fill>
            </x14:dxf>
          </x14:cfRule>
          <xm:sqref>P38:R38</xm:sqref>
        </x14:conditionalFormatting>
        <x14:conditionalFormatting xmlns:xm="http://schemas.microsoft.com/office/excel/2006/main">
          <x14:cfRule type="containsText" priority="482" operator="containsText" id="{3F18638C-6B61-4B2A-AECA-80EC6592A7C2}">
            <xm:f>NOT(ISERROR(SEARCH(17,P34)))</xm:f>
            <xm:f>17</xm:f>
            <x14:dxf>
              <fill>
                <patternFill>
                  <bgColor rgb="FFFFFF00"/>
                </patternFill>
              </fill>
            </x14:dxf>
          </x14:cfRule>
          <xm:sqref>P34:R34</xm:sqref>
        </x14:conditionalFormatting>
        <x14:conditionalFormatting xmlns:xm="http://schemas.microsoft.com/office/excel/2006/main">
          <x14:cfRule type="containsText" priority="477" operator="containsText" id="{553619D6-8F89-4AD4-88D3-4A96BD7E0218}">
            <xm:f>NOT(ISERROR(SEARCH(17,P35)))</xm:f>
            <xm:f>17</xm:f>
            <x14:dxf>
              <fill>
                <patternFill>
                  <bgColor rgb="FFFFFF00"/>
                </patternFill>
              </fill>
            </x14:dxf>
          </x14:cfRule>
          <xm:sqref>P35:R35</xm:sqref>
        </x14:conditionalFormatting>
        <x14:conditionalFormatting xmlns:xm="http://schemas.microsoft.com/office/excel/2006/main">
          <x14:cfRule type="containsText" priority="472" operator="containsText" id="{C487B2BD-BC37-44D5-9C7E-92D409FB47BD}">
            <xm:f>NOT(ISERROR(SEARCH(17,P37)))</xm:f>
            <xm:f>17</xm:f>
            <x14:dxf>
              <fill>
                <patternFill>
                  <bgColor rgb="FFFFFF00"/>
                </patternFill>
              </fill>
            </x14:dxf>
          </x14:cfRule>
          <xm:sqref>P37:R37</xm:sqref>
        </x14:conditionalFormatting>
        <x14:conditionalFormatting xmlns:xm="http://schemas.microsoft.com/office/excel/2006/main">
          <x14:cfRule type="containsText" priority="467" operator="containsText" id="{DE7C4950-7778-473E-87B9-EFFC30422B82}">
            <xm:f>NOT(ISERROR(SEARCH(17,P31)))</xm:f>
            <xm:f>17</xm:f>
            <x14:dxf>
              <fill>
                <patternFill>
                  <bgColor rgb="FFFFFF00"/>
                </patternFill>
              </fill>
            </x14:dxf>
          </x14:cfRule>
          <xm:sqref>P31:R31</xm:sqref>
        </x14:conditionalFormatting>
        <x14:conditionalFormatting xmlns:xm="http://schemas.microsoft.com/office/excel/2006/main">
          <x14:cfRule type="containsText" priority="462" operator="containsText" id="{488E3F20-35AC-43F2-9FAB-BD6A21BCDB24}">
            <xm:f>NOT(ISERROR(SEARCH(17,P64)))</xm:f>
            <xm:f>17</xm:f>
            <x14:dxf>
              <fill>
                <patternFill>
                  <bgColor rgb="FFFFFF00"/>
                </patternFill>
              </fill>
            </x14:dxf>
          </x14:cfRule>
          <xm:sqref>P64:R64</xm:sqref>
        </x14:conditionalFormatting>
        <x14:conditionalFormatting xmlns:xm="http://schemas.microsoft.com/office/excel/2006/main">
          <x14:cfRule type="containsText" priority="457" operator="containsText" id="{94435FA8-4570-45BE-B46F-F3FFEA3273D4}">
            <xm:f>NOT(ISERROR(SEARCH(17,P61)))</xm:f>
            <xm:f>17</xm:f>
            <x14:dxf>
              <fill>
                <patternFill>
                  <bgColor rgb="FFFFFF00"/>
                </patternFill>
              </fill>
            </x14:dxf>
          </x14:cfRule>
          <xm:sqref>P61:R61</xm:sqref>
        </x14:conditionalFormatting>
        <x14:conditionalFormatting xmlns:xm="http://schemas.microsoft.com/office/excel/2006/main">
          <x14:cfRule type="containsText" priority="452" operator="containsText" id="{871C5D64-7905-4946-8C4C-3BC6EF3D528C}">
            <xm:f>NOT(ISERROR(SEARCH(17,P60)))</xm:f>
            <xm:f>17</xm:f>
            <x14:dxf>
              <fill>
                <patternFill>
                  <bgColor rgb="FFFFFF00"/>
                </patternFill>
              </fill>
            </x14:dxf>
          </x14:cfRule>
          <xm:sqref>P60:R60</xm:sqref>
        </x14:conditionalFormatting>
        <x14:conditionalFormatting xmlns:xm="http://schemas.microsoft.com/office/excel/2006/main">
          <x14:cfRule type="containsText" priority="447" operator="containsText" id="{9C6A8CBF-A51D-4797-BB63-16B74808811F}">
            <xm:f>NOT(ISERROR(SEARCH(17,P66)))</xm:f>
            <xm:f>17</xm:f>
            <x14:dxf>
              <fill>
                <patternFill>
                  <bgColor rgb="FFFFFF00"/>
                </patternFill>
              </fill>
            </x14:dxf>
          </x14:cfRule>
          <xm:sqref>P66:R66</xm:sqref>
        </x14:conditionalFormatting>
        <x14:conditionalFormatting xmlns:xm="http://schemas.microsoft.com/office/excel/2006/main">
          <x14:cfRule type="containsText" priority="442" operator="containsText" id="{9B74BC98-0D27-4D6D-834B-DE94F9934C97}">
            <xm:f>NOT(ISERROR(SEARCH(17,P67)))</xm:f>
            <xm:f>17</xm:f>
            <x14:dxf>
              <fill>
                <patternFill>
                  <bgColor rgb="FFFFFF00"/>
                </patternFill>
              </fill>
            </x14:dxf>
          </x14:cfRule>
          <xm:sqref>P67:R67</xm:sqref>
        </x14:conditionalFormatting>
        <x14:conditionalFormatting xmlns:xm="http://schemas.microsoft.com/office/excel/2006/main">
          <x14:cfRule type="containsText" priority="437" operator="containsText" id="{D1DFA088-5028-43CB-AC31-EFEB71F200DB}">
            <xm:f>NOT(ISERROR(SEARCH(17,P63)))</xm:f>
            <xm:f>17</xm:f>
            <x14:dxf>
              <fill>
                <patternFill>
                  <bgColor rgb="FFFFFF00"/>
                </patternFill>
              </fill>
            </x14:dxf>
          </x14:cfRule>
          <xm:sqref>P63:R63</xm:sqref>
        </x14:conditionalFormatting>
        <x14:conditionalFormatting xmlns:xm="http://schemas.microsoft.com/office/excel/2006/main">
          <x14:cfRule type="containsText" priority="432" operator="containsText" id="{507B47C7-0594-4E07-A5D6-BB85B96EF242}">
            <xm:f>NOT(ISERROR(SEARCH(17,P46)))</xm:f>
            <xm:f>17</xm:f>
            <x14:dxf>
              <fill>
                <patternFill>
                  <bgColor rgb="FFFFFF00"/>
                </patternFill>
              </fill>
            </x14:dxf>
          </x14:cfRule>
          <xm:sqref>P46:R46</xm:sqref>
        </x14:conditionalFormatting>
        <x14:conditionalFormatting xmlns:xm="http://schemas.microsoft.com/office/excel/2006/main">
          <x14:cfRule type="containsText" priority="427" operator="containsText" id="{F4F43F2E-A270-4791-AF56-C54087522BFF}">
            <xm:f>NOT(ISERROR(SEARCH(17,U33)))</xm:f>
            <xm:f>17</xm:f>
            <x14:dxf>
              <fill>
                <patternFill>
                  <bgColor rgb="FFFFFF00"/>
                </patternFill>
              </fill>
            </x14:dxf>
          </x14:cfRule>
          <xm:sqref>U33:W33</xm:sqref>
        </x14:conditionalFormatting>
        <x14:conditionalFormatting xmlns:xm="http://schemas.microsoft.com/office/excel/2006/main">
          <x14:cfRule type="containsText" priority="420" operator="containsText" id="{F97BF0CC-0A7E-4FC9-A6F6-DD2C09AD7CD6}">
            <xm:f>NOT(ISERROR(SEARCH(17,U36)))</xm:f>
            <xm:f>17</xm:f>
            <x14:dxf>
              <fill>
                <patternFill>
                  <bgColor rgb="FFFFFF00"/>
                </patternFill>
              </fill>
            </x14:dxf>
          </x14:cfRule>
          <xm:sqref>U36:W36</xm:sqref>
        </x14:conditionalFormatting>
        <x14:conditionalFormatting xmlns:xm="http://schemas.microsoft.com/office/excel/2006/main">
          <x14:cfRule type="containsText" priority="415" operator="containsText" id="{8B8A550B-BE2E-4F34-A2F8-7B21D144A8D6}">
            <xm:f>NOT(ISERROR(SEARCH(17,U32)))</xm:f>
            <xm:f>17</xm:f>
            <x14:dxf>
              <fill>
                <patternFill>
                  <bgColor rgb="FFFFFF00"/>
                </patternFill>
              </fill>
            </x14:dxf>
          </x14:cfRule>
          <xm:sqref>U32:W32</xm:sqref>
        </x14:conditionalFormatting>
        <x14:conditionalFormatting xmlns:xm="http://schemas.microsoft.com/office/excel/2006/main">
          <x14:cfRule type="containsText" priority="410" operator="containsText" id="{C5B8304D-DDD2-4B47-B45E-F131785BD0C0}">
            <xm:f>NOT(ISERROR(SEARCH(17,U34)))</xm:f>
            <xm:f>17</xm:f>
            <x14:dxf>
              <fill>
                <patternFill>
                  <bgColor rgb="FFFFFF00"/>
                </patternFill>
              </fill>
            </x14:dxf>
          </x14:cfRule>
          <xm:sqref>U34:W34</xm:sqref>
        </x14:conditionalFormatting>
        <x14:conditionalFormatting xmlns:xm="http://schemas.microsoft.com/office/excel/2006/main">
          <x14:cfRule type="containsText" priority="405" operator="containsText" id="{665B84DF-6338-4295-86E1-78FAAFDA3A4C}">
            <xm:f>NOT(ISERROR(SEARCH(17,U35)))</xm:f>
            <xm:f>17</xm:f>
            <x14:dxf>
              <fill>
                <patternFill>
                  <bgColor rgb="FFFFFF00"/>
                </patternFill>
              </fill>
            </x14:dxf>
          </x14:cfRule>
          <xm:sqref>U35:W35</xm:sqref>
        </x14:conditionalFormatting>
        <x14:conditionalFormatting xmlns:xm="http://schemas.microsoft.com/office/excel/2006/main">
          <x14:cfRule type="containsText" priority="400" operator="containsText" id="{A5E5B182-813F-4FD3-9233-9BFE040C5D72}">
            <xm:f>NOT(ISERROR(SEARCH(17,U31)))</xm:f>
            <xm:f>17</xm:f>
            <x14:dxf>
              <fill>
                <patternFill>
                  <bgColor rgb="FFFFFF00"/>
                </patternFill>
              </fill>
            </x14:dxf>
          </x14:cfRule>
          <xm:sqref>U31:W31</xm:sqref>
        </x14:conditionalFormatting>
        <x14:conditionalFormatting xmlns:xm="http://schemas.microsoft.com/office/excel/2006/main">
          <x14:cfRule type="containsText" priority="395" operator="containsText" id="{7D7A3A32-5E30-4373-9339-4B2F6166FD8C}">
            <xm:f>NOT(ISERROR(SEARCH(17,Z33)))</xm:f>
            <xm:f>17</xm:f>
            <x14:dxf>
              <fill>
                <patternFill>
                  <bgColor rgb="FFFFFF00"/>
                </patternFill>
              </fill>
            </x14:dxf>
          </x14:cfRule>
          <xm:sqref>Z33:AB33</xm:sqref>
        </x14:conditionalFormatting>
        <x14:conditionalFormatting xmlns:xm="http://schemas.microsoft.com/office/excel/2006/main">
          <x14:cfRule type="containsText" priority="388" operator="containsText" id="{55EA4669-8E3D-41FC-8E3C-227E378A9071}">
            <xm:f>NOT(ISERROR(SEARCH(17,Z36)))</xm:f>
            <xm:f>17</xm:f>
            <x14:dxf>
              <fill>
                <patternFill>
                  <bgColor rgb="FFFFFF00"/>
                </patternFill>
              </fill>
            </x14:dxf>
          </x14:cfRule>
          <xm:sqref>Z36:AB36</xm:sqref>
        </x14:conditionalFormatting>
        <x14:conditionalFormatting xmlns:xm="http://schemas.microsoft.com/office/excel/2006/main">
          <x14:cfRule type="containsText" priority="383" operator="containsText" id="{9B12C0CF-E882-42FC-97B6-23A0EDFE4332}">
            <xm:f>NOT(ISERROR(SEARCH(17,Z32)))</xm:f>
            <xm:f>17</xm:f>
            <x14:dxf>
              <fill>
                <patternFill>
                  <bgColor rgb="FFFFFF00"/>
                </patternFill>
              </fill>
            </x14:dxf>
          </x14:cfRule>
          <xm:sqref>Z32:AB32</xm:sqref>
        </x14:conditionalFormatting>
        <x14:conditionalFormatting xmlns:xm="http://schemas.microsoft.com/office/excel/2006/main">
          <x14:cfRule type="containsText" priority="378" operator="containsText" id="{63738D90-4F5A-48CF-86CC-5AFE63D8813C}">
            <xm:f>NOT(ISERROR(SEARCH(17,Z34)))</xm:f>
            <xm:f>17</xm:f>
            <x14:dxf>
              <fill>
                <patternFill>
                  <bgColor rgb="FFFFFF00"/>
                </patternFill>
              </fill>
            </x14:dxf>
          </x14:cfRule>
          <xm:sqref>Z34:AB34</xm:sqref>
        </x14:conditionalFormatting>
        <x14:conditionalFormatting xmlns:xm="http://schemas.microsoft.com/office/excel/2006/main">
          <x14:cfRule type="containsText" priority="373" operator="containsText" id="{3FBEBA94-CDF4-4B07-A7E5-D8964A5DAF5F}">
            <xm:f>NOT(ISERROR(SEARCH(17,Z35)))</xm:f>
            <xm:f>17</xm:f>
            <x14:dxf>
              <fill>
                <patternFill>
                  <bgColor rgb="FFFFFF00"/>
                </patternFill>
              </fill>
            </x14:dxf>
          </x14:cfRule>
          <xm:sqref>Z35:AB35</xm:sqref>
        </x14:conditionalFormatting>
        <x14:conditionalFormatting xmlns:xm="http://schemas.microsoft.com/office/excel/2006/main">
          <x14:cfRule type="containsText" priority="368" operator="containsText" id="{6C2EE39B-CBC2-4D55-9F1D-E92C5C2E0FBF}">
            <xm:f>NOT(ISERROR(SEARCH(17,Z31)))</xm:f>
            <xm:f>17</xm:f>
            <x14:dxf>
              <fill>
                <patternFill>
                  <bgColor rgb="FFFFFF00"/>
                </patternFill>
              </fill>
            </x14:dxf>
          </x14:cfRule>
          <xm:sqref>Z31:AB31</xm:sqref>
        </x14:conditionalFormatting>
        <x14:conditionalFormatting xmlns:xm="http://schemas.microsoft.com/office/excel/2006/main">
          <x14:cfRule type="containsText" priority="363" operator="containsText" id="{0241C1F6-12F9-43E4-8FBE-B43A005313ED}">
            <xm:f>NOT(ISERROR(SEARCH(17,U40)))</xm:f>
            <xm:f>17</xm:f>
            <x14:dxf>
              <fill>
                <patternFill>
                  <bgColor rgb="FFFFFF00"/>
                </patternFill>
              </fill>
            </x14:dxf>
          </x14:cfRule>
          <xm:sqref>U40:W40</xm:sqref>
        </x14:conditionalFormatting>
        <x14:conditionalFormatting xmlns:xm="http://schemas.microsoft.com/office/excel/2006/main">
          <x14:cfRule type="containsText" priority="356" operator="containsText" id="{9FCE30DF-D2DC-4FE8-857B-F5B442758B39}">
            <xm:f>NOT(ISERROR(SEARCH(17,U39)))</xm:f>
            <xm:f>17</xm:f>
            <x14:dxf>
              <fill>
                <patternFill>
                  <bgColor rgb="FFFFFF00"/>
                </patternFill>
              </fill>
            </x14:dxf>
          </x14:cfRule>
          <xm:sqref>U39:W39</xm:sqref>
        </x14:conditionalFormatting>
        <x14:conditionalFormatting xmlns:xm="http://schemas.microsoft.com/office/excel/2006/main">
          <x14:cfRule type="containsText" priority="351" operator="containsText" id="{99FD8A1D-34E3-4CB0-94BA-44012400C66E}">
            <xm:f>NOT(ISERROR(SEARCH(17,U41)))</xm:f>
            <xm:f>17</xm:f>
            <x14:dxf>
              <fill>
                <patternFill>
                  <bgColor rgb="FFFFFF00"/>
                </patternFill>
              </fill>
            </x14:dxf>
          </x14:cfRule>
          <xm:sqref>U41:W41</xm:sqref>
        </x14:conditionalFormatting>
        <x14:conditionalFormatting xmlns:xm="http://schemas.microsoft.com/office/excel/2006/main">
          <x14:cfRule type="containsText" priority="346" operator="containsText" id="{FB4DBE81-3D9C-43A7-B4B6-9969E96B33A0}">
            <xm:f>NOT(ISERROR(SEARCH(17,U42)))</xm:f>
            <xm:f>17</xm:f>
            <x14:dxf>
              <fill>
                <patternFill>
                  <bgColor rgb="FFFFFF00"/>
                </patternFill>
              </fill>
            </x14:dxf>
          </x14:cfRule>
          <xm:sqref>U42:W42</xm:sqref>
        </x14:conditionalFormatting>
        <x14:conditionalFormatting xmlns:xm="http://schemas.microsoft.com/office/excel/2006/main">
          <x14:cfRule type="containsText" priority="341" operator="containsText" id="{AAA4CA6F-7BEC-4061-86FA-45880BA60762}">
            <xm:f>NOT(ISERROR(SEARCH(17,U43)))</xm:f>
            <xm:f>17</xm:f>
            <x14:dxf>
              <fill>
                <patternFill>
                  <bgColor rgb="FFFFFF00"/>
                </patternFill>
              </fill>
            </x14:dxf>
          </x14:cfRule>
          <xm:sqref>U43:W43</xm:sqref>
        </x14:conditionalFormatting>
        <x14:conditionalFormatting xmlns:xm="http://schemas.microsoft.com/office/excel/2006/main">
          <x14:cfRule type="containsText" priority="336" operator="containsText" id="{3E8D9F2F-EE44-41FE-BE6A-38242F1E7DFF}">
            <xm:f>NOT(ISERROR(SEARCH(17,U44)))</xm:f>
            <xm:f>17</xm:f>
            <x14:dxf>
              <fill>
                <patternFill>
                  <bgColor rgb="FFFFFF00"/>
                </patternFill>
              </fill>
            </x14:dxf>
          </x14:cfRule>
          <xm:sqref>U44:W44</xm:sqref>
        </x14:conditionalFormatting>
        <x14:conditionalFormatting xmlns:xm="http://schemas.microsoft.com/office/excel/2006/main">
          <x14:cfRule type="containsText" priority="331" operator="containsText" id="{E9E2A514-FCFE-467C-B06E-F3D74A5DBC93}">
            <xm:f>NOT(ISERROR(SEARCH(17,U45)))</xm:f>
            <xm:f>17</xm:f>
            <x14:dxf>
              <fill>
                <patternFill>
                  <bgColor rgb="FFFFFF00"/>
                </patternFill>
              </fill>
            </x14:dxf>
          </x14:cfRule>
          <xm:sqref>U45:W45</xm:sqref>
        </x14:conditionalFormatting>
        <x14:conditionalFormatting xmlns:xm="http://schemas.microsoft.com/office/excel/2006/main">
          <x14:cfRule type="containsText" priority="326" operator="containsText" id="{45BB9469-08AB-47C6-94B2-E754EC01D384}">
            <xm:f>NOT(ISERROR(SEARCH(17,U47)))</xm:f>
            <xm:f>17</xm:f>
            <x14:dxf>
              <fill>
                <patternFill>
                  <bgColor rgb="FFFFFF00"/>
                </patternFill>
              </fill>
            </x14:dxf>
          </x14:cfRule>
          <xm:sqref>U47:W47</xm:sqref>
        </x14:conditionalFormatting>
        <x14:conditionalFormatting xmlns:xm="http://schemas.microsoft.com/office/excel/2006/main">
          <x14:cfRule type="containsText" priority="321" operator="containsText" id="{1BD454B6-1621-48E2-B367-BC779458DB6A}">
            <xm:f>NOT(ISERROR(SEARCH(17,U48)))</xm:f>
            <xm:f>17</xm:f>
            <x14:dxf>
              <fill>
                <patternFill>
                  <bgColor rgb="FFFFFF00"/>
                </patternFill>
              </fill>
            </x14:dxf>
          </x14:cfRule>
          <xm:sqref>U48:W48</xm:sqref>
        </x14:conditionalFormatting>
        <x14:conditionalFormatting xmlns:xm="http://schemas.microsoft.com/office/excel/2006/main">
          <x14:cfRule type="containsText" priority="316" operator="containsText" id="{85D47B39-1285-40BA-8D41-6CED15A98F79}">
            <xm:f>NOT(ISERROR(SEARCH(17,U49)))</xm:f>
            <xm:f>17</xm:f>
            <x14:dxf>
              <fill>
                <patternFill>
                  <bgColor rgb="FFFFFF00"/>
                </patternFill>
              </fill>
            </x14:dxf>
          </x14:cfRule>
          <xm:sqref>U49:W49</xm:sqref>
        </x14:conditionalFormatting>
        <x14:conditionalFormatting xmlns:xm="http://schemas.microsoft.com/office/excel/2006/main">
          <x14:cfRule type="containsText" priority="311" operator="containsText" id="{1165B019-63CB-48CD-B780-D3251F30C2E5}">
            <xm:f>NOT(ISERROR(SEARCH(17,U38)))</xm:f>
            <xm:f>17</xm:f>
            <x14:dxf>
              <fill>
                <patternFill>
                  <bgColor rgb="FFFFFF00"/>
                </patternFill>
              </fill>
            </x14:dxf>
          </x14:cfRule>
          <xm:sqref>U38:W38</xm:sqref>
        </x14:conditionalFormatting>
        <x14:conditionalFormatting xmlns:xm="http://schemas.microsoft.com/office/excel/2006/main">
          <x14:cfRule type="containsText" priority="306" operator="containsText" id="{D43F2AB2-1E1D-4ACC-8E66-77BF11A7CC6B}">
            <xm:f>NOT(ISERROR(SEARCH(17,U46)))</xm:f>
            <xm:f>17</xm:f>
            <x14:dxf>
              <fill>
                <patternFill>
                  <bgColor rgb="FFFFFF00"/>
                </patternFill>
              </fill>
            </x14:dxf>
          </x14:cfRule>
          <xm:sqref>U46:W46</xm:sqref>
        </x14:conditionalFormatting>
        <x14:conditionalFormatting xmlns:xm="http://schemas.microsoft.com/office/excel/2006/main">
          <x14:cfRule type="containsText" priority="301" operator="containsText" id="{D36E87FD-5A95-4EE5-B6EB-86D598F5B418}">
            <xm:f>NOT(ISERROR(SEARCH(17,Z40)))</xm:f>
            <xm:f>17</xm:f>
            <x14:dxf>
              <fill>
                <patternFill>
                  <bgColor rgb="FFFFFF00"/>
                </patternFill>
              </fill>
            </x14:dxf>
          </x14:cfRule>
          <xm:sqref>Z40:AB40</xm:sqref>
        </x14:conditionalFormatting>
        <x14:conditionalFormatting xmlns:xm="http://schemas.microsoft.com/office/excel/2006/main">
          <x14:cfRule type="containsText" priority="294" operator="containsText" id="{EAC295DE-5023-4530-8525-D53F488F764B}">
            <xm:f>NOT(ISERROR(SEARCH(17,Z39)))</xm:f>
            <xm:f>17</xm:f>
            <x14:dxf>
              <fill>
                <patternFill>
                  <bgColor rgb="FFFFFF00"/>
                </patternFill>
              </fill>
            </x14:dxf>
          </x14:cfRule>
          <xm:sqref>Z39:AB39</xm:sqref>
        </x14:conditionalFormatting>
        <x14:conditionalFormatting xmlns:xm="http://schemas.microsoft.com/office/excel/2006/main">
          <x14:cfRule type="containsText" priority="289" operator="containsText" id="{015819E0-BB20-4F21-BD62-B64FC4B9DA96}">
            <xm:f>NOT(ISERROR(SEARCH(17,Z41)))</xm:f>
            <xm:f>17</xm:f>
            <x14:dxf>
              <fill>
                <patternFill>
                  <bgColor rgb="FFFFFF00"/>
                </patternFill>
              </fill>
            </x14:dxf>
          </x14:cfRule>
          <xm:sqref>Z41:AB41</xm:sqref>
        </x14:conditionalFormatting>
        <x14:conditionalFormatting xmlns:xm="http://schemas.microsoft.com/office/excel/2006/main">
          <x14:cfRule type="containsText" priority="284" operator="containsText" id="{C0871654-70CC-47FE-B94A-FEC9F80793C7}">
            <xm:f>NOT(ISERROR(SEARCH(17,Z42)))</xm:f>
            <xm:f>17</xm:f>
            <x14:dxf>
              <fill>
                <patternFill>
                  <bgColor rgb="FFFFFF00"/>
                </patternFill>
              </fill>
            </x14:dxf>
          </x14:cfRule>
          <xm:sqref>Z42:AB42</xm:sqref>
        </x14:conditionalFormatting>
        <x14:conditionalFormatting xmlns:xm="http://schemas.microsoft.com/office/excel/2006/main">
          <x14:cfRule type="containsText" priority="279" operator="containsText" id="{718D159A-F289-4472-A4CB-FA635C110AA6}">
            <xm:f>NOT(ISERROR(SEARCH(17,Z43)))</xm:f>
            <xm:f>17</xm:f>
            <x14:dxf>
              <fill>
                <patternFill>
                  <bgColor rgb="FFFFFF00"/>
                </patternFill>
              </fill>
            </x14:dxf>
          </x14:cfRule>
          <xm:sqref>Z43:AB43</xm:sqref>
        </x14:conditionalFormatting>
        <x14:conditionalFormatting xmlns:xm="http://schemas.microsoft.com/office/excel/2006/main">
          <x14:cfRule type="containsText" priority="274" operator="containsText" id="{92E56690-1796-40D7-AFC4-4E2A3207B8C9}">
            <xm:f>NOT(ISERROR(SEARCH(17,Z44)))</xm:f>
            <xm:f>17</xm:f>
            <x14:dxf>
              <fill>
                <patternFill>
                  <bgColor rgb="FFFFFF00"/>
                </patternFill>
              </fill>
            </x14:dxf>
          </x14:cfRule>
          <xm:sqref>Z44:AB44</xm:sqref>
        </x14:conditionalFormatting>
        <x14:conditionalFormatting xmlns:xm="http://schemas.microsoft.com/office/excel/2006/main">
          <x14:cfRule type="containsText" priority="269" operator="containsText" id="{E795664D-1867-41B4-9FBC-9EC7BA1D3486}">
            <xm:f>NOT(ISERROR(SEARCH(17,Z45)))</xm:f>
            <xm:f>17</xm:f>
            <x14:dxf>
              <fill>
                <patternFill>
                  <bgColor rgb="FFFFFF00"/>
                </patternFill>
              </fill>
            </x14:dxf>
          </x14:cfRule>
          <xm:sqref>Z45:AB45</xm:sqref>
        </x14:conditionalFormatting>
        <x14:conditionalFormatting xmlns:xm="http://schemas.microsoft.com/office/excel/2006/main">
          <x14:cfRule type="containsText" priority="264" operator="containsText" id="{B22308AD-4E48-4C3B-BA4D-682B8F9A4018}">
            <xm:f>NOT(ISERROR(SEARCH(17,Z47)))</xm:f>
            <xm:f>17</xm:f>
            <x14:dxf>
              <fill>
                <patternFill>
                  <bgColor rgb="FFFFFF00"/>
                </patternFill>
              </fill>
            </x14:dxf>
          </x14:cfRule>
          <xm:sqref>Z47:AB47</xm:sqref>
        </x14:conditionalFormatting>
        <x14:conditionalFormatting xmlns:xm="http://schemas.microsoft.com/office/excel/2006/main">
          <x14:cfRule type="containsText" priority="259" operator="containsText" id="{CB0A0FB5-250A-4657-92F5-F12001605AA8}">
            <xm:f>NOT(ISERROR(SEARCH(17,Z48)))</xm:f>
            <xm:f>17</xm:f>
            <x14:dxf>
              <fill>
                <patternFill>
                  <bgColor rgb="FFFFFF00"/>
                </patternFill>
              </fill>
            </x14:dxf>
          </x14:cfRule>
          <xm:sqref>Z48:AB48</xm:sqref>
        </x14:conditionalFormatting>
        <x14:conditionalFormatting xmlns:xm="http://schemas.microsoft.com/office/excel/2006/main">
          <x14:cfRule type="containsText" priority="254" operator="containsText" id="{2E6DCF1A-9EC4-44DA-85B9-7BBB408B57CC}">
            <xm:f>NOT(ISERROR(SEARCH(17,Z49)))</xm:f>
            <xm:f>17</xm:f>
            <x14:dxf>
              <fill>
                <patternFill>
                  <bgColor rgb="FFFFFF00"/>
                </patternFill>
              </fill>
            </x14:dxf>
          </x14:cfRule>
          <xm:sqref>Z49:AB49</xm:sqref>
        </x14:conditionalFormatting>
        <x14:conditionalFormatting xmlns:xm="http://schemas.microsoft.com/office/excel/2006/main">
          <x14:cfRule type="containsText" priority="249" operator="containsText" id="{85A188BE-7F24-4943-81D9-DD086F380FDC}">
            <xm:f>NOT(ISERROR(SEARCH(17,Z38)))</xm:f>
            <xm:f>17</xm:f>
            <x14:dxf>
              <fill>
                <patternFill>
                  <bgColor rgb="FFFFFF00"/>
                </patternFill>
              </fill>
            </x14:dxf>
          </x14:cfRule>
          <xm:sqref>Z38:AB38</xm:sqref>
        </x14:conditionalFormatting>
        <x14:conditionalFormatting xmlns:xm="http://schemas.microsoft.com/office/excel/2006/main">
          <x14:cfRule type="containsText" priority="244" operator="containsText" id="{1C2C619E-A143-4CFB-A3C1-A8AD300A281D}">
            <xm:f>NOT(ISERROR(SEARCH(17,Z46)))</xm:f>
            <xm:f>17</xm:f>
            <x14:dxf>
              <fill>
                <patternFill>
                  <bgColor rgb="FFFFFF00"/>
                </patternFill>
              </fill>
            </x14:dxf>
          </x14:cfRule>
          <xm:sqref>Z46:AB46</xm:sqref>
        </x14:conditionalFormatting>
        <x14:conditionalFormatting xmlns:xm="http://schemas.microsoft.com/office/excel/2006/main">
          <x14:cfRule type="containsText" priority="239" operator="containsText" id="{FBC23B5E-7811-402D-94E7-D424D93F9D8B}">
            <xm:f>NOT(ISERROR(SEARCH(17,U52)))</xm:f>
            <xm:f>17</xm:f>
            <x14:dxf>
              <fill>
                <patternFill>
                  <bgColor rgb="FFFFFF00"/>
                </patternFill>
              </fill>
            </x14:dxf>
          </x14:cfRule>
          <xm:sqref>U52:W52</xm:sqref>
        </x14:conditionalFormatting>
        <x14:conditionalFormatting xmlns:xm="http://schemas.microsoft.com/office/excel/2006/main">
          <x14:cfRule type="containsText" priority="234" operator="containsText" id="{DA26F401-605A-4FE5-8366-0F7632AD9C80}">
            <xm:f>NOT(ISERROR(SEARCH(17,U53)))</xm:f>
            <xm:f>17</xm:f>
            <x14:dxf>
              <fill>
                <patternFill>
                  <bgColor rgb="FFFFFF00"/>
                </patternFill>
              </fill>
            </x14:dxf>
          </x14:cfRule>
          <xm:sqref>U53:W53</xm:sqref>
        </x14:conditionalFormatting>
        <x14:conditionalFormatting xmlns:xm="http://schemas.microsoft.com/office/excel/2006/main">
          <x14:cfRule type="containsText" priority="229" operator="containsText" id="{04C19BE5-7803-40B9-AEFD-7BCEB6F2476A}">
            <xm:f>NOT(ISERROR(SEARCH(17,U54)))</xm:f>
            <xm:f>17</xm:f>
            <x14:dxf>
              <fill>
                <patternFill>
                  <bgColor rgb="FFFFFF00"/>
                </patternFill>
              </fill>
            </x14:dxf>
          </x14:cfRule>
          <xm:sqref>U54:W54</xm:sqref>
        </x14:conditionalFormatting>
        <x14:conditionalFormatting xmlns:xm="http://schemas.microsoft.com/office/excel/2006/main">
          <x14:cfRule type="containsText" priority="224" operator="containsText" id="{96530831-C13C-41CC-A4FA-0133270635AA}">
            <xm:f>NOT(ISERROR(SEARCH(17,U55)))</xm:f>
            <xm:f>17</xm:f>
            <x14:dxf>
              <fill>
                <patternFill>
                  <bgColor rgb="FFFFFF00"/>
                </patternFill>
              </fill>
            </x14:dxf>
          </x14:cfRule>
          <xm:sqref>U55:W55</xm:sqref>
        </x14:conditionalFormatting>
        <x14:conditionalFormatting xmlns:xm="http://schemas.microsoft.com/office/excel/2006/main">
          <x14:cfRule type="containsText" priority="219" operator="containsText" id="{90909B00-807E-46D5-AA84-0DE0390D952C}">
            <xm:f>NOT(ISERROR(SEARCH(17,U56)))</xm:f>
            <xm:f>17</xm:f>
            <x14:dxf>
              <fill>
                <patternFill>
                  <bgColor rgb="FFFFFF00"/>
                </patternFill>
              </fill>
            </x14:dxf>
          </x14:cfRule>
          <xm:sqref>U56:W56</xm:sqref>
        </x14:conditionalFormatting>
        <x14:conditionalFormatting xmlns:xm="http://schemas.microsoft.com/office/excel/2006/main">
          <x14:cfRule type="containsText" priority="214" operator="containsText" id="{707C4895-436B-4BAC-A26B-AC3E72C2F4E1}">
            <xm:f>NOT(ISERROR(SEARCH(17,U57)))</xm:f>
            <xm:f>17</xm:f>
            <x14:dxf>
              <fill>
                <patternFill>
                  <bgColor rgb="FFFFFF00"/>
                </patternFill>
              </fill>
            </x14:dxf>
          </x14:cfRule>
          <xm:sqref>U57:W57</xm:sqref>
        </x14:conditionalFormatting>
        <x14:conditionalFormatting xmlns:xm="http://schemas.microsoft.com/office/excel/2006/main">
          <x14:cfRule type="containsText" priority="209" operator="containsText" id="{33704B57-EB65-4B7A-B272-6BAF41C81C67}">
            <xm:f>NOT(ISERROR(SEARCH(17,U58)))</xm:f>
            <xm:f>17</xm:f>
            <x14:dxf>
              <fill>
                <patternFill>
                  <bgColor rgb="FFFFFF00"/>
                </patternFill>
              </fill>
            </x14:dxf>
          </x14:cfRule>
          <xm:sqref>U58:W58</xm:sqref>
        </x14:conditionalFormatting>
        <x14:conditionalFormatting xmlns:xm="http://schemas.microsoft.com/office/excel/2006/main">
          <x14:cfRule type="containsText" priority="204" operator="containsText" id="{B992048E-CF87-4AEC-96C8-47A411150D0D}">
            <xm:f>NOT(ISERROR(SEARCH(17,Z52)))</xm:f>
            <xm:f>17</xm:f>
            <x14:dxf>
              <fill>
                <patternFill>
                  <bgColor rgb="FFFFFF00"/>
                </patternFill>
              </fill>
            </x14:dxf>
          </x14:cfRule>
          <xm:sqref>Z52:AB52</xm:sqref>
        </x14:conditionalFormatting>
        <x14:conditionalFormatting xmlns:xm="http://schemas.microsoft.com/office/excel/2006/main">
          <x14:cfRule type="containsText" priority="199" operator="containsText" id="{540FB184-84D4-41BF-9B5F-86A9371931A8}">
            <xm:f>NOT(ISERROR(SEARCH(17,Z53)))</xm:f>
            <xm:f>17</xm:f>
            <x14:dxf>
              <fill>
                <patternFill>
                  <bgColor rgb="FFFFFF00"/>
                </patternFill>
              </fill>
            </x14:dxf>
          </x14:cfRule>
          <xm:sqref>Z53:AB53</xm:sqref>
        </x14:conditionalFormatting>
        <x14:conditionalFormatting xmlns:xm="http://schemas.microsoft.com/office/excel/2006/main">
          <x14:cfRule type="containsText" priority="194" operator="containsText" id="{46040A12-9929-45BB-BDED-9449031467C6}">
            <xm:f>NOT(ISERROR(SEARCH(17,Z54)))</xm:f>
            <xm:f>17</xm:f>
            <x14:dxf>
              <fill>
                <patternFill>
                  <bgColor rgb="FFFFFF00"/>
                </patternFill>
              </fill>
            </x14:dxf>
          </x14:cfRule>
          <xm:sqref>Z54:AB54</xm:sqref>
        </x14:conditionalFormatting>
        <x14:conditionalFormatting xmlns:xm="http://schemas.microsoft.com/office/excel/2006/main">
          <x14:cfRule type="containsText" priority="189" operator="containsText" id="{8BFF45FB-4EF1-403D-893D-BF5C3575CB98}">
            <xm:f>NOT(ISERROR(SEARCH(17,Z55)))</xm:f>
            <xm:f>17</xm:f>
            <x14:dxf>
              <fill>
                <patternFill>
                  <bgColor rgb="FFFFFF00"/>
                </patternFill>
              </fill>
            </x14:dxf>
          </x14:cfRule>
          <xm:sqref>Z55:AB55</xm:sqref>
        </x14:conditionalFormatting>
        <x14:conditionalFormatting xmlns:xm="http://schemas.microsoft.com/office/excel/2006/main">
          <x14:cfRule type="containsText" priority="184" operator="containsText" id="{5D678C7A-701D-4E7C-8BB8-9E11533D6772}">
            <xm:f>NOT(ISERROR(SEARCH(17,Z56)))</xm:f>
            <xm:f>17</xm:f>
            <x14:dxf>
              <fill>
                <patternFill>
                  <bgColor rgb="FFFFFF00"/>
                </patternFill>
              </fill>
            </x14:dxf>
          </x14:cfRule>
          <xm:sqref>Z56:AB56</xm:sqref>
        </x14:conditionalFormatting>
        <x14:conditionalFormatting xmlns:xm="http://schemas.microsoft.com/office/excel/2006/main">
          <x14:cfRule type="containsText" priority="179" operator="containsText" id="{B0CBC072-6B13-43C6-B05B-B039993846DE}">
            <xm:f>NOT(ISERROR(SEARCH(17,Z57)))</xm:f>
            <xm:f>17</xm:f>
            <x14:dxf>
              <fill>
                <patternFill>
                  <bgColor rgb="FFFFFF00"/>
                </patternFill>
              </fill>
            </x14:dxf>
          </x14:cfRule>
          <xm:sqref>Z57:AB57</xm:sqref>
        </x14:conditionalFormatting>
        <x14:conditionalFormatting xmlns:xm="http://schemas.microsoft.com/office/excel/2006/main">
          <x14:cfRule type="containsText" priority="174" operator="containsText" id="{0A1C77D5-4328-4079-A40D-7CBEE1DA7638}">
            <xm:f>NOT(ISERROR(SEARCH(17,Z58)))</xm:f>
            <xm:f>17</xm:f>
            <x14:dxf>
              <fill>
                <patternFill>
                  <bgColor rgb="FFFFFF00"/>
                </patternFill>
              </fill>
            </x14:dxf>
          </x14:cfRule>
          <xm:sqref>Z58:AB58</xm:sqref>
        </x14:conditionalFormatting>
        <x14:conditionalFormatting xmlns:xm="http://schemas.microsoft.com/office/excel/2006/main">
          <x14:cfRule type="containsText" priority="169" operator="containsText" id="{DD742A1C-BBED-46BB-A463-56A2E2C46EA0}">
            <xm:f>NOT(ISERROR(SEARCH(17,U62)))</xm:f>
            <xm:f>17</xm:f>
            <x14:dxf>
              <fill>
                <patternFill>
                  <bgColor rgb="FFFFFF00"/>
                </patternFill>
              </fill>
            </x14:dxf>
          </x14:cfRule>
          <xm:sqref>U62:W62</xm:sqref>
        </x14:conditionalFormatting>
        <x14:conditionalFormatting xmlns:xm="http://schemas.microsoft.com/office/excel/2006/main">
          <x14:cfRule type="containsText" priority="164" operator="containsText" id="{221B8A52-82D2-4D16-B573-31452D4F6940}">
            <xm:f>NOT(ISERROR(SEARCH(17,U64)))</xm:f>
            <xm:f>17</xm:f>
            <x14:dxf>
              <fill>
                <patternFill>
                  <bgColor rgb="FFFFFF00"/>
                </patternFill>
              </fill>
            </x14:dxf>
          </x14:cfRule>
          <xm:sqref>U64:W64</xm:sqref>
        </x14:conditionalFormatting>
        <x14:conditionalFormatting xmlns:xm="http://schemas.microsoft.com/office/excel/2006/main">
          <x14:cfRule type="containsText" priority="159" operator="containsText" id="{F5496509-4C2A-41E9-9408-9D2EDBB81653}">
            <xm:f>NOT(ISERROR(SEARCH(17,U61)))</xm:f>
            <xm:f>17</xm:f>
            <x14:dxf>
              <fill>
                <patternFill>
                  <bgColor rgb="FFFFFF00"/>
                </patternFill>
              </fill>
            </x14:dxf>
          </x14:cfRule>
          <xm:sqref>U61:W61</xm:sqref>
        </x14:conditionalFormatting>
        <x14:conditionalFormatting xmlns:xm="http://schemas.microsoft.com/office/excel/2006/main">
          <x14:cfRule type="containsText" priority="154" operator="containsText" id="{84E4DAA3-6BE5-4652-AA23-AD3A80C43455}">
            <xm:f>NOT(ISERROR(SEARCH(17,U60)))</xm:f>
            <xm:f>17</xm:f>
            <x14:dxf>
              <fill>
                <patternFill>
                  <bgColor rgb="FFFFFF00"/>
                </patternFill>
              </fill>
            </x14:dxf>
          </x14:cfRule>
          <xm:sqref>U60:W60</xm:sqref>
        </x14:conditionalFormatting>
        <x14:conditionalFormatting xmlns:xm="http://schemas.microsoft.com/office/excel/2006/main">
          <x14:cfRule type="containsText" priority="149" operator="containsText" id="{7F480FC6-C73E-4B49-9209-E1AD4C6E8CCA}">
            <xm:f>NOT(ISERROR(SEARCH(17,U65)))</xm:f>
            <xm:f>17</xm:f>
            <x14:dxf>
              <fill>
                <patternFill>
                  <bgColor rgb="FFFFFF00"/>
                </patternFill>
              </fill>
            </x14:dxf>
          </x14:cfRule>
          <xm:sqref>U65:W65</xm:sqref>
        </x14:conditionalFormatting>
        <x14:conditionalFormatting xmlns:xm="http://schemas.microsoft.com/office/excel/2006/main">
          <x14:cfRule type="containsText" priority="144" operator="containsText" id="{4506DA14-7739-4E32-965A-688D0468A782}">
            <xm:f>NOT(ISERROR(SEARCH(17,U67)))</xm:f>
            <xm:f>17</xm:f>
            <x14:dxf>
              <fill>
                <patternFill>
                  <bgColor rgb="FFFFFF00"/>
                </patternFill>
              </fill>
            </x14:dxf>
          </x14:cfRule>
          <xm:sqref>U67:W67</xm:sqref>
        </x14:conditionalFormatting>
        <x14:conditionalFormatting xmlns:xm="http://schemas.microsoft.com/office/excel/2006/main">
          <x14:cfRule type="containsText" priority="139" operator="containsText" id="{F872C355-2494-4AD5-BD98-9BFBEC1DF4C8}">
            <xm:f>NOT(ISERROR(SEARCH(17,U63)))</xm:f>
            <xm:f>17</xm:f>
            <x14:dxf>
              <fill>
                <patternFill>
                  <bgColor rgb="FFFFFF00"/>
                </patternFill>
              </fill>
            </x14:dxf>
          </x14:cfRule>
          <xm:sqref>U63:W63</xm:sqref>
        </x14:conditionalFormatting>
        <x14:conditionalFormatting xmlns:xm="http://schemas.microsoft.com/office/excel/2006/main">
          <x14:cfRule type="containsText" priority="134" operator="containsText" id="{4A787262-2C88-4EE8-AEF0-91C7223328F8}">
            <xm:f>NOT(ISERROR(SEARCH(17,Z62)))</xm:f>
            <xm:f>17</xm:f>
            <x14:dxf>
              <fill>
                <patternFill>
                  <bgColor rgb="FFFFFF00"/>
                </patternFill>
              </fill>
            </x14:dxf>
          </x14:cfRule>
          <xm:sqref>Z62:AB62</xm:sqref>
        </x14:conditionalFormatting>
        <x14:conditionalFormatting xmlns:xm="http://schemas.microsoft.com/office/excel/2006/main">
          <x14:cfRule type="containsText" priority="129" operator="containsText" id="{FA145AB3-E9C5-4F2B-97E9-1F24C73DD1E5}">
            <xm:f>NOT(ISERROR(SEARCH(17,Z61)))</xm:f>
            <xm:f>17</xm:f>
            <x14:dxf>
              <fill>
                <patternFill>
                  <bgColor rgb="FFFFFF00"/>
                </patternFill>
              </fill>
            </x14:dxf>
          </x14:cfRule>
          <xm:sqref>Z61:AB61</xm:sqref>
        </x14:conditionalFormatting>
        <x14:conditionalFormatting xmlns:xm="http://schemas.microsoft.com/office/excel/2006/main">
          <x14:cfRule type="containsText" priority="124" operator="containsText" id="{47AF0884-FB7B-4DFA-A5B1-33D55B73BDD3}">
            <xm:f>NOT(ISERROR(SEARCH(17,Z60)))</xm:f>
            <xm:f>17</xm:f>
            <x14:dxf>
              <fill>
                <patternFill>
                  <bgColor rgb="FFFFFF00"/>
                </patternFill>
              </fill>
            </x14:dxf>
          </x14:cfRule>
          <xm:sqref>Z60:AB60</xm:sqref>
        </x14:conditionalFormatting>
        <x14:conditionalFormatting xmlns:xm="http://schemas.microsoft.com/office/excel/2006/main">
          <x14:cfRule type="containsText" priority="119" operator="containsText" id="{39E2783F-E4B1-4F49-A72E-ADA14E8B54C3}">
            <xm:f>NOT(ISERROR(SEARCH(17,Z64)))</xm:f>
            <xm:f>17</xm:f>
            <x14:dxf>
              <fill>
                <patternFill>
                  <bgColor rgb="FFFFFF00"/>
                </patternFill>
              </fill>
            </x14:dxf>
          </x14:cfRule>
          <xm:sqref>Z64:AB64</xm:sqref>
        </x14:conditionalFormatting>
        <x14:conditionalFormatting xmlns:xm="http://schemas.microsoft.com/office/excel/2006/main">
          <x14:cfRule type="containsText" priority="114" operator="containsText" id="{607377D4-6EC2-43CF-98B5-1A0E99A5F54D}">
            <xm:f>NOT(ISERROR(SEARCH(17,Z65)))</xm:f>
            <xm:f>17</xm:f>
            <x14:dxf>
              <fill>
                <patternFill>
                  <bgColor rgb="FFFFFF00"/>
                </patternFill>
              </fill>
            </x14:dxf>
          </x14:cfRule>
          <xm:sqref>Z65:AB65</xm:sqref>
        </x14:conditionalFormatting>
        <x14:conditionalFormatting xmlns:xm="http://schemas.microsoft.com/office/excel/2006/main">
          <x14:cfRule type="containsText" priority="109" operator="containsText" id="{8E312098-58B7-496B-8F29-B9E86526DB07}">
            <xm:f>NOT(ISERROR(SEARCH(17,Z67)))</xm:f>
            <xm:f>17</xm:f>
            <x14:dxf>
              <fill>
                <patternFill>
                  <bgColor rgb="FFFFFF00"/>
                </patternFill>
              </fill>
            </x14:dxf>
          </x14:cfRule>
          <xm:sqref>Z67:AB67</xm:sqref>
        </x14:conditionalFormatting>
        <x14:conditionalFormatting xmlns:xm="http://schemas.microsoft.com/office/excel/2006/main">
          <x14:cfRule type="containsText" priority="104" operator="containsText" id="{00D36B33-4F87-4DCA-8F93-FE4DD2A4B25E}">
            <xm:f>NOT(ISERROR(SEARCH(17,F67)))</xm:f>
            <xm:f>17</xm:f>
            <x14:dxf>
              <fill>
                <patternFill>
                  <bgColor rgb="FFFFFF00"/>
                </patternFill>
              </fill>
            </x14:dxf>
          </x14:cfRule>
          <xm:sqref>F67:H67</xm:sqref>
        </x14:conditionalFormatting>
        <x14:conditionalFormatting xmlns:xm="http://schemas.microsoft.com/office/excel/2006/main">
          <x14:cfRule type="containsText" priority="88" operator="containsText" id="{E320D217-7A7C-456F-B8C9-A2A0B6E575DC}">
            <xm:f>NOT(ISERROR(SEARCH(17,K6)))</xm:f>
            <xm:f>17</xm:f>
            <x14:dxf>
              <fill>
                <patternFill>
                  <bgColor rgb="FFFFFF00"/>
                </patternFill>
              </fill>
            </x14:dxf>
          </x14:cfRule>
          <xm:sqref>K6:M6</xm:sqref>
        </x14:conditionalFormatting>
        <x14:conditionalFormatting xmlns:xm="http://schemas.microsoft.com/office/excel/2006/main">
          <x14:cfRule type="containsText" priority="83" operator="containsText" id="{48009E3C-9C59-454C-9AD5-6B6F291C4242}">
            <xm:f>NOT(ISERROR(SEARCH(17,P6)))</xm:f>
            <xm:f>17</xm:f>
            <x14:dxf>
              <fill>
                <patternFill>
                  <bgColor rgb="FFFFFF00"/>
                </patternFill>
              </fill>
            </x14:dxf>
          </x14:cfRule>
          <xm:sqref>Z6:AB6 U6:W6 P6:R6</xm:sqref>
        </x14:conditionalFormatting>
        <x14:conditionalFormatting xmlns:xm="http://schemas.microsoft.com/office/excel/2006/main">
          <x14:cfRule type="containsText" priority="78" operator="containsText" id="{901AE3D7-83F9-470B-A97F-80077BD89008}">
            <xm:f>NOT(ISERROR(SEARCH(17,K7)))</xm:f>
            <xm:f>17</xm:f>
            <x14:dxf>
              <fill>
                <patternFill>
                  <bgColor rgb="FFFFFF00"/>
                </patternFill>
              </fill>
            </x14:dxf>
          </x14:cfRule>
          <xm:sqref>K7:M7</xm:sqref>
        </x14:conditionalFormatting>
        <x14:conditionalFormatting xmlns:xm="http://schemas.microsoft.com/office/excel/2006/main">
          <x14:cfRule type="containsText" priority="73" operator="containsText" id="{A7484E6A-EBEF-468A-A9D5-030F7E8C7090}">
            <xm:f>NOT(ISERROR(SEARCH(17,P7)))</xm:f>
            <xm:f>17</xm:f>
            <x14:dxf>
              <fill>
                <patternFill>
                  <bgColor rgb="FFFFFF00"/>
                </patternFill>
              </fill>
            </x14:dxf>
          </x14:cfRule>
          <xm:sqref>P7:R7</xm:sqref>
        </x14:conditionalFormatting>
        <x14:conditionalFormatting xmlns:xm="http://schemas.microsoft.com/office/excel/2006/main">
          <x14:cfRule type="containsText" priority="68" operator="containsText" id="{9458DB7A-31EA-4329-94F7-0439ECAFF507}">
            <xm:f>NOT(ISERROR(SEARCH(17,U7)))</xm:f>
            <xm:f>17</xm:f>
            <x14:dxf>
              <fill>
                <patternFill>
                  <bgColor rgb="FFFFFF00"/>
                </patternFill>
              </fill>
            </x14:dxf>
          </x14:cfRule>
          <xm:sqref>U7:W7</xm:sqref>
        </x14:conditionalFormatting>
        <x14:conditionalFormatting xmlns:xm="http://schemas.microsoft.com/office/excel/2006/main">
          <x14:cfRule type="containsText" priority="63" operator="containsText" id="{6A053DF0-AD8B-466E-8442-F2FA496AA872}">
            <xm:f>NOT(ISERROR(SEARCH(17,Z7)))</xm:f>
            <xm:f>17</xm:f>
            <x14:dxf>
              <fill>
                <patternFill>
                  <bgColor rgb="FFFFFF00"/>
                </patternFill>
              </fill>
            </x14:dxf>
          </x14:cfRule>
          <xm:sqref>Z7:AB7</xm:sqref>
        </x14:conditionalFormatting>
        <x14:conditionalFormatting xmlns:xm="http://schemas.microsoft.com/office/excel/2006/main">
          <x14:cfRule type="containsText" priority="58" operator="containsText" id="{28553D1C-7FBC-4BED-958F-98EA1D5E2E1A}">
            <xm:f>NOT(ISERROR(SEARCH(17,P16)))</xm:f>
            <xm:f>17</xm:f>
            <x14:dxf>
              <fill>
                <patternFill>
                  <bgColor rgb="FFFFFF00"/>
                </patternFill>
              </fill>
            </x14:dxf>
          </x14:cfRule>
          <xm:sqref>P16:R16</xm:sqref>
        </x14:conditionalFormatting>
        <x14:conditionalFormatting xmlns:xm="http://schemas.microsoft.com/office/excel/2006/main">
          <x14:cfRule type="containsText" priority="53" operator="containsText" id="{1572603E-1437-45D0-834B-EE25F28E66AD}">
            <xm:f>NOT(ISERROR(SEARCH(17,U16)))</xm:f>
            <xm:f>17</xm:f>
            <x14:dxf>
              <fill>
                <patternFill>
                  <bgColor rgb="FFFFFF00"/>
                </patternFill>
              </fill>
            </x14:dxf>
          </x14:cfRule>
          <xm:sqref>U16:W16</xm:sqref>
        </x14:conditionalFormatting>
        <x14:conditionalFormatting xmlns:xm="http://schemas.microsoft.com/office/excel/2006/main">
          <x14:cfRule type="containsText" priority="48" operator="containsText" id="{51F031C3-A8F8-4FA3-9343-91E93E5B8A59}">
            <xm:f>NOT(ISERROR(SEARCH(17,P65)))</xm:f>
            <xm:f>17</xm:f>
            <x14:dxf>
              <fill>
                <patternFill>
                  <bgColor rgb="FFFFFF00"/>
                </patternFill>
              </fill>
            </x14:dxf>
          </x14:cfRule>
          <xm:sqref>P65:R65</xm:sqref>
        </x14:conditionalFormatting>
        <x14:conditionalFormatting xmlns:xm="http://schemas.microsoft.com/office/excel/2006/main">
          <x14:cfRule type="containsText" priority="43" operator="containsText" id="{9E0A0BD2-D7A2-4141-B805-4FB12607AD98}">
            <xm:f>NOT(ISERROR(SEARCH(17,U25)))</xm:f>
            <xm:f>17</xm:f>
            <x14:dxf>
              <fill>
                <patternFill>
                  <bgColor rgb="FFFFFF00"/>
                </patternFill>
              </fill>
            </x14:dxf>
          </x14:cfRule>
          <xm:sqref>U25:W25</xm:sqref>
        </x14:conditionalFormatting>
        <x14:conditionalFormatting xmlns:xm="http://schemas.microsoft.com/office/excel/2006/main">
          <x14:cfRule type="containsText" priority="38" operator="containsText" id="{4BD7A49A-E382-4DB5-8128-9718930F626F}">
            <xm:f>NOT(ISERROR(SEARCH(17,Z25)))</xm:f>
            <xm:f>17</xm:f>
            <x14:dxf>
              <fill>
                <patternFill>
                  <bgColor rgb="FFFFFF00"/>
                </patternFill>
              </fill>
            </x14:dxf>
          </x14:cfRule>
          <xm:sqref>Z25:AB25</xm:sqref>
        </x14:conditionalFormatting>
        <x14:conditionalFormatting xmlns:xm="http://schemas.microsoft.com/office/excel/2006/main">
          <x14:cfRule type="containsText" priority="33" operator="containsText" id="{DECBD389-114F-4E5C-9147-E0312D0E80E3}">
            <xm:f>NOT(ISERROR(SEARCH(17,AE25)))</xm:f>
            <xm:f>17</xm:f>
            <x14:dxf>
              <fill>
                <patternFill>
                  <bgColor rgb="FFFFFF00"/>
                </patternFill>
              </fill>
            </x14:dxf>
          </x14:cfRule>
          <xm:sqref>AE25:AG25</xm:sqref>
        </x14:conditionalFormatting>
        <x14:conditionalFormatting xmlns:xm="http://schemas.microsoft.com/office/excel/2006/main">
          <x14:cfRule type="containsText" priority="17" operator="containsText" id="{F907BBBC-84F5-4E54-8984-3F8478D83330}">
            <xm:f>NOT(ISERROR(SEARCH(17,U66)))</xm:f>
            <xm:f>17</xm:f>
            <x14:dxf>
              <fill>
                <patternFill>
                  <bgColor rgb="FFFFFF00"/>
                </patternFill>
              </fill>
            </x14:dxf>
          </x14:cfRule>
          <xm:sqref>U66:W66</xm:sqref>
        </x14:conditionalFormatting>
        <x14:conditionalFormatting xmlns:xm="http://schemas.microsoft.com/office/excel/2006/main">
          <x14:cfRule type="containsText" priority="1" operator="containsText" id="{A2560A89-2FCF-48EA-B1C4-DC403C8F6FF3}">
            <xm:f>NOT(ISERROR(SEARCH(17,Z66)))</xm:f>
            <xm:f>17</xm:f>
            <x14:dxf>
              <fill>
                <patternFill>
                  <bgColor rgb="FFFFFF00"/>
                </patternFill>
              </fill>
            </x14:dxf>
          </x14:cfRule>
          <xm:sqref>Z66:AB66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Dubourg</dc:creator>
  <cp:lastModifiedBy>Christophe Dubourg</cp:lastModifiedBy>
  <dcterms:created xsi:type="dcterms:W3CDTF">2023-04-05T22:32:36Z</dcterms:created>
  <dcterms:modified xsi:type="dcterms:W3CDTF">2023-04-05T22:35:47Z</dcterms:modified>
</cp:coreProperties>
</file>