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el\Desktop\"/>
    </mc:Choice>
  </mc:AlternateContent>
  <bookViews>
    <workbookView xWindow="0" yWindow="0" windowWidth="24000" windowHeight="9735"/>
  </bookViews>
  <sheets>
    <sheet name="8-Carb.Bateaux" sheetId="1" r:id="rId1"/>
    <sheet name="Données" sheetId="2" r:id="rId2"/>
  </sheets>
  <definedNames>
    <definedName name="_xlnm._FilterDatabase" localSheetId="0" hidden="1">'8-Carb.Bateaux'!$B$5:$AB$5</definedName>
    <definedName name="_xlnm.Print_Titles" localSheetId="0">'8-Carb.Bateaux'!$4:$6</definedName>
    <definedName name="_xlnm.Print_Area" localSheetId="1">Données!$A$12:$A$57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7" i="1"/>
  <c r="O6" i="1"/>
  <c r="N6" i="1"/>
  <c r="M6" i="1"/>
  <c r="L6" i="1"/>
  <c r="I6" i="1"/>
  <c r="G6" i="1"/>
  <c r="H6" i="1" l="1"/>
  <c r="B8" i="1" l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7" i="1"/>
  <c r="S206" i="1"/>
  <c r="Q206" i="1"/>
  <c r="O206" i="1"/>
  <c r="F206" i="1"/>
  <c r="E206" i="1"/>
  <c r="D206" i="1"/>
  <c r="S205" i="1"/>
  <c r="Q205" i="1"/>
  <c r="O205" i="1"/>
  <c r="F205" i="1"/>
  <c r="E205" i="1"/>
  <c r="D205" i="1"/>
  <c r="S204" i="1"/>
  <c r="Q204" i="1"/>
  <c r="O204" i="1"/>
  <c r="F204" i="1"/>
  <c r="E204" i="1"/>
  <c r="D204" i="1"/>
  <c r="S203" i="1"/>
  <c r="Q203" i="1"/>
  <c r="O203" i="1"/>
  <c r="F203" i="1"/>
  <c r="E203" i="1"/>
  <c r="D203" i="1"/>
  <c r="S202" i="1"/>
  <c r="Q202" i="1"/>
  <c r="O202" i="1"/>
  <c r="F202" i="1"/>
  <c r="E202" i="1"/>
  <c r="D202" i="1"/>
  <c r="S201" i="1"/>
  <c r="Q201" i="1"/>
  <c r="O201" i="1"/>
  <c r="F201" i="1"/>
  <c r="E201" i="1"/>
  <c r="D201" i="1"/>
  <c r="S200" i="1"/>
  <c r="Q200" i="1"/>
  <c r="O200" i="1"/>
  <c r="F200" i="1"/>
  <c r="E200" i="1"/>
  <c r="D200" i="1"/>
  <c r="S199" i="1"/>
  <c r="Q199" i="1"/>
  <c r="O199" i="1"/>
  <c r="F199" i="1"/>
  <c r="E199" i="1"/>
  <c r="D199" i="1"/>
  <c r="S198" i="1"/>
  <c r="Q198" i="1"/>
  <c r="O198" i="1"/>
  <c r="F198" i="1"/>
  <c r="E198" i="1"/>
  <c r="D198" i="1"/>
  <c r="S197" i="1"/>
  <c r="Q197" i="1"/>
  <c r="O197" i="1"/>
  <c r="F197" i="1"/>
  <c r="E197" i="1"/>
  <c r="D197" i="1"/>
  <c r="S196" i="1"/>
  <c r="Q196" i="1"/>
  <c r="O196" i="1"/>
  <c r="F196" i="1"/>
  <c r="E196" i="1"/>
  <c r="D196" i="1"/>
  <c r="S195" i="1"/>
  <c r="Q195" i="1"/>
  <c r="O195" i="1"/>
  <c r="F195" i="1"/>
  <c r="E195" i="1"/>
  <c r="D195" i="1"/>
  <c r="S194" i="1"/>
  <c r="Q194" i="1"/>
  <c r="O194" i="1"/>
  <c r="F194" i="1"/>
  <c r="E194" i="1"/>
  <c r="D194" i="1"/>
  <c r="S193" i="1"/>
  <c r="Q193" i="1"/>
  <c r="O193" i="1"/>
  <c r="F193" i="1"/>
  <c r="E193" i="1"/>
  <c r="D193" i="1"/>
  <c r="S192" i="1"/>
  <c r="Q192" i="1"/>
  <c r="O192" i="1"/>
  <c r="F192" i="1"/>
  <c r="E192" i="1"/>
  <c r="D192" i="1"/>
  <c r="S191" i="1"/>
  <c r="Q191" i="1"/>
  <c r="O191" i="1"/>
  <c r="F191" i="1"/>
  <c r="E191" i="1"/>
  <c r="D191" i="1"/>
  <c r="S190" i="1"/>
  <c r="Q190" i="1"/>
  <c r="O190" i="1"/>
  <c r="F190" i="1"/>
  <c r="E190" i="1"/>
  <c r="D190" i="1"/>
  <c r="S189" i="1"/>
  <c r="Q189" i="1"/>
  <c r="O189" i="1"/>
  <c r="F189" i="1"/>
  <c r="E189" i="1"/>
  <c r="D189" i="1"/>
  <c r="S188" i="1"/>
  <c r="Q188" i="1"/>
  <c r="O188" i="1"/>
  <c r="F188" i="1"/>
  <c r="E188" i="1"/>
  <c r="D188" i="1"/>
  <c r="S187" i="1"/>
  <c r="Q187" i="1"/>
  <c r="O187" i="1"/>
  <c r="F187" i="1"/>
  <c r="E187" i="1"/>
  <c r="D187" i="1"/>
  <c r="S186" i="1"/>
  <c r="Q186" i="1"/>
  <c r="O186" i="1"/>
  <c r="F186" i="1"/>
  <c r="E186" i="1"/>
  <c r="D186" i="1"/>
  <c r="S185" i="1"/>
  <c r="Q185" i="1"/>
  <c r="O185" i="1"/>
  <c r="F185" i="1"/>
  <c r="E185" i="1"/>
  <c r="D185" i="1"/>
  <c r="S184" i="1"/>
  <c r="Q184" i="1"/>
  <c r="O184" i="1"/>
  <c r="F184" i="1"/>
  <c r="E184" i="1"/>
  <c r="D184" i="1"/>
  <c r="S183" i="1"/>
  <c r="Q183" i="1"/>
  <c r="O183" i="1"/>
  <c r="F183" i="1"/>
  <c r="E183" i="1"/>
  <c r="D183" i="1"/>
  <c r="S182" i="1"/>
  <c r="Q182" i="1"/>
  <c r="O182" i="1"/>
  <c r="F182" i="1"/>
  <c r="E182" i="1"/>
  <c r="D182" i="1"/>
  <c r="S181" i="1"/>
  <c r="Q181" i="1"/>
  <c r="O181" i="1"/>
  <c r="F181" i="1"/>
  <c r="E181" i="1"/>
  <c r="D181" i="1"/>
  <c r="S180" i="1"/>
  <c r="Q180" i="1"/>
  <c r="O180" i="1"/>
  <c r="F180" i="1"/>
  <c r="E180" i="1"/>
  <c r="D180" i="1"/>
  <c r="S179" i="1"/>
  <c r="Q179" i="1"/>
  <c r="O179" i="1"/>
  <c r="F179" i="1"/>
  <c r="E179" i="1"/>
  <c r="D179" i="1"/>
  <c r="S178" i="1"/>
  <c r="Q178" i="1"/>
  <c r="O178" i="1"/>
  <c r="F178" i="1"/>
  <c r="E178" i="1"/>
  <c r="D178" i="1"/>
  <c r="S177" i="1"/>
  <c r="Q177" i="1"/>
  <c r="O177" i="1"/>
  <c r="F177" i="1"/>
  <c r="E177" i="1"/>
  <c r="D177" i="1"/>
  <c r="S176" i="1"/>
  <c r="Q176" i="1"/>
  <c r="O176" i="1"/>
  <c r="F176" i="1"/>
  <c r="E176" i="1"/>
  <c r="D176" i="1"/>
  <c r="S175" i="1"/>
  <c r="Q175" i="1"/>
  <c r="O175" i="1"/>
  <c r="F175" i="1"/>
  <c r="E175" i="1"/>
  <c r="D175" i="1"/>
  <c r="S174" i="1"/>
  <c r="Q174" i="1"/>
  <c r="O174" i="1"/>
  <c r="F174" i="1"/>
  <c r="E174" i="1"/>
  <c r="D174" i="1"/>
  <c r="S173" i="1"/>
  <c r="Q173" i="1"/>
  <c r="O173" i="1"/>
  <c r="F173" i="1"/>
  <c r="E173" i="1"/>
  <c r="D173" i="1"/>
  <c r="S172" i="1"/>
  <c r="Q172" i="1"/>
  <c r="O172" i="1"/>
  <c r="F172" i="1"/>
  <c r="E172" i="1"/>
  <c r="D172" i="1"/>
  <c r="S171" i="1"/>
  <c r="Q171" i="1"/>
  <c r="O171" i="1"/>
  <c r="F171" i="1"/>
  <c r="E171" i="1"/>
  <c r="D171" i="1"/>
  <c r="S170" i="1"/>
  <c r="Q170" i="1"/>
  <c r="O170" i="1"/>
  <c r="F170" i="1"/>
  <c r="E170" i="1"/>
  <c r="D170" i="1"/>
  <c r="S169" i="1"/>
  <c r="Q169" i="1"/>
  <c r="O169" i="1"/>
  <c r="F169" i="1"/>
  <c r="E169" i="1"/>
  <c r="D169" i="1"/>
  <c r="S168" i="1"/>
  <c r="Q168" i="1"/>
  <c r="O168" i="1"/>
  <c r="F168" i="1"/>
  <c r="E168" i="1"/>
  <c r="D168" i="1"/>
  <c r="S167" i="1"/>
  <c r="Q167" i="1"/>
  <c r="O167" i="1"/>
  <c r="F167" i="1"/>
  <c r="E167" i="1"/>
  <c r="D167" i="1"/>
  <c r="S166" i="1"/>
  <c r="Q166" i="1"/>
  <c r="O166" i="1"/>
  <c r="F166" i="1"/>
  <c r="E166" i="1"/>
  <c r="D166" i="1"/>
  <c r="S165" i="1"/>
  <c r="Q165" i="1"/>
  <c r="O165" i="1"/>
  <c r="F165" i="1"/>
  <c r="E165" i="1"/>
  <c r="D165" i="1"/>
  <c r="S164" i="1"/>
  <c r="Q164" i="1"/>
  <c r="O164" i="1"/>
  <c r="F164" i="1"/>
  <c r="E164" i="1"/>
  <c r="D164" i="1"/>
  <c r="S163" i="1"/>
  <c r="Q163" i="1"/>
  <c r="O163" i="1"/>
  <c r="F163" i="1"/>
  <c r="E163" i="1"/>
  <c r="D163" i="1"/>
  <c r="S162" i="1"/>
  <c r="Q162" i="1"/>
  <c r="O162" i="1"/>
  <c r="F162" i="1"/>
  <c r="E162" i="1"/>
  <c r="D162" i="1"/>
  <c r="S161" i="1"/>
  <c r="Q161" i="1"/>
  <c r="O161" i="1"/>
  <c r="F161" i="1"/>
  <c r="E161" i="1"/>
  <c r="D161" i="1"/>
  <c r="S160" i="1"/>
  <c r="Q160" i="1"/>
  <c r="O160" i="1"/>
  <c r="F160" i="1"/>
  <c r="E160" i="1"/>
  <c r="D160" i="1"/>
  <c r="S159" i="1"/>
  <c r="Q159" i="1"/>
  <c r="O159" i="1"/>
  <c r="F159" i="1"/>
  <c r="E159" i="1"/>
  <c r="D159" i="1"/>
  <c r="S158" i="1"/>
  <c r="Q158" i="1"/>
  <c r="O158" i="1"/>
  <c r="F158" i="1"/>
  <c r="E158" i="1"/>
  <c r="D158" i="1"/>
  <c r="S157" i="1"/>
  <c r="Q157" i="1"/>
  <c r="O157" i="1"/>
  <c r="F157" i="1"/>
  <c r="E157" i="1"/>
  <c r="D157" i="1"/>
  <c r="S156" i="1"/>
  <c r="Q156" i="1"/>
  <c r="O156" i="1"/>
  <c r="F156" i="1"/>
  <c r="E156" i="1"/>
  <c r="D156" i="1"/>
  <c r="S155" i="1"/>
  <c r="Q155" i="1"/>
  <c r="O155" i="1"/>
  <c r="F155" i="1"/>
  <c r="E155" i="1"/>
  <c r="D155" i="1"/>
  <c r="S154" i="1"/>
  <c r="Q154" i="1"/>
  <c r="O154" i="1"/>
  <c r="F154" i="1"/>
  <c r="E154" i="1"/>
  <c r="D154" i="1"/>
  <c r="S153" i="1"/>
  <c r="Q153" i="1"/>
  <c r="O153" i="1"/>
  <c r="F153" i="1"/>
  <c r="E153" i="1"/>
  <c r="D153" i="1"/>
  <c r="S152" i="1"/>
  <c r="Q152" i="1"/>
  <c r="O152" i="1"/>
  <c r="F152" i="1"/>
  <c r="E152" i="1"/>
  <c r="D152" i="1"/>
  <c r="S151" i="1"/>
  <c r="Q151" i="1"/>
  <c r="O151" i="1"/>
  <c r="F151" i="1"/>
  <c r="E151" i="1"/>
  <c r="D151" i="1"/>
  <c r="S150" i="1"/>
  <c r="Q150" i="1"/>
  <c r="O150" i="1"/>
  <c r="F150" i="1"/>
  <c r="E150" i="1"/>
  <c r="D150" i="1"/>
  <c r="S149" i="1"/>
  <c r="Q149" i="1"/>
  <c r="O149" i="1"/>
  <c r="F149" i="1"/>
  <c r="E149" i="1"/>
  <c r="D149" i="1"/>
  <c r="S148" i="1"/>
  <c r="Q148" i="1"/>
  <c r="O148" i="1"/>
  <c r="F148" i="1"/>
  <c r="E148" i="1"/>
  <c r="D148" i="1"/>
  <c r="S147" i="1"/>
  <c r="Q147" i="1"/>
  <c r="O147" i="1"/>
  <c r="F147" i="1"/>
  <c r="E147" i="1"/>
  <c r="D147" i="1"/>
  <c r="S146" i="1"/>
  <c r="Q146" i="1"/>
  <c r="O146" i="1"/>
  <c r="F146" i="1"/>
  <c r="E146" i="1"/>
  <c r="D146" i="1"/>
  <c r="S145" i="1"/>
  <c r="Q145" i="1"/>
  <c r="O145" i="1"/>
  <c r="F145" i="1"/>
  <c r="E145" i="1"/>
  <c r="D145" i="1"/>
  <c r="S144" i="1"/>
  <c r="Q144" i="1"/>
  <c r="O144" i="1"/>
  <c r="F144" i="1"/>
  <c r="E144" i="1"/>
  <c r="D144" i="1"/>
  <c r="S143" i="1"/>
  <c r="Q143" i="1"/>
  <c r="O143" i="1"/>
  <c r="F143" i="1"/>
  <c r="E143" i="1"/>
  <c r="D143" i="1"/>
  <c r="S142" i="1"/>
  <c r="Q142" i="1"/>
  <c r="O142" i="1"/>
  <c r="F142" i="1"/>
  <c r="E142" i="1"/>
  <c r="D142" i="1"/>
  <c r="S141" i="1"/>
  <c r="Q141" i="1"/>
  <c r="O141" i="1"/>
  <c r="F141" i="1"/>
  <c r="E141" i="1"/>
  <c r="D141" i="1"/>
  <c r="S140" i="1"/>
  <c r="Q140" i="1"/>
  <c r="O140" i="1"/>
  <c r="F140" i="1"/>
  <c r="E140" i="1"/>
  <c r="D140" i="1"/>
  <c r="S139" i="1"/>
  <c r="Q139" i="1"/>
  <c r="O139" i="1"/>
  <c r="F139" i="1"/>
  <c r="E139" i="1"/>
  <c r="D139" i="1"/>
  <c r="S138" i="1"/>
  <c r="Q138" i="1"/>
  <c r="O138" i="1"/>
  <c r="F138" i="1"/>
  <c r="E138" i="1"/>
  <c r="D138" i="1"/>
  <c r="S137" i="1"/>
  <c r="Q137" i="1"/>
  <c r="O137" i="1"/>
  <c r="F137" i="1"/>
  <c r="E137" i="1"/>
  <c r="D137" i="1"/>
  <c r="S136" i="1"/>
  <c r="Q136" i="1"/>
  <c r="O136" i="1"/>
  <c r="F136" i="1"/>
  <c r="E136" i="1"/>
  <c r="D136" i="1"/>
  <c r="S135" i="1"/>
  <c r="Q135" i="1"/>
  <c r="O135" i="1"/>
  <c r="F135" i="1"/>
  <c r="E135" i="1"/>
  <c r="D135" i="1"/>
  <c r="S134" i="1"/>
  <c r="Q134" i="1"/>
  <c r="O134" i="1"/>
  <c r="F134" i="1"/>
  <c r="E134" i="1"/>
  <c r="D134" i="1"/>
  <c r="S133" i="1"/>
  <c r="Q133" i="1"/>
  <c r="O133" i="1"/>
  <c r="F133" i="1"/>
  <c r="E133" i="1"/>
  <c r="D133" i="1"/>
  <c r="S132" i="1"/>
  <c r="Q132" i="1"/>
  <c r="O132" i="1"/>
  <c r="F132" i="1"/>
  <c r="E132" i="1"/>
  <c r="D132" i="1"/>
  <c r="S131" i="1"/>
  <c r="Q131" i="1"/>
  <c r="O131" i="1"/>
  <c r="F131" i="1"/>
  <c r="E131" i="1"/>
  <c r="D131" i="1"/>
  <c r="S130" i="1"/>
  <c r="Q130" i="1"/>
  <c r="O130" i="1"/>
  <c r="F130" i="1"/>
  <c r="E130" i="1"/>
  <c r="D130" i="1"/>
  <c r="S129" i="1"/>
  <c r="Q129" i="1"/>
  <c r="O129" i="1"/>
  <c r="F129" i="1"/>
  <c r="E129" i="1"/>
  <c r="D129" i="1"/>
  <c r="S128" i="1"/>
  <c r="Q128" i="1"/>
  <c r="O128" i="1"/>
  <c r="F128" i="1"/>
  <c r="E128" i="1"/>
  <c r="D128" i="1"/>
  <c r="S127" i="1"/>
  <c r="Q127" i="1"/>
  <c r="O127" i="1"/>
  <c r="F127" i="1"/>
  <c r="E127" i="1"/>
  <c r="D127" i="1"/>
  <c r="S126" i="1"/>
  <c r="Q126" i="1"/>
  <c r="O126" i="1"/>
  <c r="F126" i="1"/>
  <c r="E126" i="1"/>
  <c r="D126" i="1"/>
  <c r="S125" i="1"/>
  <c r="Q125" i="1"/>
  <c r="O125" i="1"/>
  <c r="F125" i="1"/>
  <c r="E125" i="1"/>
  <c r="D125" i="1"/>
  <c r="S124" i="1"/>
  <c r="Q124" i="1"/>
  <c r="O124" i="1"/>
  <c r="F124" i="1"/>
  <c r="E124" i="1"/>
  <c r="D124" i="1"/>
  <c r="S123" i="1"/>
  <c r="Q123" i="1"/>
  <c r="O123" i="1"/>
  <c r="F123" i="1"/>
  <c r="E123" i="1"/>
  <c r="D123" i="1"/>
  <c r="S122" i="1"/>
  <c r="Q122" i="1"/>
  <c r="O122" i="1"/>
  <c r="F122" i="1"/>
  <c r="E122" i="1"/>
  <c r="D122" i="1"/>
  <c r="S121" i="1"/>
  <c r="Q121" i="1"/>
  <c r="O121" i="1"/>
  <c r="F121" i="1"/>
  <c r="E121" i="1"/>
  <c r="D121" i="1"/>
  <c r="S120" i="1"/>
  <c r="Q120" i="1"/>
  <c r="O120" i="1"/>
  <c r="F120" i="1"/>
  <c r="E120" i="1"/>
  <c r="D120" i="1"/>
  <c r="S119" i="1"/>
  <c r="Q119" i="1"/>
  <c r="O119" i="1"/>
  <c r="F119" i="1"/>
  <c r="E119" i="1"/>
  <c r="D119" i="1"/>
  <c r="S118" i="1"/>
  <c r="Q118" i="1"/>
  <c r="O118" i="1"/>
  <c r="F118" i="1"/>
  <c r="E118" i="1"/>
  <c r="D118" i="1"/>
  <c r="S117" i="1"/>
  <c r="Q117" i="1"/>
  <c r="O117" i="1"/>
  <c r="F117" i="1"/>
  <c r="E117" i="1"/>
  <c r="D117" i="1"/>
  <c r="S116" i="1"/>
  <c r="Q116" i="1"/>
  <c r="O116" i="1"/>
  <c r="F116" i="1"/>
  <c r="E116" i="1"/>
  <c r="D116" i="1"/>
  <c r="S115" i="1"/>
  <c r="Q115" i="1"/>
  <c r="O115" i="1"/>
  <c r="F115" i="1"/>
  <c r="E115" i="1"/>
  <c r="D115" i="1"/>
  <c r="S114" i="1"/>
  <c r="Q114" i="1"/>
  <c r="O114" i="1"/>
  <c r="F114" i="1"/>
  <c r="E114" i="1"/>
  <c r="D114" i="1"/>
  <c r="S113" i="1"/>
  <c r="Q113" i="1"/>
  <c r="O113" i="1"/>
  <c r="F113" i="1"/>
  <c r="E113" i="1"/>
  <c r="D113" i="1"/>
  <c r="S112" i="1"/>
  <c r="Q112" i="1"/>
  <c r="O112" i="1"/>
  <c r="F112" i="1"/>
  <c r="E112" i="1"/>
  <c r="D112" i="1"/>
  <c r="S111" i="1"/>
  <c r="Q111" i="1"/>
  <c r="O111" i="1"/>
  <c r="F111" i="1"/>
  <c r="E111" i="1"/>
  <c r="D111" i="1"/>
  <c r="S110" i="1"/>
  <c r="Q110" i="1"/>
  <c r="O110" i="1"/>
  <c r="F110" i="1"/>
  <c r="E110" i="1"/>
  <c r="D110" i="1"/>
  <c r="S109" i="1"/>
  <c r="Q109" i="1"/>
  <c r="O109" i="1"/>
  <c r="F109" i="1"/>
  <c r="E109" i="1"/>
  <c r="D109" i="1"/>
  <c r="S108" i="1"/>
  <c r="Q108" i="1"/>
  <c r="O108" i="1"/>
  <c r="F108" i="1"/>
  <c r="E108" i="1"/>
  <c r="D108" i="1"/>
  <c r="S107" i="1"/>
  <c r="Q107" i="1"/>
  <c r="O107" i="1"/>
  <c r="F107" i="1"/>
  <c r="E107" i="1"/>
  <c r="D107" i="1"/>
  <c r="S106" i="1"/>
  <c r="Q106" i="1"/>
  <c r="O106" i="1"/>
  <c r="F106" i="1"/>
  <c r="E106" i="1"/>
  <c r="D106" i="1"/>
  <c r="S105" i="1"/>
  <c r="Q105" i="1"/>
  <c r="O105" i="1"/>
  <c r="F105" i="1"/>
  <c r="E105" i="1"/>
  <c r="D105" i="1"/>
  <c r="S104" i="1"/>
  <c r="Q104" i="1"/>
  <c r="O104" i="1"/>
  <c r="F104" i="1"/>
  <c r="E104" i="1"/>
  <c r="D104" i="1"/>
  <c r="S103" i="1"/>
  <c r="Q103" i="1"/>
  <c r="O103" i="1"/>
  <c r="F103" i="1"/>
  <c r="E103" i="1"/>
  <c r="D103" i="1"/>
  <c r="S102" i="1"/>
  <c r="Q102" i="1"/>
  <c r="O102" i="1"/>
  <c r="F102" i="1"/>
  <c r="E102" i="1"/>
  <c r="D102" i="1"/>
  <c r="S101" i="1"/>
  <c r="Q101" i="1"/>
  <c r="O101" i="1"/>
  <c r="F101" i="1"/>
  <c r="E101" i="1"/>
  <c r="D101" i="1"/>
  <c r="S100" i="1"/>
  <c r="Q100" i="1"/>
  <c r="O100" i="1"/>
  <c r="F100" i="1"/>
  <c r="E100" i="1"/>
  <c r="D100" i="1"/>
  <c r="S99" i="1"/>
  <c r="Q99" i="1"/>
  <c r="O99" i="1"/>
  <c r="F99" i="1"/>
  <c r="E99" i="1"/>
  <c r="D99" i="1"/>
  <c r="S98" i="1"/>
  <c r="Q98" i="1"/>
  <c r="O98" i="1"/>
  <c r="F98" i="1"/>
  <c r="E98" i="1"/>
  <c r="D98" i="1"/>
  <c r="S97" i="1"/>
  <c r="Q97" i="1"/>
  <c r="O97" i="1"/>
  <c r="F97" i="1"/>
  <c r="E97" i="1"/>
  <c r="D97" i="1"/>
  <c r="S96" i="1"/>
  <c r="Q96" i="1"/>
  <c r="O96" i="1"/>
  <c r="F96" i="1"/>
  <c r="E96" i="1"/>
  <c r="D96" i="1"/>
  <c r="S95" i="1"/>
  <c r="Q95" i="1"/>
  <c r="O95" i="1"/>
  <c r="F95" i="1"/>
  <c r="E95" i="1"/>
  <c r="D95" i="1"/>
  <c r="S94" i="1"/>
  <c r="Q94" i="1"/>
  <c r="O94" i="1"/>
  <c r="F94" i="1"/>
  <c r="E94" i="1"/>
  <c r="D94" i="1"/>
  <c r="S93" i="1"/>
  <c r="Q93" i="1"/>
  <c r="O93" i="1"/>
  <c r="F93" i="1"/>
  <c r="E93" i="1"/>
  <c r="D93" i="1"/>
  <c r="S92" i="1"/>
  <c r="Q92" i="1"/>
  <c r="O92" i="1"/>
  <c r="F92" i="1"/>
  <c r="E92" i="1"/>
  <c r="D92" i="1"/>
  <c r="S91" i="1"/>
  <c r="Q91" i="1"/>
  <c r="O91" i="1"/>
  <c r="F91" i="1"/>
  <c r="E91" i="1"/>
  <c r="D91" i="1"/>
  <c r="S90" i="1"/>
  <c r="Q90" i="1"/>
  <c r="O90" i="1"/>
  <c r="F90" i="1"/>
  <c r="E90" i="1"/>
  <c r="D90" i="1"/>
  <c r="S89" i="1"/>
  <c r="Q89" i="1"/>
  <c r="O89" i="1"/>
  <c r="F89" i="1"/>
  <c r="E89" i="1"/>
  <c r="D89" i="1"/>
  <c r="S88" i="1"/>
  <c r="Q88" i="1"/>
  <c r="O88" i="1"/>
  <c r="F88" i="1"/>
  <c r="E88" i="1"/>
  <c r="D88" i="1"/>
  <c r="S87" i="1"/>
  <c r="Q87" i="1"/>
  <c r="O87" i="1"/>
  <c r="F87" i="1"/>
  <c r="E87" i="1"/>
  <c r="D87" i="1"/>
  <c r="S86" i="1"/>
  <c r="Q86" i="1"/>
  <c r="O86" i="1"/>
  <c r="F86" i="1"/>
  <c r="E86" i="1"/>
  <c r="D86" i="1"/>
  <c r="S85" i="1"/>
  <c r="Q85" i="1"/>
  <c r="O85" i="1"/>
  <c r="F85" i="1"/>
  <c r="E85" i="1"/>
  <c r="D85" i="1"/>
  <c r="S84" i="1"/>
  <c r="Q84" i="1"/>
  <c r="O84" i="1"/>
  <c r="F84" i="1"/>
  <c r="E84" i="1"/>
  <c r="D84" i="1"/>
  <c r="S83" i="1"/>
  <c r="Q83" i="1"/>
  <c r="O83" i="1"/>
  <c r="F83" i="1"/>
  <c r="E83" i="1"/>
  <c r="D83" i="1"/>
  <c r="S82" i="1"/>
  <c r="Q82" i="1"/>
  <c r="O82" i="1"/>
  <c r="F82" i="1"/>
  <c r="E82" i="1"/>
  <c r="D82" i="1"/>
  <c r="S81" i="1"/>
  <c r="Q81" i="1"/>
  <c r="O81" i="1"/>
  <c r="F81" i="1"/>
  <c r="E81" i="1"/>
  <c r="D81" i="1"/>
  <c r="S80" i="1"/>
  <c r="Q80" i="1"/>
  <c r="O80" i="1"/>
  <c r="F80" i="1"/>
  <c r="E80" i="1"/>
  <c r="D80" i="1"/>
  <c r="S79" i="1"/>
  <c r="Q79" i="1"/>
  <c r="O79" i="1"/>
  <c r="F79" i="1"/>
  <c r="E79" i="1"/>
  <c r="D79" i="1"/>
  <c r="S78" i="1"/>
  <c r="Q78" i="1"/>
  <c r="O78" i="1"/>
  <c r="F78" i="1"/>
  <c r="E78" i="1"/>
  <c r="D78" i="1"/>
  <c r="S77" i="1"/>
  <c r="Q77" i="1"/>
  <c r="O77" i="1"/>
  <c r="F77" i="1"/>
  <c r="E77" i="1"/>
  <c r="D77" i="1"/>
  <c r="S76" i="1"/>
  <c r="Q76" i="1"/>
  <c r="O76" i="1"/>
  <c r="F76" i="1"/>
  <c r="E76" i="1"/>
  <c r="D76" i="1"/>
  <c r="S75" i="1"/>
  <c r="Q75" i="1"/>
  <c r="O75" i="1"/>
  <c r="F75" i="1"/>
  <c r="E75" i="1"/>
  <c r="D75" i="1"/>
  <c r="S74" i="1"/>
  <c r="Q74" i="1"/>
  <c r="O74" i="1"/>
  <c r="F74" i="1"/>
  <c r="E74" i="1"/>
  <c r="D74" i="1"/>
  <c r="S73" i="1"/>
  <c r="Q73" i="1"/>
  <c r="O73" i="1"/>
  <c r="F73" i="1"/>
  <c r="E73" i="1"/>
  <c r="D73" i="1"/>
  <c r="S72" i="1"/>
  <c r="Q72" i="1"/>
  <c r="O72" i="1"/>
  <c r="F72" i="1"/>
  <c r="E72" i="1"/>
  <c r="D72" i="1"/>
  <c r="S71" i="1"/>
  <c r="Q71" i="1"/>
  <c r="O71" i="1"/>
  <c r="F71" i="1"/>
  <c r="E71" i="1"/>
  <c r="D71" i="1"/>
  <c r="S70" i="1"/>
  <c r="Q70" i="1"/>
  <c r="O70" i="1"/>
  <c r="F70" i="1"/>
  <c r="E70" i="1"/>
  <c r="D70" i="1"/>
  <c r="S69" i="1"/>
  <c r="Q69" i="1"/>
  <c r="O69" i="1"/>
  <c r="F69" i="1"/>
  <c r="E69" i="1"/>
  <c r="D69" i="1"/>
  <c r="S68" i="1"/>
  <c r="Q68" i="1"/>
  <c r="O68" i="1"/>
  <c r="F68" i="1"/>
  <c r="E68" i="1"/>
  <c r="D68" i="1"/>
  <c r="S67" i="1"/>
  <c r="Q67" i="1"/>
  <c r="O67" i="1"/>
  <c r="F67" i="1"/>
  <c r="E67" i="1"/>
  <c r="D67" i="1"/>
  <c r="S66" i="1"/>
  <c r="Q66" i="1"/>
  <c r="O66" i="1"/>
  <c r="F66" i="1"/>
  <c r="E66" i="1"/>
  <c r="D66" i="1"/>
  <c r="S65" i="1"/>
  <c r="Q65" i="1"/>
  <c r="O65" i="1"/>
  <c r="F65" i="1"/>
  <c r="E65" i="1"/>
  <c r="D65" i="1"/>
  <c r="S64" i="1"/>
  <c r="Q64" i="1"/>
  <c r="O64" i="1"/>
  <c r="F64" i="1"/>
  <c r="E64" i="1"/>
  <c r="D64" i="1"/>
  <c r="S63" i="1"/>
  <c r="Q63" i="1"/>
  <c r="O63" i="1"/>
  <c r="F63" i="1"/>
  <c r="E63" i="1"/>
  <c r="D63" i="1"/>
  <c r="S62" i="1"/>
  <c r="Q62" i="1"/>
  <c r="O62" i="1"/>
  <c r="F62" i="1"/>
  <c r="E62" i="1"/>
  <c r="D62" i="1"/>
  <c r="S61" i="1"/>
  <c r="Q61" i="1"/>
  <c r="O61" i="1"/>
  <c r="F61" i="1"/>
  <c r="E61" i="1"/>
  <c r="D61" i="1"/>
  <c r="S60" i="1"/>
  <c r="Q60" i="1"/>
  <c r="O60" i="1"/>
  <c r="F60" i="1"/>
  <c r="E60" i="1"/>
  <c r="D60" i="1"/>
  <c r="S59" i="1"/>
  <c r="Q59" i="1"/>
  <c r="O59" i="1"/>
  <c r="F59" i="1"/>
  <c r="E59" i="1"/>
  <c r="D59" i="1"/>
  <c r="S58" i="1"/>
  <c r="Q58" i="1"/>
  <c r="O58" i="1"/>
  <c r="F58" i="1"/>
  <c r="E58" i="1"/>
  <c r="D58" i="1"/>
  <c r="S57" i="1"/>
  <c r="Q57" i="1"/>
  <c r="O57" i="1"/>
  <c r="F57" i="1"/>
  <c r="E57" i="1"/>
  <c r="D57" i="1"/>
  <c r="S56" i="1"/>
  <c r="Q56" i="1"/>
  <c r="O56" i="1"/>
  <c r="F56" i="1"/>
  <c r="E56" i="1"/>
  <c r="D56" i="1"/>
  <c r="S55" i="1"/>
  <c r="Q55" i="1"/>
  <c r="O55" i="1"/>
  <c r="F55" i="1"/>
  <c r="E55" i="1"/>
  <c r="D55" i="1"/>
  <c r="S54" i="1"/>
  <c r="Q54" i="1"/>
  <c r="O54" i="1"/>
  <c r="F54" i="1"/>
  <c r="E54" i="1"/>
  <c r="D54" i="1"/>
  <c r="S53" i="1"/>
  <c r="Q53" i="1"/>
  <c r="O53" i="1"/>
  <c r="F53" i="1"/>
  <c r="E53" i="1"/>
  <c r="D53" i="1"/>
  <c r="S52" i="1"/>
  <c r="Q52" i="1"/>
  <c r="O52" i="1"/>
  <c r="F52" i="1"/>
  <c r="E52" i="1"/>
  <c r="D52" i="1"/>
  <c r="S51" i="1"/>
  <c r="Q51" i="1"/>
  <c r="O51" i="1"/>
  <c r="F51" i="1"/>
  <c r="E51" i="1"/>
  <c r="D51" i="1"/>
  <c r="S50" i="1"/>
  <c r="Q50" i="1"/>
  <c r="O50" i="1"/>
  <c r="F50" i="1"/>
  <c r="E50" i="1"/>
  <c r="D50" i="1"/>
  <c r="S49" i="1"/>
  <c r="Q49" i="1"/>
  <c r="O49" i="1"/>
  <c r="F49" i="1"/>
  <c r="E49" i="1"/>
  <c r="D49" i="1"/>
  <c r="S48" i="1"/>
  <c r="Q48" i="1"/>
  <c r="O48" i="1"/>
  <c r="F48" i="1"/>
  <c r="E48" i="1"/>
  <c r="D48" i="1"/>
  <c r="S47" i="1"/>
  <c r="Q47" i="1"/>
  <c r="O47" i="1"/>
  <c r="F47" i="1"/>
  <c r="E47" i="1"/>
  <c r="D47" i="1"/>
  <c r="S46" i="1"/>
  <c r="Q46" i="1"/>
  <c r="O46" i="1"/>
  <c r="F46" i="1"/>
  <c r="E46" i="1"/>
  <c r="D46" i="1"/>
  <c r="S45" i="1"/>
  <c r="Q45" i="1"/>
  <c r="O45" i="1"/>
  <c r="F45" i="1"/>
  <c r="E45" i="1"/>
  <c r="D45" i="1"/>
  <c r="S44" i="1"/>
  <c r="Q44" i="1"/>
  <c r="O44" i="1"/>
  <c r="F44" i="1"/>
  <c r="E44" i="1"/>
  <c r="D44" i="1"/>
  <c r="S43" i="1"/>
  <c r="Q43" i="1"/>
  <c r="O43" i="1"/>
  <c r="F43" i="1"/>
  <c r="E43" i="1"/>
  <c r="D43" i="1"/>
  <c r="S42" i="1"/>
  <c r="Q42" i="1"/>
  <c r="O42" i="1"/>
  <c r="F42" i="1"/>
  <c r="E42" i="1"/>
  <c r="D42" i="1"/>
  <c r="S41" i="1"/>
  <c r="Q41" i="1"/>
  <c r="O41" i="1"/>
  <c r="F41" i="1"/>
  <c r="E41" i="1"/>
  <c r="D41" i="1"/>
  <c r="S40" i="1"/>
  <c r="Q40" i="1"/>
  <c r="O40" i="1"/>
  <c r="F40" i="1"/>
  <c r="E40" i="1"/>
  <c r="D40" i="1"/>
  <c r="S39" i="1"/>
  <c r="Q39" i="1"/>
  <c r="O39" i="1"/>
  <c r="F39" i="1"/>
  <c r="E39" i="1"/>
  <c r="D39" i="1"/>
  <c r="S38" i="1"/>
  <c r="Q38" i="1"/>
  <c r="O38" i="1"/>
  <c r="F38" i="1"/>
  <c r="E38" i="1"/>
  <c r="D38" i="1"/>
  <c r="S37" i="1"/>
  <c r="Q37" i="1"/>
  <c r="O37" i="1"/>
  <c r="F37" i="1"/>
  <c r="E37" i="1"/>
  <c r="D37" i="1"/>
  <c r="S36" i="1"/>
  <c r="Q36" i="1"/>
  <c r="O36" i="1"/>
  <c r="F36" i="1"/>
  <c r="E36" i="1"/>
  <c r="D36" i="1"/>
  <c r="S35" i="1"/>
  <c r="Q35" i="1"/>
  <c r="O35" i="1"/>
  <c r="F35" i="1"/>
  <c r="E35" i="1"/>
  <c r="D35" i="1"/>
  <c r="S34" i="1"/>
  <c r="Q34" i="1"/>
  <c r="O34" i="1"/>
  <c r="F34" i="1"/>
  <c r="E34" i="1"/>
  <c r="D34" i="1"/>
  <c r="S33" i="1"/>
  <c r="Q33" i="1"/>
  <c r="O33" i="1"/>
  <c r="F33" i="1"/>
  <c r="E33" i="1"/>
  <c r="D33" i="1"/>
  <c r="S32" i="1"/>
  <c r="Q32" i="1"/>
  <c r="O32" i="1"/>
  <c r="F32" i="1"/>
  <c r="E32" i="1"/>
  <c r="D32" i="1"/>
  <c r="S31" i="1"/>
  <c r="Q31" i="1"/>
  <c r="O31" i="1"/>
  <c r="F31" i="1"/>
  <c r="E31" i="1"/>
  <c r="D31" i="1"/>
  <c r="S30" i="1"/>
  <c r="Q30" i="1"/>
  <c r="O30" i="1"/>
  <c r="F30" i="1"/>
  <c r="E30" i="1"/>
  <c r="D30" i="1"/>
  <c r="S29" i="1"/>
  <c r="Q29" i="1"/>
  <c r="O29" i="1"/>
  <c r="F29" i="1"/>
  <c r="E29" i="1"/>
  <c r="D29" i="1"/>
  <c r="S28" i="1"/>
  <c r="Q28" i="1"/>
  <c r="O28" i="1"/>
  <c r="F28" i="1"/>
  <c r="E28" i="1"/>
  <c r="D28" i="1"/>
  <c r="S27" i="1"/>
  <c r="Q27" i="1"/>
  <c r="O27" i="1"/>
  <c r="F27" i="1"/>
  <c r="E27" i="1"/>
  <c r="D27" i="1"/>
  <c r="S26" i="1"/>
  <c r="Q26" i="1"/>
  <c r="O26" i="1"/>
  <c r="F26" i="1"/>
  <c r="E26" i="1"/>
  <c r="D26" i="1"/>
  <c r="S25" i="1"/>
  <c r="Q25" i="1"/>
  <c r="O25" i="1"/>
  <c r="F25" i="1"/>
  <c r="E25" i="1"/>
  <c r="D25" i="1"/>
  <c r="S24" i="1"/>
  <c r="Q24" i="1"/>
  <c r="O24" i="1"/>
  <c r="F24" i="1"/>
  <c r="E24" i="1"/>
  <c r="D24" i="1"/>
  <c r="S23" i="1"/>
  <c r="Q23" i="1"/>
  <c r="O23" i="1"/>
  <c r="F23" i="1"/>
  <c r="E23" i="1"/>
  <c r="D23" i="1"/>
  <c r="S22" i="1"/>
  <c r="Q22" i="1"/>
  <c r="O22" i="1"/>
  <c r="F22" i="1"/>
  <c r="E22" i="1"/>
  <c r="D22" i="1"/>
  <c r="S21" i="1"/>
  <c r="Q21" i="1"/>
  <c r="O21" i="1"/>
  <c r="F21" i="1"/>
  <c r="E21" i="1"/>
  <c r="D21" i="1"/>
  <c r="S20" i="1"/>
  <c r="Q20" i="1"/>
  <c r="O20" i="1"/>
  <c r="F20" i="1"/>
  <c r="E20" i="1"/>
  <c r="D20" i="1"/>
  <c r="S19" i="1"/>
  <c r="Q19" i="1"/>
  <c r="O19" i="1"/>
  <c r="F19" i="1"/>
  <c r="E19" i="1"/>
  <c r="D19" i="1"/>
  <c r="S18" i="1"/>
  <c r="Q18" i="1"/>
  <c r="O18" i="1"/>
  <c r="F18" i="1"/>
  <c r="E18" i="1"/>
  <c r="D18" i="1"/>
  <c r="S17" i="1"/>
  <c r="Q17" i="1"/>
  <c r="O17" i="1"/>
  <c r="F17" i="1"/>
  <c r="E17" i="1"/>
  <c r="D17" i="1"/>
  <c r="S16" i="1"/>
  <c r="Q16" i="1"/>
  <c r="O16" i="1"/>
  <c r="F16" i="1"/>
  <c r="E16" i="1"/>
  <c r="D16" i="1"/>
  <c r="S15" i="1"/>
  <c r="Q15" i="1"/>
  <c r="O15" i="1"/>
  <c r="F15" i="1"/>
  <c r="E15" i="1"/>
  <c r="D15" i="1"/>
  <c r="S14" i="1"/>
  <c r="Q14" i="1"/>
  <c r="O14" i="1"/>
  <c r="F14" i="1"/>
  <c r="E14" i="1"/>
  <c r="D14" i="1"/>
  <c r="S13" i="1"/>
  <c r="Q13" i="1"/>
  <c r="O13" i="1"/>
  <c r="F13" i="1"/>
  <c r="E13" i="1"/>
  <c r="D13" i="1"/>
  <c r="S12" i="1"/>
  <c r="Q12" i="1"/>
  <c r="O12" i="1"/>
  <c r="F12" i="1"/>
  <c r="E12" i="1"/>
  <c r="D12" i="1"/>
  <c r="S11" i="1"/>
  <c r="Q11" i="1"/>
  <c r="O11" i="1"/>
  <c r="F11" i="1"/>
  <c r="E11" i="1"/>
  <c r="D11" i="1"/>
  <c r="S10" i="1"/>
  <c r="Q10" i="1"/>
  <c r="O10" i="1"/>
  <c r="F10" i="1"/>
  <c r="E10" i="1"/>
  <c r="D10" i="1"/>
  <c r="S9" i="1"/>
  <c r="Q9" i="1"/>
  <c r="O9" i="1"/>
  <c r="F9" i="1"/>
  <c r="E9" i="1"/>
  <c r="S8" i="1"/>
  <c r="Q8" i="1"/>
  <c r="O8" i="1"/>
  <c r="F8" i="1"/>
  <c r="E8" i="1"/>
  <c r="S7" i="1"/>
  <c r="Q7" i="1"/>
  <c r="O7" i="1"/>
  <c r="F7" i="1"/>
  <c r="E7" i="1"/>
  <c r="R1" i="1"/>
</calcChain>
</file>

<file path=xl/sharedStrings.xml><?xml version="1.0" encoding="utf-8"?>
<sst xmlns="http://schemas.openxmlformats.org/spreadsheetml/2006/main" count="227" uniqueCount="224">
  <si>
    <t>Destinataire</t>
  </si>
  <si>
    <t>N° Facturier</t>
  </si>
  <si>
    <t>Date</t>
  </si>
  <si>
    <t>Livraison</t>
  </si>
  <si>
    <t>Paiement</t>
  </si>
  <si>
    <t>Vérif</t>
  </si>
  <si>
    <t>Stock</t>
  </si>
  <si>
    <t>Relevé manuel</t>
  </si>
  <si>
    <t>Ecart</t>
  </si>
  <si>
    <t>Jour</t>
  </si>
  <si>
    <t>Mois</t>
  </si>
  <si>
    <t>Semaine</t>
  </si>
  <si>
    <t>Litres</t>
  </si>
  <si>
    <t>Montant</t>
  </si>
  <si>
    <t>Montant chèques</t>
  </si>
  <si>
    <t>N° chèques</t>
  </si>
  <si>
    <t>Montant espèces</t>
  </si>
  <si>
    <t>Montant
CB</t>
  </si>
  <si>
    <t>Montant chèques vacances</t>
  </si>
  <si>
    <t>Total paiement</t>
  </si>
  <si>
    <t>C1-F01</t>
  </si>
  <si>
    <t>Bateaux</t>
  </si>
  <si>
    <t>C1-F02</t>
  </si>
  <si>
    <t>C1-F03</t>
  </si>
  <si>
    <t>C1-F04</t>
  </si>
  <si>
    <t>C1-F05</t>
  </si>
  <si>
    <t>C1-F06</t>
  </si>
  <si>
    <t>C1-F07</t>
  </si>
  <si>
    <t>C1-F08</t>
  </si>
  <si>
    <t>C1-F09</t>
  </si>
  <si>
    <t>C1-F10</t>
  </si>
  <si>
    <t>C1-F11</t>
  </si>
  <si>
    <t>Prix carburant bateaux</t>
  </si>
  <si>
    <t>C1-F12</t>
  </si>
  <si>
    <t>C1-F13</t>
  </si>
  <si>
    <t>C1-F14</t>
  </si>
  <si>
    <t>C1-F15</t>
  </si>
  <si>
    <t>C1-F16</t>
  </si>
  <si>
    <t>C1-F17</t>
  </si>
  <si>
    <t>C1-F18</t>
  </si>
  <si>
    <t>C1-F19</t>
  </si>
  <si>
    <t>C1-F20</t>
  </si>
  <si>
    <t>C1-F21</t>
  </si>
  <si>
    <t>C1-F22</t>
  </si>
  <si>
    <t>C1-F23</t>
  </si>
  <si>
    <t>C1-F24</t>
  </si>
  <si>
    <t>C1-F25</t>
  </si>
  <si>
    <t>C1-F26</t>
  </si>
  <si>
    <t>C1-F27</t>
  </si>
  <si>
    <t>C1-F28</t>
  </si>
  <si>
    <t>C1-F29</t>
  </si>
  <si>
    <t>C1-F30</t>
  </si>
  <si>
    <t>C1-F31</t>
  </si>
  <si>
    <t>C1-F32</t>
  </si>
  <si>
    <t>C1-F33</t>
  </si>
  <si>
    <t>C1-F34</t>
  </si>
  <si>
    <t>C1-F35</t>
  </si>
  <si>
    <t>C1-F36</t>
  </si>
  <si>
    <t>C1-F37</t>
  </si>
  <si>
    <t>C1-F38</t>
  </si>
  <si>
    <t>C1-F39</t>
  </si>
  <si>
    <t>C1-F40</t>
  </si>
  <si>
    <t>C1-F41</t>
  </si>
  <si>
    <t>C1-F42</t>
  </si>
  <si>
    <t>C1-F43</t>
  </si>
  <si>
    <t>C1-F44</t>
  </si>
  <si>
    <t>C1-F45</t>
  </si>
  <si>
    <t>C1-F46</t>
  </si>
  <si>
    <t>C1-F47</t>
  </si>
  <si>
    <t>C1-F48</t>
  </si>
  <si>
    <t>C1-F49</t>
  </si>
  <si>
    <t>C1-F50</t>
  </si>
  <si>
    <t>C2-F01</t>
  </si>
  <si>
    <t>C2-F02</t>
  </si>
  <si>
    <t>C2-F03</t>
  </si>
  <si>
    <t>C2-F04</t>
  </si>
  <si>
    <t>C2-F05</t>
  </si>
  <si>
    <t>C2-F06</t>
  </si>
  <si>
    <t>C2-F07</t>
  </si>
  <si>
    <t>C2-F08</t>
  </si>
  <si>
    <t>C2-F09</t>
  </si>
  <si>
    <t>C2-F10</t>
  </si>
  <si>
    <t>C2-F11</t>
  </si>
  <si>
    <t>C2-F12</t>
  </si>
  <si>
    <t>C2-F13</t>
  </si>
  <si>
    <t>C2-F14</t>
  </si>
  <si>
    <t>C2-F15</t>
  </si>
  <si>
    <t>C2-F16</t>
  </si>
  <si>
    <t>C2-F17</t>
  </si>
  <si>
    <t>C2-F18</t>
  </si>
  <si>
    <t>C2-F19</t>
  </si>
  <si>
    <t>C2-F20</t>
  </si>
  <si>
    <t>C2-F21</t>
  </si>
  <si>
    <t>C2-F22</t>
  </si>
  <si>
    <t>C2-F23</t>
  </si>
  <si>
    <t>C2-F24</t>
  </si>
  <si>
    <t>C2-F25</t>
  </si>
  <si>
    <t>C2-F26</t>
  </si>
  <si>
    <t>C2-F27</t>
  </si>
  <si>
    <t>C2-F28</t>
  </si>
  <si>
    <t>C2-F29</t>
  </si>
  <si>
    <t>C2-F30</t>
  </si>
  <si>
    <t>C2-F31</t>
  </si>
  <si>
    <t>C2-F32</t>
  </si>
  <si>
    <t>C2-F33</t>
  </si>
  <si>
    <t>C2-F34</t>
  </si>
  <si>
    <t>C2-F35</t>
  </si>
  <si>
    <t>C2-F36</t>
  </si>
  <si>
    <t>C2-F37</t>
  </si>
  <si>
    <t>C2-F38</t>
  </si>
  <si>
    <t>C2-F39</t>
  </si>
  <si>
    <t>C2-F40</t>
  </si>
  <si>
    <t>C2-F41</t>
  </si>
  <si>
    <t>C2-F42</t>
  </si>
  <si>
    <t>C2-F43</t>
  </si>
  <si>
    <t>C2-F44</t>
  </si>
  <si>
    <t>C2-F45</t>
  </si>
  <si>
    <t>C2-F46</t>
  </si>
  <si>
    <t>C2-F47</t>
  </si>
  <si>
    <t>C2-F48</t>
  </si>
  <si>
    <t>C2-F49</t>
  </si>
  <si>
    <t>C2-F50</t>
  </si>
  <si>
    <t>C3-F01</t>
  </si>
  <si>
    <t>C3-F02</t>
  </si>
  <si>
    <t>C3-F03</t>
  </si>
  <si>
    <t>C3-F04</t>
  </si>
  <si>
    <t>C3-F05</t>
  </si>
  <si>
    <t>C3-F06</t>
  </si>
  <si>
    <t>C3-F07</t>
  </si>
  <si>
    <t>C3-F08</t>
  </si>
  <si>
    <t>C3-F09</t>
  </si>
  <si>
    <t>C3-F10</t>
  </si>
  <si>
    <t>C3-F11</t>
  </si>
  <si>
    <t>C3-F12</t>
  </si>
  <si>
    <t>C3-F13</t>
  </si>
  <si>
    <t>C3-F14</t>
  </si>
  <si>
    <t>C3-F15</t>
  </si>
  <si>
    <t>C3-F16</t>
  </si>
  <si>
    <t>C3-F17</t>
  </si>
  <si>
    <t>C3-F18</t>
  </si>
  <si>
    <t>C3-F19</t>
  </si>
  <si>
    <t>C3-F20</t>
  </si>
  <si>
    <t>C3-F21</t>
  </si>
  <si>
    <t>C3-F22</t>
  </si>
  <si>
    <t>C3-F23</t>
  </si>
  <si>
    <t>C3-F24</t>
  </si>
  <si>
    <t>C3-F25</t>
  </si>
  <si>
    <t>C3-F26</t>
  </si>
  <si>
    <t>C3-F27</t>
  </si>
  <si>
    <t>C3-F28</t>
  </si>
  <si>
    <t>C3-F29</t>
  </si>
  <si>
    <t>C3-F30</t>
  </si>
  <si>
    <t>C3-F31</t>
  </si>
  <si>
    <t>C3-F32</t>
  </si>
  <si>
    <t>C3-F33</t>
  </si>
  <si>
    <t>C3-F34</t>
  </si>
  <si>
    <t>C3-F35</t>
  </si>
  <si>
    <t>C3-F36</t>
  </si>
  <si>
    <t>C3-F37</t>
  </si>
  <si>
    <t>C3-F38</t>
  </si>
  <si>
    <t>C3-F39</t>
  </si>
  <si>
    <t>C3-F40</t>
  </si>
  <si>
    <t>C3-F41</t>
  </si>
  <si>
    <t>C3-F42</t>
  </si>
  <si>
    <t>C3-F43</t>
  </si>
  <si>
    <t>C3-F44</t>
  </si>
  <si>
    <t>C3-F45</t>
  </si>
  <si>
    <t>C3-F46</t>
  </si>
  <si>
    <t>C3-F47</t>
  </si>
  <si>
    <t>C3-F48</t>
  </si>
  <si>
    <t>C3-F49</t>
  </si>
  <si>
    <t>C3-F50</t>
  </si>
  <si>
    <t>C4-F01</t>
  </si>
  <si>
    <t>C4-F02</t>
  </si>
  <si>
    <t>C4-F03</t>
  </si>
  <si>
    <t>C4-F04</t>
  </si>
  <si>
    <t>C4-F05</t>
  </si>
  <si>
    <t>C4-F06</t>
  </si>
  <si>
    <t>C4-F07</t>
  </si>
  <si>
    <t>C4-F08</t>
  </si>
  <si>
    <t>C4-F09</t>
  </si>
  <si>
    <t>C4-F10</t>
  </si>
  <si>
    <t>C4-F11</t>
  </si>
  <si>
    <t>C4-F12</t>
  </si>
  <si>
    <t>C4-F13</t>
  </si>
  <si>
    <t>C4-F14</t>
  </si>
  <si>
    <t>C4-F15</t>
  </si>
  <si>
    <t>C4-F16</t>
  </si>
  <si>
    <t>C4-F17</t>
  </si>
  <si>
    <t>C4-F18</t>
  </si>
  <si>
    <t>C4-F19</t>
  </si>
  <si>
    <t>C4-F20</t>
  </si>
  <si>
    <t>C4-F21</t>
  </si>
  <si>
    <t>C4-F22</t>
  </si>
  <si>
    <t>C4-F23</t>
  </si>
  <si>
    <t>C4-F24</t>
  </si>
  <si>
    <t>C4-F25</t>
  </si>
  <si>
    <t>C4-F26</t>
  </si>
  <si>
    <t>C4-F27</t>
  </si>
  <si>
    <t>C4-F28</t>
  </si>
  <si>
    <t>C4-F29</t>
  </si>
  <si>
    <t>C4-F30</t>
  </si>
  <si>
    <t>C4-F31</t>
  </si>
  <si>
    <t>C4-F32</t>
  </si>
  <si>
    <t>C4-F33</t>
  </si>
  <si>
    <t>C4-F34</t>
  </si>
  <si>
    <t>C4-F35</t>
  </si>
  <si>
    <t>C4-F36</t>
  </si>
  <si>
    <t>C4-F37</t>
  </si>
  <si>
    <t>C4-F38</t>
  </si>
  <si>
    <t>C4-F39</t>
  </si>
  <si>
    <t>C4-F40</t>
  </si>
  <si>
    <t>C4-F41</t>
  </si>
  <si>
    <t>C4-F42</t>
  </si>
  <si>
    <t>C4-F43</t>
  </si>
  <si>
    <t>C4-F44</t>
  </si>
  <si>
    <t>C4-F45</t>
  </si>
  <si>
    <t>C4-F46</t>
  </si>
  <si>
    <t>C4-F47</t>
  </si>
  <si>
    <t>C4-F48</t>
  </si>
  <si>
    <t>C4-F49</t>
  </si>
  <si>
    <t>C4-F50</t>
  </si>
  <si>
    <t>Barques</t>
  </si>
  <si>
    <t>Jet-Ski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</si>
</sst>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[Red]\-#,##0.00\ "/>
    <numFmt numFmtId="165" formatCode="0000000"/>
  </numFmts>
  <fonts count="7" x14ac:knownFonts="1">
    <font>
      <sz val="10"/>
      <name val="Arial"/>
    </font>
    <font>
      <b/>
      <sz val="14"/>
      <name val="Arial"/>
      <family val="2"/>
    </font>
    <font>
      <b/>
      <sz val="12"/>
      <color rgb="FF0000FF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14" fontId="3" fillId="0" borderId="0" xfId="0" applyNumberFormat="1" applyFont="1" applyAlignment="1" applyProtection="1">
      <alignment vertical="center"/>
    </xf>
    <xf numFmtId="1" fontId="3" fillId="2" borderId="0" xfId="0" applyNumberFormat="1" applyFont="1" applyFill="1" applyAlignment="1" applyProtection="1">
      <alignment vertical="center"/>
    </xf>
    <xf numFmtId="4" fontId="3" fillId="0" borderId="0" xfId="0" applyNumberFormat="1" applyFont="1" applyAlignment="1" applyProtection="1">
      <alignment vertical="center"/>
    </xf>
    <xf numFmtId="164" fontId="3" fillId="0" borderId="0" xfId="0" applyNumberFormat="1" applyFont="1" applyAlignment="1" applyProtection="1">
      <alignment vertical="center"/>
    </xf>
    <xf numFmtId="165" fontId="3" fillId="0" borderId="0" xfId="0" applyNumberFormat="1" applyFont="1" applyAlignment="1" applyProtection="1">
      <alignment horizontal="center" vertical="center" wrapText="1"/>
    </xf>
    <xf numFmtId="1" fontId="3" fillId="2" borderId="4" xfId="0" applyNumberFormat="1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 wrapText="1"/>
    </xf>
    <xf numFmtId="3" fontId="5" fillId="8" borderId="4" xfId="0" applyNumberFormat="1" applyFont="1" applyFill="1" applyBorder="1" applyAlignment="1" applyProtection="1">
      <alignment horizontal="right" vertical="center" indent="1"/>
    </xf>
    <xf numFmtId="4" fontId="5" fillId="8" borderId="4" xfId="0" applyNumberFormat="1" applyFont="1" applyFill="1" applyBorder="1" applyAlignment="1" applyProtection="1">
      <alignment horizontal="right" vertical="center" indent="1"/>
    </xf>
    <xf numFmtId="4" fontId="5" fillId="8" borderId="4" xfId="0" applyNumberFormat="1" applyFont="1" applyFill="1" applyBorder="1" applyAlignment="1" applyProtection="1">
      <alignment vertical="center"/>
    </xf>
    <xf numFmtId="4" fontId="5" fillId="2" borderId="4" xfId="0" applyNumberFormat="1" applyFont="1" applyFill="1" applyBorder="1" applyAlignment="1" applyProtection="1">
      <alignment vertical="center"/>
    </xf>
    <xf numFmtId="3" fontId="5" fillId="2" borderId="4" xfId="0" applyNumberFormat="1" applyFont="1" applyFill="1" applyBorder="1" applyAlignment="1" applyProtection="1">
      <alignment horizontal="right" vertical="center" wrapText="1" indent="1"/>
    </xf>
    <xf numFmtId="0" fontId="3" fillId="0" borderId="4" xfId="0" applyFont="1" applyFill="1" applyBorder="1" applyAlignment="1" applyProtection="1">
      <alignment vertical="center"/>
      <protection locked="0"/>
    </xf>
    <xf numFmtId="0" fontId="3" fillId="2" borderId="5" xfId="0" applyFont="1" applyFill="1" applyBorder="1" applyAlignment="1" applyProtection="1">
      <alignment horizontal="center" vertical="center" wrapText="1"/>
    </xf>
    <xf numFmtId="14" fontId="3" fillId="3" borderId="4" xfId="0" applyNumberFormat="1" applyFont="1" applyFill="1" applyBorder="1" applyAlignment="1" applyProtection="1">
      <alignment horizontal="center" vertical="center"/>
      <protection locked="0"/>
    </xf>
    <xf numFmtId="1" fontId="3" fillId="2" borderId="4" xfId="0" applyNumberFormat="1" applyFont="1" applyFill="1" applyBorder="1" applyAlignment="1" applyProtection="1">
      <alignment horizontal="center" vertical="center"/>
    </xf>
    <xf numFmtId="3" fontId="3" fillId="3" borderId="4" xfId="0" applyNumberFormat="1" applyFont="1" applyFill="1" applyBorder="1" applyAlignment="1" applyProtection="1">
      <alignment horizontal="right" vertical="center" indent="1"/>
      <protection locked="0"/>
    </xf>
    <xf numFmtId="4" fontId="3" fillId="2" borderId="4" xfId="0" applyNumberFormat="1" applyFont="1" applyFill="1" applyBorder="1" applyAlignment="1" applyProtection="1">
      <alignment horizontal="right" vertical="center" indent="1"/>
    </xf>
    <xf numFmtId="4" fontId="3" fillId="7" borderId="4" xfId="0" applyNumberFormat="1" applyFont="1" applyFill="1" applyBorder="1" applyAlignment="1" applyProtection="1">
      <alignment vertical="center"/>
      <protection locked="0"/>
    </xf>
    <xf numFmtId="165" fontId="3" fillId="6" borderId="4" xfId="0" applyNumberFormat="1" applyFont="1" applyFill="1" applyBorder="1" applyAlignment="1" applyProtection="1">
      <alignment vertical="center"/>
      <protection locked="0"/>
    </xf>
    <xf numFmtId="4" fontId="3" fillId="2" borderId="4" xfId="0" applyNumberFormat="1" applyFont="1" applyFill="1" applyBorder="1" applyAlignment="1" applyProtection="1">
      <alignment vertical="center"/>
    </xf>
    <xf numFmtId="4" fontId="3" fillId="2" borderId="4" xfId="0" applyNumberFormat="1" applyFont="1" applyFill="1" applyBorder="1" applyAlignment="1" applyProtection="1">
      <alignment horizontal="center" vertical="center"/>
    </xf>
    <xf numFmtId="3" fontId="3" fillId="2" borderId="4" xfId="0" applyNumberFormat="1" applyFont="1" applyFill="1" applyBorder="1" applyAlignment="1" applyProtection="1">
      <alignment horizontal="right" vertical="center" indent="1"/>
    </xf>
    <xf numFmtId="3" fontId="3" fillId="6" borderId="6" xfId="0" applyNumberFormat="1" applyFont="1" applyFill="1" applyBorder="1" applyAlignment="1" applyProtection="1">
      <alignment horizontal="right" vertical="center" indent="1"/>
      <protection locked="0"/>
    </xf>
    <xf numFmtId="0" fontId="3" fillId="0" borderId="0" xfId="0" applyFont="1" applyFill="1" applyBorder="1" applyAlignment="1" applyProtection="1">
      <alignment vertical="center"/>
    </xf>
    <xf numFmtId="1" fontId="3" fillId="0" borderId="0" xfId="0" applyNumberFormat="1" applyFont="1" applyAlignment="1" applyProtection="1">
      <alignment vertical="center"/>
    </xf>
    <xf numFmtId="0" fontId="0" fillId="0" borderId="0" xfId="0" applyAlignmen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" fillId="0" borderId="5" xfId="0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/>
      <protection locked="0"/>
    </xf>
    <xf numFmtId="0" fontId="0" fillId="0" borderId="0" xfId="0" applyAlignment="1"/>
    <xf numFmtId="14" fontId="0" fillId="0" borderId="0" xfId="0" applyNumberFormat="1" applyAlignment="1" applyProtection="1">
      <alignment horizontal="center"/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Alignment="1"/>
    <xf numFmtId="0" fontId="6" fillId="0" borderId="0" xfId="0" applyFont="1"/>
    <xf numFmtId="0" fontId="0" fillId="0" borderId="0" xfId="0" applyAlignment="1">
      <alignment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0" fillId="0" borderId="0" xfId="0" applyFill="1"/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3" fillId="9" borderId="5" xfId="0" applyFont="1" applyFill="1" applyBorder="1" applyAlignment="1" applyProtection="1">
      <alignment horizontal="center" vertical="center" wrapText="1"/>
    </xf>
    <xf numFmtId="14" fontId="2" fillId="0" borderId="2" xfId="0" applyNumberFormat="1" applyFont="1" applyBorder="1" applyAlignment="1" applyProtection="1">
      <alignment horizontal="center"/>
    </xf>
    <xf numFmtId="0" fontId="2" fillId="0" borderId="3" xfId="0" applyFont="1" applyBorder="1" applyAlignment="1" applyProtection="1">
      <alignment horizontal="center"/>
    </xf>
    <xf numFmtId="0" fontId="3" fillId="0" borderId="4" xfId="0" applyFont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 textRotation="90" wrapText="1"/>
    </xf>
    <xf numFmtId="14" fontId="3" fillId="3" borderId="4" xfId="0" applyNumberFormat="1" applyFont="1" applyFill="1" applyBorder="1" applyAlignment="1" applyProtection="1">
      <alignment horizontal="center" vertical="center" wrapText="1"/>
    </xf>
    <xf numFmtId="164" fontId="3" fillId="5" borderId="4" xfId="0" applyNumberFormat="1" applyFont="1" applyFill="1" applyBorder="1" applyAlignment="1" applyProtection="1">
      <alignment horizontal="center" vertical="center"/>
    </xf>
    <xf numFmtId="164" fontId="3" fillId="2" borderId="4" xfId="0" applyNumberFormat="1" applyFont="1" applyFill="1" applyBorder="1" applyAlignment="1" applyProtection="1">
      <alignment horizontal="center" vertical="center" wrapText="1"/>
    </xf>
    <xf numFmtId="3" fontId="3" fillId="2" borderId="4" xfId="0" applyNumberFormat="1" applyFont="1" applyFill="1" applyBorder="1" applyAlignment="1" applyProtection="1">
      <alignment horizontal="center" vertical="center" wrapText="1"/>
    </xf>
    <xf numFmtId="3" fontId="3" fillId="6" borderId="4" xfId="0" applyNumberFormat="1" applyFont="1" applyFill="1" applyBorder="1" applyAlignment="1" applyProtection="1">
      <alignment horizontal="center" vertical="center" wrapText="1"/>
    </xf>
    <xf numFmtId="165" fontId="5" fillId="2" borderId="4" xfId="0" applyNumberFormat="1" applyFont="1" applyFill="1" applyBorder="1" applyAlignment="1" applyProtection="1">
      <alignment horizontal="center" vertical="center" wrapText="1"/>
    </xf>
    <xf numFmtId="1" fontId="4" fillId="2" borderId="4" xfId="0" applyNumberFormat="1" applyFont="1" applyFill="1" applyBorder="1" applyAlignment="1" applyProtection="1">
      <alignment horizontal="center" vertical="center" textRotation="90" wrapText="1"/>
    </xf>
    <xf numFmtId="4" fontId="3" fillId="3" borderId="4" xfId="0" applyNumberFormat="1" applyFont="1" applyFill="1" applyBorder="1" applyAlignment="1" applyProtection="1">
      <alignment horizontal="center" vertical="center" wrapText="1"/>
    </xf>
    <xf numFmtId="4" fontId="3" fillId="2" borderId="4" xfId="0" applyNumberFormat="1" applyFont="1" applyFill="1" applyBorder="1" applyAlignment="1" applyProtection="1">
      <alignment horizontal="center" vertical="center" wrapText="1"/>
    </xf>
    <xf numFmtId="164" fontId="3" fillId="7" borderId="4" xfId="0" applyNumberFormat="1" applyFont="1" applyFill="1" applyBorder="1" applyAlignment="1" applyProtection="1">
      <alignment horizontal="center" vertical="center" wrapText="1"/>
    </xf>
    <xf numFmtId="4" fontId="3" fillId="4" borderId="5" xfId="0" applyNumberFormat="1" applyFont="1" applyFill="1" applyBorder="1" applyAlignment="1" applyProtection="1">
      <alignment horizontal="center" vertical="center"/>
    </xf>
    <xf numFmtId="4" fontId="3" fillId="4" borderId="6" xfId="0" applyNumberFormat="1" applyFont="1" applyFill="1" applyBorder="1" applyAlignment="1" applyProtection="1">
      <alignment horizontal="center" vertical="center"/>
    </xf>
    <xf numFmtId="165" fontId="3" fillId="6" borderId="4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13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CCCCFF"/>
    <pageSetUpPr fitToPage="1"/>
  </sheetPr>
  <dimension ref="A1:AB206"/>
  <sheetViews>
    <sheetView showZeros="0" tabSelected="1" zoomScale="115" zoomScaleNormal="115" workbookViewId="0">
      <pane ySplit="6" topLeftCell="A7" activePane="bottomLeft" state="frozen"/>
      <selection activeCell="O5" sqref="O5"/>
      <selection pane="bottomLeft" activeCell="B10" sqref="B10"/>
    </sheetView>
  </sheetViews>
  <sheetFormatPr baseColWidth="10" defaultRowHeight="12.75" x14ac:dyDescent="0.2"/>
  <cols>
    <col min="1" max="1" width="15.42578125" style="3" customWidth="1"/>
    <col min="2" max="2" width="8" style="3" customWidth="1"/>
    <col min="3" max="3" width="11.42578125" style="4"/>
    <col min="4" max="6" width="4.7109375" style="29" hidden="1" customWidth="1"/>
    <col min="7" max="7" width="13.7109375" style="6" customWidth="1"/>
    <col min="8" max="8" width="13.5703125" style="6" customWidth="1"/>
    <col min="9" max="9" width="12.28515625" style="7" customWidth="1"/>
    <col min="10" max="11" width="8.7109375" style="8" customWidth="1"/>
    <col min="12" max="15" width="11.42578125" style="7" customWidth="1"/>
    <col min="16" max="16" width="19" style="7" bestFit="1" customWidth="1"/>
    <col min="17" max="18" width="11.42578125" style="3"/>
    <col min="19" max="19" width="8.7109375" style="3" customWidth="1"/>
    <col min="20" max="16384" width="11.42578125" style="3"/>
  </cols>
  <sheetData>
    <row r="1" spans="1:28" s="2" customFormat="1" ht="18.75" thickBot="1" x14ac:dyDescent="0.3">
      <c r="A1" s="44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6"/>
      <c r="R1" s="48">
        <f ca="1">TODAY()</f>
        <v>43184</v>
      </c>
      <c r="S1" s="49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">
      <c r="D2" s="5"/>
      <c r="E2" s="5"/>
      <c r="F2" s="5"/>
    </row>
    <row r="3" spans="1:28" ht="12.75" customHeight="1" x14ac:dyDescent="0.2">
      <c r="A3" s="50" t="s">
        <v>0</v>
      </c>
      <c r="B3" s="51" t="s">
        <v>1</v>
      </c>
      <c r="C3" s="52" t="s">
        <v>2</v>
      </c>
      <c r="D3" s="9"/>
      <c r="E3" s="9"/>
      <c r="F3" s="9"/>
      <c r="G3" s="62" t="s">
        <v>3</v>
      </c>
      <c r="H3" s="63"/>
      <c r="I3" s="53" t="s">
        <v>4</v>
      </c>
      <c r="J3" s="53"/>
      <c r="K3" s="53"/>
      <c r="L3" s="53"/>
      <c r="M3" s="53"/>
      <c r="N3" s="53"/>
      <c r="O3" s="53"/>
      <c r="P3" s="54" t="s">
        <v>5</v>
      </c>
      <c r="Q3" s="55" t="s">
        <v>6</v>
      </c>
      <c r="R3" s="56" t="s">
        <v>7</v>
      </c>
      <c r="S3" s="55" t="s">
        <v>8</v>
      </c>
    </row>
    <row r="4" spans="1:28" s="10" customFormat="1" ht="20.100000000000001" customHeight="1" x14ac:dyDescent="0.2">
      <c r="A4" s="50"/>
      <c r="B4" s="51"/>
      <c r="C4" s="52"/>
      <c r="D4" s="58" t="s">
        <v>9</v>
      </c>
      <c r="E4" s="58" t="s">
        <v>10</v>
      </c>
      <c r="F4" s="58" t="s">
        <v>11</v>
      </c>
      <c r="G4" s="59" t="s">
        <v>12</v>
      </c>
      <c r="H4" s="60" t="s">
        <v>13</v>
      </c>
      <c r="I4" s="61" t="s">
        <v>14</v>
      </c>
      <c r="J4" s="64" t="s">
        <v>15</v>
      </c>
      <c r="K4" s="64"/>
      <c r="L4" s="61" t="s">
        <v>16</v>
      </c>
      <c r="M4" s="61" t="s">
        <v>17</v>
      </c>
      <c r="N4" s="61" t="s">
        <v>18</v>
      </c>
      <c r="O4" s="54" t="s">
        <v>19</v>
      </c>
      <c r="P4" s="54"/>
      <c r="Q4" s="55"/>
      <c r="R4" s="56"/>
      <c r="S4" s="55"/>
    </row>
    <row r="5" spans="1:28" s="10" customFormat="1" ht="20.100000000000001" customHeight="1" x14ac:dyDescent="0.2">
      <c r="A5" s="50"/>
      <c r="B5" s="51"/>
      <c r="C5" s="52"/>
      <c r="D5" s="58"/>
      <c r="E5" s="58"/>
      <c r="F5" s="58"/>
      <c r="G5" s="59"/>
      <c r="H5" s="60"/>
      <c r="I5" s="61"/>
      <c r="J5" s="64"/>
      <c r="K5" s="64"/>
      <c r="L5" s="61"/>
      <c r="M5" s="61"/>
      <c r="N5" s="61"/>
      <c r="O5" s="54"/>
      <c r="P5" s="54"/>
      <c r="Q5" s="55"/>
      <c r="R5" s="56"/>
      <c r="S5" s="55"/>
    </row>
    <row r="6" spans="1:28" s="10" customFormat="1" ht="22.5" customHeight="1" x14ac:dyDescent="0.2">
      <c r="A6" s="50"/>
      <c r="B6" s="51"/>
      <c r="C6" s="52"/>
      <c r="D6" s="58"/>
      <c r="E6" s="58"/>
      <c r="F6" s="58"/>
      <c r="G6" s="11">
        <f>SUM(G$7:G$207)</f>
        <v>45</v>
      </c>
      <c r="H6" s="12">
        <f>SUM(H$7:H$207)</f>
        <v>14.5</v>
      </c>
      <c r="I6" s="13">
        <f>SUM(I$7:I$207)</f>
        <v>0</v>
      </c>
      <c r="J6" s="57"/>
      <c r="K6" s="57"/>
      <c r="L6" s="13">
        <f>SUM(L$7:L$207)</f>
        <v>0</v>
      </c>
      <c r="M6" s="13">
        <f>SUM(M$7:M$207)</f>
        <v>0</v>
      </c>
      <c r="N6" s="13">
        <f>SUM(N$7:N$207)</f>
        <v>0</v>
      </c>
      <c r="O6" s="13">
        <f>SUM(O$7:O$207)</f>
        <v>0</v>
      </c>
      <c r="P6" s="14"/>
      <c r="Q6" s="15">
        <v>10000</v>
      </c>
      <c r="R6" s="56"/>
      <c r="S6" s="55"/>
    </row>
    <row r="7" spans="1:28" s="28" customFormat="1" ht="22.5" customHeight="1" x14ac:dyDescent="0.2">
      <c r="A7" s="16" t="s">
        <v>21</v>
      </c>
      <c r="B7" s="17" t="str">
        <f>IF(OR($A7="Jet-Ski",$A7="Barques"),"",Données!$R1)</f>
        <v>C1-F01</v>
      </c>
      <c r="C7" s="18">
        <v>43174</v>
      </c>
      <c r="D7" s="19"/>
      <c r="E7" s="19">
        <f t="shared" ref="E7:E70" si="0">MONTH(C7)</f>
        <v>3</v>
      </c>
      <c r="F7" s="19">
        <f t="shared" ref="F7:F70" si="1">_xlfn.ISOWEEKNUM(C7)</f>
        <v>11</v>
      </c>
      <c r="G7" s="20">
        <v>10</v>
      </c>
      <c r="H7" s="21">
        <f>IF(OR($A7="Barques",$A7="Jet-Ski"),"",$G7*Données!$D$12)</f>
        <v>14.5</v>
      </c>
      <c r="I7" s="22"/>
      <c r="J7" s="23"/>
      <c r="K7" s="23"/>
      <c r="L7" s="22"/>
      <c r="M7" s="22"/>
      <c r="N7" s="22"/>
      <c r="O7" s="24">
        <f t="shared" ref="O7:O70" si="2">I7+L7+M7+N7</f>
        <v>0</v>
      </c>
      <c r="P7" s="25"/>
      <c r="Q7" s="26">
        <f t="shared" ref="Q7:Q38" si="3">IF($C7="","",$Q6-$G7)</f>
        <v>9990</v>
      </c>
      <c r="R7" s="27"/>
      <c r="S7" s="26" t="str">
        <f t="shared" ref="S7:S71" si="4">IF($R7="","",IF($R7-$Q7=$Q7,"",$R7-$Q7))</f>
        <v/>
      </c>
    </row>
    <row r="8" spans="1:28" s="28" customFormat="1" ht="22.5" customHeight="1" x14ac:dyDescent="0.2">
      <c r="A8" s="16" t="s">
        <v>222</v>
      </c>
      <c r="B8" s="17" t="str">
        <f>IF(OR($A8="Jet-Ski",$A8="Barques"),"",Données!$R2)</f>
        <v/>
      </c>
      <c r="C8" s="18">
        <v>43179</v>
      </c>
      <c r="D8" s="19"/>
      <c r="E8" s="19">
        <f t="shared" si="0"/>
        <v>3</v>
      </c>
      <c r="F8" s="19">
        <f t="shared" si="1"/>
        <v>12</v>
      </c>
      <c r="G8" s="20">
        <v>15</v>
      </c>
      <c r="H8" s="21" t="str">
        <f>IF(OR($A8="Barques",$A8="Jet-Ski"),"",$G8*Données!$D$12)</f>
        <v/>
      </c>
      <c r="I8" s="22"/>
      <c r="J8" s="23"/>
      <c r="K8" s="23"/>
      <c r="L8" s="22"/>
      <c r="M8" s="22"/>
      <c r="N8" s="22"/>
      <c r="O8" s="24">
        <f t="shared" si="2"/>
        <v>0</v>
      </c>
      <c r="P8" s="25"/>
      <c r="Q8" s="26">
        <f t="shared" si="3"/>
        <v>9975</v>
      </c>
      <c r="R8" s="27"/>
      <c r="S8" s="26" t="str">
        <f t="shared" si="4"/>
        <v/>
      </c>
    </row>
    <row r="9" spans="1:28" ht="22.5" customHeight="1" x14ac:dyDescent="0.2">
      <c r="A9" s="16" t="s">
        <v>223</v>
      </c>
      <c r="B9" s="17" t="str">
        <f>IF(OR($A9="Jet-Ski",$A9="Barques"),"",Données!$R3)</f>
        <v/>
      </c>
      <c r="C9" s="18">
        <v>43184</v>
      </c>
      <c r="D9" s="19"/>
      <c r="E9" s="19">
        <f t="shared" si="0"/>
        <v>3</v>
      </c>
      <c r="F9" s="19">
        <f t="shared" si="1"/>
        <v>12</v>
      </c>
      <c r="G9" s="20">
        <v>20</v>
      </c>
      <c r="H9" s="21" t="str">
        <f>IF(OR($A9="Barques",$A9="Jet-Ski"),"",$G9*Données!$D$12)</f>
        <v/>
      </c>
      <c r="I9" s="22"/>
      <c r="J9" s="23"/>
      <c r="K9" s="23"/>
      <c r="L9" s="22"/>
      <c r="M9" s="22"/>
      <c r="N9" s="22"/>
      <c r="O9" s="24">
        <f t="shared" si="2"/>
        <v>0</v>
      </c>
      <c r="P9" s="25"/>
      <c r="Q9" s="26">
        <f t="shared" si="3"/>
        <v>9955</v>
      </c>
      <c r="R9" s="27"/>
      <c r="S9" s="26" t="str">
        <f t="shared" si="4"/>
        <v/>
      </c>
    </row>
    <row r="10" spans="1:28" ht="22.5" customHeight="1" x14ac:dyDescent="0.2">
      <c r="A10" s="16"/>
      <c r="B10" s="47" t="str">
        <f>IF(OR($A10="Jet-Ski",$A10="Barques"),"",Données!$R4)</f>
        <v>C1-F04</v>
      </c>
      <c r="C10" s="18"/>
      <c r="D10" s="19">
        <f t="shared" ref="D10:D70" si="5">DAY(C10)</f>
        <v>0</v>
      </c>
      <c r="E10" s="19">
        <f t="shared" si="0"/>
        <v>1</v>
      </c>
      <c r="F10" s="19">
        <f t="shared" si="1"/>
        <v>52</v>
      </c>
      <c r="G10" s="20"/>
      <c r="H10" s="21">
        <f>IF(OR($A10="Barques",$A10="Jet-Ski"),"",$G10*Données!$D$12)</f>
        <v>0</v>
      </c>
      <c r="I10" s="22"/>
      <c r="J10" s="23"/>
      <c r="K10" s="23"/>
      <c r="L10" s="22"/>
      <c r="M10" s="22"/>
      <c r="N10" s="22"/>
      <c r="O10" s="24">
        <f t="shared" si="2"/>
        <v>0</v>
      </c>
      <c r="P10" s="25"/>
      <c r="Q10" s="26" t="str">
        <f t="shared" si="3"/>
        <v/>
      </c>
      <c r="R10" s="27"/>
      <c r="S10" s="26" t="str">
        <f t="shared" si="4"/>
        <v/>
      </c>
    </row>
    <row r="11" spans="1:28" ht="22.5" customHeight="1" x14ac:dyDescent="0.2">
      <c r="A11" s="16"/>
      <c r="B11" s="17" t="str">
        <f>IF(OR($A11="Jet-Ski",$A11="Barques"),"",Données!$R5)</f>
        <v>C1-F05</v>
      </c>
      <c r="C11" s="18"/>
      <c r="D11" s="19">
        <f t="shared" si="5"/>
        <v>0</v>
      </c>
      <c r="E11" s="19">
        <f t="shared" si="0"/>
        <v>1</v>
      </c>
      <c r="F11" s="19">
        <f t="shared" si="1"/>
        <v>52</v>
      </c>
      <c r="G11" s="20"/>
      <c r="H11" s="21">
        <f>IF(OR($A11="Barques",$A11="Jet-Ski"),"",$G11*Données!$D$12)</f>
        <v>0</v>
      </c>
      <c r="I11" s="22"/>
      <c r="J11" s="23"/>
      <c r="K11" s="23"/>
      <c r="L11" s="22"/>
      <c r="M11" s="22"/>
      <c r="N11" s="22"/>
      <c r="O11" s="24">
        <f t="shared" si="2"/>
        <v>0</v>
      </c>
      <c r="P11" s="25"/>
      <c r="Q11" s="26" t="str">
        <f t="shared" si="3"/>
        <v/>
      </c>
      <c r="R11" s="27"/>
      <c r="S11" s="26" t="str">
        <f t="shared" si="4"/>
        <v/>
      </c>
    </row>
    <row r="12" spans="1:28" ht="22.5" customHeight="1" x14ac:dyDescent="0.2">
      <c r="A12" s="16"/>
      <c r="B12" s="17" t="str">
        <f>IF(OR($A12="Jet-Ski",$A12="Barques"),"",Données!$R6)</f>
        <v>C1-F06</v>
      </c>
      <c r="C12" s="18"/>
      <c r="D12" s="19">
        <f t="shared" si="5"/>
        <v>0</v>
      </c>
      <c r="E12" s="19">
        <f t="shared" si="0"/>
        <v>1</v>
      </c>
      <c r="F12" s="19">
        <f t="shared" si="1"/>
        <v>52</v>
      </c>
      <c r="G12" s="20"/>
      <c r="H12" s="21">
        <f>IF(OR($A12="Barques",$A12="Jet-Ski"),"",$G12*Données!$D$12)</f>
        <v>0</v>
      </c>
      <c r="I12" s="22"/>
      <c r="J12" s="23"/>
      <c r="K12" s="23"/>
      <c r="L12" s="22"/>
      <c r="M12" s="22"/>
      <c r="N12" s="22"/>
      <c r="O12" s="24">
        <f t="shared" si="2"/>
        <v>0</v>
      </c>
      <c r="P12" s="25"/>
      <c r="Q12" s="26" t="str">
        <f t="shared" si="3"/>
        <v/>
      </c>
      <c r="R12" s="27"/>
      <c r="S12" s="26" t="str">
        <f t="shared" si="4"/>
        <v/>
      </c>
    </row>
    <row r="13" spans="1:28" ht="22.5" customHeight="1" x14ac:dyDescent="0.2">
      <c r="A13" s="16"/>
      <c r="B13" s="17" t="str">
        <f>IF(OR($A13="Jet-Ski",$A13="Barques"),"",Données!$R7)</f>
        <v>C1-F07</v>
      </c>
      <c r="C13" s="18"/>
      <c r="D13" s="19">
        <f t="shared" si="5"/>
        <v>0</v>
      </c>
      <c r="E13" s="19">
        <f t="shared" si="0"/>
        <v>1</v>
      </c>
      <c r="F13" s="19">
        <f t="shared" si="1"/>
        <v>52</v>
      </c>
      <c r="G13" s="20"/>
      <c r="H13" s="21">
        <f>IF(OR($A13="Barques",$A13="Jet-Ski"),"",$G13*Données!$D$12)</f>
        <v>0</v>
      </c>
      <c r="I13" s="22"/>
      <c r="J13" s="23"/>
      <c r="K13" s="23"/>
      <c r="L13" s="22"/>
      <c r="M13" s="22"/>
      <c r="N13" s="22"/>
      <c r="O13" s="24">
        <f t="shared" si="2"/>
        <v>0</v>
      </c>
      <c r="P13" s="25"/>
      <c r="Q13" s="26" t="str">
        <f t="shared" si="3"/>
        <v/>
      </c>
      <c r="R13" s="27"/>
      <c r="S13" s="26" t="str">
        <f t="shared" si="4"/>
        <v/>
      </c>
    </row>
    <row r="14" spans="1:28" ht="22.5" customHeight="1" x14ac:dyDescent="0.2">
      <c r="A14" s="16"/>
      <c r="B14" s="17" t="str">
        <f>IF(OR($A14="Jet-Ski",$A14="Barques"),"",Données!$R8)</f>
        <v>C1-F08</v>
      </c>
      <c r="C14" s="18"/>
      <c r="D14" s="19">
        <f t="shared" si="5"/>
        <v>0</v>
      </c>
      <c r="E14" s="19">
        <f t="shared" si="0"/>
        <v>1</v>
      </c>
      <c r="F14" s="19">
        <f t="shared" si="1"/>
        <v>52</v>
      </c>
      <c r="G14" s="20"/>
      <c r="H14" s="21">
        <f>IF(OR($A14="Barques",$A14="Jet-Ski"),"",$G14*Données!$D$12)</f>
        <v>0</v>
      </c>
      <c r="I14" s="22"/>
      <c r="J14" s="23"/>
      <c r="K14" s="23"/>
      <c r="L14" s="22"/>
      <c r="M14" s="22"/>
      <c r="N14" s="22"/>
      <c r="O14" s="24">
        <f t="shared" si="2"/>
        <v>0</v>
      </c>
      <c r="P14" s="25"/>
      <c r="Q14" s="26" t="str">
        <f t="shared" si="3"/>
        <v/>
      </c>
      <c r="R14" s="27"/>
      <c r="S14" s="26" t="str">
        <f t="shared" si="4"/>
        <v/>
      </c>
    </row>
    <row r="15" spans="1:28" ht="22.5" customHeight="1" x14ac:dyDescent="0.2">
      <c r="A15" s="16"/>
      <c r="B15" s="17" t="str">
        <f>IF(OR($A15="Jet-Ski",$A15="Barques"),"",Données!$R9)</f>
        <v>C1-F09</v>
      </c>
      <c r="C15" s="18"/>
      <c r="D15" s="19">
        <f t="shared" si="5"/>
        <v>0</v>
      </c>
      <c r="E15" s="19">
        <f t="shared" si="0"/>
        <v>1</v>
      </c>
      <c r="F15" s="19">
        <f t="shared" si="1"/>
        <v>52</v>
      </c>
      <c r="G15" s="20"/>
      <c r="H15" s="21">
        <f>IF(OR($A15="Barques",$A15="Jet-Ski"),"",$G15*Données!$D$12)</f>
        <v>0</v>
      </c>
      <c r="I15" s="22"/>
      <c r="J15" s="23"/>
      <c r="K15" s="23"/>
      <c r="L15" s="22"/>
      <c r="M15" s="22"/>
      <c r="N15" s="22"/>
      <c r="O15" s="24">
        <f t="shared" si="2"/>
        <v>0</v>
      </c>
      <c r="P15" s="25"/>
      <c r="Q15" s="26" t="str">
        <f t="shared" si="3"/>
        <v/>
      </c>
      <c r="R15" s="27"/>
      <c r="S15" s="26" t="str">
        <f t="shared" si="4"/>
        <v/>
      </c>
    </row>
    <row r="16" spans="1:28" ht="22.5" customHeight="1" x14ac:dyDescent="0.2">
      <c r="A16" s="16"/>
      <c r="B16" s="17" t="str">
        <f>IF(OR($A16="Jet-Ski",$A16="Barques"),"",Données!$R10)</f>
        <v>C1-F10</v>
      </c>
      <c r="C16" s="18"/>
      <c r="D16" s="19">
        <f t="shared" si="5"/>
        <v>0</v>
      </c>
      <c r="E16" s="19">
        <f t="shared" si="0"/>
        <v>1</v>
      </c>
      <c r="F16" s="19">
        <f t="shared" si="1"/>
        <v>52</v>
      </c>
      <c r="G16" s="20"/>
      <c r="H16" s="21">
        <f>IF(OR($A16="Barques",$A16="Jet-Ski"),"",$G16*Données!$D$12)</f>
        <v>0</v>
      </c>
      <c r="I16" s="22"/>
      <c r="J16" s="23"/>
      <c r="K16" s="23"/>
      <c r="L16" s="22"/>
      <c r="M16" s="22"/>
      <c r="N16" s="22"/>
      <c r="O16" s="24">
        <f t="shared" si="2"/>
        <v>0</v>
      </c>
      <c r="P16" s="25"/>
      <c r="Q16" s="26" t="str">
        <f t="shared" si="3"/>
        <v/>
      </c>
      <c r="R16" s="27"/>
      <c r="S16" s="26" t="str">
        <f t="shared" si="4"/>
        <v/>
      </c>
    </row>
    <row r="17" spans="1:19" ht="22.5" customHeight="1" x14ac:dyDescent="0.2">
      <c r="A17" s="16"/>
      <c r="B17" s="17" t="str">
        <f>IF(OR($A17="Jet-Ski",$A17="Barques"),"",Données!$R11)</f>
        <v>C1-F11</v>
      </c>
      <c r="C17" s="18"/>
      <c r="D17" s="19">
        <f t="shared" si="5"/>
        <v>0</v>
      </c>
      <c r="E17" s="19">
        <f t="shared" si="0"/>
        <v>1</v>
      </c>
      <c r="F17" s="19">
        <f t="shared" si="1"/>
        <v>52</v>
      </c>
      <c r="G17" s="20"/>
      <c r="H17" s="21">
        <f>IF(OR($A17="Barques",$A17="Jet-Ski"),"",$G17*Données!$D$12)</f>
        <v>0</v>
      </c>
      <c r="I17" s="22"/>
      <c r="J17" s="23"/>
      <c r="K17" s="23"/>
      <c r="L17" s="22"/>
      <c r="M17" s="22"/>
      <c r="N17" s="22"/>
      <c r="O17" s="24">
        <f t="shared" si="2"/>
        <v>0</v>
      </c>
      <c r="P17" s="25"/>
      <c r="Q17" s="26" t="str">
        <f t="shared" si="3"/>
        <v/>
      </c>
      <c r="R17" s="27"/>
      <c r="S17" s="26" t="str">
        <f t="shared" si="4"/>
        <v/>
      </c>
    </row>
    <row r="18" spans="1:19" ht="22.5" customHeight="1" x14ac:dyDescent="0.2">
      <c r="A18" s="16"/>
      <c r="B18" s="17" t="str">
        <f>IF(OR($A18="Jet-Ski",$A18="Barques"),"",Données!$R12)</f>
        <v>C1-F12</v>
      </c>
      <c r="C18" s="18"/>
      <c r="D18" s="19">
        <f t="shared" si="5"/>
        <v>0</v>
      </c>
      <c r="E18" s="19">
        <f t="shared" si="0"/>
        <v>1</v>
      </c>
      <c r="F18" s="19">
        <f t="shared" si="1"/>
        <v>52</v>
      </c>
      <c r="G18" s="20"/>
      <c r="H18" s="21">
        <f>IF(OR($A18="Barques",$A18="Jet-Ski"),"",$G18*Données!$D$12)</f>
        <v>0</v>
      </c>
      <c r="I18" s="22"/>
      <c r="J18" s="23"/>
      <c r="K18" s="23"/>
      <c r="L18" s="22"/>
      <c r="M18" s="22"/>
      <c r="N18" s="22"/>
      <c r="O18" s="24">
        <f t="shared" si="2"/>
        <v>0</v>
      </c>
      <c r="P18" s="25"/>
      <c r="Q18" s="26" t="str">
        <f t="shared" si="3"/>
        <v/>
      </c>
      <c r="R18" s="27"/>
      <c r="S18" s="26" t="str">
        <f t="shared" si="4"/>
        <v/>
      </c>
    </row>
    <row r="19" spans="1:19" ht="22.5" customHeight="1" x14ac:dyDescent="0.2">
      <c r="A19" s="16"/>
      <c r="B19" s="17" t="str">
        <f>IF(OR($A19="Jet-Ski",$A19="Barques"),"",Données!$R13)</f>
        <v>C1-F13</v>
      </c>
      <c r="C19" s="18"/>
      <c r="D19" s="19">
        <f t="shared" si="5"/>
        <v>0</v>
      </c>
      <c r="E19" s="19">
        <f t="shared" si="0"/>
        <v>1</v>
      </c>
      <c r="F19" s="19">
        <f t="shared" si="1"/>
        <v>52</v>
      </c>
      <c r="G19" s="20"/>
      <c r="H19" s="21">
        <f>IF(OR($A19="Barques",$A19="Jet-Ski"),"",$G19*Données!$D$12)</f>
        <v>0</v>
      </c>
      <c r="I19" s="22"/>
      <c r="J19" s="23"/>
      <c r="K19" s="23"/>
      <c r="L19" s="22"/>
      <c r="M19" s="22"/>
      <c r="N19" s="22"/>
      <c r="O19" s="24">
        <f t="shared" si="2"/>
        <v>0</v>
      </c>
      <c r="P19" s="25"/>
      <c r="Q19" s="26" t="str">
        <f t="shared" si="3"/>
        <v/>
      </c>
      <c r="R19" s="27"/>
      <c r="S19" s="26" t="str">
        <f t="shared" si="4"/>
        <v/>
      </c>
    </row>
    <row r="20" spans="1:19" ht="22.5" customHeight="1" x14ac:dyDescent="0.2">
      <c r="A20" s="16"/>
      <c r="B20" s="17" t="str">
        <f>IF(OR($A20="Jet-Ski",$A20="Barques"),"",Données!$R14)</f>
        <v>C1-F14</v>
      </c>
      <c r="C20" s="18"/>
      <c r="D20" s="19">
        <f t="shared" si="5"/>
        <v>0</v>
      </c>
      <c r="E20" s="19">
        <f t="shared" si="0"/>
        <v>1</v>
      </c>
      <c r="F20" s="19">
        <f t="shared" si="1"/>
        <v>52</v>
      </c>
      <c r="G20" s="20"/>
      <c r="H20" s="21">
        <f>IF(OR($A20="Barques",$A20="Jet-Ski"),"",$G20*Données!$D$12)</f>
        <v>0</v>
      </c>
      <c r="I20" s="22"/>
      <c r="J20" s="23"/>
      <c r="K20" s="23"/>
      <c r="L20" s="22"/>
      <c r="M20" s="22"/>
      <c r="N20" s="22"/>
      <c r="O20" s="24">
        <f t="shared" si="2"/>
        <v>0</v>
      </c>
      <c r="P20" s="25"/>
      <c r="Q20" s="26" t="str">
        <f t="shared" si="3"/>
        <v/>
      </c>
      <c r="R20" s="27"/>
      <c r="S20" s="26" t="str">
        <f t="shared" si="4"/>
        <v/>
      </c>
    </row>
    <row r="21" spans="1:19" ht="22.5" customHeight="1" x14ac:dyDescent="0.2">
      <c r="A21" s="16"/>
      <c r="B21" s="17" t="str">
        <f>IF(OR($A21="Jet-Ski",$A21="Barques"),"",Données!$R15)</f>
        <v>C1-F15</v>
      </c>
      <c r="C21" s="18"/>
      <c r="D21" s="19">
        <f t="shared" si="5"/>
        <v>0</v>
      </c>
      <c r="E21" s="19">
        <f t="shared" si="0"/>
        <v>1</v>
      </c>
      <c r="F21" s="19">
        <f t="shared" si="1"/>
        <v>52</v>
      </c>
      <c r="G21" s="20"/>
      <c r="H21" s="21">
        <f>IF(OR($A21="Barques",$A21="Jet-Ski"),"",$G21*Données!$D$12)</f>
        <v>0</v>
      </c>
      <c r="I21" s="22"/>
      <c r="J21" s="23"/>
      <c r="K21" s="23"/>
      <c r="L21" s="22"/>
      <c r="M21" s="22"/>
      <c r="N21" s="22"/>
      <c r="O21" s="24">
        <f t="shared" si="2"/>
        <v>0</v>
      </c>
      <c r="P21" s="25"/>
      <c r="Q21" s="26" t="str">
        <f t="shared" si="3"/>
        <v/>
      </c>
      <c r="R21" s="27"/>
      <c r="S21" s="26" t="str">
        <f t="shared" si="4"/>
        <v/>
      </c>
    </row>
    <row r="22" spans="1:19" ht="22.5" customHeight="1" x14ac:dyDescent="0.2">
      <c r="A22" s="16"/>
      <c r="B22" s="17" t="str">
        <f>IF(OR($A22="Jet-Ski",$A22="Barques"),"",Données!$R16)</f>
        <v>C1-F16</v>
      </c>
      <c r="C22" s="18"/>
      <c r="D22" s="19">
        <f t="shared" si="5"/>
        <v>0</v>
      </c>
      <c r="E22" s="19">
        <f t="shared" si="0"/>
        <v>1</v>
      </c>
      <c r="F22" s="19">
        <f t="shared" si="1"/>
        <v>52</v>
      </c>
      <c r="G22" s="20"/>
      <c r="H22" s="21">
        <f>IF(OR($A22="Barques",$A22="Jet-Ski"),"",$G22*Données!$D$12)</f>
        <v>0</v>
      </c>
      <c r="I22" s="22"/>
      <c r="J22" s="23"/>
      <c r="K22" s="23"/>
      <c r="L22" s="22"/>
      <c r="M22" s="22"/>
      <c r="N22" s="22"/>
      <c r="O22" s="24">
        <f t="shared" si="2"/>
        <v>0</v>
      </c>
      <c r="P22" s="25"/>
      <c r="Q22" s="26" t="str">
        <f t="shared" si="3"/>
        <v/>
      </c>
      <c r="R22" s="27"/>
      <c r="S22" s="26" t="str">
        <f t="shared" si="4"/>
        <v/>
      </c>
    </row>
    <row r="23" spans="1:19" ht="22.5" customHeight="1" x14ac:dyDescent="0.2">
      <c r="A23" s="16"/>
      <c r="B23" s="17" t="str">
        <f>IF(OR($A23="Jet-Ski",$A23="Barques"),"",Données!$R17)</f>
        <v>C1-F17</v>
      </c>
      <c r="C23" s="18"/>
      <c r="D23" s="19">
        <f t="shared" si="5"/>
        <v>0</v>
      </c>
      <c r="E23" s="19">
        <f t="shared" si="0"/>
        <v>1</v>
      </c>
      <c r="F23" s="19">
        <f t="shared" si="1"/>
        <v>52</v>
      </c>
      <c r="G23" s="20"/>
      <c r="H23" s="21">
        <f>IF(OR($A23="Barques",$A23="Jet-Ski"),"",$G23*Données!$D$12)</f>
        <v>0</v>
      </c>
      <c r="I23" s="22"/>
      <c r="J23" s="23"/>
      <c r="K23" s="23"/>
      <c r="L23" s="22"/>
      <c r="M23" s="22"/>
      <c r="N23" s="22"/>
      <c r="O23" s="24">
        <f t="shared" si="2"/>
        <v>0</v>
      </c>
      <c r="P23" s="25"/>
      <c r="Q23" s="26" t="str">
        <f t="shared" si="3"/>
        <v/>
      </c>
      <c r="R23" s="27"/>
      <c r="S23" s="26" t="str">
        <f t="shared" si="4"/>
        <v/>
      </c>
    </row>
    <row r="24" spans="1:19" ht="22.5" customHeight="1" x14ac:dyDescent="0.2">
      <c r="A24" s="16"/>
      <c r="B24" s="17" t="str">
        <f>IF(OR($A24="Jet-Ski",$A24="Barques"),"",Données!$R18)</f>
        <v>C1-F18</v>
      </c>
      <c r="C24" s="18"/>
      <c r="D24" s="19">
        <f t="shared" si="5"/>
        <v>0</v>
      </c>
      <c r="E24" s="19">
        <f t="shared" si="0"/>
        <v>1</v>
      </c>
      <c r="F24" s="19">
        <f t="shared" si="1"/>
        <v>52</v>
      </c>
      <c r="G24" s="20"/>
      <c r="H24" s="21">
        <f>IF(OR($A24="Barques",$A24="Jet-Ski"),"",$G24*Données!$D$12)</f>
        <v>0</v>
      </c>
      <c r="I24" s="22"/>
      <c r="J24" s="23"/>
      <c r="K24" s="23"/>
      <c r="L24" s="22"/>
      <c r="M24" s="22"/>
      <c r="N24" s="22"/>
      <c r="O24" s="24">
        <f t="shared" si="2"/>
        <v>0</v>
      </c>
      <c r="P24" s="25"/>
      <c r="Q24" s="26" t="str">
        <f t="shared" si="3"/>
        <v/>
      </c>
      <c r="R24" s="27"/>
      <c r="S24" s="26" t="str">
        <f t="shared" si="4"/>
        <v/>
      </c>
    </row>
    <row r="25" spans="1:19" ht="22.5" customHeight="1" x14ac:dyDescent="0.2">
      <c r="A25" s="16"/>
      <c r="B25" s="17" t="str">
        <f>IF(OR($A25="Jet-Ski",$A25="Barques"),"",Données!$R19)</f>
        <v>C1-F19</v>
      </c>
      <c r="C25" s="18"/>
      <c r="D25" s="19">
        <f t="shared" si="5"/>
        <v>0</v>
      </c>
      <c r="E25" s="19">
        <f t="shared" si="0"/>
        <v>1</v>
      </c>
      <c r="F25" s="19">
        <f t="shared" si="1"/>
        <v>52</v>
      </c>
      <c r="G25" s="20"/>
      <c r="H25" s="21">
        <f>IF(OR($A25="Barques",$A25="Jet-Ski"),"",$G25*Données!$D$12)</f>
        <v>0</v>
      </c>
      <c r="I25" s="22"/>
      <c r="J25" s="23"/>
      <c r="K25" s="23"/>
      <c r="L25" s="22"/>
      <c r="M25" s="22"/>
      <c r="N25" s="22"/>
      <c r="O25" s="24">
        <f t="shared" si="2"/>
        <v>0</v>
      </c>
      <c r="P25" s="25"/>
      <c r="Q25" s="26" t="str">
        <f t="shared" si="3"/>
        <v/>
      </c>
      <c r="R25" s="27"/>
      <c r="S25" s="26" t="str">
        <f t="shared" si="4"/>
        <v/>
      </c>
    </row>
    <row r="26" spans="1:19" ht="22.5" customHeight="1" x14ac:dyDescent="0.2">
      <c r="A26" s="16"/>
      <c r="B26" s="17" t="str">
        <f>IF(OR($A26="Jet-Ski",$A26="Barques"),"",Données!$R20)</f>
        <v>C1-F20</v>
      </c>
      <c r="C26" s="18"/>
      <c r="D26" s="19">
        <f t="shared" si="5"/>
        <v>0</v>
      </c>
      <c r="E26" s="19">
        <f t="shared" si="0"/>
        <v>1</v>
      </c>
      <c r="F26" s="19">
        <f t="shared" si="1"/>
        <v>52</v>
      </c>
      <c r="G26" s="20"/>
      <c r="H26" s="21">
        <f>IF(OR($A26="Barques",$A26="Jet-Ski"),"",$G26*Données!$D$12)</f>
        <v>0</v>
      </c>
      <c r="I26" s="22"/>
      <c r="J26" s="23"/>
      <c r="K26" s="23"/>
      <c r="L26" s="22"/>
      <c r="M26" s="22"/>
      <c r="N26" s="22"/>
      <c r="O26" s="24">
        <f t="shared" si="2"/>
        <v>0</v>
      </c>
      <c r="P26" s="25"/>
      <c r="Q26" s="26" t="str">
        <f t="shared" si="3"/>
        <v/>
      </c>
      <c r="R26" s="27"/>
      <c r="S26" s="26" t="str">
        <f t="shared" si="4"/>
        <v/>
      </c>
    </row>
    <row r="27" spans="1:19" ht="22.5" customHeight="1" x14ac:dyDescent="0.2">
      <c r="A27" s="16"/>
      <c r="B27" s="17" t="str">
        <f>IF(OR($A27="Jet-Ski",$A27="Barques"),"",Données!$R21)</f>
        <v>C1-F21</v>
      </c>
      <c r="C27" s="18"/>
      <c r="D27" s="19">
        <f t="shared" si="5"/>
        <v>0</v>
      </c>
      <c r="E27" s="19">
        <f t="shared" si="0"/>
        <v>1</v>
      </c>
      <c r="F27" s="19">
        <f t="shared" si="1"/>
        <v>52</v>
      </c>
      <c r="G27" s="20"/>
      <c r="H27" s="21">
        <f>IF(OR($A27="Barques",$A27="Jet-Ski"),"",$G27*Données!$D$12)</f>
        <v>0</v>
      </c>
      <c r="I27" s="22"/>
      <c r="J27" s="23"/>
      <c r="K27" s="23"/>
      <c r="L27" s="22"/>
      <c r="M27" s="22"/>
      <c r="N27" s="22"/>
      <c r="O27" s="24">
        <f t="shared" si="2"/>
        <v>0</v>
      </c>
      <c r="P27" s="25"/>
      <c r="Q27" s="26" t="str">
        <f t="shared" si="3"/>
        <v/>
      </c>
      <c r="R27" s="27"/>
      <c r="S27" s="26" t="str">
        <f t="shared" si="4"/>
        <v/>
      </c>
    </row>
    <row r="28" spans="1:19" ht="22.5" customHeight="1" x14ac:dyDescent="0.2">
      <c r="A28" s="16"/>
      <c r="B28" s="17" t="str">
        <f>IF(OR($A28="Jet-Ski",$A28="Barques"),"",Données!$R22)</f>
        <v>C1-F22</v>
      </c>
      <c r="C28" s="18"/>
      <c r="D28" s="19">
        <f t="shared" si="5"/>
        <v>0</v>
      </c>
      <c r="E28" s="19">
        <f t="shared" si="0"/>
        <v>1</v>
      </c>
      <c r="F28" s="19">
        <f t="shared" si="1"/>
        <v>52</v>
      </c>
      <c r="G28" s="20"/>
      <c r="H28" s="21">
        <f>IF(OR($A28="Barques",$A28="Jet-Ski"),"",$G28*Données!$D$12)</f>
        <v>0</v>
      </c>
      <c r="I28" s="22"/>
      <c r="J28" s="23"/>
      <c r="K28" s="23"/>
      <c r="L28" s="22"/>
      <c r="M28" s="22"/>
      <c r="N28" s="22"/>
      <c r="O28" s="24">
        <f t="shared" si="2"/>
        <v>0</v>
      </c>
      <c r="P28" s="25"/>
      <c r="Q28" s="26" t="str">
        <f t="shared" si="3"/>
        <v/>
      </c>
      <c r="R28" s="27"/>
      <c r="S28" s="26" t="str">
        <f t="shared" si="4"/>
        <v/>
      </c>
    </row>
    <row r="29" spans="1:19" ht="22.5" customHeight="1" x14ac:dyDescent="0.2">
      <c r="A29" s="16"/>
      <c r="B29" s="17" t="str">
        <f>IF(OR($A29="Jet-Ski",$A29="Barques"),"",Données!$R23)</f>
        <v>C1-F23</v>
      </c>
      <c r="C29" s="18"/>
      <c r="D29" s="19">
        <f t="shared" si="5"/>
        <v>0</v>
      </c>
      <c r="E29" s="19">
        <f t="shared" si="0"/>
        <v>1</v>
      </c>
      <c r="F29" s="19">
        <f t="shared" si="1"/>
        <v>52</v>
      </c>
      <c r="G29" s="20"/>
      <c r="H29" s="21">
        <f>IF(OR($A29="Barques",$A29="Jet-Ski"),"",$G29*Données!$D$12)</f>
        <v>0</v>
      </c>
      <c r="I29" s="22"/>
      <c r="J29" s="23"/>
      <c r="K29" s="23"/>
      <c r="L29" s="22"/>
      <c r="M29" s="22"/>
      <c r="N29" s="22"/>
      <c r="O29" s="24">
        <f t="shared" si="2"/>
        <v>0</v>
      </c>
      <c r="P29" s="25"/>
      <c r="Q29" s="26" t="str">
        <f t="shared" si="3"/>
        <v/>
      </c>
      <c r="R29" s="27"/>
      <c r="S29" s="26" t="str">
        <f t="shared" si="4"/>
        <v/>
      </c>
    </row>
    <row r="30" spans="1:19" ht="22.5" customHeight="1" x14ac:dyDescent="0.2">
      <c r="A30" s="16"/>
      <c r="B30" s="17" t="str">
        <f>IF(OR($A30="Jet-Ski",$A30="Barques"),"",Données!$R24)</f>
        <v>C1-F24</v>
      </c>
      <c r="C30" s="18"/>
      <c r="D30" s="19">
        <f t="shared" si="5"/>
        <v>0</v>
      </c>
      <c r="E30" s="19">
        <f t="shared" si="0"/>
        <v>1</v>
      </c>
      <c r="F30" s="19">
        <f t="shared" si="1"/>
        <v>52</v>
      </c>
      <c r="G30" s="20"/>
      <c r="H30" s="21">
        <f>IF(OR($A30="Barques",$A30="Jet-Ski"),"",$G30*Données!$D$12)</f>
        <v>0</v>
      </c>
      <c r="I30" s="22"/>
      <c r="J30" s="23"/>
      <c r="K30" s="23"/>
      <c r="L30" s="22"/>
      <c r="M30" s="22"/>
      <c r="N30" s="22"/>
      <c r="O30" s="24">
        <f t="shared" si="2"/>
        <v>0</v>
      </c>
      <c r="P30" s="25"/>
      <c r="Q30" s="26" t="str">
        <f t="shared" si="3"/>
        <v/>
      </c>
      <c r="R30" s="27"/>
      <c r="S30" s="26" t="str">
        <f t="shared" si="4"/>
        <v/>
      </c>
    </row>
    <row r="31" spans="1:19" ht="22.5" customHeight="1" x14ac:dyDescent="0.2">
      <c r="A31" s="16"/>
      <c r="B31" s="17" t="str">
        <f>IF(OR($A31="Jet-Ski",$A31="Barques"),"",Données!$R25)</f>
        <v>C1-F25</v>
      </c>
      <c r="C31" s="18"/>
      <c r="D31" s="19">
        <f t="shared" si="5"/>
        <v>0</v>
      </c>
      <c r="E31" s="19">
        <f t="shared" si="0"/>
        <v>1</v>
      </c>
      <c r="F31" s="19">
        <f t="shared" si="1"/>
        <v>52</v>
      </c>
      <c r="G31" s="20"/>
      <c r="H31" s="21">
        <f>IF(OR($A31="Barques",$A31="Jet-Ski"),"",$G31*Données!$D$12)</f>
        <v>0</v>
      </c>
      <c r="I31" s="22"/>
      <c r="J31" s="23"/>
      <c r="K31" s="23"/>
      <c r="L31" s="22"/>
      <c r="M31" s="22"/>
      <c r="N31" s="22"/>
      <c r="O31" s="24">
        <f t="shared" si="2"/>
        <v>0</v>
      </c>
      <c r="P31" s="25"/>
      <c r="Q31" s="26" t="str">
        <f t="shared" si="3"/>
        <v/>
      </c>
      <c r="R31" s="27"/>
      <c r="S31" s="26" t="str">
        <f t="shared" si="4"/>
        <v/>
      </c>
    </row>
    <row r="32" spans="1:19" ht="22.5" customHeight="1" x14ac:dyDescent="0.2">
      <c r="A32" s="16"/>
      <c r="B32" s="17" t="str">
        <f>IF(OR($A32="Jet-Ski",$A32="Barques"),"",Données!$R26)</f>
        <v>C1-F26</v>
      </c>
      <c r="C32" s="18"/>
      <c r="D32" s="19">
        <f t="shared" si="5"/>
        <v>0</v>
      </c>
      <c r="E32" s="19">
        <f t="shared" si="0"/>
        <v>1</v>
      </c>
      <c r="F32" s="19">
        <f t="shared" si="1"/>
        <v>52</v>
      </c>
      <c r="G32" s="20"/>
      <c r="H32" s="21">
        <f>IF(OR($A32="Barques",$A32="Jet-Ski"),"",$G32*Données!$D$12)</f>
        <v>0</v>
      </c>
      <c r="I32" s="22"/>
      <c r="J32" s="23"/>
      <c r="K32" s="23"/>
      <c r="L32" s="22"/>
      <c r="M32" s="22"/>
      <c r="N32" s="22"/>
      <c r="O32" s="24">
        <f t="shared" si="2"/>
        <v>0</v>
      </c>
      <c r="P32" s="25"/>
      <c r="Q32" s="26" t="str">
        <f t="shared" si="3"/>
        <v/>
      </c>
      <c r="R32" s="27"/>
      <c r="S32" s="26" t="str">
        <f t="shared" si="4"/>
        <v/>
      </c>
    </row>
    <row r="33" spans="1:19" ht="22.5" customHeight="1" x14ac:dyDescent="0.2">
      <c r="A33" s="16"/>
      <c r="B33" s="17" t="str">
        <f>IF(OR($A33="Jet-Ski",$A33="Barques"),"",Données!$R27)</f>
        <v>C1-F27</v>
      </c>
      <c r="C33" s="18"/>
      <c r="D33" s="19">
        <f t="shared" si="5"/>
        <v>0</v>
      </c>
      <c r="E33" s="19">
        <f t="shared" si="0"/>
        <v>1</v>
      </c>
      <c r="F33" s="19">
        <f t="shared" si="1"/>
        <v>52</v>
      </c>
      <c r="G33" s="20"/>
      <c r="H33" s="21">
        <f>IF(OR($A33="Barques",$A33="Jet-Ski"),"",$G33*Données!$D$12)</f>
        <v>0</v>
      </c>
      <c r="I33" s="22"/>
      <c r="J33" s="23"/>
      <c r="K33" s="23"/>
      <c r="L33" s="22"/>
      <c r="M33" s="22"/>
      <c r="N33" s="22"/>
      <c r="O33" s="24">
        <f t="shared" si="2"/>
        <v>0</v>
      </c>
      <c r="P33" s="25"/>
      <c r="Q33" s="26" t="str">
        <f t="shared" si="3"/>
        <v/>
      </c>
      <c r="R33" s="27"/>
      <c r="S33" s="26" t="str">
        <f t="shared" si="4"/>
        <v/>
      </c>
    </row>
    <row r="34" spans="1:19" ht="22.5" customHeight="1" x14ac:dyDescent="0.2">
      <c r="A34" s="16"/>
      <c r="B34" s="17" t="str">
        <f>IF(OR($A34="Jet-Ski",$A34="Barques"),"",Données!$R28)</f>
        <v>C1-F28</v>
      </c>
      <c r="C34" s="18"/>
      <c r="D34" s="19">
        <f t="shared" si="5"/>
        <v>0</v>
      </c>
      <c r="E34" s="19">
        <f t="shared" si="0"/>
        <v>1</v>
      </c>
      <c r="F34" s="19">
        <f t="shared" si="1"/>
        <v>52</v>
      </c>
      <c r="G34" s="20"/>
      <c r="H34" s="21">
        <f>IF(OR($A34="Barques",$A34="Jet-Ski"),"",$G34*Données!$D$12)</f>
        <v>0</v>
      </c>
      <c r="I34" s="22"/>
      <c r="J34" s="23"/>
      <c r="K34" s="23"/>
      <c r="L34" s="22"/>
      <c r="M34" s="22"/>
      <c r="N34" s="22"/>
      <c r="O34" s="24">
        <f t="shared" si="2"/>
        <v>0</v>
      </c>
      <c r="P34" s="25"/>
      <c r="Q34" s="26" t="str">
        <f t="shared" si="3"/>
        <v/>
      </c>
      <c r="R34" s="27"/>
      <c r="S34" s="26" t="str">
        <f t="shared" si="4"/>
        <v/>
      </c>
    </row>
    <row r="35" spans="1:19" ht="22.5" customHeight="1" x14ac:dyDescent="0.2">
      <c r="A35" s="16"/>
      <c r="B35" s="17" t="str">
        <f>IF(OR($A35="Jet-Ski",$A35="Barques"),"",Données!$R29)</f>
        <v>C1-F29</v>
      </c>
      <c r="C35" s="18"/>
      <c r="D35" s="19">
        <f t="shared" si="5"/>
        <v>0</v>
      </c>
      <c r="E35" s="19">
        <f t="shared" si="0"/>
        <v>1</v>
      </c>
      <c r="F35" s="19">
        <f t="shared" si="1"/>
        <v>52</v>
      </c>
      <c r="G35" s="20"/>
      <c r="H35" s="21">
        <f>IF(OR($A35="Barques",$A35="Jet-Ski"),"",$G35*Données!$D$12)</f>
        <v>0</v>
      </c>
      <c r="I35" s="22"/>
      <c r="J35" s="23"/>
      <c r="K35" s="23"/>
      <c r="L35" s="22"/>
      <c r="M35" s="22"/>
      <c r="N35" s="22"/>
      <c r="O35" s="24">
        <f t="shared" si="2"/>
        <v>0</v>
      </c>
      <c r="P35" s="25"/>
      <c r="Q35" s="26" t="str">
        <f t="shared" si="3"/>
        <v/>
      </c>
      <c r="R35" s="27"/>
      <c r="S35" s="26" t="str">
        <f t="shared" si="4"/>
        <v/>
      </c>
    </row>
    <row r="36" spans="1:19" ht="22.5" customHeight="1" x14ac:dyDescent="0.2">
      <c r="A36" s="16"/>
      <c r="B36" s="17" t="str">
        <f>IF(OR($A36="Jet-Ski",$A36="Barques"),"",Données!$R30)</f>
        <v>C1-F30</v>
      </c>
      <c r="C36" s="18"/>
      <c r="D36" s="19">
        <f t="shared" si="5"/>
        <v>0</v>
      </c>
      <c r="E36" s="19">
        <f t="shared" si="0"/>
        <v>1</v>
      </c>
      <c r="F36" s="19">
        <f t="shared" si="1"/>
        <v>52</v>
      </c>
      <c r="G36" s="20"/>
      <c r="H36" s="21">
        <f>IF(OR($A36="Barques",$A36="Jet-Ski"),"",$G36*Données!$D$12)</f>
        <v>0</v>
      </c>
      <c r="I36" s="22"/>
      <c r="J36" s="23"/>
      <c r="K36" s="23"/>
      <c r="L36" s="22"/>
      <c r="M36" s="22"/>
      <c r="N36" s="22"/>
      <c r="O36" s="24">
        <f t="shared" si="2"/>
        <v>0</v>
      </c>
      <c r="P36" s="25"/>
      <c r="Q36" s="26" t="str">
        <f t="shared" si="3"/>
        <v/>
      </c>
      <c r="R36" s="27"/>
      <c r="S36" s="26" t="str">
        <f t="shared" si="4"/>
        <v/>
      </c>
    </row>
    <row r="37" spans="1:19" ht="22.5" customHeight="1" x14ac:dyDescent="0.2">
      <c r="A37" s="16"/>
      <c r="B37" s="17" t="str">
        <f>IF(OR($A37="Jet-Ski",$A37="Barques"),"",Données!$R31)</f>
        <v>C1-F31</v>
      </c>
      <c r="C37" s="18"/>
      <c r="D37" s="19">
        <f t="shared" si="5"/>
        <v>0</v>
      </c>
      <c r="E37" s="19">
        <f t="shared" si="0"/>
        <v>1</v>
      </c>
      <c r="F37" s="19">
        <f t="shared" si="1"/>
        <v>52</v>
      </c>
      <c r="G37" s="20"/>
      <c r="H37" s="21">
        <f>IF(OR($A37="Barques",$A37="Jet-Ski"),"",$G37*Données!$D$12)</f>
        <v>0</v>
      </c>
      <c r="I37" s="22"/>
      <c r="J37" s="23"/>
      <c r="K37" s="23"/>
      <c r="L37" s="22"/>
      <c r="M37" s="22"/>
      <c r="N37" s="22"/>
      <c r="O37" s="24">
        <f t="shared" si="2"/>
        <v>0</v>
      </c>
      <c r="P37" s="25"/>
      <c r="Q37" s="26" t="str">
        <f t="shared" si="3"/>
        <v/>
      </c>
      <c r="R37" s="27"/>
      <c r="S37" s="26" t="str">
        <f t="shared" si="4"/>
        <v/>
      </c>
    </row>
    <row r="38" spans="1:19" ht="22.5" customHeight="1" x14ac:dyDescent="0.2">
      <c r="A38" s="16"/>
      <c r="B38" s="17" t="str">
        <f>IF(OR($A38="Jet-Ski",$A38="Barques"),"",Données!$R32)</f>
        <v>C1-F32</v>
      </c>
      <c r="C38" s="18"/>
      <c r="D38" s="19">
        <f t="shared" si="5"/>
        <v>0</v>
      </c>
      <c r="E38" s="19">
        <f t="shared" si="0"/>
        <v>1</v>
      </c>
      <c r="F38" s="19">
        <f t="shared" si="1"/>
        <v>52</v>
      </c>
      <c r="G38" s="20"/>
      <c r="H38" s="21">
        <f>IF(OR($A38="Barques",$A38="Jet-Ski"),"",$G38*Données!$D$12)</f>
        <v>0</v>
      </c>
      <c r="I38" s="22"/>
      <c r="J38" s="23"/>
      <c r="K38" s="23"/>
      <c r="L38" s="22"/>
      <c r="M38" s="22"/>
      <c r="N38" s="22"/>
      <c r="O38" s="24">
        <f t="shared" si="2"/>
        <v>0</v>
      </c>
      <c r="P38" s="25"/>
      <c r="Q38" s="26" t="str">
        <f t="shared" si="3"/>
        <v/>
      </c>
      <c r="R38" s="27"/>
      <c r="S38" s="26" t="str">
        <f t="shared" si="4"/>
        <v/>
      </c>
    </row>
    <row r="39" spans="1:19" ht="22.5" customHeight="1" x14ac:dyDescent="0.2">
      <c r="A39" s="16"/>
      <c r="B39" s="17" t="str">
        <f>IF(OR($A39="Jet-Ski",$A39="Barques"),"",Données!$R33)</f>
        <v>C1-F33</v>
      </c>
      <c r="C39" s="18"/>
      <c r="D39" s="19">
        <f t="shared" si="5"/>
        <v>0</v>
      </c>
      <c r="E39" s="19">
        <f t="shared" si="0"/>
        <v>1</v>
      </c>
      <c r="F39" s="19">
        <f t="shared" si="1"/>
        <v>52</v>
      </c>
      <c r="G39" s="20"/>
      <c r="H39" s="21">
        <f>IF(OR($A39="Barques",$A39="Jet-Ski"),"",$G39*Données!$D$12)</f>
        <v>0</v>
      </c>
      <c r="I39" s="22"/>
      <c r="J39" s="23"/>
      <c r="K39" s="23"/>
      <c r="L39" s="22"/>
      <c r="M39" s="22"/>
      <c r="N39" s="22"/>
      <c r="O39" s="24">
        <f t="shared" si="2"/>
        <v>0</v>
      </c>
      <c r="P39" s="25"/>
      <c r="Q39" s="26" t="str">
        <f t="shared" ref="Q39:Q70" si="6">IF($C39="","",$Q38-$G39)</f>
        <v/>
      </c>
      <c r="R39" s="27"/>
      <c r="S39" s="26" t="str">
        <f t="shared" si="4"/>
        <v/>
      </c>
    </row>
    <row r="40" spans="1:19" ht="22.5" customHeight="1" x14ac:dyDescent="0.2">
      <c r="A40" s="16"/>
      <c r="B40" s="17" t="str">
        <f>IF(OR($A40="Jet-Ski",$A40="Barques"),"",Données!$R34)</f>
        <v>C1-F34</v>
      </c>
      <c r="C40" s="18"/>
      <c r="D40" s="19">
        <f t="shared" si="5"/>
        <v>0</v>
      </c>
      <c r="E40" s="19">
        <f t="shared" si="0"/>
        <v>1</v>
      </c>
      <c r="F40" s="19">
        <f t="shared" si="1"/>
        <v>52</v>
      </c>
      <c r="G40" s="20"/>
      <c r="H40" s="21">
        <f>IF(OR($A40="Barques",$A40="Jet-Ski"),"",$G40*Données!$D$12)</f>
        <v>0</v>
      </c>
      <c r="I40" s="22"/>
      <c r="J40" s="23"/>
      <c r="K40" s="23"/>
      <c r="L40" s="22"/>
      <c r="M40" s="22"/>
      <c r="N40" s="22"/>
      <c r="O40" s="24">
        <f t="shared" si="2"/>
        <v>0</v>
      </c>
      <c r="P40" s="25"/>
      <c r="Q40" s="26" t="str">
        <f t="shared" si="6"/>
        <v/>
      </c>
      <c r="R40" s="27"/>
      <c r="S40" s="26" t="str">
        <f t="shared" si="4"/>
        <v/>
      </c>
    </row>
    <row r="41" spans="1:19" ht="22.5" customHeight="1" x14ac:dyDescent="0.2">
      <c r="A41" s="16"/>
      <c r="B41" s="17" t="str">
        <f>IF(OR($A41="Jet-Ski",$A41="Barques"),"",Données!$R35)</f>
        <v>C1-F35</v>
      </c>
      <c r="C41" s="18"/>
      <c r="D41" s="19">
        <f t="shared" si="5"/>
        <v>0</v>
      </c>
      <c r="E41" s="19">
        <f t="shared" si="0"/>
        <v>1</v>
      </c>
      <c r="F41" s="19">
        <f t="shared" si="1"/>
        <v>52</v>
      </c>
      <c r="G41" s="20"/>
      <c r="H41" s="21">
        <f>IF(OR($A41="Barques",$A41="Jet-Ski"),"",$G41*Données!$D$12)</f>
        <v>0</v>
      </c>
      <c r="I41" s="22"/>
      <c r="J41" s="23"/>
      <c r="K41" s="23"/>
      <c r="L41" s="22"/>
      <c r="M41" s="22"/>
      <c r="N41" s="22"/>
      <c r="O41" s="24">
        <f t="shared" si="2"/>
        <v>0</v>
      </c>
      <c r="P41" s="25"/>
      <c r="Q41" s="26" t="str">
        <f t="shared" si="6"/>
        <v/>
      </c>
      <c r="R41" s="27"/>
      <c r="S41" s="26" t="str">
        <f t="shared" si="4"/>
        <v/>
      </c>
    </row>
    <row r="42" spans="1:19" ht="22.5" customHeight="1" x14ac:dyDescent="0.2">
      <c r="A42" s="16"/>
      <c r="B42" s="17" t="str">
        <f>IF(OR($A42="Jet-Ski",$A42="Barques"),"",Données!$R36)</f>
        <v>C1-F36</v>
      </c>
      <c r="C42" s="18"/>
      <c r="D42" s="19">
        <f t="shared" si="5"/>
        <v>0</v>
      </c>
      <c r="E42" s="19">
        <f t="shared" si="0"/>
        <v>1</v>
      </c>
      <c r="F42" s="19">
        <f t="shared" si="1"/>
        <v>52</v>
      </c>
      <c r="G42" s="20"/>
      <c r="H42" s="21">
        <f>IF(OR($A42="Barques",$A42="Jet-Ski"),"",$G42*Données!$D$12)</f>
        <v>0</v>
      </c>
      <c r="I42" s="22"/>
      <c r="J42" s="23"/>
      <c r="K42" s="23"/>
      <c r="L42" s="22"/>
      <c r="M42" s="22"/>
      <c r="N42" s="22"/>
      <c r="O42" s="24">
        <f t="shared" si="2"/>
        <v>0</v>
      </c>
      <c r="P42" s="25"/>
      <c r="Q42" s="26" t="str">
        <f t="shared" si="6"/>
        <v/>
      </c>
      <c r="R42" s="27"/>
      <c r="S42" s="26" t="str">
        <f t="shared" si="4"/>
        <v/>
      </c>
    </row>
    <row r="43" spans="1:19" ht="22.5" customHeight="1" x14ac:dyDescent="0.2">
      <c r="A43" s="16"/>
      <c r="B43" s="17" t="str">
        <f>IF(OR($A43="Jet-Ski",$A43="Barques"),"",Données!$R37)</f>
        <v>C1-F37</v>
      </c>
      <c r="C43" s="18"/>
      <c r="D43" s="19">
        <f t="shared" si="5"/>
        <v>0</v>
      </c>
      <c r="E43" s="19">
        <f t="shared" si="0"/>
        <v>1</v>
      </c>
      <c r="F43" s="19">
        <f t="shared" si="1"/>
        <v>52</v>
      </c>
      <c r="G43" s="20"/>
      <c r="H43" s="21">
        <f>IF(OR($A43="Barques",$A43="Jet-Ski"),"",$G43*Données!$D$12)</f>
        <v>0</v>
      </c>
      <c r="I43" s="22"/>
      <c r="J43" s="23"/>
      <c r="K43" s="23"/>
      <c r="L43" s="22"/>
      <c r="M43" s="22"/>
      <c r="N43" s="22"/>
      <c r="O43" s="24">
        <f t="shared" si="2"/>
        <v>0</v>
      </c>
      <c r="P43" s="25"/>
      <c r="Q43" s="26" t="str">
        <f t="shared" si="6"/>
        <v/>
      </c>
      <c r="R43" s="27"/>
      <c r="S43" s="26" t="str">
        <f t="shared" si="4"/>
        <v/>
      </c>
    </row>
    <row r="44" spans="1:19" ht="22.5" customHeight="1" x14ac:dyDescent="0.2">
      <c r="A44" s="16"/>
      <c r="B44" s="17" t="str">
        <f>IF(OR($A44="Jet-Ski",$A44="Barques"),"",Données!$R38)</f>
        <v>C1-F38</v>
      </c>
      <c r="C44" s="18"/>
      <c r="D44" s="19">
        <f t="shared" si="5"/>
        <v>0</v>
      </c>
      <c r="E44" s="19">
        <f t="shared" si="0"/>
        <v>1</v>
      </c>
      <c r="F44" s="19">
        <f t="shared" si="1"/>
        <v>52</v>
      </c>
      <c r="G44" s="20"/>
      <c r="H44" s="21">
        <f>IF(OR($A44="Barques",$A44="Jet-Ski"),"",$G44*Données!$D$12)</f>
        <v>0</v>
      </c>
      <c r="I44" s="22"/>
      <c r="J44" s="23"/>
      <c r="K44" s="23"/>
      <c r="L44" s="22"/>
      <c r="M44" s="22"/>
      <c r="N44" s="22"/>
      <c r="O44" s="24">
        <f t="shared" si="2"/>
        <v>0</v>
      </c>
      <c r="P44" s="25"/>
      <c r="Q44" s="26" t="str">
        <f t="shared" si="6"/>
        <v/>
      </c>
      <c r="R44" s="27"/>
      <c r="S44" s="26" t="str">
        <f t="shared" si="4"/>
        <v/>
      </c>
    </row>
    <row r="45" spans="1:19" ht="22.5" customHeight="1" x14ac:dyDescent="0.2">
      <c r="A45" s="16"/>
      <c r="B45" s="17" t="str">
        <f>IF(OR($A45="Jet-Ski",$A45="Barques"),"",Données!$R39)</f>
        <v>C1-F39</v>
      </c>
      <c r="C45" s="18"/>
      <c r="D45" s="19">
        <f t="shared" si="5"/>
        <v>0</v>
      </c>
      <c r="E45" s="19">
        <f t="shared" si="0"/>
        <v>1</v>
      </c>
      <c r="F45" s="19">
        <f t="shared" si="1"/>
        <v>52</v>
      </c>
      <c r="G45" s="20"/>
      <c r="H45" s="21">
        <f>IF(OR($A45="Barques",$A45="Jet-Ski"),"",$G45*Données!$D$12)</f>
        <v>0</v>
      </c>
      <c r="I45" s="22"/>
      <c r="J45" s="23"/>
      <c r="K45" s="23"/>
      <c r="L45" s="22"/>
      <c r="M45" s="22"/>
      <c r="N45" s="22"/>
      <c r="O45" s="24">
        <f t="shared" si="2"/>
        <v>0</v>
      </c>
      <c r="P45" s="25"/>
      <c r="Q45" s="26" t="str">
        <f t="shared" si="6"/>
        <v/>
      </c>
      <c r="R45" s="27"/>
      <c r="S45" s="26" t="str">
        <f t="shared" si="4"/>
        <v/>
      </c>
    </row>
    <row r="46" spans="1:19" ht="22.5" customHeight="1" x14ac:dyDescent="0.2">
      <c r="A46" s="16"/>
      <c r="B46" s="17" t="str">
        <f>IF(OR($A46="Jet-Ski",$A46="Barques"),"",Données!$R40)</f>
        <v>C1-F40</v>
      </c>
      <c r="C46" s="18"/>
      <c r="D46" s="19">
        <f t="shared" si="5"/>
        <v>0</v>
      </c>
      <c r="E46" s="19">
        <f t="shared" si="0"/>
        <v>1</v>
      </c>
      <c r="F46" s="19">
        <f t="shared" si="1"/>
        <v>52</v>
      </c>
      <c r="G46" s="20"/>
      <c r="H46" s="21">
        <f>IF(OR($A46="Barques",$A46="Jet-Ski"),"",$G46*Données!$D$12)</f>
        <v>0</v>
      </c>
      <c r="I46" s="22"/>
      <c r="J46" s="23"/>
      <c r="K46" s="23"/>
      <c r="L46" s="22"/>
      <c r="M46" s="22"/>
      <c r="N46" s="22"/>
      <c r="O46" s="24">
        <f t="shared" si="2"/>
        <v>0</v>
      </c>
      <c r="P46" s="25"/>
      <c r="Q46" s="26" t="str">
        <f t="shared" si="6"/>
        <v/>
      </c>
      <c r="R46" s="27"/>
      <c r="S46" s="26" t="str">
        <f t="shared" si="4"/>
        <v/>
      </c>
    </row>
    <row r="47" spans="1:19" ht="22.5" customHeight="1" x14ac:dyDescent="0.2">
      <c r="A47" s="16"/>
      <c r="B47" s="17" t="str">
        <f>IF(OR($A47="Jet-Ski",$A47="Barques"),"",Données!$R41)</f>
        <v>C1-F41</v>
      </c>
      <c r="C47" s="18"/>
      <c r="D47" s="19">
        <f t="shared" si="5"/>
        <v>0</v>
      </c>
      <c r="E47" s="19">
        <f t="shared" si="0"/>
        <v>1</v>
      </c>
      <c r="F47" s="19">
        <f t="shared" si="1"/>
        <v>52</v>
      </c>
      <c r="G47" s="20"/>
      <c r="H47" s="21">
        <f>IF(OR($A47="Barques",$A47="Jet-Ski"),"",$G47*Données!$D$12)</f>
        <v>0</v>
      </c>
      <c r="I47" s="22"/>
      <c r="J47" s="23"/>
      <c r="K47" s="23"/>
      <c r="L47" s="22"/>
      <c r="M47" s="22"/>
      <c r="N47" s="22"/>
      <c r="O47" s="24">
        <f t="shared" si="2"/>
        <v>0</v>
      </c>
      <c r="P47" s="25"/>
      <c r="Q47" s="26" t="str">
        <f t="shared" si="6"/>
        <v/>
      </c>
      <c r="R47" s="27"/>
      <c r="S47" s="26" t="str">
        <f t="shared" si="4"/>
        <v/>
      </c>
    </row>
    <row r="48" spans="1:19" ht="22.5" customHeight="1" x14ac:dyDescent="0.2">
      <c r="A48" s="16"/>
      <c r="B48" s="17" t="str">
        <f>IF(OR($A48="Jet-Ski",$A48="Barques"),"",Données!$R42)</f>
        <v>C1-F42</v>
      </c>
      <c r="C48" s="18"/>
      <c r="D48" s="19">
        <f t="shared" si="5"/>
        <v>0</v>
      </c>
      <c r="E48" s="19">
        <f t="shared" si="0"/>
        <v>1</v>
      </c>
      <c r="F48" s="19">
        <f t="shared" si="1"/>
        <v>52</v>
      </c>
      <c r="G48" s="20"/>
      <c r="H48" s="21">
        <f>IF(OR($A48="Barques",$A48="Jet-Ski"),"",$G48*Données!$D$12)</f>
        <v>0</v>
      </c>
      <c r="I48" s="22"/>
      <c r="J48" s="23"/>
      <c r="K48" s="23"/>
      <c r="L48" s="22"/>
      <c r="M48" s="22"/>
      <c r="N48" s="22"/>
      <c r="O48" s="24">
        <f t="shared" si="2"/>
        <v>0</v>
      </c>
      <c r="P48" s="25"/>
      <c r="Q48" s="26" t="str">
        <f t="shared" si="6"/>
        <v/>
      </c>
      <c r="R48" s="27"/>
      <c r="S48" s="26" t="str">
        <f t="shared" si="4"/>
        <v/>
      </c>
    </row>
    <row r="49" spans="1:19" ht="22.5" customHeight="1" x14ac:dyDescent="0.2">
      <c r="A49" s="16"/>
      <c r="B49" s="17" t="str">
        <f>IF(OR($A49="Jet-Ski",$A49="Barques"),"",Données!$R43)</f>
        <v>C1-F43</v>
      </c>
      <c r="C49" s="18"/>
      <c r="D49" s="19">
        <f t="shared" si="5"/>
        <v>0</v>
      </c>
      <c r="E49" s="19">
        <f t="shared" si="0"/>
        <v>1</v>
      </c>
      <c r="F49" s="19">
        <f t="shared" si="1"/>
        <v>52</v>
      </c>
      <c r="G49" s="20"/>
      <c r="H49" s="21">
        <f>IF(OR($A49="Barques",$A49="Jet-Ski"),"",$G49*Données!$D$12)</f>
        <v>0</v>
      </c>
      <c r="I49" s="22"/>
      <c r="J49" s="23"/>
      <c r="K49" s="23"/>
      <c r="L49" s="22"/>
      <c r="M49" s="22"/>
      <c r="N49" s="22"/>
      <c r="O49" s="24">
        <f t="shared" si="2"/>
        <v>0</v>
      </c>
      <c r="P49" s="25"/>
      <c r="Q49" s="26" t="str">
        <f t="shared" si="6"/>
        <v/>
      </c>
      <c r="R49" s="27"/>
      <c r="S49" s="26" t="str">
        <f t="shared" si="4"/>
        <v/>
      </c>
    </row>
    <row r="50" spans="1:19" ht="22.5" customHeight="1" x14ac:dyDescent="0.2">
      <c r="A50" s="16"/>
      <c r="B50" s="17" t="str">
        <f>IF(OR($A50="Jet-Ski",$A50="Barques"),"",Données!$R44)</f>
        <v>C1-F44</v>
      </c>
      <c r="C50" s="18"/>
      <c r="D50" s="19">
        <f t="shared" si="5"/>
        <v>0</v>
      </c>
      <c r="E50" s="19">
        <f t="shared" si="0"/>
        <v>1</v>
      </c>
      <c r="F50" s="19">
        <f t="shared" si="1"/>
        <v>52</v>
      </c>
      <c r="G50" s="20"/>
      <c r="H50" s="21">
        <f>IF(OR($A50="Barques",$A50="Jet-Ski"),"",$G50*Données!$D$12)</f>
        <v>0</v>
      </c>
      <c r="I50" s="22"/>
      <c r="J50" s="23"/>
      <c r="K50" s="23"/>
      <c r="L50" s="22"/>
      <c r="M50" s="22"/>
      <c r="N50" s="22"/>
      <c r="O50" s="24">
        <f t="shared" si="2"/>
        <v>0</v>
      </c>
      <c r="P50" s="25"/>
      <c r="Q50" s="26" t="str">
        <f t="shared" si="6"/>
        <v/>
      </c>
      <c r="R50" s="27"/>
      <c r="S50" s="26" t="str">
        <f t="shared" si="4"/>
        <v/>
      </c>
    </row>
    <row r="51" spans="1:19" ht="22.5" customHeight="1" x14ac:dyDescent="0.2">
      <c r="A51" s="16"/>
      <c r="B51" s="17" t="str">
        <f>IF(OR($A51="Jet-Ski",$A51="Barques"),"",Données!$R45)</f>
        <v>C1-F45</v>
      </c>
      <c r="C51" s="18"/>
      <c r="D51" s="19">
        <f t="shared" si="5"/>
        <v>0</v>
      </c>
      <c r="E51" s="19">
        <f t="shared" si="0"/>
        <v>1</v>
      </c>
      <c r="F51" s="19">
        <f t="shared" si="1"/>
        <v>52</v>
      </c>
      <c r="G51" s="20"/>
      <c r="H51" s="21">
        <f>IF(OR($A51="Barques",$A51="Jet-Ski"),"",$G51*Données!$D$12)</f>
        <v>0</v>
      </c>
      <c r="I51" s="22"/>
      <c r="J51" s="23"/>
      <c r="K51" s="23"/>
      <c r="L51" s="22"/>
      <c r="M51" s="22"/>
      <c r="N51" s="22"/>
      <c r="O51" s="24">
        <f t="shared" si="2"/>
        <v>0</v>
      </c>
      <c r="P51" s="25"/>
      <c r="Q51" s="26" t="str">
        <f t="shared" si="6"/>
        <v/>
      </c>
      <c r="R51" s="27"/>
      <c r="S51" s="26" t="str">
        <f t="shared" si="4"/>
        <v/>
      </c>
    </row>
    <row r="52" spans="1:19" ht="22.5" customHeight="1" x14ac:dyDescent="0.2">
      <c r="A52" s="16"/>
      <c r="B52" s="17" t="str">
        <f>IF(OR($A52="Jet-Ski",$A52="Barques"),"",Données!$R46)</f>
        <v>C1-F46</v>
      </c>
      <c r="C52" s="18"/>
      <c r="D52" s="19">
        <f t="shared" si="5"/>
        <v>0</v>
      </c>
      <c r="E52" s="19">
        <f t="shared" si="0"/>
        <v>1</v>
      </c>
      <c r="F52" s="19">
        <f t="shared" si="1"/>
        <v>52</v>
      </c>
      <c r="G52" s="20"/>
      <c r="H52" s="21">
        <f>IF(OR($A52="Barques",$A52="Jet-Ski"),"",$G52*Données!$D$12)</f>
        <v>0</v>
      </c>
      <c r="I52" s="22"/>
      <c r="J52" s="23"/>
      <c r="K52" s="23"/>
      <c r="L52" s="22"/>
      <c r="M52" s="22"/>
      <c r="N52" s="22"/>
      <c r="O52" s="24">
        <f t="shared" si="2"/>
        <v>0</v>
      </c>
      <c r="P52" s="25"/>
      <c r="Q52" s="26" t="str">
        <f t="shared" si="6"/>
        <v/>
      </c>
      <c r="R52" s="27"/>
      <c r="S52" s="26" t="str">
        <f t="shared" si="4"/>
        <v/>
      </c>
    </row>
    <row r="53" spans="1:19" ht="22.5" customHeight="1" x14ac:dyDescent="0.2">
      <c r="A53" s="16"/>
      <c r="B53" s="17" t="str">
        <f>IF(OR($A53="Jet-Ski",$A53="Barques"),"",Données!$R47)</f>
        <v>C1-F47</v>
      </c>
      <c r="C53" s="18"/>
      <c r="D53" s="19">
        <f t="shared" si="5"/>
        <v>0</v>
      </c>
      <c r="E53" s="19">
        <f t="shared" si="0"/>
        <v>1</v>
      </c>
      <c r="F53" s="19">
        <f t="shared" si="1"/>
        <v>52</v>
      </c>
      <c r="G53" s="20"/>
      <c r="H53" s="21">
        <f>IF(OR($A53="Barques",$A53="Jet-Ski"),"",$G53*Données!$D$12)</f>
        <v>0</v>
      </c>
      <c r="I53" s="22"/>
      <c r="J53" s="23"/>
      <c r="K53" s="23"/>
      <c r="L53" s="22"/>
      <c r="M53" s="22"/>
      <c r="N53" s="22"/>
      <c r="O53" s="24">
        <f t="shared" si="2"/>
        <v>0</v>
      </c>
      <c r="P53" s="25"/>
      <c r="Q53" s="26" t="str">
        <f t="shared" si="6"/>
        <v/>
      </c>
      <c r="R53" s="27"/>
      <c r="S53" s="26" t="str">
        <f t="shared" si="4"/>
        <v/>
      </c>
    </row>
    <row r="54" spans="1:19" ht="22.5" customHeight="1" x14ac:dyDescent="0.2">
      <c r="A54" s="16"/>
      <c r="B54" s="17" t="str">
        <f>IF(OR($A54="Jet-Ski",$A54="Barques"),"",Données!$R48)</f>
        <v>C1-F48</v>
      </c>
      <c r="C54" s="18"/>
      <c r="D54" s="19">
        <f t="shared" si="5"/>
        <v>0</v>
      </c>
      <c r="E54" s="19">
        <f t="shared" si="0"/>
        <v>1</v>
      </c>
      <c r="F54" s="19">
        <f t="shared" si="1"/>
        <v>52</v>
      </c>
      <c r="G54" s="20"/>
      <c r="H54" s="21">
        <f>IF(OR($A54="Barques",$A54="Jet-Ski"),"",$G54*Données!$D$12)</f>
        <v>0</v>
      </c>
      <c r="I54" s="22"/>
      <c r="J54" s="23"/>
      <c r="K54" s="23"/>
      <c r="L54" s="22"/>
      <c r="M54" s="22"/>
      <c r="N54" s="22"/>
      <c r="O54" s="24">
        <f t="shared" si="2"/>
        <v>0</v>
      </c>
      <c r="P54" s="25"/>
      <c r="Q54" s="26" t="str">
        <f t="shared" si="6"/>
        <v/>
      </c>
      <c r="R54" s="27"/>
      <c r="S54" s="26" t="str">
        <f t="shared" si="4"/>
        <v/>
      </c>
    </row>
    <row r="55" spans="1:19" ht="22.5" customHeight="1" x14ac:dyDescent="0.2">
      <c r="A55" s="16"/>
      <c r="B55" s="17" t="str">
        <f>IF(OR($A55="Jet-Ski",$A55="Barques"),"",Données!$R49)</f>
        <v>C1-F49</v>
      </c>
      <c r="C55" s="18"/>
      <c r="D55" s="19">
        <f t="shared" si="5"/>
        <v>0</v>
      </c>
      <c r="E55" s="19">
        <f t="shared" si="0"/>
        <v>1</v>
      </c>
      <c r="F55" s="19">
        <f t="shared" si="1"/>
        <v>52</v>
      </c>
      <c r="G55" s="20"/>
      <c r="H55" s="21">
        <f>IF(OR($A55="Barques",$A55="Jet-Ski"),"",$G55*Données!$D$12)</f>
        <v>0</v>
      </c>
      <c r="I55" s="22"/>
      <c r="J55" s="23"/>
      <c r="K55" s="23"/>
      <c r="L55" s="22"/>
      <c r="M55" s="22"/>
      <c r="N55" s="22"/>
      <c r="O55" s="24">
        <f t="shared" si="2"/>
        <v>0</v>
      </c>
      <c r="P55" s="25"/>
      <c r="Q55" s="26" t="str">
        <f t="shared" si="6"/>
        <v/>
      </c>
      <c r="R55" s="27"/>
      <c r="S55" s="26" t="str">
        <f t="shared" si="4"/>
        <v/>
      </c>
    </row>
    <row r="56" spans="1:19" ht="22.5" customHeight="1" x14ac:dyDescent="0.2">
      <c r="A56" s="16"/>
      <c r="B56" s="17" t="str">
        <f>IF(OR($A56="Jet-Ski",$A56="Barques"),"",Données!$R50)</f>
        <v>C1-F50</v>
      </c>
      <c r="C56" s="18"/>
      <c r="D56" s="19">
        <f t="shared" si="5"/>
        <v>0</v>
      </c>
      <c r="E56" s="19">
        <f t="shared" si="0"/>
        <v>1</v>
      </c>
      <c r="F56" s="19">
        <f t="shared" si="1"/>
        <v>52</v>
      </c>
      <c r="G56" s="20"/>
      <c r="H56" s="21">
        <f>IF(OR($A56="Barques",$A56="Jet-Ski"),"",$G56*Données!$D$12)</f>
        <v>0</v>
      </c>
      <c r="I56" s="22"/>
      <c r="J56" s="23"/>
      <c r="K56" s="23"/>
      <c r="L56" s="22"/>
      <c r="M56" s="22"/>
      <c r="N56" s="22"/>
      <c r="O56" s="24">
        <f t="shared" si="2"/>
        <v>0</v>
      </c>
      <c r="P56" s="25"/>
      <c r="Q56" s="26" t="str">
        <f t="shared" si="6"/>
        <v/>
      </c>
      <c r="R56" s="27"/>
      <c r="S56" s="26" t="str">
        <f t="shared" si="4"/>
        <v/>
      </c>
    </row>
    <row r="57" spans="1:19" ht="22.5" customHeight="1" x14ac:dyDescent="0.2">
      <c r="A57" s="16"/>
      <c r="B57" s="17" t="str">
        <f>IF(OR($A57="Jet-Ski",$A57="Barques"),"",Données!$R51)</f>
        <v>C2-F01</v>
      </c>
      <c r="C57" s="18"/>
      <c r="D57" s="19">
        <f t="shared" si="5"/>
        <v>0</v>
      </c>
      <c r="E57" s="19">
        <f t="shared" si="0"/>
        <v>1</v>
      </c>
      <c r="F57" s="19">
        <f t="shared" si="1"/>
        <v>52</v>
      </c>
      <c r="G57" s="20"/>
      <c r="H57" s="21">
        <f>IF(OR($A57="Barques",$A57="Jet-Ski"),"",$G57*Données!$D$12)</f>
        <v>0</v>
      </c>
      <c r="I57" s="22"/>
      <c r="J57" s="23"/>
      <c r="K57" s="23"/>
      <c r="L57" s="22"/>
      <c r="M57" s="22"/>
      <c r="N57" s="22"/>
      <c r="O57" s="24">
        <f t="shared" si="2"/>
        <v>0</v>
      </c>
      <c r="P57" s="25"/>
      <c r="Q57" s="26" t="str">
        <f t="shared" si="6"/>
        <v/>
      </c>
      <c r="R57" s="27"/>
      <c r="S57" s="26" t="str">
        <f t="shared" si="4"/>
        <v/>
      </c>
    </row>
    <row r="58" spans="1:19" ht="22.5" customHeight="1" x14ac:dyDescent="0.2">
      <c r="A58" s="16"/>
      <c r="B58" s="17" t="str">
        <f>IF(OR($A58="Jet-Ski",$A58="Barques"),"",Données!$R52)</f>
        <v>C2-F02</v>
      </c>
      <c r="C58" s="18"/>
      <c r="D58" s="19">
        <f t="shared" si="5"/>
        <v>0</v>
      </c>
      <c r="E58" s="19">
        <f t="shared" si="0"/>
        <v>1</v>
      </c>
      <c r="F58" s="19">
        <f t="shared" si="1"/>
        <v>52</v>
      </c>
      <c r="G58" s="20"/>
      <c r="H58" s="21">
        <f>IF(OR($A58="Barques",$A58="Jet-Ski"),"",$G58*Données!$D$12)</f>
        <v>0</v>
      </c>
      <c r="I58" s="22"/>
      <c r="J58" s="23"/>
      <c r="K58" s="23"/>
      <c r="L58" s="22"/>
      <c r="M58" s="22"/>
      <c r="N58" s="22"/>
      <c r="O58" s="24">
        <f t="shared" si="2"/>
        <v>0</v>
      </c>
      <c r="P58" s="25"/>
      <c r="Q58" s="26" t="str">
        <f t="shared" si="6"/>
        <v/>
      </c>
      <c r="R58" s="27"/>
      <c r="S58" s="26" t="str">
        <f t="shared" si="4"/>
        <v/>
      </c>
    </row>
    <row r="59" spans="1:19" ht="22.5" customHeight="1" x14ac:dyDescent="0.2">
      <c r="A59" s="16"/>
      <c r="B59" s="17" t="str">
        <f>IF(OR($A59="Jet-Ski",$A59="Barques"),"",Données!$R53)</f>
        <v>C2-F03</v>
      </c>
      <c r="C59" s="18"/>
      <c r="D59" s="19">
        <f t="shared" si="5"/>
        <v>0</v>
      </c>
      <c r="E59" s="19">
        <f t="shared" si="0"/>
        <v>1</v>
      </c>
      <c r="F59" s="19">
        <f t="shared" si="1"/>
        <v>52</v>
      </c>
      <c r="G59" s="20"/>
      <c r="H59" s="21">
        <f>IF(OR($A59="Barques",$A59="Jet-Ski"),"",$G59*Données!$D$12)</f>
        <v>0</v>
      </c>
      <c r="I59" s="22"/>
      <c r="J59" s="23"/>
      <c r="K59" s="23"/>
      <c r="L59" s="22"/>
      <c r="M59" s="22"/>
      <c r="N59" s="22"/>
      <c r="O59" s="24">
        <f t="shared" si="2"/>
        <v>0</v>
      </c>
      <c r="P59" s="25"/>
      <c r="Q59" s="26" t="str">
        <f t="shared" si="6"/>
        <v/>
      </c>
      <c r="R59" s="27"/>
      <c r="S59" s="26" t="str">
        <f t="shared" si="4"/>
        <v/>
      </c>
    </row>
    <row r="60" spans="1:19" ht="22.5" customHeight="1" x14ac:dyDescent="0.2">
      <c r="A60" s="16"/>
      <c r="B60" s="17" t="str">
        <f>IF(OR($A60="Jet-Ski",$A60="Barques"),"",Données!$R54)</f>
        <v>C2-F04</v>
      </c>
      <c r="C60" s="18"/>
      <c r="D60" s="19">
        <f t="shared" si="5"/>
        <v>0</v>
      </c>
      <c r="E60" s="19">
        <f t="shared" si="0"/>
        <v>1</v>
      </c>
      <c r="F60" s="19">
        <f t="shared" si="1"/>
        <v>52</v>
      </c>
      <c r="G60" s="20"/>
      <c r="H60" s="21">
        <f>IF(OR($A60="Barques",$A60="Jet-Ski"),"",$G60*Données!$D$12)</f>
        <v>0</v>
      </c>
      <c r="I60" s="22"/>
      <c r="J60" s="23"/>
      <c r="K60" s="23"/>
      <c r="L60" s="22"/>
      <c r="M60" s="22"/>
      <c r="N60" s="22"/>
      <c r="O60" s="24">
        <f t="shared" si="2"/>
        <v>0</v>
      </c>
      <c r="P60" s="25"/>
      <c r="Q60" s="26" t="str">
        <f t="shared" si="6"/>
        <v/>
      </c>
      <c r="R60" s="27"/>
      <c r="S60" s="26" t="str">
        <f t="shared" si="4"/>
        <v/>
      </c>
    </row>
    <row r="61" spans="1:19" ht="22.5" customHeight="1" x14ac:dyDescent="0.2">
      <c r="A61" s="16"/>
      <c r="B61" s="17" t="str">
        <f>IF(OR($A61="Jet-Ski",$A61="Barques"),"",Données!$R55)</f>
        <v>C2-F05</v>
      </c>
      <c r="C61" s="18"/>
      <c r="D61" s="19">
        <f t="shared" si="5"/>
        <v>0</v>
      </c>
      <c r="E61" s="19">
        <f t="shared" si="0"/>
        <v>1</v>
      </c>
      <c r="F61" s="19">
        <f t="shared" si="1"/>
        <v>52</v>
      </c>
      <c r="G61" s="20"/>
      <c r="H61" s="21">
        <f>IF(OR($A61="Barques",$A61="Jet-Ski"),"",$G61*Données!$D$12)</f>
        <v>0</v>
      </c>
      <c r="I61" s="22"/>
      <c r="J61" s="23"/>
      <c r="K61" s="23"/>
      <c r="L61" s="22"/>
      <c r="M61" s="22"/>
      <c r="N61" s="22"/>
      <c r="O61" s="24">
        <f t="shared" si="2"/>
        <v>0</v>
      </c>
      <c r="P61" s="25"/>
      <c r="Q61" s="26" t="str">
        <f t="shared" si="6"/>
        <v/>
      </c>
      <c r="R61" s="27"/>
      <c r="S61" s="26" t="str">
        <f t="shared" si="4"/>
        <v/>
      </c>
    </row>
    <row r="62" spans="1:19" ht="22.5" customHeight="1" x14ac:dyDescent="0.2">
      <c r="A62" s="16"/>
      <c r="B62" s="17" t="str">
        <f>IF(OR($A62="Jet-Ski",$A62="Barques"),"",Données!$R56)</f>
        <v>C2-F06</v>
      </c>
      <c r="C62" s="18"/>
      <c r="D62" s="19">
        <f t="shared" si="5"/>
        <v>0</v>
      </c>
      <c r="E62" s="19">
        <f t="shared" si="0"/>
        <v>1</v>
      </c>
      <c r="F62" s="19">
        <f t="shared" si="1"/>
        <v>52</v>
      </c>
      <c r="G62" s="20"/>
      <c r="H62" s="21">
        <f>IF(OR($A62="Barques",$A62="Jet-Ski"),"",$G62*Données!$D$12)</f>
        <v>0</v>
      </c>
      <c r="I62" s="22"/>
      <c r="J62" s="23"/>
      <c r="K62" s="23"/>
      <c r="L62" s="22"/>
      <c r="M62" s="22"/>
      <c r="N62" s="22"/>
      <c r="O62" s="24">
        <f t="shared" si="2"/>
        <v>0</v>
      </c>
      <c r="P62" s="25"/>
      <c r="Q62" s="26" t="str">
        <f t="shared" si="6"/>
        <v/>
      </c>
      <c r="R62" s="27"/>
      <c r="S62" s="26" t="str">
        <f t="shared" si="4"/>
        <v/>
      </c>
    </row>
    <row r="63" spans="1:19" ht="22.5" customHeight="1" x14ac:dyDescent="0.2">
      <c r="A63" s="16"/>
      <c r="B63" s="17" t="str">
        <f>IF(OR($A63="Jet-Ski",$A63="Barques"),"",Données!$R57)</f>
        <v>C2-F07</v>
      </c>
      <c r="C63" s="18"/>
      <c r="D63" s="19">
        <f t="shared" si="5"/>
        <v>0</v>
      </c>
      <c r="E63" s="19">
        <f t="shared" si="0"/>
        <v>1</v>
      </c>
      <c r="F63" s="19">
        <f t="shared" si="1"/>
        <v>52</v>
      </c>
      <c r="G63" s="20"/>
      <c r="H63" s="21">
        <f>IF(OR($A63="Barques",$A63="Jet-Ski"),"",$G63*Données!$D$12)</f>
        <v>0</v>
      </c>
      <c r="I63" s="22"/>
      <c r="J63" s="23"/>
      <c r="K63" s="23"/>
      <c r="L63" s="22"/>
      <c r="M63" s="22"/>
      <c r="N63" s="22"/>
      <c r="O63" s="24">
        <f t="shared" si="2"/>
        <v>0</v>
      </c>
      <c r="P63" s="25"/>
      <c r="Q63" s="26" t="str">
        <f t="shared" si="6"/>
        <v/>
      </c>
      <c r="R63" s="27"/>
      <c r="S63" s="26" t="str">
        <f t="shared" si="4"/>
        <v/>
      </c>
    </row>
    <row r="64" spans="1:19" ht="22.5" customHeight="1" x14ac:dyDescent="0.2">
      <c r="A64" s="16"/>
      <c r="B64" s="17" t="str">
        <f>IF(OR($A64="Jet-Ski",$A64="Barques"),"",Données!$R58)</f>
        <v>C2-F08</v>
      </c>
      <c r="C64" s="18"/>
      <c r="D64" s="19">
        <f t="shared" si="5"/>
        <v>0</v>
      </c>
      <c r="E64" s="19">
        <f t="shared" si="0"/>
        <v>1</v>
      </c>
      <c r="F64" s="19">
        <f t="shared" si="1"/>
        <v>52</v>
      </c>
      <c r="G64" s="20"/>
      <c r="H64" s="21">
        <f>IF(OR($A64="Barques",$A64="Jet-Ski"),"",$G64*Données!$D$12)</f>
        <v>0</v>
      </c>
      <c r="I64" s="22"/>
      <c r="J64" s="23"/>
      <c r="K64" s="23"/>
      <c r="L64" s="22"/>
      <c r="M64" s="22"/>
      <c r="N64" s="22"/>
      <c r="O64" s="24">
        <f t="shared" si="2"/>
        <v>0</v>
      </c>
      <c r="P64" s="25"/>
      <c r="Q64" s="26" t="str">
        <f t="shared" si="6"/>
        <v/>
      </c>
      <c r="R64" s="27"/>
      <c r="S64" s="26" t="str">
        <f t="shared" si="4"/>
        <v/>
      </c>
    </row>
    <row r="65" spans="1:19" ht="22.5" customHeight="1" x14ac:dyDescent="0.2">
      <c r="A65" s="16"/>
      <c r="B65" s="17" t="str">
        <f>IF(OR($A65="Jet-Ski",$A65="Barques"),"",Données!$R59)</f>
        <v>C2-F09</v>
      </c>
      <c r="C65" s="18"/>
      <c r="D65" s="19">
        <f t="shared" si="5"/>
        <v>0</v>
      </c>
      <c r="E65" s="19">
        <f t="shared" si="0"/>
        <v>1</v>
      </c>
      <c r="F65" s="19">
        <f t="shared" si="1"/>
        <v>52</v>
      </c>
      <c r="G65" s="20"/>
      <c r="H65" s="21">
        <f>IF(OR($A65="Barques",$A65="Jet-Ski"),"",$G65*Données!$D$12)</f>
        <v>0</v>
      </c>
      <c r="I65" s="22"/>
      <c r="J65" s="23"/>
      <c r="K65" s="23"/>
      <c r="L65" s="22"/>
      <c r="M65" s="22"/>
      <c r="N65" s="22"/>
      <c r="O65" s="24">
        <f t="shared" si="2"/>
        <v>0</v>
      </c>
      <c r="P65" s="25"/>
      <c r="Q65" s="26" t="str">
        <f t="shared" si="6"/>
        <v/>
      </c>
      <c r="R65" s="27"/>
      <c r="S65" s="26" t="str">
        <f t="shared" si="4"/>
        <v/>
      </c>
    </row>
    <row r="66" spans="1:19" ht="22.5" customHeight="1" x14ac:dyDescent="0.2">
      <c r="A66" s="16"/>
      <c r="B66" s="17" t="str">
        <f>IF(OR($A66="Jet-Ski",$A66="Barques"),"",Données!$R60)</f>
        <v>C2-F10</v>
      </c>
      <c r="C66" s="18"/>
      <c r="D66" s="19">
        <f t="shared" si="5"/>
        <v>0</v>
      </c>
      <c r="E66" s="19">
        <f t="shared" si="0"/>
        <v>1</v>
      </c>
      <c r="F66" s="19">
        <f t="shared" si="1"/>
        <v>52</v>
      </c>
      <c r="G66" s="20"/>
      <c r="H66" s="21">
        <f>IF(OR($A66="Barques",$A66="Jet-Ski"),"",$G66*Données!$D$12)</f>
        <v>0</v>
      </c>
      <c r="I66" s="22"/>
      <c r="J66" s="23"/>
      <c r="K66" s="23"/>
      <c r="L66" s="22"/>
      <c r="M66" s="22"/>
      <c r="N66" s="22"/>
      <c r="O66" s="24">
        <f t="shared" si="2"/>
        <v>0</v>
      </c>
      <c r="P66" s="25"/>
      <c r="Q66" s="26" t="str">
        <f t="shared" si="6"/>
        <v/>
      </c>
      <c r="R66" s="27"/>
      <c r="S66" s="26" t="str">
        <f t="shared" si="4"/>
        <v/>
      </c>
    </row>
    <row r="67" spans="1:19" ht="22.5" customHeight="1" x14ac:dyDescent="0.2">
      <c r="A67" s="16"/>
      <c r="B67" s="17" t="str">
        <f>IF(OR($A67="Jet-Ski",$A67="Barques"),"",Données!$R61)</f>
        <v>C2-F11</v>
      </c>
      <c r="C67" s="18"/>
      <c r="D67" s="19">
        <f t="shared" si="5"/>
        <v>0</v>
      </c>
      <c r="E67" s="19">
        <f t="shared" si="0"/>
        <v>1</v>
      </c>
      <c r="F67" s="19">
        <f t="shared" si="1"/>
        <v>52</v>
      </c>
      <c r="G67" s="20"/>
      <c r="H67" s="21">
        <f>IF(OR($A67="Barques",$A67="Jet-Ski"),"",$G67*Données!$D$12)</f>
        <v>0</v>
      </c>
      <c r="I67" s="22"/>
      <c r="J67" s="23"/>
      <c r="K67" s="23"/>
      <c r="L67" s="22"/>
      <c r="M67" s="22"/>
      <c r="N67" s="22"/>
      <c r="O67" s="24">
        <f t="shared" si="2"/>
        <v>0</v>
      </c>
      <c r="P67" s="25"/>
      <c r="Q67" s="26" t="str">
        <f t="shared" si="6"/>
        <v/>
      </c>
      <c r="R67" s="27"/>
      <c r="S67" s="26" t="str">
        <f t="shared" si="4"/>
        <v/>
      </c>
    </row>
    <row r="68" spans="1:19" ht="22.5" customHeight="1" x14ac:dyDescent="0.2">
      <c r="A68" s="16"/>
      <c r="B68" s="17" t="str">
        <f>IF(OR($A68="Jet-Ski",$A68="Barques"),"",Données!$R62)</f>
        <v>C2-F12</v>
      </c>
      <c r="C68" s="18"/>
      <c r="D68" s="19">
        <f t="shared" si="5"/>
        <v>0</v>
      </c>
      <c r="E68" s="19">
        <f t="shared" si="0"/>
        <v>1</v>
      </c>
      <c r="F68" s="19">
        <f t="shared" si="1"/>
        <v>52</v>
      </c>
      <c r="G68" s="20"/>
      <c r="H68" s="21">
        <f>IF(OR($A68="Barques",$A68="Jet-Ski"),"",$G68*Données!$D$12)</f>
        <v>0</v>
      </c>
      <c r="I68" s="22"/>
      <c r="J68" s="23"/>
      <c r="K68" s="23"/>
      <c r="L68" s="22"/>
      <c r="M68" s="22"/>
      <c r="N68" s="22"/>
      <c r="O68" s="24">
        <f t="shared" si="2"/>
        <v>0</v>
      </c>
      <c r="P68" s="25"/>
      <c r="Q68" s="26" t="str">
        <f t="shared" si="6"/>
        <v/>
      </c>
      <c r="R68" s="27"/>
      <c r="S68" s="26" t="str">
        <f t="shared" si="4"/>
        <v/>
      </c>
    </row>
    <row r="69" spans="1:19" ht="22.5" customHeight="1" x14ac:dyDescent="0.2">
      <c r="A69" s="16"/>
      <c r="B69" s="17" t="str">
        <f>IF(OR($A69="Jet-Ski",$A69="Barques"),"",Données!$R63)</f>
        <v>C2-F13</v>
      </c>
      <c r="C69" s="18"/>
      <c r="D69" s="19">
        <f t="shared" si="5"/>
        <v>0</v>
      </c>
      <c r="E69" s="19">
        <f t="shared" si="0"/>
        <v>1</v>
      </c>
      <c r="F69" s="19">
        <f t="shared" si="1"/>
        <v>52</v>
      </c>
      <c r="G69" s="20"/>
      <c r="H69" s="21">
        <f>IF(OR($A69="Barques",$A69="Jet-Ski"),"",$G69*Données!$D$12)</f>
        <v>0</v>
      </c>
      <c r="I69" s="22"/>
      <c r="J69" s="23"/>
      <c r="K69" s="23"/>
      <c r="L69" s="22"/>
      <c r="M69" s="22"/>
      <c r="N69" s="22"/>
      <c r="O69" s="24">
        <f t="shared" si="2"/>
        <v>0</v>
      </c>
      <c r="P69" s="25"/>
      <c r="Q69" s="26" t="str">
        <f t="shared" si="6"/>
        <v/>
      </c>
      <c r="R69" s="27"/>
      <c r="S69" s="26" t="str">
        <f t="shared" si="4"/>
        <v/>
      </c>
    </row>
    <row r="70" spans="1:19" ht="22.5" customHeight="1" x14ac:dyDescent="0.2">
      <c r="A70" s="16"/>
      <c r="B70" s="17" t="str">
        <f>IF(OR($A70="Jet-Ski",$A70="Barques"),"",Données!$R64)</f>
        <v>C2-F14</v>
      </c>
      <c r="C70" s="18"/>
      <c r="D70" s="19">
        <f t="shared" si="5"/>
        <v>0</v>
      </c>
      <c r="E70" s="19">
        <f t="shared" si="0"/>
        <v>1</v>
      </c>
      <c r="F70" s="19">
        <f t="shared" si="1"/>
        <v>52</v>
      </c>
      <c r="G70" s="20"/>
      <c r="H70" s="21">
        <f>IF(OR($A70="Barques",$A70="Jet-Ski"),"",$G70*Données!$D$12)</f>
        <v>0</v>
      </c>
      <c r="I70" s="22"/>
      <c r="J70" s="23"/>
      <c r="K70" s="23"/>
      <c r="L70" s="22"/>
      <c r="M70" s="22"/>
      <c r="N70" s="22"/>
      <c r="O70" s="24">
        <f t="shared" si="2"/>
        <v>0</v>
      </c>
      <c r="P70" s="25"/>
      <c r="Q70" s="26" t="str">
        <f t="shared" si="6"/>
        <v/>
      </c>
      <c r="R70" s="27"/>
      <c r="S70" s="26" t="str">
        <f t="shared" si="4"/>
        <v/>
      </c>
    </row>
    <row r="71" spans="1:19" ht="22.5" customHeight="1" x14ac:dyDescent="0.2">
      <c r="A71" s="16"/>
      <c r="B71" s="17" t="str">
        <f>IF(OR($A71="Jet-Ski",$A71="Barques"),"",Données!$R65)</f>
        <v>C2-F15</v>
      </c>
      <c r="C71" s="18"/>
      <c r="D71" s="19">
        <f t="shared" ref="D71:D134" si="7">DAY(C71)</f>
        <v>0</v>
      </c>
      <c r="E71" s="19">
        <f t="shared" ref="E71:E134" si="8">MONTH(C71)</f>
        <v>1</v>
      </c>
      <c r="F71" s="19">
        <f t="shared" ref="F71:F134" si="9">_xlfn.ISOWEEKNUM(C71)</f>
        <v>52</v>
      </c>
      <c r="G71" s="20"/>
      <c r="H71" s="21">
        <f>IF(OR($A71="Barques",$A71="Jet-Ski"),"",$G71*Données!$D$12)</f>
        <v>0</v>
      </c>
      <c r="I71" s="22"/>
      <c r="J71" s="23"/>
      <c r="K71" s="23"/>
      <c r="L71" s="22"/>
      <c r="M71" s="22"/>
      <c r="N71" s="22"/>
      <c r="O71" s="24">
        <f t="shared" ref="O71:O134" si="10">I71+L71+M71+N71</f>
        <v>0</v>
      </c>
      <c r="P71" s="25"/>
      <c r="Q71" s="26" t="str">
        <f t="shared" ref="Q71:Q102" si="11">IF($C71="","",$Q70-$G71)</f>
        <v/>
      </c>
      <c r="R71" s="27"/>
      <c r="S71" s="26" t="str">
        <f t="shared" si="4"/>
        <v/>
      </c>
    </row>
    <row r="72" spans="1:19" ht="22.5" customHeight="1" x14ac:dyDescent="0.2">
      <c r="A72" s="16"/>
      <c r="B72" s="17" t="str">
        <f>IF(OR($A72="Jet-Ski",$A72="Barques"),"",Données!$R66)</f>
        <v>C2-F16</v>
      </c>
      <c r="C72" s="18"/>
      <c r="D72" s="19">
        <f t="shared" si="7"/>
        <v>0</v>
      </c>
      <c r="E72" s="19">
        <f t="shared" si="8"/>
        <v>1</v>
      </c>
      <c r="F72" s="19">
        <f t="shared" si="9"/>
        <v>52</v>
      </c>
      <c r="G72" s="20"/>
      <c r="H72" s="21">
        <f>IF(OR($A72="Barques",$A72="Jet-Ski"),"",$G72*Données!$D$12)</f>
        <v>0</v>
      </c>
      <c r="I72" s="22"/>
      <c r="J72" s="23"/>
      <c r="K72" s="23"/>
      <c r="L72" s="22"/>
      <c r="M72" s="22"/>
      <c r="N72" s="22"/>
      <c r="O72" s="24">
        <f t="shared" si="10"/>
        <v>0</v>
      </c>
      <c r="P72" s="25"/>
      <c r="Q72" s="26" t="str">
        <f t="shared" si="11"/>
        <v/>
      </c>
      <c r="R72" s="27"/>
      <c r="S72" s="26" t="str">
        <f t="shared" ref="S72:S135" si="12">IF($R72="","",IF($R72-$Q72=$Q72,"",$R72-$Q72))</f>
        <v/>
      </c>
    </row>
    <row r="73" spans="1:19" ht="22.5" customHeight="1" x14ac:dyDescent="0.2">
      <c r="A73" s="16"/>
      <c r="B73" s="17" t="str">
        <f>IF(OR($A73="Jet-Ski",$A73="Barques"),"",Données!$R67)</f>
        <v>C2-F17</v>
      </c>
      <c r="C73" s="18"/>
      <c r="D73" s="19">
        <f t="shared" si="7"/>
        <v>0</v>
      </c>
      <c r="E73" s="19">
        <f t="shared" si="8"/>
        <v>1</v>
      </c>
      <c r="F73" s="19">
        <f t="shared" si="9"/>
        <v>52</v>
      </c>
      <c r="G73" s="20"/>
      <c r="H73" s="21">
        <f>IF(OR($A73="Barques",$A73="Jet-Ski"),"",$G73*Données!$D$12)</f>
        <v>0</v>
      </c>
      <c r="I73" s="22"/>
      <c r="J73" s="23"/>
      <c r="K73" s="23"/>
      <c r="L73" s="22"/>
      <c r="M73" s="22"/>
      <c r="N73" s="22"/>
      <c r="O73" s="24">
        <f t="shared" si="10"/>
        <v>0</v>
      </c>
      <c r="P73" s="25"/>
      <c r="Q73" s="26" t="str">
        <f t="shared" si="11"/>
        <v/>
      </c>
      <c r="R73" s="27"/>
      <c r="S73" s="26" t="str">
        <f t="shared" si="12"/>
        <v/>
      </c>
    </row>
    <row r="74" spans="1:19" ht="22.5" customHeight="1" x14ac:dyDescent="0.2">
      <c r="A74" s="16"/>
      <c r="B74" s="17" t="str">
        <f>IF(OR($A74="Jet-Ski",$A74="Barques"),"",Données!$R68)</f>
        <v>C2-F18</v>
      </c>
      <c r="C74" s="18"/>
      <c r="D74" s="19">
        <f t="shared" si="7"/>
        <v>0</v>
      </c>
      <c r="E74" s="19">
        <f t="shared" si="8"/>
        <v>1</v>
      </c>
      <c r="F74" s="19">
        <f t="shared" si="9"/>
        <v>52</v>
      </c>
      <c r="G74" s="20"/>
      <c r="H74" s="21">
        <f>IF(OR($A74="Barques",$A74="Jet-Ski"),"",$G74*Données!$D$12)</f>
        <v>0</v>
      </c>
      <c r="I74" s="22"/>
      <c r="J74" s="23"/>
      <c r="K74" s="23"/>
      <c r="L74" s="22"/>
      <c r="M74" s="22"/>
      <c r="N74" s="22"/>
      <c r="O74" s="24">
        <f t="shared" si="10"/>
        <v>0</v>
      </c>
      <c r="P74" s="25"/>
      <c r="Q74" s="26" t="str">
        <f t="shared" si="11"/>
        <v/>
      </c>
      <c r="R74" s="27"/>
      <c r="S74" s="26" t="str">
        <f t="shared" si="12"/>
        <v/>
      </c>
    </row>
    <row r="75" spans="1:19" ht="22.5" customHeight="1" x14ac:dyDescent="0.2">
      <c r="A75" s="16"/>
      <c r="B75" s="17" t="str">
        <f>IF(OR($A75="Jet-Ski",$A75="Barques"),"",Données!$R69)</f>
        <v>C2-F19</v>
      </c>
      <c r="C75" s="18"/>
      <c r="D75" s="19">
        <f t="shared" si="7"/>
        <v>0</v>
      </c>
      <c r="E75" s="19">
        <f t="shared" si="8"/>
        <v>1</v>
      </c>
      <c r="F75" s="19">
        <f t="shared" si="9"/>
        <v>52</v>
      </c>
      <c r="G75" s="20"/>
      <c r="H75" s="21">
        <f>IF(OR($A75="Barques",$A75="Jet-Ski"),"",$G75*Données!$D$12)</f>
        <v>0</v>
      </c>
      <c r="I75" s="22"/>
      <c r="J75" s="23"/>
      <c r="K75" s="23"/>
      <c r="L75" s="22"/>
      <c r="M75" s="22"/>
      <c r="N75" s="22"/>
      <c r="O75" s="24">
        <f t="shared" si="10"/>
        <v>0</v>
      </c>
      <c r="P75" s="25"/>
      <c r="Q75" s="26" t="str">
        <f t="shared" si="11"/>
        <v/>
      </c>
      <c r="R75" s="27"/>
      <c r="S75" s="26" t="str">
        <f t="shared" si="12"/>
        <v/>
      </c>
    </row>
    <row r="76" spans="1:19" ht="22.5" customHeight="1" x14ac:dyDescent="0.2">
      <c r="A76" s="16"/>
      <c r="B76" s="17" t="str">
        <f>IF(OR($A76="Jet-Ski",$A76="Barques"),"",Données!$R70)</f>
        <v>C2-F20</v>
      </c>
      <c r="C76" s="18"/>
      <c r="D76" s="19">
        <f t="shared" si="7"/>
        <v>0</v>
      </c>
      <c r="E76" s="19">
        <f t="shared" si="8"/>
        <v>1</v>
      </c>
      <c r="F76" s="19">
        <f t="shared" si="9"/>
        <v>52</v>
      </c>
      <c r="G76" s="20"/>
      <c r="H76" s="21">
        <f>IF(OR($A76="Barques",$A76="Jet-Ski"),"",$G76*Données!$D$12)</f>
        <v>0</v>
      </c>
      <c r="I76" s="22"/>
      <c r="J76" s="23"/>
      <c r="K76" s="23"/>
      <c r="L76" s="22"/>
      <c r="M76" s="22"/>
      <c r="N76" s="22"/>
      <c r="O76" s="24">
        <f t="shared" si="10"/>
        <v>0</v>
      </c>
      <c r="P76" s="25"/>
      <c r="Q76" s="26" t="str">
        <f t="shared" si="11"/>
        <v/>
      </c>
      <c r="R76" s="27"/>
      <c r="S76" s="26" t="str">
        <f t="shared" si="12"/>
        <v/>
      </c>
    </row>
    <row r="77" spans="1:19" ht="22.5" customHeight="1" x14ac:dyDescent="0.2">
      <c r="A77" s="16"/>
      <c r="B77" s="17" t="str">
        <f>IF(OR($A77="Jet-Ski",$A77="Barques"),"",Données!$R71)</f>
        <v>C2-F21</v>
      </c>
      <c r="C77" s="18"/>
      <c r="D77" s="19">
        <f t="shared" si="7"/>
        <v>0</v>
      </c>
      <c r="E77" s="19">
        <f t="shared" si="8"/>
        <v>1</v>
      </c>
      <c r="F77" s="19">
        <f t="shared" si="9"/>
        <v>52</v>
      </c>
      <c r="G77" s="20"/>
      <c r="H77" s="21">
        <f>IF(OR($A77="Barques",$A77="Jet-Ski"),"",$G77*Données!$D$12)</f>
        <v>0</v>
      </c>
      <c r="I77" s="22"/>
      <c r="J77" s="23"/>
      <c r="K77" s="23"/>
      <c r="L77" s="22"/>
      <c r="M77" s="22"/>
      <c r="N77" s="22"/>
      <c r="O77" s="24">
        <f t="shared" si="10"/>
        <v>0</v>
      </c>
      <c r="P77" s="25"/>
      <c r="Q77" s="26" t="str">
        <f t="shared" si="11"/>
        <v/>
      </c>
      <c r="R77" s="27"/>
      <c r="S77" s="26" t="str">
        <f t="shared" si="12"/>
        <v/>
      </c>
    </row>
    <row r="78" spans="1:19" ht="22.5" customHeight="1" x14ac:dyDescent="0.2">
      <c r="A78" s="16"/>
      <c r="B78" s="17" t="str">
        <f>IF(OR($A78="Jet-Ski",$A78="Barques"),"",Données!$R72)</f>
        <v>C2-F22</v>
      </c>
      <c r="C78" s="18"/>
      <c r="D78" s="19">
        <f t="shared" si="7"/>
        <v>0</v>
      </c>
      <c r="E78" s="19">
        <f t="shared" si="8"/>
        <v>1</v>
      </c>
      <c r="F78" s="19">
        <f t="shared" si="9"/>
        <v>52</v>
      </c>
      <c r="G78" s="20"/>
      <c r="H78" s="21">
        <f>IF(OR($A78="Barques",$A78="Jet-Ski"),"",$G78*Données!$D$12)</f>
        <v>0</v>
      </c>
      <c r="I78" s="22"/>
      <c r="J78" s="23"/>
      <c r="K78" s="23"/>
      <c r="L78" s="22"/>
      <c r="M78" s="22"/>
      <c r="N78" s="22"/>
      <c r="O78" s="24">
        <f t="shared" si="10"/>
        <v>0</v>
      </c>
      <c r="P78" s="25"/>
      <c r="Q78" s="26" t="str">
        <f t="shared" si="11"/>
        <v/>
      </c>
      <c r="R78" s="27"/>
      <c r="S78" s="26" t="str">
        <f t="shared" si="12"/>
        <v/>
      </c>
    </row>
    <row r="79" spans="1:19" ht="22.5" customHeight="1" x14ac:dyDescent="0.2">
      <c r="A79" s="16"/>
      <c r="B79" s="17" t="str">
        <f>IF(OR($A79="Jet-Ski",$A79="Barques"),"",Données!$R73)</f>
        <v>C2-F23</v>
      </c>
      <c r="C79" s="18"/>
      <c r="D79" s="19">
        <f t="shared" si="7"/>
        <v>0</v>
      </c>
      <c r="E79" s="19">
        <f t="shared" si="8"/>
        <v>1</v>
      </c>
      <c r="F79" s="19">
        <f t="shared" si="9"/>
        <v>52</v>
      </c>
      <c r="G79" s="20"/>
      <c r="H79" s="21">
        <f>IF(OR($A79="Barques",$A79="Jet-Ski"),"",$G79*Données!$D$12)</f>
        <v>0</v>
      </c>
      <c r="I79" s="22"/>
      <c r="J79" s="23"/>
      <c r="K79" s="23"/>
      <c r="L79" s="22"/>
      <c r="M79" s="22"/>
      <c r="N79" s="22"/>
      <c r="O79" s="24">
        <f t="shared" si="10"/>
        <v>0</v>
      </c>
      <c r="P79" s="25"/>
      <c r="Q79" s="26" t="str">
        <f t="shared" si="11"/>
        <v/>
      </c>
      <c r="R79" s="27"/>
      <c r="S79" s="26" t="str">
        <f t="shared" si="12"/>
        <v/>
      </c>
    </row>
    <row r="80" spans="1:19" ht="22.5" customHeight="1" x14ac:dyDescent="0.2">
      <c r="A80" s="16"/>
      <c r="B80" s="17" t="str">
        <f>IF(OR($A80="Jet-Ski",$A80="Barques"),"",Données!$R74)</f>
        <v>C2-F24</v>
      </c>
      <c r="C80" s="18"/>
      <c r="D80" s="19">
        <f t="shared" si="7"/>
        <v>0</v>
      </c>
      <c r="E80" s="19">
        <f t="shared" si="8"/>
        <v>1</v>
      </c>
      <c r="F80" s="19">
        <f t="shared" si="9"/>
        <v>52</v>
      </c>
      <c r="G80" s="20"/>
      <c r="H80" s="21">
        <f>IF(OR($A80="Barques",$A80="Jet-Ski"),"",$G80*Données!$D$12)</f>
        <v>0</v>
      </c>
      <c r="I80" s="22"/>
      <c r="J80" s="23"/>
      <c r="K80" s="23"/>
      <c r="L80" s="22"/>
      <c r="M80" s="22"/>
      <c r="N80" s="22"/>
      <c r="O80" s="24">
        <f t="shared" si="10"/>
        <v>0</v>
      </c>
      <c r="P80" s="25"/>
      <c r="Q80" s="26" t="str">
        <f t="shared" si="11"/>
        <v/>
      </c>
      <c r="R80" s="27"/>
      <c r="S80" s="26" t="str">
        <f t="shared" si="12"/>
        <v/>
      </c>
    </row>
    <row r="81" spans="1:19" ht="22.5" customHeight="1" x14ac:dyDescent="0.2">
      <c r="A81" s="16"/>
      <c r="B81" s="17" t="str">
        <f>IF(OR($A81="Jet-Ski",$A81="Barques"),"",Données!$R75)</f>
        <v>C2-F25</v>
      </c>
      <c r="C81" s="18"/>
      <c r="D81" s="19">
        <f t="shared" si="7"/>
        <v>0</v>
      </c>
      <c r="E81" s="19">
        <f t="shared" si="8"/>
        <v>1</v>
      </c>
      <c r="F81" s="19">
        <f t="shared" si="9"/>
        <v>52</v>
      </c>
      <c r="G81" s="20"/>
      <c r="H81" s="21">
        <f>IF(OR($A81="Barques",$A81="Jet-Ski"),"",$G81*Données!$D$12)</f>
        <v>0</v>
      </c>
      <c r="I81" s="22"/>
      <c r="J81" s="23"/>
      <c r="K81" s="23"/>
      <c r="L81" s="22"/>
      <c r="M81" s="22"/>
      <c r="N81" s="22"/>
      <c r="O81" s="24">
        <f t="shared" si="10"/>
        <v>0</v>
      </c>
      <c r="P81" s="25"/>
      <c r="Q81" s="26" t="str">
        <f t="shared" si="11"/>
        <v/>
      </c>
      <c r="R81" s="27"/>
      <c r="S81" s="26" t="str">
        <f t="shared" si="12"/>
        <v/>
      </c>
    </row>
    <row r="82" spans="1:19" ht="22.5" customHeight="1" x14ac:dyDescent="0.2">
      <c r="A82" s="16"/>
      <c r="B82" s="17" t="str">
        <f>IF(OR($A82="Jet-Ski",$A82="Barques"),"",Données!$R76)</f>
        <v>C2-F26</v>
      </c>
      <c r="C82" s="18"/>
      <c r="D82" s="19">
        <f t="shared" si="7"/>
        <v>0</v>
      </c>
      <c r="E82" s="19">
        <f t="shared" si="8"/>
        <v>1</v>
      </c>
      <c r="F82" s="19">
        <f t="shared" si="9"/>
        <v>52</v>
      </c>
      <c r="G82" s="20"/>
      <c r="H82" s="21">
        <f>IF(OR($A82="Barques",$A82="Jet-Ski"),"",$G82*Données!$D$12)</f>
        <v>0</v>
      </c>
      <c r="I82" s="22"/>
      <c r="J82" s="23"/>
      <c r="K82" s="23"/>
      <c r="L82" s="22"/>
      <c r="M82" s="22"/>
      <c r="N82" s="22"/>
      <c r="O82" s="24">
        <f t="shared" si="10"/>
        <v>0</v>
      </c>
      <c r="P82" s="25"/>
      <c r="Q82" s="26" t="str">
        <f t="shared" si="11"/>
        <v/>
      </c>
      <c r="R82" s="27"/>
      <c r="S82" s="26" t="str">
        <f t="shared" si="12"/>
        <v/>
      </c>
    </row>
    <row r="83" spans="1:19" ht="22.5" customHeight="1" x14ac:dyDescent="0.2">
      <c r="A83" s="16"/>
      <c r="B83" s="17" t="str">
        <f>IF(OR($A83="Jet-Ski",$A83="Barques"),"",Données!$R77)</f>
        <v>C2-F27</v>
      </c>
      <c r="C83" s="18"/>
      <c r="D83" s="19">
        <f t="shared" si="7"/>
        <v>0</v>
      </c>
      <c r="E83" s="19">
        <f t="shared" si="8"/>
        <v>1</v>
      </c>
      <c r="F83" s="19">
        <f t="shared" si="9"/>
        <v>52</v>
      </c>
      <c r="G83" s="20"/>
      <c r="H83" s="21">
        <f>IF(OR($A83="Barques",$A83="Jet-Ski"),"",$G83*Données!$D$12)</f>
        <v>0</v>
      </c>
      <c r="I83" s="22"/>
      <c r="J83" s="23"/>
      <c r="K83" s="23"/>
      <c r="L83" s="22"/>
      <c r="M83" s="22"/>
      <c r="N83" s="22"/>
      <c r="O83" s="24">
        <f t="shared" si="10"/>
        <v>0</v>
      </c>
      <c r="P83" s="25"/>
      <c r="Q83" s="26" t="str">
        <f t="shared" si="11"/>
        <v/>
      </c>
      <c r="R83" s="27"/>
      <c r="S83" s="26" t="str">
        <f t="shared" si="12"/>
        <v/>
      </c>
    </row>
    <row r="84" spans="1:19" ht="22.5" customHeight="1" x14ac:dyDescent="0.2">
      <c r="A84" s="16"/>
      <c r="B84" s="17" t="str">
        <f>IF(OR($A84="Jet-Ski",$A84="Barques"),"",Données!$R78)</f>
        <v>C2-F28</v>
      </c>
      <c r="C84" s="18"/>
      <c r="D84" s="19">
        <f t="shared" si="7"/>
        <v>0</v>
      </c>
      <c r="E84" s="19">
        <f t="shared" si="8"/>
        <v>1</v>
      </c>
      <c r="F84" s="19">
        <f t="shared" si="9"/>
        <v>52</v>
      </c>
      <c r="G84" s="20"/>
      <c r="H84" s="21">
        <f>IF(OR($A84="Barques",$A84="Jet-Ski"),"",$G84*Données!$D$12)</f>
        <v>0</v>
      </c>
      <c r="I84" s="22"/>
      <c r="J84" s="23"/>
      <c r="K84" s="23"/>
      <c r="L84" s="22"/>
      <c r="M84" s="22"/>
      <c r="N84" s="22"/>
      <c r="O84" s="24">
        <f t="shared" si="10"/>
        <v>0</v>
      </c>
      <c r="P84" s="25"/>
      <c r="Q84" s="26" t="str">
        <f t="shared" si="11"/>
        <v/>
      </c>
      <c r="R84" s="27"/>
      <c r="S84" s="26" t="str">
        <f t="shared" si="12"/>
        <v/>
      </c>
    </row>
    <row r="85" spans="1:19" ht="22.5" customHeight="1" x14ac:dyDescent="0.2">
      <c r="A85" s="16"/>
      <c r="B85" s="17" t="str">
        <f>IF(OR($A85="Jet-Ski",$A85="Barques"),"",Données!$R79)</f>
        <v>C2-F29</v>
      </c>
      <c r="C85" s="18"/>
      <c r="D85" s="19">
        <f t="shared" si="7"/>
        <v>0</v>
      </c>
      <c r="E85" s="19">
        <f t="shared" si="8"/>
        <v>1</v>
      </c>
      <c r="F85" s="19">
        <f t="shared" si="9"/>
        <v>52</v>
      </c>
      <c r="G85" s="20"/>
      <c r="H85" s="21">
        <f>IF(OR($A85="Barques",$A85="Jet-Ski"),"",$G85*Données!$D$12)</f>
        <v>0</v>
      </c>
      <c r="I85" s="22"/>
      <c r="J85" s="23"/>
      <c r="K85" s="23"/>
      <c r="L85" s="22"/>
      <c r="M85" s="22"/>
      <c r="N85" s="22"/>
      <c r="O85" s="24">
        <f t="shared" si="10"/>
        <v>0</v>
      </c>
      <c r="P85" s="25"/>
      <c r="Q85" s="26" t="str">
        <f t="shared" si="11"/>
        <v/>
      </c>
      <c r="R85" s="27"/>
      <c r="S85" s="26" t="str">
        <f t="shared" si="12"/>
        <v/>
      </c>
    </row>
    <row r="86" spans="1:19" ht="22.5" customHeight="1" x14ac:dyDescent="0.2">
      <c r="A86" s="16"/>
      <c r="B86" s="17" t="str">
        <f>IF(OR($A86="Jet-Ski",$A86="Barques"),"",Données!$R80)</f>
        <v>C2-F30</v>
      </c>
      <c r="C86" s="18"/>
      <c r="D86" s="19">
        <f t="shared" si="7"/>
        <v>0</v>
      </c>
      <c r="E86" s="19">
        <f t="shared" si="8"/>
        <v>1</v>
      </c>
      <c r="F86" s="19">
        <f t="shared" si="9"/>
        <v>52</v>
      </c>
      <c r="G86" s="20"/>
      <c r="H86" s="21">
        <f>IF(OR($A86="Barques",$A86="Jet-Ski"),"",$G86*Données!$D$12)</f>
        <v>0</v>
      </c>
      <c r="I86" s="22"/>
      <c r="J86" s="23"/>
      <c r="K86" s="23"/>
      <c r="L86" s="22"/>
      <c r="M86" s="22"/>
      <c r="N86" s="22"/>
      <c r="O86" s="24">
        <f t="shared" si="10"/>
        <v>0</v>
      </c>
      <c r="P86" s="25"/>
      <c r="Q86" s="26" t="str">
        <f t="shared" si="11"/>
        <v/>
      </c>
      <c r="R86" s="27"/>
      <c r="S86" s="26" t="str">
        <f t="shared" si="12"/>
        <v/>
      </c>
    </row>
    <row r="87" spans="1:19" ht="22.5" customHeight="1" x14ac:dyDescent="0.2">
      <c r="A87" s="16"/>
      <c r="B87" s="17" t="str">
        <f>IF(OR($A87="Jet-Ski",$A87="Barques"),"",Données!$R81)</f>
        <v>C2-F31</v>
      </c>
      <c r="C87" s="18"/>
      <c r="D87" s="19">
        <f t="shared" si="7"/>
        <v>0</v>
      </c>
      <c r="E87" s="19">
        <f t="shared" si="8"/>
        <v>1</v>
      </c>
      <c r="F87" s="19">
        <f t="shared" si="9"/>
        <v>52</v>
      </c>
      <c r="G87" s="20"/>
      <c r="H87" s="21">
        <f>IF(OR($A87="Barques",$A87="Jet-Ski"),"",$G87*Données!$D$12)</f>
        <v>0</v>
      </c>
      <c r="I87" s="22"/>
      <c r="J87" s="23"/>
      <c r="K87" s="23"/>
      <c r="L87" s="22"/>
      <c r="M87" s="22"/>
      <c r="N87" s="22"/>
      <c r="O87" s="24">
        <f t="shared" si="10"/>
        <v>0</v>
      </c>
      <c r="P87" s="25"/>
      <c r="Q87" s="26" t="str">
        <f t="shared" si="11"/>
        <v/>
      </c>
      <c r="R87" s="27"/>
      <c r="S87" s="26" t="str">
        <f t="shared" si="12"/>
        <v/>
      </c>
    </row>
    <row r="88" spans="1:19" ht="22.5" customHeight="1" x14ac:dyDescent="0.2">
      <c r="A88" s="16"/>
      <c r="B88" s="17" t="str">
        <f>IF(OR($A88="Jet-Ski",$A88="Barques"),"",Données!$R82)</f>
        <v>C2-F32</v>
      </c>
      <c r="C88" s="18"/>
      <c r="D88" s="19">
        <f t="shared" si="7"/>
        <v>0</v>
      </c>
      <c r="E88" s="19">
        <f t="shared" si="8"/>
        <v>1</v>
      </c>
      <c r="F88" s="19">
        <f t="shared" si="9"/>
        <v>52</v>
      </c>
      <c r="G88" s="20"/>
      <c r="H88" s="21">
        <f>IF(OR($A88="Barques",$A88="Jet-Ski"),"",$G88*Données!$D$12)</f>
        <v>0</v>
      </c>
      <c r="I88" s="22"/>
      <c r="J88" s="23"/>
      <c r="K88" s="23"/>
      <c r="L88" s="22"/>
      <c r="M88" s="22"/>
      <c r="N88" s="22"/>
      <c r="O88" s="24">
        <f t="shared" si="10"/>
        <v>0</v>
      </c>
      <c r="P88" s="25"/>
      <c r="Q88" s="26" t="str">
        <f t="shared" si="11"/>
        <v/>
      </c>
      <c r="R88" s="27"/>
      <c r="S88" s="26" t="str">
        <f t="shared" si="12"/>
        <v/>
      </c>
    </row>
    <row r="89" spans="1:19" ht="22.5" customHeight="1" x14ac:dyDescent="0.2">
      <c r="A89" s="16"/>
      <c r="B89" s="17" t="str">
        <f>IF(OR($A89="Jet-Ski",$A89="Barques"),"",Données!$R83)</f>
        <v>C2-F33</v>
      </c>
      <c r="C89" s="18"/>
      <c r="D89" s="19">
        <f t="shared" si="7"/>
        <v>0</v>
      </c>
      <c r="E89" s="19">
        <f t="shared" si="8"/>
        <v>1</v>
      </c>
      <c r="F89" s="19">
        <f t="shared" si="9"/>
        <v>52</v>
      </c>
      <c r="G89" s="20"/>
      <c r="H89" s="21">
        <f>IF(OR($A89="Barques",$A89="Jet-Ski"),"",$G89*Données!$D$12)</f>
        <v>0</v>
      </c>
      <c r="I89" s="22"/>
      <c r="J89" s="23"/>
      <c r="K89" s="23"/>
      <c r="L89" s="22"/>
      <c r="M89" s="22"/>
      <c r="N89" s="22"/>
      <c r="O89" s="24">
        <f t="shared" si="10"/>
        <v>0</v>
      </c>
      <c r="P89" s="25"/>
      <c r="Q89" s="26" t="str">
        <f t="shared" si="11"/>
        <v/>
      </c>
      <c r="R89" s="27"/>
      <c r="S89" s="26" t="str">
        <f t="shared" si="12"/>
        <v/>
      </c>
    </row>
    <row r="90" spans="1:19" ht="22.5" customHeight="1" x14ac:dyDescent="0.2">
      <c r="A90" s="16"/>
      <c r="B90" s="17" t="str">
        <f>IF(OR($A90="Jet-Ski",$A90="Barques"),"",Données!$R84)</f>
        <v>C2-F34</v>
      </c>
      <c r="C90" s="18"/>
      <c r="D90" s="19">
        <f t="shared" si="7"/>
        <v>0</v>
      </c>
      <c r="E90" s="19">
        <f t="shared" si="8"/>
        <v>1</v>
      </c>
      <c r="F90" s="19">
        <f t="shared" si="9"/>
        <v>52</v>
      </c>
      <c r="G90" s="20"/>
      <c r="H90" s="21">
        <f>IF(OR($A90="Barques",$A90="Jet-Ski"),"",$G90*Données!$D$12)</f>
        <v>0</v>
      </c>
      <c r="I90" s="22"/>
      <c r="J90" s="23"/>
      <c r="K90" s="23"/>
      <c r="L90" s="22"/>
      <c r="M90" s="22"/>
      <c r="N90" s="22"/>
      <c r="O90" s="24">
        <f t="shared" si="10"/>
        <v>0</v>
      </c>
      <c r="P90" s="25"/>
      <c r="Q90" s="26" t="str">
        <f t="shared" si="11"/>
        <v/>
      </c>
      <c r="R90" s="27"/>
      <c r="S90" s="26" t="str">
        <f t="shared" si="12"/>
        <v/>
      </c>
    </row>
    <row r="91" spans="1:19" ht="22.5" customHeight="1" x14ac:dyDescent="0.2">
      <c r="A91" s="16"/>
      <c r="B91" s="17" t="str">
        <f>IF(OR($A91="Jet-Ski",$A91="Barques"),"",Données!$R85)</f>
        <v>C2-F35</v>
      </c>
      <c r="C91" s="18"/>
      <c r="D91" s="19">
        <f t="shared" si="7"/>
        <v>0</v>
      </c>
      <c r="E91" s="19">
        <f t="shared" si="8"/>
        <v>1</v>
      </c>
      <c r="F91" s="19">
        <f t="shared" si="9"/>
        <v>52</v>
      </c>
      <c r="G91" s="20"/>
      <c r="H91" s="21">
        <f>IF(OR($A91="Barques",$A91="Jet-Ski"),"",$G91*Données!$D$12)</f>
        <v>0</v>
      </c>
      <c r="I91" s="22"/>
      <c r="J91" s="23"/>
      <c r="K91" s="23"/>
      <c r="L91" s="22"/>
      <c r="M91" s="22"/>
      <c r="N91" s="22"/>
      <c r="O91" s="24">
        <f t="shared" si="10"/>
        <v>0</v>
      </c>
      <c r="P91" s="25"/>
      <c r="Q91" s="26" t="str">
        <f t="shared" si="11"/>
        <v/>
      </c>
      <c r="R91" s="27"/>
      <c r="S91" s="26" t="str">
        <f t="shared" si="12"/>
        <v/>
      </c>
    </row>
    <row r="92" spans="1:19" ht="22.5" customHeight="1" x14ac:dyDescent="0.2">
      <c r="A92" s="16"/>
      <c r="B92" s="17" t="str">
        <f>IF(OR($A92="Jet-Ski",$A92="Barques"),"",Données!$R86)</f>
        <v>C2-F36</v>
      </c>
      <c r="C92" s="18"/>
      <c r="D92" s="19">
        <f t="shared" si="7"/>
        <v>0</v>
      </c>
      <c r="E92" s="19">
        <f t="shared" si="8"/>
        <v>1</v>
      </c>
      <c r="F92" s="19">
        <f t="shared" si="9"/>
        <v>52</v>
      </c>
      <c r="G92" s="20"/>
      <c r="H92" s="21">
        <f>IF(OR($A92="Barques",$A92="Jet-Ski"),"",$G92*Données!$D$12)</f>
        <v>0</v>
      </c>
      <c r="I92" s="22"/>
      <c r="J92" s="23"/>
      <c r="K92" s="23"/>
      <c r="L92" s="22"/>
      <c r="M92" s="22"/>
      <c r="N92" s="22"/>
      <c r="O92" s="24">
        <f t="shared" si="10"/>
        <v>0</v>
      </c>
      <c r="P92" s="25"/>
      <c r="Q92" s="26" t="str">
        <f t="shared" si="11"/>
        <v/>
      </c>
      <c r="R92" s="27"/>
      <c r="S92" s="26" t="str">
        <f t="shared" si="12"/>
        <v/>
      </c>
    </row>
    <row r="93" spans="1:19" ht="22.5" customHeight="1" x14ac:dyDescent="0.2">
      <c r="A93" s="16"/>
      <c r="B93" s="17" t="str">
        <f>IF(OR($A93="Jet-Ski",$A93="Barques"),"",Données!$R87)</f>
        <v>C2-F37</v>
      </c>
      <c r="C93" s="18"/>
      <c r="D93" s="19">
        <f t="shared" si="7"/>
        <v>0</v>
      </c>
      <c r="E93" s="19">
        <f t="shared" si="8"/>
        <v>1</v>
      </c>
      <c r="F93" s="19">
        <f t="shared" si="9"/>
        <v>52</v>
      </c>
      <c r="G93" s="20"/>
      <c r="H93" s="21">
        <f>IF(OR($A93="Barques",$A93="Jet-Ski"),"",$G93*Données!$D$12)</f>
        <v>0</v>
      </c>
      <c r="I93" s="22"/>
      <c r="J93" s="23"/>
      <c r="K93" s="23"/>
      <c r="L93" s="22"/>
      <c r="M93" s="22"/>
      <c r="N93" s="22"/>
      <c r="O93" s="24">
        <f t="shared" si="10"/>
        <v>0</v>
      </c>
      <c r="P93" s="25"/>
      <c r="Q93" s="26" t="str">
        <f t="shared" si="11"/>
        <v/>
      </c>
      <c r="R93" s="27"/>
      <c r="S93" s="26" t="str">
        <f t="shared" si="12"/>
        <v/>
      </c>
    </row>
    <row r="94" spans="1:19" ht="22.5" customHeight="1" x14ac:dyDescent="0.2">
      <c r="A94" s="16"/>
      <c r="B94" s="17" t="str">
        <f>IF(OR($A94="Jet-Ski",$A94="Barques"),"",Données!$R88)</f>
        <v>C2-F38</v>
      </c>
      <c r="C94" s="18"/>
      <c r="D94" s="19">
        <f t="shared" si="7"/>
        <v>0</v>
      </c>
      <c r="E94" s="19">
        <f t="shared" si="8"/>
        <v>1</v>
      </c>
      <c r="F94" s="19">
        <f t="shared" si="9"/>
        <v>52</v>
      </c>
      <c r="G94" s="20"/>
      <c r="H94" s="21">
        <f>IF(OR($A94="Barques",$A94="Jet-Ski"),"",$G94*Données!$D$12)</f>
        <v>0</v>
      </c>
      <c r="I94" s="22"/>
      <c r="J94" s="23"/>
      <c r="K94" s="23"/>
      <c r="L94" s="22"/>
      <c r="M94" s="22"/>
      <c r="N94" s="22"/>
      <c r="O94" s="24">
        <f t="shared" si="10"/>
        <v>0</v>
      </c>
      <c r="P94" s="25"/>
      <c r="Q94" s="26" t="str">
        <f t="shared" si="11"/>
        <v/>
      </c>
      <c r="R94" s="27"/>
      <c r="S94" s="26" t="str">
        <f t="shared" si="12"/>
        <v/>
      </c>
    </row>
    <row r="95" spans="1:19" ht="22.5" customHeight="1" x14ac:dyDescent="0.2">
      <c r="A95" s="16"/>
      <c r="B95" s="17" t="str">
        <f>IF(OR($A95="Jet-Ski",$A95="Barques"),"",Données!$R89)</f>
        <v>C2-F39</v>
      </c>
      <c r="C95" s="18"/>
      <c r="D95" s="19">
        <f t="shared" si="7"/>
        <v>0</v>
      </c>
      <c r="E95" s="19">
        <f t="shared" si="8"/>
        <v>1</v>
      </c>
      <c r="F95" s="19">
        <f t="shared" si="9"/>
        <v>52</v>
      </c>
      <c r="G95" s="20"/>
      <c r="H95" s="21">
        <f>IF(OR($A95="Barques",$A95="Jet-Ski"),"",$G95*Données!$D$12)</f>
        <v>0</v>
      </c>
      <c r="I95" s="22"/>
      <c r="J95" s="23"/>
      <c r="K95" s="23"/>
      <c r="L95" s="22"/>
      <c r="M95" s="22"/>
      <c r="N95" s="22"/>
      <c r="O95" s="24">
        <f t="shared" si="10"/>
        <v>0</v>
      </c>
      <c r="P95" s="25"/>
      <c r="Q95" s="26" t="str">
        <f t="shared" si="11"/>
        <v/>
      </c>
      <c r="R95" s="27"/>
      <c r="S95" s="26" t="str">
        <f t="shared" si="12"/>
        <v/>
      </c>
    </row>
    <row r="96" spans="1:19" ht="22.5" customHeight="1" x14ac:dyDescent="0.2">
      <c r="A96" s="16"/>
      <c r="B96" s="17" t="str">
        <f>IF(OR($A96="Jet-Ski",$A96="Barques"),"",Données!$R90)</f>
        <v>C2-F40</v>
      </c>
      <c r="C96" s="18"/>
      <c r="D96" s="19">
        <f t="shared" si="7"/>
        <v>0</v>
      </c>
      <c r="E96" s="19">
        <f t="shared" si="8"/>
        <v>1</v>
      </c>
      <c r="F96" s="19">
        <f t="shared" si="9"/>
        <v>52</v>
      </c>
      <c r="G96" s="20"/>
      <c r="H96" s="21">
        <f>IF(OR($A96="Barques",$A96="Jet-Ski"),"",$G96*Données!$D$12)</f>
        <v>0</v>
      </c>
      <c r="I96" s="22"/>
      <c r="J96" s="23"/>
      <c r="K96" s="23"/>
      <c r="L96" s="22"/>
      <c r="M96" s="22"/>
      <c r="N96" s="22"/>
      <c r="O96" s="24">
        <f t="shared" si="10"/>
        <v>0</v>
      </c>
      <c r="P96" s="25"/>
      <c r="Q96" s="26" t="str">
        <f t="shared" si="11"/>
        <v/>
      </c>
      <c r="R96" s="27"/>
      <c r="S96" s="26" t="str">
        <f t="shared" si="12"/>
        <v/>
      </c>
    </row>
    <row r="97" spans="1:19" ht="22.5" customHeight="1" x14ac:dyDescent="0.2">
      <c r="A97" s="16"/>
      <c r="B97" s="17" t="str">
        <f>IF(OR($A97="Jet-Ski",$A97="Barques"),"",Données!$R91)</f>
        <v>C2-F41</v>
      </c>
      <c r="C97" s="18"/>
      <c r="D97" s="19">
        <f t="shared" si="7"/>
        <v>0</v>
      </c>
      <c r="E97" s="19">
        <f t="shared" si="8"/>
        <v>1</v>
      </c>
      <c r="F97" s="19">
        <f t="shared" si="9"/>
        <v>52</v>
      </c>
      <c r="G97" s="20"/>
      <c r="H97" s="21">
        <f>IF(OR($A97="Barques",$A97="Jet-Ski"),"",$G97*Données!$D$12)</f>
        <v>0</v>
      </c>
      <c r="I97" s="22"/>
      <c r="J97" s="23"/>
      <c r="K97" s="23"/>
      <c r="L97" s="22"/>
      <c r="M97" s="22"/>
      <c r="N97" s="22"/>
      <c r="O97" s="24">
        <f t="shared" si="10"/>
        <v>0</v>
      </c>
      <c r="P97" s="25"/>
      <c r="Q97" s="26" t="str">
        <f t="shared" si="11"/>
        <v/>
      </c>
      <c r="R97" s="27"/>
      <c r="S97" s="26" t="str">
        <f t="shared" si="12"/>
        <v/>
      </c>
    </row>
    <row r="98" spans="1:19" ht="22.5" customHeight="1" x14ac:dyDescent="0.2">
      <c r="A98" s="16"/>
      <c r="B98" s="17" t="str">
        <f>IF(OR($A98="Jet-Ski",$A98="Barques"),"",Données!$R92)</f>
        <v>C2-F42</v>
      </c>
      <c r="C98" s="18"/>
      <c r="D98" s="19">
        <f t="shared" si="7"/>
        <v>0</v>
      </c>
      <c r="E98" s="19">
        <f t="shared" si="8"/>
        <v>1</v>
      </c>
      <c r="F98" s="19">
        <f t="shared" si="9"/>
        <v>52</v>
      </c>
      <c r="G98" s="20"/>
      <c r="H98" s="21">
        <f>IF(OR($A98="Barques",$A98="Jet-Ski"),"",$G98*Données!$D$12)</f>
        <v>0</v>
      </c>
      <c r="I98" s="22"/>
      <c r="J98" s="23"/>
      <c r="K98" s="23"/>
      <c r="L98" s="22"/>
      <c r="M98" s="22"/>
      <c r="N98" s="22"/>
      <c r="O98" s="24">
        <f t="shared" si="10"/>
        <v>0</v>
      </c>
      <c r="P98" s="25"/>
      <c r="Q98" s="26" t="str">
        <f t="shared" si="11"/>
        <v/>
      </c>
      <c r="R98" s="27"/>
      <c r="S98" s="26" t="str">
        <f t="shared" si="12"/>
        <v/>
      </c>
    </row>
    <row r="99" spans="1:19" ht="22.5" customHeight="1" x14ac:dyDescent="0.2">
      <c r="A99" s="16"/>
      <c r="B99" s="17" t="str">
        <f>IF(OR($A99="Jet-Ski",$A99="Barques"),"",Données!$R93)</f>
        <v>C2-F43</v>
      </c>
      <c r="C99" s="18"/>
      <c r="D99" s="19">
        <f t="shared" si="7"/>
        <v>0</v>
      </c>
      <c r="E99" s="19">
        <f t="shared" si="8"/>
        <v>1</v>
      </c>
      <c r="F99" s="19">
        <f t="shared" si="9"/>
        <v>52</v>
      </c>
      <c r="G99" s="20"/>
      <c r="H99" s="21">
        <f>IF(OR($A99="Barques",$A99="Jet-Ski"),"",$G99*Données!$D$12)</f>
        <v>0</v>
      </c>
      <c r="I99" s="22"/>
      <c r="J99" s="23"/>
      <c r="K99" s="23"/>
      <c r="L99" s="22"/>
      <c r="M99" s="22"/>
      <c r="N99" s="22"/>
      <c r="O99" s="24">
        <f t="shared" si="10"/>
        <v>0</v>
      </c>
      <c r="P99" s="25"/>
      <c r="Q99" s="26" t="str">
        <f t="shared" si="11"/>
        <v/>
      </c>
      <c r="R99" s="27"/>
      <c r="S99" s="26" t="str">
        <f t="shared" si="12"/>
        <v/>
      </c>
    </row>
    <row r="100" spans="1:19" ht="22.5" customHeight="1" x14ac:dyDescent="0.2">
      <c r="A100" s="16"/>
      <c r="B100" s="17" t="str">
        <f>IF(OR($A100="Jet-Ski",$A100="Barques"),"",Données!$R94)</f>
        <v>C2-F44</v>
      </c>
      <c r="C100" s="18"/>
      <c r="D100" s="19">
        <f t="shared" si="7"/>
        <v>0</v>
      </c>
      <c r="E100" s="19">
        <f t="shared" si="8"/>
        <v>1</v>
      </c>
      <c r="F100" s="19">
        <f t="shared" si="9"/>
        <v>52</v>
      </c>
      <c r="G100" s="20"/>
      <c r="H100" s="21">
        <f>IF(OR($A100="Barques",$A100="Jet-Ski"),"",$G100*Données!$D$12)</f>
        <v>0</v>
      </c>
      <c r="I100" s="22"/>
      <c r="J100" s="23"/>
      <c r="K100" s="23"/>
      <c r="L100" s="22"/>
      <c r="M100" s="22"/>
      <c r="N100" s="22"/>
      <c r="O100" s="24">
        <f t="shared" si="10"/>
        <v>0</v>
      </c>
      <c r="P100" s="25"/>
      <c r="Q100" s="26" t="str">
        <f t="shared" si="11"/>
        <v/>
      </c>
      <c r="R100" s="27"/>
      <c r="S100" s="26" t="str">
        <f t="shared" si="12"/>
        <v/>
      </c>
    </row>
    <row r="101" spans="1:19" ht="22.5" customHeight="1" x14ac:dyDescent="0.2">
      <c r="A101" s="16"/>
      <c r="B101" s="17" t="str">
        <f>IF(OR($A101="Jet-Ski",$A101="Barques"),"",Données!$R95)</f>
        <v>C2-F45</v>
      </c>
      <c r="C101" s="18"/>
      <c r="D101" s="19">
        <f t="shared" si="7"/>
        <v>0</v>
      </c>
      <c r="E101" s="19">
        <f t="shared" si="8"/>
        <v>1</v>
      </c>
      <c r="F101" s="19">
        <f t="shared" si="9"/>
        <v>52</v>
      </c>
      <c r="G101" s="20"/>
      <c r="H101" s="21">
        <f>IF(OR($A101="Barques",$A101="Jet-Ski"),"",$G101*Données!$D$12)</f>
        <v>0</v>
      </c>
      <c r="I101" s="22"/>
      <c r="J101" s="23"/>
      <c r="K101" s="23"/>
      <c r="L101" s="22"/>
      <c r="M101" s="22"/>
      <c r="N101" s="22"/>
      <c r="O101" s="24">
        <f t="shared" si="10"/>
        <v>0</v>
      </c>
      <c r="P101" s="25"/>
      <c r="Q101" s="26" t="str">
        <f t="shared" si="11"/>
        <v/>
      </c>
      <c r="R101" s="27"/>
      <c r="S101" s="26" t="str">
        <f t="shared" si="12"/>
        <v/>
      </c>
    </row>
    <row r="102" spans="1:19" ht="22.5" customHeight="1" x14ac:dyDescent="0.2">
      <c r="A102" s="16"/>
      <c r="B102" s="17" t="str">
        <f>IF(OR($A102="Jet-Ski",$A102="Barques"),"",Données!$R96)</f>
        <v>C2-F46</v>
      </c>
      <c r="C102" s="18"/>
      <c r="D102" s="19">
        <f t="shared" si="7"/>
        <v>0</v>
      </c>
      <c r="E102" s="19">
        <f t="shared" si="8"/>
        <v>1</v>
      </c>
      <c r="F102" s="19">
        <f t="shared" si="9"/>
        <v>52</v>
      </c>
      <c r="G102" s="20"/>
      <c r="H102" s="21">
        <f>IF(OR($A102="Barques",$A102="Jet-Ski"),"",$G102*Données!$D$12)</f>
        <v>0</v>
      </c>
      <c r="I102" s="22"/>
      <c r="J102" s="23"/>
      <c r="K102" s="23"/>
      <c r="L102" s="22"/>
      <c r="M102" s="22"/>
      <c r="N102" s="22"/>
      <c r="O102" s="24">
        <f t="shared" si="10"/>
        <v>0</v>
      </c>
      <c r="P102" s="25"/>
      <c r="Q102" s="26" t="str">
        <f t="shared" si="11"/>
        <v/>
      </c>
      <c r="R102" s="27"/>
      <c r="S102" s="26" t="str">
        <f t="shared" si="12"/>
        <v/>
      </c>
    </row>
    <row r="103" spans="1:19" ht="22.5" customHeight="1" x14ac:dyDescent="0.2">
      <c r="A103" s="16"/>
      <c r="B103" s="17" t="str">
        <f>IF(OR($A103="Jet-Ski",$A103="Barques"),"",Données!$R97)</f>
        <v>C2-F47</v>
      </c>
      <c r="C103" s="18"/>
      <c r="D103" s="19">
        <f t="shared" si="7"/>
        <v>0</v>
      </c>
      <c r="E103" s="19">
        <f t="shared" si="8"/>
        <v>1</v>
      </c>
      <c r="F103" s="19">
        <f t="shared" si="9"/>
        <v>52</v>
      </c>
      <c r="G103" s="20"/>
      <c r="H103" s="21">
        <f>IF(OR($A103="Barques",$A103="Jet-Ski"),"",$G103*Données!$D$12)</f>
        <v>0</v>
      </c>
      <c r="I103" s="22"/>
      <c r="J103" s="23"/>
      <c r="K103" s="23"/>
      <c r="L103" s="22"/>
      <c r="M103" s="22"/>
      <c r="N103" s="22"/>
      <c r="O103" s="24">
        <f t="shared" si="10"/>
        <v>0</v>
      </c>
      <c r="P103" s="25"/>
      <c r="Q103" s="26" t="str">
        <f t="shared" ref="Q103:Q134" si="13">IF($C103="","",$Q102-$G103)</f>
        <v/>
      </c>
      <c r="R103" s="27"/>
      <c r="S103" s="26" t="str">
        <f t="shared" si="12"/>
        <v/>
      </c>
    </row>
    <row r="104" spans="1:19" ht="22.5" customHeight="1" x14ac:dyDescent="0.2">
      <c r="A104" s="16"/>
      <c r="B104" s="17" t="str">
        <f>IF(OR($A104="Jet-Ski",$A104="Barques"),"",Données!$R98)</f>
        <v>C2-F48</v>
      </c>
      <c r="C104" s="18"/>
      <c r="D104" s="19">
        <f t="shared" si="7"/>
        <v>0</v>
      </c>
      <c r="E104" s="19">
        <f t="shared" si="8"/>
        <v>1</v>
      </c>
      <c r="F104" s="19">
        <f t="shared" si="9"/>
        <v>52</v>
      </c>
      <c r="G104" s="20"/>
      <c r="H104" s="21">
        <f>IF(OR($A104="Barques",$A104="Jet-Ski"),"",$G104*Données!$D$12)</f>
        <v>0</v>
      </c>
      <c r="I104" s="22"/>
      <c r="J104" s="23"/>
      <c r="K104" s="23"/>
      <c r="L104" s="22"/>
      <c r="M104" s="22"/>
      <c r="N104" s="22"/>
      <c r="O104" s="24">
        <f t="shared" si="10"/>
        <v>0</v>
      </c>
      <c r="P104" s="25"/>
      <c r="Q104" s="26" t="str">
        <f t="shared" si="13"/>
        <v/>
      </c>
      <c r="R104" s="27"/>
      <c r="S104" s="26" t="str">
        <f t="shared" si="12"/>
        <v/>
      </c>
    </row>
    <row r="105" spans="1:19" ht="22.5" customHeight="1" x14ac:dyDescent="0.2">
      <c r="A105" s="16"/>
      <c r="B105" s="17" t="str">
        <f>IF(OR($A105="Jet-Ski",$A105="Barques"),"",Données!$R99)</f>
        <v>C2-F49</v>
      </c>
      <c r="C105" s="18"/>
      <c r="D105" s="19">
        <f t="shared" si="7"/>
        <v>0</v>
      </c>
      <c r="E105" s="19">
        <f t="shared" si="8"/>
        <v>1</v>
      </c>
      <c r="F105" s="19">
        <f t="shared" si="9"/>
        <v>52</v>
      </c>
      <c r="G105" s="20"/>
      <c r="H105" s="21">
        <f>IF(OR($A105="Barques",$A105="Jet-Ski"),"",$G105*Données!$D$12)</f>
        <v>0</v>
      </c>
      <c r="I105" s="22"/>
      <c r="J105" s="23"/>
      <c r="K105" s="23"/>
      <c r="L105" s="22"/>
      <c r="M105" s="22"/>
      <c r="N105" s="22"/>
      <c r="O105" s="24">
        <f t="shared" si="10"/>
        <v>0</v>
      </c>
      <c r="P105" s="25"/>
      <c r="Q105" s="26" t="str">
        <f t="shared" si="13"/>
        <v/>
      </c>
      <c r="R105" s="27"/>
      <c r="S105" s="26" t="str">
        <f t="shared" si="12"/>
        <v/>
      </c>
    </row>
    <row r="106" spans="1:19" ht="22.5" customHeight="1" x14ac:dyDescent="0.2">
      <c r="A106" s="16"/>
      <c r="B106" s="17" t="str">
        <f>IF(OR($A106="Jet-Ski",$A106="Barques"),"",Données!$R100)</f>
        <v>C2-F50</v>
      </c>
      <c r="C106" s="18"/>
      <c r="D106" s="19">
        <f t="shared" si="7"/>
        <v>0</v>
      </c>
      <c r="E106" s="19">
        <f t="shared" si="8"/>
        <v>1</v>
      </c>
      <c r="F106" s="19">
        <f t="shared" si="9"/>
        <v>52</v>
      </c>
      <c r="G106" s="20"/>
      <c r="H106" s="21">
        <f>IF(OR($A106="Barques",$A106="Jet-Ski"),"",$G106*Données!$D$12)</f>
        <v>0</v>
      </c>
      <c r="I106" s="22"/>
      <c r="J106" s="23"/>
      <c r="K106" s="23"/>
      <c r="L106" s="22"/>
      <c r="M106" s="22"/>
      <c r="N106" s="22"/>
      <c r="O106" s="24">
        <f t="shared" si="10"/>
        <v>0</v>
      </c>
      <c r="P106" s="25"/>
      <c r="Q106" s="26" t="str">
        <f t="shared" si="13"/>
        <v/>
      </c>
      <c r="R106" s="27"/>
      <c r="S106" s="26" t="str">
        <f t="shared" si="12"/>
        <v/>
      </c>
    </row>
    <row r="107" spans="1:19" ht="22.5" customHeight="1" x14ac:dyDescent="0.2">
      <c r="A107" s="16"/>
      <c r="B107" s="17" t="str">
        <f>IF(OR($A107="Jet-Ski",$A107="Barques"),"",Données!$R101)</f>
        <v>C3-F01</v>
      </c>
      <c r="C107" s="18"/>
      <c r="D107" s="19">
        <f t="shared" si="7"/>
        <v>0</v>
      </c>
      <c r="E107" s="19">
        <f t="shared" si="8"/>
        <v>1</v>
      </c>
      <c r="F107" s="19">
        <f t="shared" si="9"/>
        <v>52</v>
      </c>
      <c r="G107" s="20"/>
      <c r="H107" s="21">
        <f>IF(OR($A107="Barques",$A107="Jet-Ski"),"",$G107*Données!$D$12)</f>
        <v>0</v>
      </c>
      <c r="I107" s="22"/>
      <c r="J107" s="23"/>
      <c r="K107" s="23"/>
      <c r="L107" s="22"/>
      <c r="M107" s="22"/>
      <c r="N107" s="22"/>
      <c r="O107" s="24">
        <f t="shared" si="10"/>
        <v>0</v>
      </c>
      <c r="P107" s="25"/>
      <c r="Q107" s="26" t="str">
        <f t="shared" si="13"/>
        <v/>
      </c>
      <c r="R107" s="27"/>
      <c r="S107" s="26" t="str">
        <f t="shared" si="12"/>
        <v/>
      </c>
    </row>
    <row r="108" spans="1:19" ht="22.5" customHeight="1" x14ac:dyDescent="0.2">
      <c r="A108" s="16"/>
      <c r="B108" s="17" t="str">
        <f>IF(OR($A108="Jet-Ski",$A108="Barques"),"",Données!$R102)</f>
        <v>C3-F02</v>
      </c>
      <c r="C108" s="18"/>
      <c r="D108" s="19">
        <f t="shared" si="7"/>
        <v>0</v>
      </c>
      <c r="E108" s="19">
        <f t="shared" si="8"/>
        <v>1</v>
      </c>
      <c r="F108" s="19">
        <f t="shared" si="9"/>
        <v>52</v>
      </c>
      <c r="G108" s="20"/>
      <c r="H108" s="21">
        <f>IF(OR($A108="Barques",$A108="Jet-Ski"),"",$G108*Données!$D$12)</f>
        <v>0</v>
      </c>
      <c r="I108" s="22"/>
      <c r="J108" s="23"/>
      <c r="K108" s="23"/>
      <c r="L108" s="22"/>
      <c r="M108" s="22"/>
      <c r="N108" s="22"/>
      <c r="O108" s="24">
        <f t="shared" si="10"/>
        <v>0</v>
      </c>
      <c r="P108" s="25"/>
      <c r="Q108" s="26" t="str">
        <f t="shared" si="13"/>
        <v/>
      </c>
      <c r="R108" s="27"/>
      <c r="S108" s="26" t="str">
        <f t="shared" si="12"/>
        <v/>
      </c>
    </row>
    <row r="109" spans="1:19" ht="22.5" customHeight="1" x14ac:dyDescent="0.2">
      <c r="A109" s="16"/>
      <c r="B109" s="17" t="str">
        <f>IF(OR($A109="Jet-Ski",$A109="Barques"),"",Données!$R103)</f>
        <v>C3-F03</v>
      </c>
      <c r="C109" s="18"/>
      <c r="D109" s="19">
        <f t="shared" si="7"/>
        <v>0</v>
      </c>
      <c r="E109" s="19">
        <f t="shared" si="8"/>
        <v>1</v>
      </c>
      <c r="F109" s="19">
        <f t="shared" si="9"/>
        <v>52</v>
      </c>
      <c r="G109" s="20"/>
      <c r="H109" s="21">
        <f>IF(OR($A109="Barques",$A109="Jet-Ski"),"",$G109*Données!$D$12)</f>
        <v>0</v>
      </c>
      <c r="I109" s="22"/>
      <c r="J109" s="23"/>
      <c r="K109" s="23"/>
      <c r="L109" s="22"/>
      <c r="M109" s="22"/>
      <c r="N109" s="22"/>
      <c r="O109" s="24">
        <f t="shared" si="10"/>
        <v>0</v>
      </c>
      <c r="P109" s="25"/>
      <c r="Q109" s="26" t="str">
        <f t="shared" si="13"/>
        <v/>
      </c>
      <c r="R109" s="27"/>
      <c r="S109" s="26" t="str">
        <f t="shared" si="12"/>
        <v/>
      </c>
    </row>
    <row r="110" spans="1:19" ht="22.5" customHeight="1" x14ac:dyDescent="0.2">
      <c r="A110" s="16"/>
      <c r="B110" s="17" t="str">
        <f>IF(OR($A110="Jet-Ski",$A110="Barques"),"",Données!$R104)</f>
        <v>C3-F04</v>
      </c>
      <c r="C110" s="18"/>
      <c r="D110" s="19">
        <f t="shared" si="7"/>
        <v>0</v>
      </c>
      <c r="E110" s="19">
        <f t="shared" si="8"/>
        <v>1</v>
      </c>
      <c r="F110" s="19">
        <f t="shared" si="9"/>
        <v>52</v>
      </c>
      <c r="G110" s="20"/>
      <c r="H110" s="21">
        <f>IF(OR($A110="Barques",$A110="Jet-Ski"),"",$G110*Données!$D$12)</f>
        <v>0</v>
      </c>
      <c r="I110" s="22"/>
      <c r="J110" s="23"/>
      <c r="K110" s="23"/>
      <c r="L110" s="22"/>
      <c r="M110" s="22"/>
      <c r="N110" s="22"/>
      <c r="O110" s="24">
        <f t="shared" si="10"/>
        <v>0</v>
      </c>
      <c r="P110" s="25"/>
      <c r="Q110" s="26" t="str">
        <f t="shared" si="13"/>
        <v/>
      </c>
      <c r="R110" s="27"/>
      <c r="S110" s="26" t="str">
        <f t="shared" si="12"/>
        <v/>
      </c>
    </row>
    <row r="111" spans="1:19" ht="22.5" customHeight="1" x14ac:dyDescent="0.2">
      <c r="A111" s="16"/>
      <c r="B111" s="17" t="str">
        <f>IF(OR($A111="Jet-Ski",$A111="Barques"),"",Données!$R105)</f>
        <v>C3-F05</v>
      </c>
      <c r="C111" s="18"/>
      <c r="D111" s="19">
        <f t="shared" si="7"/>
        <v>0</v>
      </c>
      <c r="E111" s="19">
        <f t="shared" si="8"/>
        <v>1</v>
      </c>
      <c r="F111" s="19">
        <f t="shared" si="9"/>
        <v>52</v>
      </c>
      <c r="G111" s="20"/>
      <c r="H111" s="21">
        <f>IF(OR($A111="Barques",$A111="Jet-Ski"),"",$G111*Données!$D$12)</f>
        <v>0</v>
      </c>
      <c r="I111" s="22"/>
      <c r="J111" s="23"/>
      <c r="K111" s="23"/>
      <c r="L111" s="22"/>
      <c r="M111" s="22"/>
      <c r="N111" s="22"/>
      <c r="O111" s="24">
        <f t="shared" si="10"/>
        <v>0</v>
      </c>
      <c r="P111" s="25"/>
      <c r="Q111" s="26" t="str">
        <f t="shared" si="13"/>
        <v/>
      </c>
      <c r="R111" s="27"/>
      <c r="S111" s="26" t="str">
        <f t="shared" si="12"/>
        <v/>
      </c>
    </row>
    <row r="112" spans="1:19" ht="22.5" customHeight="1" x14ac:dyDescent="0.2">
      <c r="A112" s="16"/>
      <c r="B112" s="17" t="str">
        <f>IF(OR($A112="Jet-Ski",$A112="Barques"),"",Données!$R106)</f>
        <v>C3-F06</v>
      </c>
      <c r="C112" s="18"/>
      <c r="D112" s="19">
        <f t="shared" si="7"/>
        <v>0</v>
      </c>
      <c r="E112" s="19">
        <f t="shared" si="8"/>
        <v>1</v>
      </c>
      <c r="F112" s="19">
        <f t="shared" si="9"/>
        <v>52</v>
      </c>
      <c r="G112" s="20"/>
      <c r="H112" s="21">
        <f>IF(OR($A112="Barques",$A112="Jet-Ski"),"",$G112*Données!$D$12)</f>
        <v>0</v>
      </c>
      <c r="I112" s="22"/>
      <c r="J112" s="23"/>
      <c r="K112" s="23"/>
      <c r="L112" s="22"/>
      <c r="M112" s="22"/>
      <c r="N112" s="22"/>
      <c r="O112" s="24">
        <f t="shared" si="10"/>
        <v>0</v>
      </c>
      <c r="P112" s="25"/>
      <c r="Q112" s="26" t="str">
        <f t="shared" si="13"/>
        <v/>
      </c>
      <c r="R112" s="27"/>
      <c r="S112" s="26" t="str">
        <f t="shared" si="12"/>
        <v/>
      </c>
    </row>
    <row r="113" spans="1:19" ht="22.5" customHeight="1" x14ac:dyDescent="0.2">
      <c r="A113" s="16"/>
      <c r="B113" s="17" t="str">
        <f>IF(OR($A113="Jet-Ski",$A113="Barques"),"",Données!$R107)</f>
        <v>C3-F07</v>
      </c>
      <c r="C113" s="18"/>
      <c r="D113" s="19">
        <f t="shared" si="7"/>
        <v>0</v>
      </c>
      <c r="E113" s="19">
        <f t="shared" si="8"/>
        <v>1</v>
      </c>
      <c r="F113" s="19">
        <f t="shared" si="9"/>
        <v>52</v>
      </c>
      <c r="G113" s="20"/>
      <c r="H113" s="21">
        <f>IF(OR($A113="Barques",$A113="Jet-Ski"),"",$G113*Données!$D$12)</f>
        <v>0</v>
      </c>
      <c r="I113" s="22"/>
      <c r="J113" s="23"/>
      <c r="K113" s="23"/>
      <c r="L113" s="22"/>
      <c r="M113" s="22"/>
      <c r="N113" s="22"/>
      <c r="O113" s="24">
        <f t="shared" si="10"/>
        <v>0</v>
      </c>
      <c r="P113" s="25"/>
      <c r="Q113" s="26" t="str">
        <f t="shared" si="13"/>
        <v/>
      </c>
      <c r="R113" s="27"/>
      <c r="S113" s="26" t="str">
        <f t="shared" si="12"/>
        <v/>
      </c>
    </row>
    <row r="114" spans="1:19" ht="22.5" customHeight="1" x14ac:dyDescent="0.2">
      <c r="A114" s="16"/>
      <c r="B114" s="17" t="str">
        <f>IF(OR($A114="Jet-Ski",$A114="Barques"),"",Données!$R108)</f>
        <v>C3-F08</v>
      </c>
      <c r="C114" s="18"/>
      <c r="D114" s="19">
        <f t="shared" si="7"/>
        <v>0</v>
      </c>
      <c r="E114" s="19">
        <f t="shared" si="8"/>
        <v>1</v>
      </c>
      <c r="F114" s="19">
        <f t="shared" si="9"/>
        <v>52</v>
      </c>
      <c r="G114" s="20"/>
      <c r="H114" s="21">
        <f>IF(OR($A114="Barques",$A114="Jet-Ski"),"",$G114*Données!$D$12)</f>
        <v>0</v>
      </c>
      <c r="I114" s="22"/>
      <c r="J114" s="23"/>
      <c r="K114" s="23"/>
      <c r="L114" s="22"/>
      <c r="M114" s="22"/>
      <c r="N114" s="22"/>
      <c r="O114" s="24">
        <f t="shared" si="10"/>
        <v>0</v>
      </c>
      <c r="P114" s="25"/>
      <c r="Q114" s="26" t="str">
        <f t="shared" si="13"/>
        <v/>
      </c>
      <c r="R114" s="27"/>
      <c r="S114" s="26" t="str">
        <f t="shared" si="12"/>
        <v/>
      </c>
    </row>
    <row r="115" spans="1:19" ht="22.5" customHeight="1" x14ac:dyDescent="0.2">
      <c r="A115" s="16"/>
      <c r="B115" s="17" t="str">
        <f>IF(OR($A115="Jet-Ski",$A115="Barques"),"",Données!$R109)</f>
        <v>C3-F09</v>
      </c>
      <c r="C115" s="18"/>
      <c r="D115" s="19">
        <f t="shared" si="7"/>
        <v>0</v>
      </c>
      <c r="E115" s="19">
        <f t="shared" si="8"/>
        <v>1</v>
      </c>
      <c r="F115" s="19">
        <f t="shared" si="9"/>
        <v>52</v>
      </c>
      <c r="G115" s="20"/>
      <c r="H115" s="21">
        <f>IF(OR($A115="Barques",$A115="Jet-Ski"),"",$G115*Données!$D$12)</f>
        <v>0</v>
      </c>
      <c r="I115" s="22"/>
      <c r="J115" s="23"/>
      <c r="K115" s="23"/>
      <c r="L115" s="22"/>
      <c r="M115" s="22"/>
      <c r="N115" s="22"/>
      <c r="O115" s="24">
        <f t="shared" si="10"/>
        <v>0</v>
      </c>
      <c r="P115" s="25"/>
      <c r="Q115" s="26" t="str">
        <f t="shared" si="13"/>
        <v/>
      </c>
      <c r="R115" s="27"/>
      <c r="S115" s="26" t="str">
        <f t="shared" si="12"/>
        <v/>
      </c>
    </row>
    <row r="116" spans="1:19" ht="22.5" customHeight="1" x14ac:dyDescent="0.2">
      <c r="A116" s="16"/>
      <c r="B116" s="17" t="str">
        <f>IF(OR($A116="Jet-Ski",$A116="Barques"),"",Données!$R110)</f>
        <v>C3-F10</v>
      </c>
      <c r="C116" s="18"/>
      <c r="D116" s="19">
        <f t="shared" si="7"/>
        <v>0</v>
      </c>
      <c r="E116" s="19">
        <f t="shared" si="8"/>
        <v>1</v>
      </c>
      <c r="F116" s="19">
        <f t="shared" si="9"/>
        <v>52</v>
      </c>
      <c r="G116" s="20"/>
      <c r="H116" s="21">
        <f>IF(OR($A116="Barques",$A116="Jet-Ski"),"",$G116*Données!$D$12)</f>
        <v>0</v>
      </c>
      <c r="I116" s="22"/>
      <c r="J116" s="23"/>
      <c r="K116" s="23"/>
      <c r="L116" s="22"/>
      <c r="M116" s="22"/>
      <c r="N116" s="22"/>
      <c r="O116" s="24">
        <f t="shared" si="10"/>
        <v>0</v>
      </c>
      <c r="P116" s="25"/>
      <c r="Q116" s="26" t="str">
        <f t="shared" si="13"/>
        <v/>
      </c>
      <c r="R116" s="27"/>
      <c r="S116" s="26" t="str">
        <f t="shared" si="12"/>
        <v/>
      </c>
    </row>
    <row r="117" spans="1:19" ht="22.5" customHeight="1" x14ac:dyDescent="0.2">
      <c r="A117" s="16"/>
      <c r="B117" s="17" t="str">
        <f>IF(OR($A117="Jet-Ski",$A117="Barques"),"",Données!$R111)</f>
        <v>C3-F11</v>
      </c>
      <c r="C117" s="18"/>
      <c r="D117" s="19">
        <f t="shared" si="7"/>
        <v>0</v>
      </c>
      <c r="E117" s="19">
        <f t="shared" si="8"/>
        <v>1</v>
      </c>
      <c r="F117" s="19">
        <f t="shared" si="9"/>
        <v>52</v>
      </c>
      <c r="G117" s="20"/>
      <c r="H117" s="21">
        <f>IF(OR($A117="Barques",$A117="Jet-Ski"),"",$G117*Données!$D$12)</f>
        <v>0</v>
      </c>
      <c r="I117" s="22"/>
      <c r="J117" s="23"/>
      <c r="K117" s="23"/>
      <c r="L117" s="22"/>
      <c r="M117" s="22"/>
      <c r="N117" s="22"/>
      <c r="O117" s="24">
        <f t="shared" si="10"/>
        <v>0</v>
      </c>
      <c r="P117" s="25"/>
      <c r="Q117" s="26" t="str">
        <f t="shared" si="13"/>
        <v/>
      </c>
      <c r="R117" s="27"/>
      <c r="S117" s="26" t="str">
        <f t="shared" si="12"/>
        <v/>
      </c>
    </row>
    <row r="118" spans="1:19" ht="22.5" customHeight="1" x14ac:dyDescent="0.2">
      <c r="A118" s="16"/>
      <c r="B118" s="17" t="str">
        <f>IF(OR($A118="Jet-Ski",$A118="Barques"),"",Données!$R112)</f>
        <v>C3-F12</v>
      </c>
      <c r="C118" s="18"/>
      <c r="D118" s="19">
        <f t="shared" si="7"/>
        <v>0</v>
      </c>
      <c r="E118" s="19">
        <f t="shared" si="8"/>
        <v>1</v>
      </c>
      <c r="F118" s="19">
        <f t="shared" si="9"/>
        <v>52</v>
      </c>
      <c r="G118" s="20"/>
      <c r="H118" s="21">
        <f>IF(OR($A118="Barques",$A118="Jet-Ski"),"",$G118*Données!$D$12)</f>
        <v>0</v>
      </c>
      <c r="I118" s="22"/>
      <c r="J118" s="23"/>
      <c r="K118" s="23"/>
      <c r="L118" s="22"/>
      <c r="M118" s="22"/>
      <c r="N118" s="22"/>
      <c r="O118" s="24">
        <f t="shared" si="10"/>
        <v>0</v>
      </c>
      <c r="P118" s="25"/>
      <c r="Q118" s="26" t="str">
        <f t="shared" si="13"/>
        <v/>
      </c>
      <c r="R118" s="27"/>
      <c r="S118" s="26" t="str">
        <f t="shared" si="12"/>
        <v/>
      </c>
    </row>
    <row r="119" spans="1:19" ht="22.5" customHeight="1" x14ac:dyDescent="0.2">
      <c r="A119" s="16"/>
      <c r="B119" s="17" t="str">
        <f>IF(OR($A119="Jet-Ski",$A119="Barques"),"",Données!$R113)</f>
        <v>C3-F13</v>
      </c>
      <c r="C119" s="18"/>
      <c r="D119" s="19">
        <f t="shared" si="7"/>
        <v>0</v>
      </c>
      <c r="E119" s="19">
        <f t="shared" si="8"/>
        <v>1</v>
      </c>
      <c r="F119" s="19">
        <f t="shared" si="9"/>
        <v>52</v>
      </c>
      <c r="G119" s="20"/>
      <c r="H119" s="21">
        <f>IF(OR($A119="Barques",$A119="Jet-Ski"),"",$G119*Données!$D$12)</f>
        <v>0</v>
      </c>
      <c r="I119" s="22"/>
      <c r="J119" s="23"/>
      <c r="K119" s="23"/>
      <c r="L119" s="22"/>
      <c r="M119" s="22"/>
      <c r="N119" s="22"/>
      <c r="O119" s="24">
        <f t="shared" si="10"/>
        <v>0</v>
      </c>
      <c r="P119" s="25"/>
      <c r="Q119" s="26" t="str">
        <f t="shared" si="13"/>
        <v/>
      </c>
      <c r="R119" s="27"/>
      <c r="S119" s="26" t="str">
        <f t="shared" si="12"/>
        <v/>
      </c>
    </row>
    <row r="120" spans="1:19" ht="22.5" customHeight="1" x14ac:dyDescent="0.2">
      <c r="A120" s="16"/>
      <c r="B120" s="17" t="str">
        <f>IF(OR($A120="Jet-Ski",$A120="Barques"),"",Données!$R114)</f>
        <v>C3-F14</v>
      </c>
      <c r="C120" s="18"/>
      <c r="D120" s="19">
        <f t="shared" si="7"/>
        <v>0</v>
      </c>
      <c r="E120" s="19">
        <f t="shared" si="8"/>
        <v>1</v>
      </c>
      <c r="F120" s="19">
        <f t="shared" si="9"/>
        <v>52</v>
      </c>
      <c r="G120" s="20"/>
      <c r="H120" s="21">
        <f>IF(OR($A120="Barques",$A120="Jet-Ski"),"",$G120*Données!$D$12)</f>
        <v>0</v>
      </c>
      <c r="I120" s="22"/>
      <c r="J120" s="23"/>
      <c r="K120" s="23"/>
      <c r="L120" s="22"/>
      <c r="M120" s="22"/>
      <c r="N120" s="22"/>
      <c r="O120" s="24">
        <f t="shared" si="10"/>
        <v>0</v>
      </c>
      <c r="P120" s="25"/>
      <c r="Q120" s="26" t="str">
        <f t="shared" si="13"/>
        <v/>
      </c>
      <c r="R120" s="27"/>
      <c r="S120" s="26" t="str">
        <f t="shared" si="12"/>
        <v/>
      </c>
    </row>
    <row r="121" spans="1:19" ht="22.5" customHeight="1" x14ac:dyDescent="0.2">
      <c r="A121" s="16"/>
      <c r="B121" s="17" t="str">
        <f>IF(OR($A121="Jet-Ski",$A121="Barques"),"",Données!$R115)</f>
        <v>C3-F15</v>
      </c>
      <c r="C121" s="18"/>
      <c r="D121" s="19">
        <f t="shared" si="7"/>
        <v>0</v>
      </c>
      <c r="E121" s="19">
        <f t="shared" si="8"/>
        <v>1</v>
      </c>
      <c r="F121" s="19">
        <f t="shared" si="9"/>
        <v>52</v>
      </c>
      <c r="G121" s="20"/>
      <c r="H121" s="21">
        <f>IF(OR($A121="Barques",$A121="Jet-Ski"),"",$G121*Données!$D$12)</f>
        <v>0</v>
      </c>
      <c r="I121" s="22"/>
      <c r="J121" s="23"/>
      <c r="K121" s="23"/>
      <c r="L121" s="22"/>
      <c r="M121" s="22"/>
      <c r="N121" s="22"/>
      <c r="O121" s="24">
        <f t="shared" si="10"/>
        <v>0</v>
      </c>
      <c r="P121" s="25"/>
      <c r="Q121" s="26" t="str">
        <f t="shared" si="13"/>
        <v/>
      </c>
      <c r="R121" s="27"/>
      <c r="S121" s="26" t="str">
        <f t="shared" si="12"/>
        <v/>
      </c>
    </row>
    <row r="122" spans="1:19" ht="22.5" customHeight="1" x14ac:dyDescent="0.2">
      <c r="A122" s="16"/>
      <c r="B122" s="17" t="str">
        <f>IF(OR($A122="Jet-Ski",$A122="Barques"),"",Données!$R116)</f>
        <v>C3-F16</v>
      </c>
      <c r="C122" s="18"/>
      <c r="D122" s="19">
        <f t="shared" si="7"/>
        <v>0</v>
      </c>
      <c r="E122" s="19">
        <f t="shared" si="8"/>
        <v>1</v>
      </c>
      <c r="F122" s="19">
        <f t="shared" si="9"/>
        <v>52</v>
      </c>
      <c r="G122" s="20"/>
      <c r="H122" s="21">
        <f>IF(OR($A122="Barques",$A122="Jet-Ski"),"",$G122*Données!$D$12)</f>
        <v>0</v>
      </c>
      <c r="I122" s="22"/>
      <c r="J122" s="23"/>
      <c r="K122" s="23"/>
      <c r="L122" s="22"/>
      <c r="M122" s="22"/>
      <c r="N122" s="22"/>
      <c r="O122" s="24">
        <f t="shared" si="10"/>
        <v>0</v>
      </c>
      <c r="P122" s="25"/>
      <c r="Q122" s="26" t="str">
        <f t="shared" si="13"/>
        <v/>
      </c>
      <c r="R122" s="27"/>
      <c r="S122" s="26" t="str">
        <f t="shared" si="12"/>
        <v/>
      </c>
    </row>
    <row r="123" spans="1:19" ht="22.5" customHeight="1" x14ac:dyDescent="0.2">
      <c r="A123" s="16"/>
      <c r="B123" s="17" t="str">
        <f>IF(OR($A123="Jet-Ski",$A123="Barques"),"",Données!$R117)</f>
        <v>C3-F17</v>
      </c>
      <c r="C123" s="18"/>
      <c r="D123" s="19">
        <f t="shared" si="7"/>
        <v>0</v>
      </c>
      <c r="E123" s="19">
        <f t="shared" si="8"/>
        <v>1</v>
      </c>
      <c r="F123" s="19">
        <f t="shared" si="9"/>
        <v>52</v>
      </c>
      <c r="G123" s="20"/>
      <c r="H123" s="21">
        <f>IF(OR($A123="Barques",$A123="Jet-Ski"),"",$G123*Données!$D$12)</f>
        <v>0</v>
      </c>
      <c r="I123" s="22"/>
      <c r="J123" s="23"/>
      <c r="K123" s="23"/>
      <c r="L123" s="22"/>
      <c r="M123" s="22"/>
      <c r="N123" s="22"/>
      <c r="O123" s="24">
        <f t="shared" si="10"/>
        <v>0</v>
      </c>
      <c r="P123" s="25"/>
      <c r="Q123" s="26" t="str">
        <f t="shared" si="13"/>
        <v/>
      </c>
      <c r="R123" s="27"/>
      <c r="S123" s="26" t="str">
        <f t="shared" si="12"/>
        <v/>
      </c>
    </row>
    <row r="124" spans="1:19" ht="22.5" customHeight="1" x14ac:dyDescent="0.2">
      <c r="A124" s="16"/>
      <c r="B124" s="17" t="str">
        <f>IF(OR($A124="Jet-Ski",$A124="Barques"),"",Données!$R118)</f>
        <v>C3-F18</v>
      </c>
      <c r="C124" s="18"/>
      <c r="D124" s="19">
        <f t="shared" si="7"/>
        <v>0</v>
      </c>
      <c r="E124" s="19">
        <f t="shared" si="8"/>
        <v>1</v>
      </c>
      <c r="F124" s="19">
        <f t="shared" si="9"/>
        <v>52</v>
      </c>
      <c r="G124" s="20"/>
      <c r="H124" s="21">
        <f>IF(OR($A124="Barques",$A124="Jet-Ski"),"",$G124*Données!$D$12)</f>
        <v>0</v>
      </c>
      <c r="I124" s="22"/>
      <c r="J124" s="23"/>
      <c r="K124" s="23"/>
      <c r="L124" s="22"/>
      <c r="M124" s="22"/>
      <c r="N124" s="22"/>
      <c r="O124" s="24">
        <f t="shared" si="10"/>
        <v>0</v>
      </c>
      <c r="P124" s="25"/>
      <c r="Q124" s="26" t="str">
        <f t="shared" si="13"/>
        <v/>
      </c>
      <c r="R124" s="27"/>
      <c r="S124" s="26" t="str">
        <f t="shared" si="12"/>
        <v/>
      </c>
    </row>
    <row r="125" spans="1:19" ht="22.5" customHeight="1" x14ac:dyDescent="0.2">
      <c r="A125" s="16"/>
      <c r="B125" s="17" t="str">
        <f>IF(OR($A125="Jet-Ski",$A125="Barques"),"",Données!$R119)</f>
        <v>C3-F19</v>
      </c>
      <c r="C125" s="18"/>
      <c r="D125" s="19">
        <f t="shared" si="7"/>
        <v>0</v>
      </c>
      <c r="E125" s="19">
        <f t="shared" si="8"/>
        <v>1</v>
      </c>
      <c r="F125" s="19">
        <f t="shared" si="9"/>
        <v>52</v>
      </c>
      <c r="G125" s="20"/>
      <c r="H125" s="21">
        <f>IF(OR($A125="Barques",$A125="Jet-Ski"),"",$G125*Données!$D$12)</f>
        <v>0</v>
      </c>
      <c r="I125" s="22"/>
      <c r="J125" s="23"/>
      <c r="K125" s="23"/>
      <c r="L125" s="22"/>
      <c r="M125" s="22"/>
      <c r="N125" s="22"/>
      <c r="O125" s="24">
        <f t="shared" si="10"/>
        <v>0</v>
      </c>
      <c r="P125" s="25"/>
      <c r="Q125" s="26" t="str">
        <f t="shared" si="13"/>
        <v/>
      </c>
      <c r="R125" s="27"/>
      <c r="S125" s="26" t="str">
        <f t="shared" si="12"/>
        <v/>
      </c>
    </row>
    <row r="126" spans="1:19" ht="22.5" customHeight="1" x14ac:dyDescent="0.2">
      <c r="A126" s="16"/>
      <c r="B126" s="17" t="str">
        <f>IF(OR($A126="Jet-Ski",$A126="Barques"),"",Données!$R120)</f>
        <v>C3-F20</v>
      </c>
      <c r="C126" s="18"/>
      <c r="D126" s="19">
        <f t="shared" si="7"/>
        <v>0</v>
      </c>
      <c r="E126" s="19">
        <f t="shared" si="8"/>
        <v>1</v>
      </c>
      <c r="F126" s="19">
        <f t="shared" si="9"/>
        <v>52</v>
      </c>
      <c r="G126" s="20"/>
      <c r="H126" s="21">
        <f>IF(OR($A126="Barques",$A126="Jet-Ski"),"",$G126*Données!$D$12)</f>
        <v>0</v>
      </c>
      <c r="I126" s="22"/>
      <c r="J126" s="23"/>
      <c r="K126" s="23"/>
      <c r="L126" s="22"/>
      <c r="M126" s="22"/>
      <c r="N126" s="22"/>
      <c r="O126" s="24">
        <f t="shared" si="10"/>
        <v>0</v>
      </c>
      <c r="P126" s="25"/>
      <c r="Q126" s="26" t="str">
        <f t="shared" si="13"/>
        <v/>
      </c>
      <c r="R126" s="27"/>
      <c r="S126" s="26" t="str">
        <f t="shared" si="12"/>
        <v/>
      </c>
    </row>
    <row r="127" spans="1:19" ht="22.5" customHeight="1" x14ac:dyDescent="0.2">
      <c r="A127" s="16"/>
      <c r="B127" s="17" t="str">
        <f>IF(OR($A127="Jet-Ski",$A127="Barques"),"",Données!$R121)</f>
        <v>C3-F21</v>
      </c>
      <c r="C127" s="18"/>
      <c r="D127" s="19">
        <f t="shared" si="7"/>
        <v>0</v>
      </c>
      <c r="E127" s="19">
        <f t="shared" si="8"/>
        <v>1</v>
      </c>
      <c r="F127" s="19">
        <f t="shared" si="9"/>
        <v>52</v>
      </c>
      <c r="G127" s="20"/>
      <c r="H127" s="21">
        <f>IF(OR($A127="Barques",$A127="Jet-Ski"),"",$G127*Données!$D$12)</f>
        <v>0</v>
      </c>
      <c r="I127" s="22"/>
      <c r="J127" s="23"/>
      <c r="K127" s="23"/>
      <c r="L127" s="22"/>
      <c r="M127" s="22"/>
      <c r="N127" s="22"/>
      <c r="O127" s="24">
        <f t="shared" si="10"/>
        <v>0</v>
      </c>
      <c r="P127" s="25"/>
      <c r="Q127" s="26" t="str">
        <f t="shared" si="13"/>
        <v/>
      </c>
      <c r="R127" s="27"/>
      <c r="S127" s="26" t="str">
        <f t="shared" si="12"/>
        <v/>
      </c>
    </row>
    <row r="128" spans="1:19" ht="22.5" customHeight="1" x14ac:dyDescent="0.2">
      <c r="A128" s="16"/>
      <c r="B128" s="17" t="str">
        <f>IF(OR($A128="Jet-Ski",$A128="Barques"),"",Données!$R122)</f>
        <v>C3-F22</v>
      </c>
      <c r="C128" s="18"/>
      <c r="D128" s="19">
        <f t="shared" si="7"/>
        <v>0</v>
      </c>
      <c r="E128" s="19">
        <f t="shared" si="8"/>
        <v>1</v>
      </c>
      <c r="F128" s="19">
        <f t="shared" si="9"/>
        <v>52</v>
      </c>
      <c r="G128" s="20"/>
      <c r="H128" s="21">
        <f>IF(OR($A128="Barques",$A128="Jet-Ski"),"",$G128*Données!$D$12)</f>
        <v>0</v>
      </c>
      <c r="I128" s="22"/>
      <c r="J128" s="23"/>
      <c r="K128" s="23"/>
      <c r="L128" s="22"/>
      <c r="M128" s="22"/>
      <c r="N128" s="22"/>
      <c r="O128" s="24">
        <f t="shared" si="10"/>
        <v>0</v>
      </c>
      <c r="P128" s="25"/>
      <c r="Q128" s="26" t="str">
        <f t="shared" si="13"/>
        <v/>
      </c>
      <c r="R128" s="27"/>
      <c r="S128" s="26" t="str">
        <f t="shared" si="12"/>
        <v/>
      </c>
    </row>
    <row r="129" spans="1:19" ht="22.5" customHeight="1" x14ac:dyDescent="0.2">
      <c r="A129" s="16"/>
      <c r="B129" s="17" t="str">
        <f>IF(OR($A129="Jet-Ski",$A129="Barques"),"",Données!$R123)</f>
        <v>C3-F23</v>
      </c>
      <c r="C129" s="18"/>
      <c r="D129" s="19">
        <f t="shared" si="7"/>
        <v>0</v>
      </c>
      <c r="E129" s="19">
        <f t="shared" si="8"/>
        <v>1</v>
      </c>
      <c r="F129" s="19">
        <f t="shared" si="9"/>
        <v>52</v>
      </c>
      <c r="G129" s="20"/>
      <c r="H129" s="21">
        <f>IF(OR($A129="Barques",$A129="Jet-Ski"),"",$G129*Données!$D$12)</f>
        <v>0</v>
      </c>
      <c r="I129" s="22"/>
      <c r="J129" s="23"/>
      <c r="K129" s="23"/>
      <c r="L129" s="22"/>
      <c r="M129" s="22"/>
      <c r="N129" s="22"/>
      <c r="O129" s="24">
        <f t="shared" si="10"/>
        <v>0</v>
      </c>
      <c r="P129" s="25"/>
      <c r="Q129" s="26" t="str">
        <f t="shared" si="13"/>
        <v/>
      </c>
      <c r="R129" s="27"/>
      <c r="S129" s="26" t="str">
        <f t="shared" si="12"/>
        <v/>
      </c>
    </row>
    <row r="130" spans="1:19" ht="22.5" customHeight="1" x14ac:dyDescent="0.2">
      <c r="A130" s="16"/>
      <c r="B130" s="17" t="str">
        <f>IF(OR($A130="Jet-Ski",$A130="Barques"),"",Données!$R124)</f>
        <v>C3-F24</v>
      </c>
      <c r="C130" s="18"/>
      <c r="D130" s="19">
        <f t="shared" si="7"/>
        <v>0</v>
      </c>
      <c r="E130" s="19">
        <f t="shared" si="8"/>
        <v>1</v>
      </c>
      <c r="F130" s="19">
        <f t="shared" si="9"/>
        <v>52</v>
      </c>
      <c r="G130" s="20"/>
      <c r="H130" s="21">
        <f>IF(OR($A130="Barques",$A130="Jet-Ski"),"",$G130*Données!$D$12)</f>
        <v>0</v>
      </c>
      <c r="I130" s="22"/>
      <c r="J130" s="23"/>
      <c r="K130" s="23"/>
      <c r="L130" s="22"/>
      <c r="M130" s="22"/>
      <c r="N130" s="22"/>
      <c r="O130" s="24">
        <f t="shared" si="10"/>
        <v>0</v>
      </c>
      <c r="P130" s="25"/>
      <c r="Q130" s="26" t="str">
        <f t="shared" si="13"/>
        <v/>
      </c>
      <c r="R130" s="27"/>
      <c r="S130" s="26" t="str">
        <f t="shared" si="12"/>
        <v/>
      </c>
    </row>
    <row r="131" spans="1:19" ht="22.5" customHeight="1" x14ac:dyDescent="0.2">
      <c r="A131" s="16"/>
      <c r="B131" s="17" t="str">
        <f>IF(OR($A131="Jet-Ski",$A131="Barques"),"",Données!$R125)</f>
        <v>C3-F25</v>
      </c>
      <c r="C131" s="18"/>
      <c r="D131" s="19">
        <f t="shared" si="7"/>
        <v>0</v>
      </c>
      <c r="E131" s="19">
        <f t="shared" si="8"/>
        <v>1</v>
      </c>
      <c r="F131" s="19">
        <f t="shared" si="9"/>
        <v>52</v>
      </c>
      <c r="G131" s="20"/>
      <c r="H131" s="21">
        <f>IF(OR($A131="Barques",$A131="Jet-Ski"),"",$G131*Données!$D$12)</f>
        <v>0</v>
      </c>
      <c r="I131" s="22"/>
      <c r="J131" s="23"/>
      <c r="K131" s="23"/>
      <c r="L131" s="22"/>
      <c r="M131" s="22"/>
      <c r="N131" s="22"/>
      <c r="O131" s="24">
        <f t="shared" si="10"/>
        <v>0</v>
      </c>
      <c r="P131" s="25"/>
      <c r="Q131" s="26" t="str">
        <f t="shared" si="13"/>
        <v/>
      </c>
      <c r="R131" s="27"/>
      <c r="S131" s="26" t="str">
        <f t="shared" si="12"/>
        <v/>
      </c>
    </row>
    <row r="132" spans="1:19" ht="22.5" customHeight="1" x14ac:dyDescent="0.2">
      <c r="A132" s="16"/>
      <c r="B132" s="17" t="str">
        <f>IF(OR($A132="Jet-Ski",$A132="Barques"),"",Données!$R126)</f>
        <v>C3-F26</v>
      </c>
      <c r="C132" s="18"/>
      <c r="D132" s="19">
        <f t="shared" si="7"/>
        <v>0</v>
      </c>
      <c r="E132" s="19">
        <f t="shared" si="8"/>
        <v>1</v>
      </c>
      <c r="F132" s="19">
        <f t="shared" si="9"/>
        <v>52</v>
      </c>
      <c r="G132" s="20"/>
      <c r="H132" s="21">
        <f>IF(OR($A132="Barques",$A132="Jet-Ski"),"",$G132*Données!$D$12)</f>
        <v>0</v>
      </c>
      <c r="I132" s="22"/>
      <c r="J132" s="23"/>
      <c r="K132" s="23"/>
      <c r="L132" s="22"/>
      <c r="M132" s="22"/>
      <c r="N132" s="22"/>
      <c r="O132" s="24">
        <f t="shared" si="10"/>
        <v>0</v>
      </c>
      <c r="P132" s="25"/>
      <c r="Q132" s="26" t="str">
        <f t="shared" si="13"/>
        <v/>
      </c>
      <c r="R132" s="27"/>
      <c r="S132" s="26" t="str">
        <f t="shared" si="12"/>
        <v/>
      </c>
    </row>
    <row r="133" spans="1:19" ht="22.5" customHeight="1" x14ac:dyDescent="0.2">
      <c r="A133" s="16"/>
      <c r="B133" s="17" t="str">
        <f>IF(OR($A133="Jet-Ski",$A133="Barques"),"",Données!$R127)</f>
        <v>C3-F27</v>
      </c>
      <c r="C133" s="18"/>
      <c r="D133" s="19">
        <f t="shared" si="7"/>
        <v>0</v>
      </c>
      <c r="E133" s="19">
        <f t="shared" si="8"/>
        <v>1</v>
      </c>
      <c r="F133" s="19">
        <f t="shared" si="9"/>
        <v>52</v>
      </c>
      <c r="G133" s="20"/>
      <c r="H133" s="21">
        <f>IF(OR($A133="Barques",$A133="Jet-Ski"),"",$G133*Données!$D$12)</f>
        <v>0</v>
      </c>
      <c r="I133" s="22"/>
      <c r="J133" s="23"/>
      <c r="K133" s="23"/>
      <c r="L133" s="22"/>
      <c r="M133" s="22"/>
      <c r="N133" s="22"/>
      <c r="O133" s="24">
        <f t="shared" si="10"/>
        <v>0</v>
      </c>
      <c r="P133" s="25"/>
      <c r="Q133" s="26" t="str">
        <f t="shared" si="13"/>
        <v/>
      </c>
      <c r="R133" s="27"/>
      <c r="S133" s="26" t="str">
        <f t="shared" si="12"/>
        <v/>
      </c>
    </row>
    <row r="134" spans="1:19" ht="22.5" customHeight="1" x14ac:dyDescent="0.2">
      <c r="A134" s="16"/>
      <c r="B134" s="17" t="str">
        <f>IF(OR($A134="Jet-Ski",$A134="Barques"),"",Données!$R128)</f>
        <v>C3-F28</v>
      </c>
      <c r="C134" s="18"/>
      <c r="D134" s="19">
        <f t="shared" si="7"/>
        <v>0</v>
      </c>
      <c r="E134" s="19">
        <f t="shared" si="8"/>
        <v>1</v>
      </c>
      <c r="F134" s="19">
        <f t="shared" si="9"/>
        <v>52</v>
      </c>
      <c r="G134" s="20"/>
      <c r="H134" s="21">
        <f>IF(OR($A134="Barques",$A134="Jet-Ski"),"",$G134*Données!$D$12)</f>
        <v>0</v>
      </c>
      <c r="I134" s="22"/>
      <c r="J134" s="23"/>
      <c r="K134" s="23"/>
      <c r="L134" s="22"/>
      <c r="M134" s="22"/>
      <c r="N134" s="22"/>
      <c r="O134" s="24">
        <f t="shared" si="10"/>
        <v>0</v>
      </c>
      <c r="P134" s="25"/>
      <c r="Q134" s="26" t="str">
        <f t="shared" si="13"/>
        <v/>
      </c>
      <c r="R134" s="27"/>
      <c r="S134" s="26" t="str">
        <f t="shared" si="12"/>
        <v/>
      </c>
    </row>
    <row r="135" spans="1:19" ht="22.5" customHeight="1" x14ac:dyDescent="0.2">
      <c r="A135" s="16"/>
      <c r="B135" s="17" t="str">
        <f>IF(OR($A135="Jet-Ski",$A135="Barques"),"",Données!$R129)</f>
        <v>C3-F29</v>
      </c>
      <c r="C135" s="18"/>
      <c r="D135" s="19">
        <f t="shared" ref="D135:D198" si="14">DAY(C135)</f>
        <v>0</v>
      </c>
      <c r="E135" s="19">
        <f t="shared" ref="E135:E198" si="15">MONTH(C135)</f>
        <v>1</v>
      </c>
      <c r="F135" s="19">
        <f t="shared" ref="F135:F198" si="16">_xlfn.ISOWEEKNUM(C135)</f>
        <v>52</v>
      </c>
      <c r="G135" s="20"/>
      <c r="H135" s="21">
        <f>IF(OR($A135="Barques",$A135="Jet-Ski"),"",$G135*Données!$D$12)</f>
        <v>0</v>
      </c>
      <c r="I135" s="22"/>
      <c r="J135" s="23"/>
      <c r="K135" s="23"/>
      <c r="L135" s="22"/>
      <c r="M135" s="22"/>
      <c r="N135" s="22"/>
      <c r="O135" s="24">
        <f t="shared" ref="O135:O198" si="17">I135+L135+M135+N135</f>
        <v>0</v>
      </c>
      <c r="P135" s="25"/>
      <c r="Q135" s="26" t="str">
        <f t="shared" ref="Q135:Q166" si="18">IF($C135="","",$Q134-$G135)</f>
        <v/>
      </c>
      <c r="R135" s="27"/>
      <c r="S135" s="26" t="str">
        <f t="shared" si="12"/>
        <v/>
      </c>
    </row>
    <row r="136" spans="1:19" ht="22.5" customHeight="1" x14ac:dyDescent="0.2">
      <c r="A136" s="16"/>
      <c r="B136" s="17" t="str">
        <f>IF(OR($A136="Jet-Ski",$A136="Barques"),"",Données!$R130)</f>
        <v>C3-F30</v>
      </c>
      <c r="C136" s="18"/>
      <c r="D136" s="19">
        <f t="shared" si="14"/>
        <v>0</v>
      </c>
      <c r="E136" s="19">
        <f t="shared" si="15"/>
        <v>1</v>
      </c>
      <c r="F136" s="19">
        <f t="shared" si="16"/>
        <v>52</v>
      </c>
      <c r="G136" s="20"/>
      <c r="H136" s="21">
        <f>IF(OR($A136="Barques",$A136="Jet-Ski"),"",$G136*Données!$D$12)</f>
        <v>0</v>
      </c>
      <c r="I136" s="22"/>
      <c r="J136" s="23"/>
      <c r="K136" s="23"/>
      <c r="L136" s="22"/>
      <c r="M136" s="22"/>
      <c r="N136" s="22"/>
      <c r="O136" s="24">
        <f t="shared" si="17"/>
        <v>0</v>
      </c>
      <c r="P136" s="25"/>
      <c r="Q136" s="26" t="str">
        <f t="shared" si="18"/>
        <v/>
      </c>
      <c r="R136" s="27"/>
      <c r="S136" s="26" t="str">
        <f t="shared" ref="S136:S199" si="19">IF($R136="","",IF($R136-$Q136=$Q136,"",$R136-$Q136))</f>
        <v/>
      </c>
    </row>
    <row r="137" spans="1:19" ht="22.5" customHeight="1" x14ac:dyDescent="0.2">
      <c r="A137" s="16"/>
      <c r="B137" s="17" t="str">
        <f>IF(OR($A137="Jet-Ski",$A137="Barques"),"",Données!$R131)</f>
        <v>C3-F31</v>
      </c>
      <c r="C137" s="18"/>
      <c r="D137" s="19">
        <f t="shared" si="14"/>
        <v>0</v>
      </c>
      <c r="E137" s="19">
        <f t="shared" si="15"/>
        <v>1</v>
      </c>
      <c r="F137" s="19">
        <f t="shared" si="16"/>
        <v>52</v>
      </c>
      <c r="G137" s="20"/>
      <c r="H137" s="21">
        <f>IF(OR($A137="Barques",$A137="Jet-Ski"),"",$G137*Données!$D$12)</f>
        <v>0</v>
      </c>
      <c r="I137" s="22"/>
      <c r="J137" s="23"/>
      <c r="K137" s="23"/>
      <c r="L137" s="22"/>
      <c r="M137" s="22"/>
      <c r="N137" s="22"/>
      <c r="O137" s="24">
        <f t="shared" si="17"/>
        <v>0</v>
      </c>
      <c r="P137" s="25"/>
      <c r="Q137" s="26" t="str">
        <f t="shared" si="18"/>
        <v/>
      </c>
      <c r="R137" s="27"/>
      <c r="S137" s="26" t="str">
        <f t="shared" si="19"/>
        <v/>
      </c>
    </row>
    <row r="138" spans="1:19" ht="22.5" customHeight="1" x14ac:dyDescent="0.2">
      <c r="A138" s="16"/>
      <c r="B138" s="17" t="str">
        <f>IF(OR($A138="Jet-Ski",$A138="Barques"),"",Données!$R132)</f>
        <v>C3-F32</v>
      </c>
      <c r="C138" s="18"/>
      <c r="D138" s="19">
        <f t="shared" si="14"/>
        <v>0</v>
      </c>
      <c r="E138" s="19">
        <f t="shared" si="15"/>
        <v>1</v>
      </c>
      <c r="F138" s="19">
        <f t="shared" si="16"/>
        <v>52</v>
      </c>
      <c r="G138" s="20"/>
      <c r="H138" s="21">
        <f>IF(OR($A138="Barques",$A138="Jet-Ski"),"",$G138*Données!$D$12)</f>
        <v>0</v>
      </c>
      <c r="I138" s="22"/>
      <c r="J138" s="23"/>
      <c r="K138" s="23"/>
      <c r="L138" s="22"/>
      <c r="M138" s="22"/>
      <c r="N138" s="22"/>
      <c r="O138" s="24">
        <f t="shared" si="17"/>
        <v>0</v>
      </c>
      <c r="P138" s="25"/>
      <c r="Q138" s="26" t="str">
        <f t="shared" si="18"/>
        <v/>
      </c>
      <c r="R138" s="27"/>
      <c r="S138" s="26" t="str">
        <f t="shared" si="19"/>
        <v/>
      </c>
    </row>
    <row r="139" spans="1:19" ht="22.5" customHeight="1" x14ac:dyDescent="0.2">
      <c r="A139" s="16"/>
      <c r="B139" s="17" t="str">
        <f>IF(OR($A139="Jet-Ski",$A139="Barques"),"",Données!$R133)</f>
        <v>C3-F33</v>
      </c>
      <c r="C139" s="18"/>
      <c r="D139" s="19">
        <f t="shared" si="14"/>
        <v>0</v>
      </c>
      <c r="E139" s="19">
        <f t="shared" si="15"/>
        <v>1</v>
      </c>
      <c r="F139" s="19">
        <f t="shared" si="16"/>
        <v>52</v>
      </c>
      <c r="G139" s="20"/>
      <c r="H139" s="21">
        <f>IF(OR($A139="Barques",$A139="Jet-Ski"),"",$G139*Données!$D$12)</f>
        <v>0</v>
      </c>
      <c r="I139" s="22"/>
      <c r="J139" s="23"/>
      <c r="K139" s="23"/>
      <c r="L139" s="22"/>
      <c r="M139" s="22"/>
      <c r="N139" s="22"/>
      <c r="O139" s="24">
        <f t="shared" si="17"/>
        <v>0</v>
      </c>
      <c r="P139" s="25"/>
      <c r="Q139" s="26" t="str">
        <f t="shared" si="18"/>
        <v/>
      </c>
      <c r="R139" s="27"/>
      <c r="S139" s="26" t="str">
        <f t="shared" si="19"/>
        <v/>
      </c>
    </row>
    <row r="140" spans="1:19" ht="22.5" customHeight="1" x14ac:dyDescent="0.2">
      <c r="A140" s="16"/>
      <c r="B140" s="17" t="str">
        <f>IF(OR($A140="Jet-Ski",$A140="Barques"),"",Données!$R134)</f>
        <v>C3-F34</v>
      </c>
      <c r="C140" s="18"/>
      <c r="D140" s="19">
        <f t="shared" si="14"/>
        <v>0</v>
      </c>
      <c r="E140" s="19">
        <f t="shared" si="15"/>
        <v>1</v>
      </c>
      <c r="F140" s="19">
        <f t="shared" si="16"/>
        <v>52</v>
      </c>
      <c r="G140" s="20"/>
      <c r="H140" s="21">
        <f>IF(OR($A140="Barques",$A140="Jet-Ski"),"",$G140*Données!$D$12)</f>
        <v>0</v>
      </c>
      <c r="I140" s="22"/>
      <c r="J140" s="23"/>
      <c r="K140" s="23"/>
      <c r="L140" s="22"/>
      <c r="M140" s="22"/>
      <c r="N140" s="22"/>
      <c r="O140" s="24">
        <f t="shared" si="17"/>
        <v>0</v>
      </c>
      <c r="P140" s="25"/>
      <c r="Q140" s="26" t="str">
        <f t="shared" si="18"/>
        <v/>
      </c>
      <c r="R140" s="27"/>
      <c r="S140" s="26" t="str">
        <f t="shared" si="19"/>
        <v/>
      </c>
    </row>
    <row r="141" spans="1:19" ht="22.5" customHeight="1" x14ac:dyDescent="0.2">
      <c r="A141" s="16"/>
      <c r="B141" s="17" t="str">
        <f>IF(OR($A141="Jet-Ski",$A141="Barques"),"",Données!$R135)</f>
        <v>C3-F35</v>
      </c>
      <c r="C141" s="18"/>
      <c r="D141" s="19">
        <f t="shared" si="14"/>
        <v>0</v>
      </c>
      <c r="E141" s="19">
        <f t="shared" si="15"/>
        <v>1</v>
      </c>
      <c r="F141" s="19">
        <f t="shared" si="16"/>
        <v>52</v>
      </c>
      <c r="G141" s="20"/>
      <c r="H141" s="21">
        <f>IF(OR($A141="Barques",$A141="Jet-Ski"),"",$G141*Données!$D$12)</f>
        <v>0</v>
      </c>
      <c r="I141" s="22"/>
      <c r="J141" s="23"/>
      <c r="K141" s="23"/>
      <c r="L141" s="22"/>
      <c r="M141" s="22"/>
      <c r="N141" s="22"/>
      <c r="O141" s="24">
        <f t="shared" si="17"/>
        <v>0</v>
      </c>
      <c r="P141" s="25"/>
      <c r="Q141" s="26" t="str">
        <f t="shared" si="18"/>
        <v/>
      </c>
      <c r="R141" s="27"/>
      <c r="S141" s="26" t="str">
        <f t="shared" si="19"/>
        <v/>
      </c>
    </row>
    <row r="142" spans="1:19" ht="22.5" customHeight="1" x14ac:dyDescent="0.2">
      <c r="A142" s="16"/>
      <c r="B142" s="17" t="str">
        <f>IF(OR($A142="Jet-Ski",$A142="Barques"),"",Données!$R136)</f>
        <v>C3-F36</v>
      </c>
      <c r="C142" s="18"/>
      <c r="D142" s="19">
        <f t="shared" si="14"/>
        <v>0</v>
      </c>
      <c r="E142" s="19">
        <f t="shared" si="15"/>
        <v>1</v>
      </c>
      <c r="F142" s="19">
        <f t="shared" si="16"/>
        <v>52</v>
      </c>
      <c r="G142" s="20"/>
      <c r="H142" s="21">
        <f>IF(OR($A142="Barques",$A142="Jet-Ski"),"",$G142*Données!$D$12)</f>
        <v>0</v>
      </c>
      <c r="I142" s="22"/>
      <c r="J142" s="23"/>
      <c r="K142" s="23"/>
      <c r="L142" s="22"/>
      <c r="M142" s="22"/>
      <c r="N142" s="22"/>
      <c r="O142" s="24">
        <f t="shared" si="17"/>
        <v>0</v>
      </c>
      <c r="P142" s="25"/>
      <c r="Q142" s="26" t="str">
        <f t="shared" si="18"/>
        <v/>
      </c>
      <c r="R142" s="27"/>
      <c r="S142" s="26" t="str">
        <f t="shared" si="19"/>
        <v/>
      </c>
    </row>
    <row r="143" spans="1:19" ht="22.5" customHeight="1" x14ac:dyDescent="0.2">
      <c r="A143" s="16"/>
      <c r="B143" s="17" t="str">
        <f>IF(OR($A143="Jet-Ski",$A143="Barques"),"",Données!$R137)</f>
        <v>C3-F37</v>
      </c>
      <c r="C143" s="18"/>
      <c r="D143" s="19">
        <f t="shared" si="14"/>
        <v>0</v>
      </c>
      <c r="E143" s="19">
        <f t="shared" si="15"/>
        <v>1</v>
      </c>
      <c r="F143" s="19">
        <f t="shared" si="16"/>
        <v>52</v>
      </c>
      <c r="G143" s="20"/>
      <c r="H143" s="21">
        <f>IF(OR($A143="Barques",$A143="Jet-Ski"),"",$G143*Données!$D$12)</f>
        <v>0</v>
      </c>
      <c r="I143" s="22"/>
      <c r="J143" s="23"/>
      <c r="K143" s="23"/>
      <c r="L143" s="22"/>
      <c r="M143" s="22"/>
      <c r="N143" s="22"/>
      <c r="O143" s="24">
        <f t="shared" si="17"/>
        <v>0</v>
      </c>
      <c r="P143" s="25"/>
      <c r="Q143" s="26" t="str">
        <f t="shared" si="18"/>
        <v/>
      </c>
      <c r="R143" s="27"/>
      <c r="S143" s="26" t="str">
        <f t="shared" si="19"/>
        <v/>
      </c>
    </row>
    <row r="144" spans="1:19" ht="22.5" customHeight="1" x14ac:dyDescent="0.2">
      <c r="A144" s="16"/>
      <c r="B144" s="17" t="str">
        <f>IF(OR($A144="Jet-Ski",$A144="Barques"),"",Données!$R138)</f>
        <v>C3-F38</v>
      </c>
      <c r="C144" s="18"/>
      <c r="D144" s="19">
        <f t="shared" si="14"/>
        <v>0</v>
      </c>
      <c r="E144" s="19">
        <f t="shared" si="15"/>
        <v>1</v>
      </c>
      <c r="F144" s="19">
        <f t="shared" si="16"/>
        <v>52</v>
      </c>
      <c r="G144" s="20"/>
      <c r="H144" s="21">
        <f>IF(OR($A144="Barques",$A144="Jet-Ski"),"",$G144*Données!$D$12)</f>
        <v>0</v>
      </c>
      <c r="I144" s="22"/>
      <c r="J144" s="23"/>
      <c r="K144" s="23"/>
      <c r="L144" s="22"/>
      <c r="M144" s="22"/>
      <c r="N144" s="22"/>
      <c r="O144" s="24">
        <f t="shared" si="17"/>
        <v>0</v>
      </c>
      <c r="P144" s="25"/>
      <c r="Q144" s="26" t="str">
        <f t="shared" si="18"/>
        <v/>
      </c>
      <c r="R144" s="27"/>
      <c r="S144" s="26" t="str">
        <f t="shared" si="19"/>
        <v/>
      </c>
    </row>
    <row r="145" spans="1:19" ht="22.5" customHeight="1" x14ac:dyDescent="0.2">
      <c r="A145" s="16"/>
      <c r="B145" s="17" t="str">
        <f>IF(OR($A145="Jet-Ski",$A145="Barques"),"",Données!$R139)</f>
        <v>C3-F39</v>
      </c>
      <c r="C145" s="18"/>
      <c r="D145" s="19">
        <f t="shared" si="14"/>
        <v>0</v>
      </c>
      <c r="E145" s="19">
        <f t="shared" si="15"/>
        <v>1</v>
      </c>
      <c r="F145" s="19">
        <f t="shared" si="16"/>
        <v>52</v>
      </c>
      <c r="G145" s="20"/>
      <c r="H145" s="21">
        <f>IF(OR($A145="Barques",$A145="Jet-Ski"),"",$G145*Données!$D$12)</f>
        <v>0</v>
      </c>
      <c r="I145" s="22"/>
      <c r="J145" s="23"/>
      <c r="K145" s="23"/>
      <c r="L145" s="22"/>
      <c r="M145" s="22"/>
      <c r="N145" s="22"/>
      <c r="O145" s="24">
        <f t="shared" si="17"/>
        <v>0</v>
      </c>
      <c r="P145" s="25"/>
      <c r="Q145" s="26" t="str">
        <f t="shared" si="18"/>
        <v/>
      </c>
      <c r="R145" s="27"/>
      <c r="S145" s="26" t="str">
        <f t="shared" si="19"/>
        <v/>
      </c>
    </row>
    <row r="146" spans="1:19" ht="22.5" customHeight="1" x14ac:dyDescent="0.2">
      <c r="A146" s="16"/>
      <c r="B146" s="17" t="str">
        <f>IF(OR($A146="Jet-Ski",$A146="Barques"),"",Données!$R140)</f>
        <v>C3-F40</v>
      </c>
      <c r="C146" s="18"/>
      <c r="D146" s="19">
        <f t="shared" si="14"/>
        <v>0</v>
      </c>
      <c r="E146" s="19">
        <f t="shared" si="15"/>
        <v>1</v>
      </c>
      <c r="F146" s="19">
        <f t="shared" si="16"/>
        <v>52</v>
      </c>
      <c r="G146" s="20"/>
      <c r="H146" s="21">
        <f>IF(OR($A146="Barques",$A146="Jet-Ski"),"",$G146*Données!$D$12)</f>
        <v>0</v>
      </c>
      <c r="I146" s="22"/>
      <c r="J146" s="23"/>
      <c r="K146" s="23"/>
      <c r="L146" s="22"/>
      <c r="M146" s="22"/>
      <c r="N146" s="22"/>
      <c r="O146" s="24">
        <f t="shared" si="17"/>
        <v>0</v>
      </c>
      <c r="P146" s="25"/>
      <c r="Q146" s="26" t="str">
        <f t="shared" si="18"/>
        <v/>
      </c>
      <c r="R146" s="27"/>
      <c r="S146" s="26" t="str">
        <f t="shared" si="19"/>
        <v/>
      </c>
    </row>
    <row r="147" spans="1:19" ht="22.5" customHeight="1" x14ac:dyDescent="0.2">
      <c r="A147" s="16"/>
      <c r="B147" s="17" t="str">
        <f>IF(OR($A147="Jet-Ski",$A147="Barques"),"",Données!$R141)</f>
        <v>C3-F41</v>
      </c>
      <c r="C147" s="18"/>
      <c r="D147" s="19">
        <f t="shared" si="14"/>
        <v>0</v>
      </c>
      <c r="E147" s="19">
        <f t="shared" si="15"/>
        <v>1</v>
      </c>
      <c r="F147" s="19">
        <f t="shared" si="16"/>
        <v>52</v>
      </c>
      <c r="G147" s="20"/>
      <c r="H147" s="21">
        <f>IF(OR($A147="Barques",$A147="Jet-Ski"),"",$G147*Données!$D$12)</f>
        <v>0</v>
      </c>
      <c r="I147" s="22"/>
      <c r="J147" s="23"/>
      <c r="K147" s="23"/>
      <c r="L147" s="22"/>
      <c r="M147" s="22"/>
      <c r="N147" s="22"/>
      <c r="O147" s="24">
        <f t="shared" si="17"/>
        <v>0</v>
      </c>
      <c r="P147" s="25"/>
      <c r="Q147" s="26" t="str">
        <f t="shared" si="18"/>
        <v/>
      </c>
      <c r="R147" s="27"/>
      <c r="S147" s="26" t="str">
        <f t="shared" si="19"/>
        <v/>
      </c>
    </row>
    <row r="148" spans="1:19" ht="22.5" customHeight="1" x14ac:dyDescent="0.2">
      <c r="A148" s="16"/>
      <c r="B148" s="17" t="str">
        <f>IF(OR($A148="Jet-Ski",$A148="Barques"),"",Données!$R142)</f>
        <v>C3-F42</v>
      </c>
      <c r="C148" s="18"/>
      <c r="D148" s="19">
        <f t="shared" si="14"/>
        <v>0</v>
      </c>
      <c r="E148" s="19">
        <f t="shared" si="15"/>
        <v>1</v>
      </c>
      <c r="F148" s="19">
        <f t="shared" si="16"/>
        <v>52</v>
      </c>
      <c r="G148" s="20"/>
      <c r="H148" s="21">
        <f>IF(OR($A148="Barques",$A148="Jet-Ski"),"",$G148*Données!$D$12)</f>
        <v>0</v>
      </c>
      <c r="I148" s="22"/>
      <c r="J148" s="23"/>
      <c r="K148" s="23"/>
      <c r="L148" s="22"/>
      <c r="M148" s="22"/>
      <c r="N148" s="22"/>
      <c r="O148" s="24">
        <f t="shared" si="17"/>
        <v>0</v>
      </c>
      <c r="P148" s="25"/>
      <c r="Q148" s="26" t="str">
        <f t="shared" si="18"/>
        <v/>
      </c>
      <c r="R148" s="27"/>
      <c r="S148" s="26" t="str">
        <f t="shared" si="19"/>
        <v/>
      </c>
    </row>
    <row r="149" spans="1:19" ht="22.5" customHeight="1" x14ac:dyDescent="0.2">
      <c r="A149" s="16"/>
      <c r="B149" s="17" t="str">
        <f>IF(OR($A149="Jet-Ski",$A149="Barques"),"",Données!$R143)</f>
        <v>C3-F43</v>
      </c>
      <c r="C149" s="18"/>
      <c r="D149" s="19">
        <f t="shared" si="14"/>
        <v>0</v>
      </c>
      <c r="E149" s="19">
        <f t="shared" si="15"/>
        <v>1</v>
      </c>
      <c r="F149" s="19">
        <f t="shared" si="16"/>
        <v>52</v>
      </c>
      <c r="G149" s="20"/>
      <c r="H149" s="21">
        <f>IF(OR($A149="Barques",$A149="Jet-Ski"),"",$G149*Données!$D$12)</f>
        <v>0</v>
      </c>
      <c r="I149" s="22"/>
      <c r="J149" s="23"/>
      <c r="K149" s="23"/>
      <c r="L149" s="22"/>
      <c r="M149" s="22"/>
      <c r="N149" s="22"/>
      <c r="O149" s="24">
        <f t="shared" si="17"/>
        <v>0</v>
      </c>
      <c r="P149" s="25"/>
      <c r="Q149" s="26" t="str">
        <f t="shared" si="18"/>
        <v/>
      </c>
      <c r="R149" s="27"/>
      <c r="S149" s="26" t="str">
        <f t="shared" si="19"/>
        <v/>
      </c>
    </row>
    <row r="150" spans="1:19" ht="22.5" customHeight="1" x14ac:dyDescent="0.2">
      <c r="A150" s="16"/>
      <c r="B150" s="17" t="str">
        <f>IF(OR($A150="Jet-Ski",$A150="Barques"),"",Données!$R144)</f>
        <v>C3-F44</v>
      </c>
      <c r="C150" s="18"/>
      <c r="D150" s="19">
        <f t="shared" si="14"/>
        <v>0</v>
      </c>
      <c r="E150" s="19">
        <f t="shared" si="15"/>
        <v>1</v>
      </c>
      <c r="F150" s="19">
        <f t="shared" si="16"/>
        <v>52</v>
      </c>
      <c r="G150" s="20"/>
      <c r="H150" s="21">
        <f>IF(OR($A150="Barques",$A150="Jet-Ski"),"",$G150*Données!$D$12)</f>
        <v>0</v>
      </c>
      <c r="I150" s="22"/>
      <c r="J150" s="23"/>
      <c r="K150" s="23"/>
      <c r="L150" s="22"/>
      <c r="M150" s="22"/>
      <c r="N150" s="22"/>
      <c r="O150" s="24">
        <f t="shared" si="17"/>
        <v>0</v>
      </c>
      <c r="P150" s="25"/>
      <c r="Q150" s="26" t="str">
        <f t="shared" si="18"/>
        <v/>
      </c>
      <c r="R150" s="27"/>
      <c r="S150" s="26" t="str">
        <f t="shared" si="19"/>
        <v/>
      </c>
    </row>
    <row r="151" spans="1:19" ht="22.5" customHeight="1" x14ac:dyDescent="0.2">
      <c r="A151" s="16"/>
      <c r="B151" s="17" t="str">
        <f>IF(OR($A151="Jet-Ski",$A151="Barques"),"",Données!$R145)</f>
        <v>C3-F45</v>
      </c>
      <c r="C151" s="18"/>
      <c r="D151" s="19">
        <f t="shared" si="14"/>
        <v>0</v>
      </c>
      <c r="E151" s="19">
        <f t="shared" si="15"/>
        <v>1</v>
      </c>
      <c r="F151" s="19">
        <f t="shared" si="16"/>
        <v>52</v>
      </c>
      <c r="G151" s="20"/>
      <c r="H151" s="21">
        <f>IF(OR($A151="Barques",$A151="Jet-Ski"),"",$G151*Données!$D$12)</f>
        <v>0</v>
      </c>
      <c r="I151" s="22"/>
      <c r="J151" s="23"/>
      <c r="K151" s="23"/>
      <c r="L151" s="22"/>
      <c r="M151" s="22"/>
      <c r="N151" s="22"/>
      <c r="O151" s="24">
        <f t="shared" si="17"/>
        <v>0</v>
      </c>
      <c r="P151" s="25"/>
      <c r="Q151" s="26" t="str">
        <f t="shared" si="18"/>
        <v/>
      </c>
      <c r="R151" s="27"/>
      <c r="S151" s="26" t="str">
        <f t="shared" si="19"/>
        <v/>
      </c>
    </row>
    <row r="152" spans="1:19" ht="22.5" customHeight="1" x14ac:dyDescent="0.2">
      <c r="A152" s="16"/>
      <c r="B152" s="17" t="str">
        <f>IF(OR($A152="Jet-Ski",$A152="Barques"),"",Données!$R146)</f>
        <v>C3-F46</v>
      </c>
      <c r="C152" s="18"/>
      <c r="D152" s="19">
        <f t="shared" si="14"/>
        <v>0</v>
      </c>
      <c r="E152" s="19">
        <f t="shared" si="15"/>
        <v>1</v>
      </c>
      <c r="F152" s="19">
        <f t="shared" si="16"/>
        <v>52</v>
      </c>
      <c r="G152" s="20"/>
      <c r="H152" s="21">
        <f>IF(OR($A152="Barques",$A152="Jet-Ski"),"",$G152*Données!$D$12)</f>
        <v>0</v>
      </c>
      <c r="I152" s="22"/>
      <c r="J152" s="23"/>
      <c r="K152" s="23"/>
      <c r="L152" s="22"/>
      <c r="M152" s="22"/>
      <c r="N152" s="22"/>
      <c r="O152" s="24">
        <f t="shared" si="17"/>
        <v>0</v>
      </c>
      <c r="P152" s="25"/>
      <c r="Q152" s="26" t="str">
        <f t="shared" si="18"/>
        <v/>
      </c>
      <c r="R152" s="27"/>
      <c r="S152" s="26" t="str">
        <f t="shared" si="19"/>
        <v/>
      </c>
    </row>
    <row r="153" spans="1:19" ht="22.5" customHeight="1" x14ac:dyDescent="0.2">
      <c r="A153" s="16"/>
      <c r="B153" s="17" t="str">
        <f>IF(OR($A153="Jet-Ski",$A153="Barques"),"",Données!$R147)</f>
        <v>C3-F47</v>
      </c>
      <c r="C153" s="18"/>
      <c r="D153" s="19">
        <f t="shared" si="14"/>
        <v>0</v>
      </c>
      <c r="E153" s="19">
        <f t="shared" si="15"/>
        <v>1</v>
      </c>
      <c r="F153" s="19">
        <f t="shared" si="16"/>
        <v>52</v>
      </c>
      <c r="G153" s="20"/>
      <c r="H153" s="21">
        <f>IF(OR($A153="Barques",$A153="Jet-Ski"),"",$G153*Données!$D$12)</f>
        <v>0</v>
      </c>
      <c r="I153" s="22"/>
      <c r="J153" s="23"/>
      <c r="K153" s="23"/>
      <c r="L153" s="22"/>
      <c r="M153" s="22"/>
      <c r="N153" s="22"/>
      <c r="O153" s="24">
        <f t="shared" si="17"/>
        <v>0</v>
      </c>
      <c r="P153" s="25"/>
      <c r="Q153" s="26" t="str">
        <f t="shared" si="18"/>
        <v/>
      </c>
      <c r="R153" s="27"/>
      <c r="S153" s="26" t="str">
        <f t="shared" si="19"/>
        <v/>
      </c>
    </row>
    <row r="154" spans="1:19" ht="22.5" customHeight="1" x14ac:dyDescent="0.2">
      <c r="A154" s="16"/>
      <c r="B154" s="17" t="str">
        <f>IF(OR($A154="Jet-Ski",$A154="Barques"),"",Données!$R148)</f>
        <v>C3-F48</v>
      </c>
      <c r="C154" s="18"/>
      <c r="D154" s="19">
        <f t="shared" si="14"/>
        <v>0</v>
      </c>
      <c r="E154" s="19">
        <f t="shared" si="15"/>
        <v>1</v>
      </c>
      <c r="F154" s="19">
        <f t="shared" si="16"/>
        <v>52</v>
      </c>
      <c r="G154" s="20"/>
      <c r="H154" s="21">
        <f>IF(OR($A154="Barques",$A154="Jet-Ski"),"",$G154*Données!$D$12)</f>
        <v>0</v>
      </c>
      <c r="I154" s="22"/>
      <c r="J154" s="23"/>
      <c r="K154" s="23"/>
      <c r="L154" s="22"/>
      <c r="M154" s="22"/>
      <c r="N154" s="22"/>
      <c r="O154" s="24">
        <f t="shared" si="17"/>
        <v>0</v>
      </c>
      <c r="P154" s="25"/>
      <c r="Q154" s="26" t="str">
        <f t="shared" si="18"/>
        <v/>
      </c>
      <c r="R154" s="27"/>
      <c r="S154" s="26" t="str">
        <f t="shared" si="19"/>
        <v/>
      </c>
    </row>
    <row r="155" spans="1:19" ht="22.5" customHeight="1" x14ac:dyDescent="0.2">
      <c r="A155" s="16"/>
      <c r="B155" s="17" t="str">
        <f>IF(OR($A155="Jet-Ski",$A155="Barques"),"",Données!$R149)</f>
        <v>C3-F49</v>
      </c>
      <c r="C155" s="18"/>
      <c r="D155" s="19">
        <f t="shared" si="14"/>
        <v>0</v>
      </c>
      <c r="E155" s="19">
        <f t="shared" si="15"/>
        <v>1</v>
      </c>
      <c r="F155" s="19">
        <f t="shared" si="16"/>
        <v>52</v>
      </c>
      <c r="G155" s="20"/>
      <c r="H155" s="21">
        <f>IF(OR($A155="Barques",$A155="Jet-Ski"),"",$G155*Données!$D$12)</f>
        <v>0</v>
      </c>
      <c r="I155" s="22"/>
      <c r="J155" s="23"/>
      <c r="K155" s="23"/>
      <c r="L155" s="22"/>
      <c r="M155" s="22"/>
      <c r="N155" s="22"/>
      <c r="O155" s="24">
        <f t="shared" si="17"/>
        <v>0</v>
      </c>
      <c r="P155" s="25"/>
      <c r="Q155" s="26" t="str">
        <f t="shared" si="18"/>
        <v/>
      </c>
      <c r="R155" s="27"/>
      <c r="S155" s="26" t="str">
        <f t="shared" si="19"/>
        <v/>
      </c>
    </row>
    <row r="156" spans="1:19" ht="22.5" customHeight="1" x14ac:dyDescent="0.2">
      <c r="A156" s="16"/>
      <c r="B156" s="17" t="str">
        <f>IF(OR($A156="Jet-Ski",$A156="Barques"),"",Données!$R150)</f>
        <v>C3-F50</v>
      </c>
      <c r="C156" s="18"/>
      <c r="D156" s="19">
        <f t="shared" si="14"/>
        <v>0</v>
      </c>
      <c r="E156" s="19">
        <f t="shared" si="15"/>
        <v>1</v>
      </c>
      <c r="F156" s="19">
        <f t="shared" si="16"/>
        <v>52</v>
      </c>
      <c r="G156" s="20"/>
      <c r="H156" s="21">
        <f>IF(OR($A156="Barques",$A156="Jet-Ski"),"",$G156*Données!$D$12)</f>
        <v>0</v>
      </c>
      <c r="I156" s="22"/>
      <c r="J156" s="23"/>
      <c r="K156" s="23"/>
      <c r="L156" s="22"/>
      <c r="M156" s="22"/>
      <c r="N156" s="22"/>
      <c r="O156" s="24">
        <f t="shared" si="17"/>
        <v>0</v>
      </c>
      <c r="P156" s="25"/>
      <c r="Q156" s="26" t="str">
        <f t="shared" si="18"/>
        <v/>
      </c>
      <c r="R156" s="27"/>
      <c r="S156" s="26" t="str">
        <f t="shared" si="19"/>
        <v/>
      </c>
    </row>
    <row r="157" spans="1:19" ht="22.5" customHeight="1" x14ac:dyDescent="0.2">
      <c r="A157" s="16"/>
      <c r="B157" s="17" t="str">
        <f>IF(OR($A157="Jet-Ski",$A157="Barques"),"",Données!$R151)</f>
        <v>C4-F01</v>
      </c>
      <c r="C157" s="18"/>
      <c r="D157" s="19">
        <f t="shared" si="14"/>
        <v>0</v>
      </c>
      <c r="E157" s="19">
        <f t="shared" si="15"/>
        <v>1</v>
      </c>
      <c r="F157" s="19">
        <f t="shared" si="16"/>
        <v>52</v>
      </c>
      <c r="G157" s="20"/>
      <c r="H157" s="21">
        <f>IF(OR($A157="Barques",$A157="Jet-Ski"),"",$G157*Données!$D$12)</f>
        <v>0</v>
      </c>
      <c r="I157" s="22"/>
      <c r="J157" s="23"/>
      <c r="K157" s="23"/>
      <c r="L157" s="22"/>
      <c r="M157" s="22"/>
      <c r="N157" s="22"/>
      <c r="O157" s="24">
        <f t="shared" si="17"/>
        <v>0</v>
      </c>
      <c r="P157" s="25"/>
      <c r="Q157" s="26" t="str">
        <f t="shared" si="18"/>
        <v/>
      </c>
      <c r="R157" s="27"/>
      <c r="S157" s="26" t="str">
        <f t="shared" si="19"/>
        <v/>
      </c>
    </row>
    <row r="158" spans="1:19" ht="22.5" customHeight="1" x14ac:dyDescent="0.2">
      <c r="A158" s="16"/>
      <c r="B158" s="17" t="str">
        <f>IF(OR($A158="Jet-Ski",$A158="Barques"),"",Données!$R152)</f>
        <v>C4-F02</v>
      </c>
      <c r="C158" s="18"/>
      <c r="D158" s="19">
        <f t="shared" si="14"/>
        <v>0</v>
      </c>
      <c r="E158" s="19">
        <f t="shared" si="15"/>
        <v>1</v>
      </c>
      <c r="F158" s="19">
        <f t="shared" si="16"/>
        <v>52</v>
      </c>
      <c r="G158" s="20"/>
      <c r="H158" s="21">
        <f>IF(OR($A158="Barques",$A158="Jet-Ski"),"",$G158*Données!$D$12)</f>
        <v>0</v>
      </c>
      <c r="I158" s="22"/>
      <c r="J158" s="23"/>
      <c r="K158" s="23"/>
      <c r="L158" s="22"/>
      <c r="M158" s="22"/>
      <c r="N158" s="22"/>
      <c r="O158" s="24">
        <f t="shared" si="17"/>
        <v>0</v>
      </c>
      <c r="P158" s="25"/>
      <c r="Q158" s="26" t="str">
        <f t="shared" si="18"/>
        <v/>
      </c>
      <c r="R158" s="27"/>
      <c r="S158" s="26" t="str">
        <f t="shared" si="19"/>
        <v/>
      </c>
    </row>
    <row r="159" spans="1:19" ht="22.5" customHeight="1" x14ac:dyDescent="0.2">
      <c r="A159" s="16"/>
      <c r="B159" s="17" t="str">
        <f>IF(OR($A159="Jet-Ski",$A159="Barques"),"",Données!$R153)</f>
        <v>C4-F03</v>
      </c>
      <c r="C159" s="18"/>
      <c r="D159" s="19">
        <f t="shared" si="14"/>
        <v>0</v>
      </c>
      <c r="E159" s="19">
        <f t="shared" si="15"/>
        <v>1</v>
      </c>
      <c r="F159" s="19">
        <f t="shared" si="16"/>
        <v>52</v>
      </c>
      <c r="G159" s="20"/>
      <c r="H159" s="21">
        <f>IF(OR($A159="Barques",$A159="Jet-Ski"),"",$G159*Données!$D$12)</f>
        <v>0</v>
      </c>
      <c r="I159" s="22"/>
      <c r="J159" s="23"/>
      <c r="K159" s="23"/>
      <c r="L159" s="22"/>
      <c r="M159" s="22"/>
      <c r="N159" s="22"/>
      <c r="O159" s="24">
        <f t="shared" si="17"/>
        <v>0</v>
      </c>
      <c r="P159" s="25"/>
      <c r="Q159" s="26" t="str">
        <f t="shared" si="18"/>
        <v/>
      </c>
      <c r="R159" s="27"/>
      <c r="S159" s="26" t="str">
        <f t="shared" si="19"/>
        <v/>
      </c>
    </row>
    <row r="160" spans="1:19" ht="22.5" customHeight="1" x14ac:dyDescent="0.2">
      <c r="A160" s="16"/>
      <c r="B160" s="17" t="str">
        <f>IF(OR($A160="Jet-Ski",$A160="Barques"),"",Données!$R154)</f>
        <v>C4-F04</v>
      </c>
      <c r="C160" s="18"/>
      <c r="D160" s="19">
        <f t="shared" si="14"/>
        <v>0</v>
      </c>
      <c r="E160" s="19">
        <f t="shared" si="15"/>
        <v>1</v>
      </c>
      <c r="F160" s="19">
        <f t="shared" si="16"/>
        <v>52</v>
      </c>
      <c r="G160" s="20"/>
      <c r="H160" s="21">
        <f>IF(OR($A160="Barques",$A160="Jet-Ski"),"",$G160*Données!$D$12)</f>
        <v>0</v>
      </c>
      <c r="I160" s="22"/>
      <c r="J160" s="23"/>
      <c r="K160" s="23"/>
      <c r="L160" s="22"/>
      <c r="M160" s="22"/>
      <c r="N160" s="22"/>
      <c r="O160" s="24">
        <f t="shared" si="17"/>
        <v>0</v>
      </c>
      <c r="P160" s="25"/>
      <c r="Q160" s="26" t="str">
        <f t="shared" si="18"/>
        <v/>
      </c>
      <c r="R160" s="27"/>
      <c r="S160" s="26" t="str">
        <f t="shared" si="19"/>
        <v/>
      </c>
    </row>
    <row r="161" spans="1:19" ht="22.5" customHeight="1" x14ac:dyDescent="0.2">
      <c r="A161" s="16"/>
      <c r="B161" s="17" t="str">
        <f>IF(OR($A161="Jet-Ski",$A161="Barques"),"",Données!$R155)</f>
        <v>C4-F05</v>
      </c>
      <c r="C161" s="18"/>
      <c r="D161" s="19">
        <f t="shared" si="14"/>
        <v>0</v>
      </c>
      <c r="E161" s="19">
        <f t="shared" si="15"/>
        <v>1</v>
      </c>
      <c r="F161" s="19">
        <f t="shared" si="16"/>
        <v>52</v>
      </c>
      <c r="G161" s="20"/>
      <c r="H161" s="21">
        <f>IF(OR($A161="Barques",$A161="Jet-Ski"),"",$G161*Données!$D$12)</f>
        <v>0</v>
      </c>
      <c r="I161" s="22"/>
      <c r="J161" s="23"/>
      <c r="K161" s="23"/>
      <c r="L161" s="22"/>
      <c r="M161" s="22"/>
      <c r="N161" s="22"/>
      <c r="O161" s="24">
        <f t="shared" si="17"/>
        <v>0</v>
      </c>
      <c r="P161" s="25"/>
      <c r="Q161" s="26" t="str">
        <f t="shared" si="18"/>
        <v/>
      </c>
      <c r="R161" s="27"/>
      <c r="S161" s="26" t="str">
        <f t="shared" si="19"/>
        <v/>
      </c>
    </row>
    <row r="162" spans="1:19" ht="22.5" customHeight="1" x14ac:dyDescent="0.2">
      <c r="A162" s="16"/>
      <c r="B162" s="17" t="str">
        <f>IF(OR($A162="Jet-Ski",$A162="Barques"),"",Données!$R156)</f>
        <v>C4-F06</v>
      </c>
      <c r="C162" s="18"/>
      <c r="D162" s="19">
        <f t="shared" si="14"/>
        <v>0</v>
      </c>
      <c r="E162" s="19">
        <f t="shared" si="15"/>
        <v>1</v>
      </c>
      <c r="F162" s="19">
        <f t="shared" si="16"/>
        <v>52</v>
      </c>
      <c r="G162" s="20"/>
      <c r="H162" s="21">
        <f>IF(OR($A162="Barques",$A162="Jet-Ski"),"",$G162*Données!$D$12)</f>
        <v>0</v>
      </c>
      <c r="I162" s="22"/>
      <c r="J162" s="23"/>
      <c r="K162" s="23"/>
      <c r="L162" s="22"/>
      <c r="M162" s="22"/>
      <c r="N162" s="22"/>
      <c r="O162" s="24">
        <f t="shared" si="17"/>
        <v>0</v>
      </c>
      <c r="P162" s="25"/>
      <c r="Q162" s="26" t="str">
        <f t="shared" si="18"/>
        <v/>
      </c>
      <c r="R162" s="27"/>
      <c r="S162" s="26" t="str">
        <f t="shared" si="19"/>
        <v/>
      </c>
    </row>
    <row r="163" spans="1:19" ht="22.5" customHeight="1" x14ac:dyDescent="0.2">
      <c r="A163" s="16"/>
      <c r="B163" s="17" t="str">
        <f>IF(OR($A163="Jet-Ski",$A163="Barques"),"",Données!$R157)</f>
        <v>C4-F07</v>
      </c>
      <c r="C163" s="18"/>
      <c r="D163" s="19">
        <f t="shared" si="14"/>
        <v>0</v>
      </c>
      <c r="E163" s="19">
        <f t="shared" si="15"/>
        <v>1</v>
      </c>
      <c r="F163" s="19">
        <f t="shared" si="16"/>
        <v>52</v>
      </c>
      <c r="G163" s="20"/>
      <c r="H163" s="21">
        <f>IF(OR($A163="Barques",$A163="Jet-Ski"),"",$G163*Données!$D$12)</f>
        <v>0</v>
      </c>
      <c r="I163" s="22"/>
      <c r="J163" s="23"/>
      <c r="K163" s="23"/>
      <c r="L163" s="22"/>
      <c r="M163" s="22"/>
      <c r="N163" s="22"/>
      <c r="O163" s="24">
        <f t="shared" si="17"/>
        <v>0</v>
      </c>
      <c r="P163" s="25"/>
      <c r="Q163" s="26" t="str">
        <f t="shared" si="18"/>
        <v/>
      </c>
      <c r="R163" s="27"/>
      <c r="S163" s="26" t="str">
        <f t="shared" si="19"/>
        <v/>
      </c>
    </row>
    <row r="164" spans="1:19" ht="22.5" customHeight="1" x14ac:dyDescent="0.2">
      <c r="A164" s="16"/>
      <c r="B164" s="17" t="str">
        <f>IF(OR($A164="Jet-Ski",$A164="Barques"),"",Données!$R158)</f>
        <v>C4-F08</v>
      </c>
      <c r="C164" s="18"/>
      <c r="D164" s="19">
        <f t="shared" si="14"/>
        <v>0</v>
      </c>
      <c r="E164" s="19">
        <f t="shared" si="15"/>
        <v>1</v>
      </c>
      <c r="F164" s="19">
        <f t="shared" si="16"/>
        <v>52</v>
      </c>
      <c r="G164" s="20"/>
      <c r="H164" s="21">
        <f>IF(OR($A164="Barques",$A164="Jet-Ski"),"",$G164*Données!$D$12)</f>
        <v>0</v>
      </c>
      <c r="I164" s="22"/>
      <c r="J164" s="23"/>
      <c r="K164" s="23"/>
      <c r="L164" s="22"/>
      <c r="M164" s="22"/>
      <c r="N164" s="22"/>
      <c r="O164" s="24">
        <f t="shared" si="17"/>
        <v>0</v>
      </c>
      <c r="P164" s="25"/>
      <c r="Q164" s="26" t="str">
        <f t="shared" si="18"/>
        <v/>
      </c>
      <c r="R164" s="27"/>
      <c r="S164" s="26" t="str">
        <f t="shared" si="19"/>
        <v/>
      </c>
    </row>
    <row r="165" spans="1:19" ht="22.5" customHeight="1" x14ac:dyDescent="0.2">
      <c r="A165" s="16"/>
      <c r="B165" s="17" t="str">
        <f>IF(OR($A165="Jet-Ski",$A165="Barques"),"",Données!$R159)</f>
        <v>C4-F09</v>
      </c>
      <c r="C165" s="18"/>
      <c r="D165" s="19">
        <f t="shared" si="14"/>
        <v>0</v>
      </c>
      <c r="E165" s="19">
        <f t="shared" si="15"/>
        <v>1</v>
      </c>
      <c r="F165" s="19">
        <f t="shared" si="16"/>
        <v>52</v>
      </c>
      <c r="G165" s="20"/>
      <c r="H165" s="21">
        <f>IF(OR($A165="Barques",$A165="Jet-Ski"),"",$G165*Données!$D$12)</f>
        <v>0</v>
      </c>
      <c r="I165" s="22"/>
      <c r="J165" s="23"/>
      <c r="K165" s="23"/>
      <c r="L165" s="22"/>
      <c r="M165" s="22"/>
      <c r="N165" s="22"/>
      <c r="O165" s="24">
        <f t="shared" si="17"/>
        <v>0</v>
      </c>
      <c r="P165" s="25"/>
      <c r="Q165" s="26" t="str">
        <f t="shared" si="18"/>
        <v/>
      </c>
      <c r="R165" s="27"/>
      <c r="S165" s="26" t="str">
        <f t="shared" si="19"/>
        <v/>
      </c>
    </row>
    <row r="166" spans="1:19" ht="22.5" customHeight="1" x14ac:dyDescent="0.2">
      <c r="A166" s="16"/>
      <c r="B166" s="17" t="str">
        <f>IF(OR($A166="Jet-Ski",$A166="Barques"),"",Données!$R160)</f>
        <v>C4-F10</v>
      </c>
      <c r="C166" s="18"/>
      <c r="D166" s="19">
        <f t="shared" si="14"/>
        <v>0</v>
      </c>
      <c r="E166" s="19">
        <f t="shared" si="15"/>
        <v>1</v>
      </c>
      <c r="F166" s="19">
        <f t="shared" si="16"/>
        <v>52</v>
      </c>
      <c r="G166" s="20"/>
      <c r="H166" s="21">
        <f>IF(OR($A166="Barques",$A166="Jet-Ski"),"",$G166*Données!$D$12)</f>
        <v>0</v>
      </c>
      <c r="I166" s="22"/>
      <c r="J166" s="23"/>
      <c r="K166" s="23"/>
      <c r="L166" s="22"/>
      <c r="M166" s="22"/>
      <c r="N166" s="22"/>
      <c r="O166" s="24">
        <f t="shared" si="17"/>
        <v>0</v>
      </c>
      <c r="P166" s="25"/>
      <c r="Q166" s="26" t="str">
        <f t="shared" si="18"/>
        <v/>
      </c>
      <c r="R166" s="27"/>
      <c r="S166" s="26" t="str">
        <f t="shared" si="19"/>
        <v/>
      </c>
    </row>
    <row r="167" spans="1:19" ht="22.5" customHeight="1" x14ac:dyDescent="0.2">
      <c r="A167" s="16"/>
      <c r="B167" s="17" t="str">
        <f>IF(OR($A167="Jet-Ski",$A167="Barques"),"",Données!$R161)</f>
        <v>C4-F11</v>
      </c>
      <c r="C167" s="18"/>
      <c r="D167" s="19">
        <f t="shared" si="14"/>
        <v>0</v>
      </c>
      <c r="E167" s="19">
        <f t="shared" si="15"/>
        <v>1</v>
      </c>
      <c r="F167" s="19">
        <f t="shared" si="16"/>
        <v>52</v>
      </c>
      <c r="G167" s="20"/>
      <c r="H167" s="21">
        <f>IF(OR($A167="Barques",$A167="Jet-Ski"),"",$G167*Données!$D$12)</f>
        <v>0</v>
      </c>
      <c r="I167" s="22"/>
      <c r="J167" s="23"/>
      <c r="K167" s="23"/>
      <c r="L167" s="22"/>
      <c r="M167" s="22"/>
      <c r="N167" s="22"/>
      <c r="O167" s="24">
        <f t="shared" si="17"/>
        <v>0</v>
      </c>
      <c r="P167" s="25"/>
      <c r="Q167" s="26" t="str">
        <f t="shared" ref="Q167:Q198" si="20">IF($C167="","",$Q166-$G167)</f>
        <v/>
      </c>
      <c r="R167" s="27"/>
      <c r="S167" s="26" t="str">
        <f t="shared" si="19"/>
        <v/>
      </c>
    </row>
    <row r="168" spans="1:19" ht="22.5" customHeight="1" x14ac:dyDescent="0.2">
      <c r="A168" s="16"/>
      <c r="B168" s="17" t="str">
        <f>IF(OR($A168="Jet-Ski",$A168="Barques"),"",Données!$R162)</f>
        <v>C4-F12</v>
      </c>
      <c r="C168" s="18"/>
      <c r="D168" s="19">
        <f t="shared" si="14"/>
        <v>0</v>
      </c>
      <c r="E168" s="19">
        <f t="shared" si="15"/>
        <v>1</v>
      </c>
      <c r="F168" s="19">
        <f t="shared" si="16"/>
        <v>52</v>
      </c>
      <c r="G168" s="20"/>
      <c r="H168" s="21">
        <f>IF(OR($A168="Barques",$A168="Jet-Ski"),"",$G168*Données!$D$12)</f>
        <v>0</v>
      </c>
      <c r="I168" s="22"/>
      <c r="J168" s="23"/>
      <c r="K168" s="23"/>
      <c r="L168" s="22"/>
      <c r="M168" s="22"/>
      <c r="N168" s="22"/>
      <c r="O168" s="24">
        <f t="shared" si="17"/>
        <v>0</v>
      </c>
      <c r="P168" s="25"/>
      <c r="Q168" s="26" t="str">
        <f t="shared" si="20"/>
        <v/>
      </c>
      <c r="R168" s="27"/>
      <c r="S168" s="26" t="str">
        <f t="shared" si="19"/>
        <v/>
      </c>
    </row>
    <row r="169" spans="1:19" ht="22.5" customHeight="1" x14ac:dyDescent="0.2">
      <c r="A169" s="16"/>
      <c r="B169" s="17" t="str">
        <f>IF(OR($A169="Jet-Ski",$A169="Barques"),"",Données!$R163)</f>
        <v>C4-F13</v>
      </c>
      <c r="C169" s="18"/>
      <c r="D169" s="19">
        <f t="shared" si="14"/>
        <v>0</v>
      </c>
      <c r="E169" s="19">
        <f t="shared" si="15"/>
        <v>1</v>
      </c>
      <c r="F169" s="19">
        <f t="shared" si="16"/>
        <v>52</v>
      </c>
      <c r="G169" s="20"/>
      <c r="H169" s="21">
        <f>IF(OR($A169="Barques",$A169="Jet-Ski"),"",$G169*Données!$D$12)</f>
        <v>0</v>
      </c>
      <c r="I169" s="22"/>
      <c r="J169" s="23"/>
      <c r="K169" s="23"/>
      <c r="L169" s="22"/>
      <c r="M169" s="22"/>
      <c r="N169" s="22"/>
      <c r="O169" s="24">
        <f t="shared" si="17"/>
        <v>0</v>
      </c>
      <c r="P169" s="25"/>
      <c r="Q169" s="26" t="str">
        <f t="shared" si="20"/>
        <v/>
      </c>
      <c r="R169" s="27"/>
      <c r="S169" s="26" t="str">
        <f t="shared" si="19"/>
        <v/>
      </c>
    </row>
    <row r="170" spans="1:19" ht="22.5" customHeight="1" x14ac:dyDescent="0.2">
      <c r="A170" s="16"/>
      <c r="B170" s="17" t="str">
        <f>IF(OR($A170="Jet-Ski",$A170="Barques"),"",Données!$R164)</f>
        <v>C4-F14</v>
      </c>
      <c r="C170" s="18"/>
      <c r="D170" s="19">
        <f t="shared" si="14"/>
        <v>0</v>
      </c>
      <c r="E170" s="19">
        <f t="shared" si="15"/>
        <v>1</v>
      </c>
      <c r="F170" s="19">
        <f t="shared" si="16"/>
        <v>52</v>
      </c>
      <c r="G170" s="20"/>
      <c r="H170" s="21">
        <f>IF(OR($A170="Barques",$A170="Jet-Ski"),"",$G170*Données!$D$12)</f>
        <v>0</v>
      </c>
      <c r="I170" s="22"/>
      <c r="J170" s="23"/>
      <c r="K170" s="23"/>
      <c r="L170" s="22"/>
      <c r="M170" s="22"/>
      <c r="N170" s="22"/>
      <c r="O170" s="24">
        <f t="shared" si="17"/>
        <v>0</v>
      </c>
      <c r="P170" s="25"/>
      <c r="Q170" s="26" t="str">
        <f t="shared" si="20"/>
        <v/>
      </c>
      <c r="R170" s="27"/>
      <c r="S170" s="26" t="str">
        <f t="shared" si="19"/>
        <v/>
      </c>
    </row>
    <row r="171" spans="1:19" ht="22.5" customHeight="1" x14ac:dyDescent="0.2">
      <c r="A171" s="16"/>
      <c r="B171" s="17" t="str">
        <f>IF(OR($A171="Jet-Ski",$A171="Barques"),"",Données!$R165)</f>
        <v>C4-F15</v>
      </c>
      <c r="C171" s="18"/>
      <c r="D171" s="19">
        <f t="shared" si="14"/>
        <v>0</v>
      </c>
      <c r="E171" s="19">
        <f t="shared" si="15"/>
        <v>1</v>
      </c>
      <c r="F171" s="19">
        <f t="shared" si="16"/>
        <v>52</v>
      </c>
      <c r="G171" s="20"/>
      <c r="H171" s="21">
        <f>IF(OR($A171="Barques",$A171="Jet-Ski"),"",$G171*Données!$D$12)</f>
        <v>0</v>
      </c>
      <c r="I171" s="22"/>
      <c r="J171" s="23"/>
      <c r="K171" s="23"/>
      <c r="L171" s="22"/>
      <c r="M171" s="22"/>
      <c r="N171" s="22"/>
      <c r="O171" s="24">
        <f t="shared" si="17"/>
        <v>0</v>
      </c>
      <c r="P171" s="25"/>
      <c r="Q171" s="26" t="str">
        <f t="shared" si="20"/>
        <v/>
      </c>
      <c r="R171" s="27"/>
      <c r="S171" s="26" t="str">
        <f t="shared" si="19"/>
        <v/>
      </c>
    </row>
    <row r="172" spans="1:19" ht="22.5" customHeight="1" x14ac:dyDescent="0.2">
      <c r="A172" s="16"/>
      <c r="B172" s="17" t="str">
        <f>IF(OR($A172="Jet-Ski",$A172="Barques"),"",Données!$R166)</f>
        <v>C4-F16</v>
      </c>
      <c r="C172" s="18"/>
      <c r="D172" s="19">
        <f t="shared" si="14"/>
        <v>0</v>
      </c>
      <c r="E172" s="19">
        <f t="shared" si="15"/>
        <v>1</v>
      </c>
      <c r="F172" s="19">
        <f t="shared" si="16"/>
        <v>52</v>
      </c>
      <c r="G172" s="20"/>
      <c r="H172" s="21">
        <f>IF(OR($A172="Barques",$A172="Jet-Ski"),"",$G172*Données!$D$12)</f>
        <v>0</v>
      </c>
      <c r="I172" s="22"/>
      <c r="J172" s="23"/>
      <c r="K172" s="23"/>
      <c r="L172" s="22"/>
      <c r="M172" s="22"/>
      <c r="N172" s="22"/>
      <c r="O172" s="24">
        <f t="shared" si="17"/>
        <v>0</v>
      </c>
      <c r="P172" s="25"/>
      <c r="Q172" s="26" t="str">
        <f t="shared" si="20"/>
        <v/>
      </c>
      <c r="R172" s="27"/>
      <c r="S172" s="26" t="str">
        <f t="shared" si="19"/>
        <v/>
      </c>
    </row>
    <row r="173" spans="1:19" ht="22.5" customHeight="1" x14ac:dyDescent="0.2">
      <c r="A173" s="16"/>
      <c r="B173" s="17" t="str">
        <f>IF(OR($A173="Jet-Ski",$A173="Barques"),"",Données!$R167)</f>
        <v>C4-F17</v>
      </c>
      <c r="C173" s="18"/>
      <c r="D173" s="19">
        <f t="shared" si="14"/>
        <v>0</v>
      </c>
      <c r="E173" s="19">
        <f t="shared" si="15"/>
        <v>1</v>
      </c>
      <c r="F173" s="19">
        <f t="shared" si="16"/>
        <v>52</v>
      </c>
      <c r="G173" s="20"/>
      <c r="H173" s="21">
        <f>IF(OR($A173="Barques",$A173="Jet-Ski"),"",$G173*Données!$D$12)</f>
        <v>0</v>
      </c>
      <c r="I173" s="22"/>
      <c r="J173" s="23"/>
      <c r="K173" s="23"/>
      <c r="L173" s="22"/>
      <c r="M173" s="22"/>
      <c r="N173" s="22"/>
      <c r="O173" s="24">
        <f t="shared" si="17"/>
        <v>0</v>
      </c>
      <c r="P173" s="25"/>
      <c r="Q173" s="26" t="str">
        <f t="shared" si="20"/>
        <v/>
      </c>
      <c r="R173" s="27"/>
      <c r="S173" s="26" t="str">
        <f t="shared" si="19"/>
        <v/>
      </c>
    </row>
    <row r="174" spans="1:19" ht="22.5" customHeight="1" x14ac:dyDescent="0.2">
      <c r="A174" s="16"/>
      <c r="B174" s="17" t="str">
        <f>IF(OR($A174="Jet-Ski",$A174="Barques"),"",Données!$R168)</f>
        <v>C4-F18</v>
      </c>
      <c r="C174" s="18"/>
      <c r="D174" s="19">
        <f t="shared" si="14"/>
        <v>0</v>
      </c>
      <c r="E174" s="19">
        <f t="shared" si="15"/>
        <v>1</v>
      </c>
      <c r="F174" s="19">
        <f t="shared" si="16"/>
        <v>52</v>
      </c>
      <c r="G174" s="20"/>
      <c r="H174" s="21">
        <f>IF(OR($A174="Barques",$A174="Jet-Ski"),"",$G174*Données!$D$12)</f>
        <v>0</v>
      </c>
      <c r="I174" s="22"/>
      <c r="J174" s="23"/>
      <c r="K174" s="23"/>
      <c r="L174" s="22"/>
      <c r="M174" s="22"/>
      <c r="N174" s="22"/>
      <c r="O174" s="24">
        <f t="shared" si="17"/>
        <v>0</v>
      </c>
      <c r="P174" s="25"/>
      <c r="Q174" s="26" t="str">
        <f t="shared" si="20"/>
        <v/>
      </c>
      <c r="R174" s="27"/>
      <c r="S174" s="26" t="str">
        <f t="shared" si="19"/>
        <v/>
      </c>
    </row>
    <row r="175" spans="1:19" ht="22.5" customHeight="1" x14ac:dyDescent="0.2">
      <c r="A175" s="16"/>
      <c r="B175" s="17" t="str">
        <f>IF(OR($A175="Jet-Ski",$A175="Barques"),"",Données!$R169)</f>
        <v>C4-F19</v>
      </c>
      <c r="C175" s="18"/>
      <c r="D175" s="19">
        <f t="shared" si="14"/>
        <v>0</v>
      </c>
      <c r="E175" s="19">
        <f t="shared" si="15"/>
        <v>1</v>
      </c>
      <c r="F175" s="19">
        <f t="shared" si="16"/>
        <v>52</v>
      </c>
      <c r="G175" s="20"/>
      <c r="H175" s="21">
        <f>IF(OR($A175="Barques",$A175="Jet-Ski"),"",$G175*Données!$D$12)</f>
        <v>0</v>
      </c>
      <c r="I175" s="22"/>
      <c r="J175" s="23"/>
      <c r="K175" s="23"/>
      <c r="L175" s="22"/>
      <c r="M175" s="22"/>
      <c r="N175" s="22"/>
      <c r="O175" s="24">
        <f t="shared" si="17"/>
        <v>0</v>
      </c>
      <c r="P175" s="25"/>
      <c r="Q175" s="26" t="str">
        <f t="shared" si="20"/>
        <v/>
      </c>
      <c r="R175" s="27"/>
      <c r="S175" s="26" t="str">
        <f t="shared" si="19"/>
        <v/>
      </c>
    </row>
    <row r="176" spans="1:19" ht="22.5" customHeight="1" x14ac:dyDescent="0.2">
      <c r="A176" s="16"/>
      <c r="B176" s="17" t="str">
        <f>IF(OR($A176="Jet-Ski",$A176="Barques"),"",Données!$R170)</f>
        <v>C4-F20</v>
      </c>
      <c r="C176" s="18"/>
      <c r="D176" s="19">
        <f t="shared" si="14"/>
        <v>0</v>
      </c>
      <c r="E176" s="19">
        <f t="shared" si="15"/>
        <v>1</v>
      </c>
      <c r="F176" s="19">
        <f t="shared" si="16"/>
        <v>52</v>
      </c>
      <c r="G176" s="20"/>
      <c r="H176" s="21">
        <f>IF(OR($A176="Barques",$A176="Jet-Ski"),"",$G176*Données!$D$12)</f>
        <v>0</v>
      </c>
      <c r="I176" s="22"/>
      <c r="J176" s="23"/>
      <c r="K176" s="23"/>
      <c r="L176" s="22"/>
      <c r="M176" s="22"/>
      <c r="N176" s="22"/>
      <c r="O176" s="24">
        <f t="shared" si="17"/>
        <v>0</v>
      </c>
      <c r="P176" s="25"/>
      <c r="Q176" s="26" t="str">
        <f t="shared" si="20"/>
        <v/>
      </c>
      <c r="R176" s="27"/>
      <c r="S176" s="26" t="str">
        <f t="shared" si="19"/>
        <v/>
      </c>
    </row>
    <row r="177" spans="1:19" ht="22.5" customHeight="1" x14ac:dyDescent="0.2">
      <c r="A177" s="16"/>
      <c r="B177" s="17" t="str">
        <f>IF(OR($A177="Jet-Ski",$A177="Barques"),"",Données!$R171)</f>
        <v>C4-F21</v>
      </c>
      <c r="C177" s="18"/>
      <c r="D177" s="19">
        <f t="shared" si="14"/>
        <v>0</v>
      </c>
      <c r="E177" s="19">
        <f t="shared" si="15"/>
        <v>1</v>
      </c>
      <c r="F177" s="19">
        <f t="shared" si="16"/>
        <v>52</v>
      </c>
      <c r="G177" s="20"/>
      <c r="H177" s="21">
        <f>IF(OR($A177="Barques",$A177="Jet-Ski"),"",$G177*Données!$D$12)</f>
        <v>0</v>
      </c>
      <c r="I177" s="22"/>
      <c r="J177" s="23"/>
      <c r="K177" s="23"/>
      <c r="L177" s="22"/>
      <c r="M177" s="22"/>
      <c r="N177" s="22"/>
      <c r="O177" s="24">
        <f t="shared" si="17"/>
        <v>0</v>
      </c>
      <c r="P177" s="25"/>
      <c r="Q177" s="26" t="str">
        <f t="shared" si="20"/>
        <v/>
      </c>
      <c r="R177" s="27"/>
      <c r="S177" s="26" t="str">
        <f t="shared" si="19"/>
        <v/>
      </c>
    </row>
    <row r="178" spans="1:19" ht="22.5" customHeight="1" x14ac:dyDescent="0.2">
      <c r="A178" s="16"/>
      <c r="B178" s="17" t="str">
        <f>IF(OR($A178="Jet-Ski",$A178="Barques"),"",Données!$R172)</f>
        <v>C4-F22</v>
      </c>
      <c r="C178" s="18"/>
      <c r="D178" s="19">
        <f t="shared" si="14"/>
        <v>0</v>
      </c>
      <c r="E178" s="19">
        <f t="shared" si="15"/>
        <v>1</v>
      </c>
      <c r="F178" s="19">
        <f t="shared" si="16"/>
        <v>52</v>
      </c>
      <c r="G178" s="20"/>
      <c r="H178" s="21">
        <f>IF(OR($A178="Barques",$A178="Jet-Ski"),"",$G178*Données!$D$12)</f>
        <v>0</v>
      </c>
      <c r="I178" s="22"/>
      <c r="J178" s="23"/>
      <c r="K178" s="23"/>
      <c r="L178" s="22"/>
      <c r="M178" s="22"/>
      <c r="N178" s="22"/>
      <c r="O178" s="24">
        <f t="shared" si="17"/>
        <v>0</v>
      </c>
      <c r="P178" s="25"/>
      <c r="Q178" s="26" t="str">
        <f t="shared" si="20"/>
        <v/>
      </c>
      <c r="R178" s="27"/>
      <c r="S178" s="26" t="str">
        <f t="shared" si="19"/>
        <v/>
      </c>
    </row>
    <row r="179" spans="1:19" ht="22.5" customHeight="1" x14ac:dyDescent="0.2">
      <c r="A179" s="16"/>
      <c r="B179" s="17" t="str">
        <f>IF(OR($A179="Jet-Ski",$A179="Barques"),"",Données!$R173)</f>
        <v>C4-F23</v>
      </c>
      <c r="C179" s="18"/>
      <c r="D179" s="19">
        <f t="shared" si="14"/>
        <v>0</v>
      </c>
      <c r="E179" s="19">
        <f t="shared" si="15"/>
        <v>1</v>
      </c>
      <c r="F179" s="19">
        <f t="shared" si="16"/>
        <v>52</v>
      </c>
      <c r="G179" s="20"/>
      <c r="H179" s="21">
        <f>IF(OR($A179="Barques",$A179="Jet-Ski"),"",$G179*Données!$D$12)</f>
        <v>0</v>
      </c>
      <c r="I179" s="22"/>
      <c r="J179" s="23"/>
      <c r="K179" s="23"/>
      <c r="L179" s="22"/>
      <c r="M179" s="22"/>
      <c r="N179" s="22"/>
      <c r="O179" s="24">
        <f t="shared" si="17"/>
        <v>0</v>
      </c>
      <c r="P179" s="25"/>
      <c r="Q179" s="26" t="str">
        <f t="shared" si="20"/>
        <v/>
      </c>
      <c r="R179" s="27"/>
      <c r="S179" s="26" t="str">
        <f t="shared" si="19"/>
        <v/>
      </c>
    </row>
    <row r="180" spans="1:19" ht="22.5" customHeight="1" x14ac:dyDescent="0.2">
      <c r="A180" s="16"/>
      <c r="B180" s="17" t="str">
        <f>IF(OR($A180="Jet-Ski",$A180="Barques"),"",Données!$R174)</f>
        <v>C4-F24</v>
      </c>
      <c r="C180" s="18"/>
      <c r="D180" s="19">
        <f t="shared" si="14"/>
        <v>0</v>
      </c>
      <c r="E180" s="19">
        <f t="shared" si="15"/>
        <v>1</v>
      </c>
      <c r="F180" s="19">
        <f t="shared" si="16"/>
        <v>52</v>
      </c>
      <c r="G180" s="20"/>
      <c r="H180" s="21">
        <f>IF(OR($A180="Barques",$A180="Jet-Ski"),"",$G180*Données!$D$12)</f>
        <v>0</v>
      </c>
      <c r="I180" s="22"/>
      <c r="J180" s="23"/>
      <c r="K180" s="23"/>
      <c r="L180" s="22"/>
      <c r="M180" s="22"/>
      <c r="N180" s="22"/>
      <c r="O180" s="24">
        <f t="shared" si="17"/>
        <v>0</v>
      </c>
      <c r="P180" s="25"/>
      <c r="Q180" s="26" t="str">
        <f t="shared" si="20"/>
        <v/>
      </c>
      <c r="R180" s="27"/>
      <c r="S180" s="26" t="str">
        <f t="shared" si="19"/>
        <v/>
      </c>
    </row>
    <row r="181" spans="1:19" ht="22.5" customHeight="1" x14ac:dyDescent="0.2">
      <c r="A181" s="16"/>
      <c r="B181" s="17" t="str">
        <f>IF(OR($A181="Jet-Ski",$A181="Barques"),"",Données!$R175)</f>
        <v>C4-F25</v>
      </c>
      <c r="C181" s="18"/>
      <c r="D181" s="19">
        <f t="shared" si="14"/>
        <v>0</v>
      </c>
      <c r="E181" s="19">
        <f t="shared" si="15"/>
        <v>1</v>
      </c>
      <c r="F181" s="19">
        <f t="shared" si="16"/>
        <v>52</v>
      </c>
      <c r="G181" s="20"/>
      <c r="H181" s="21">
        <f>IF(OR($A181="Barques",$A181="Jet-Ski"),"",$G181*Données!$D$12)</f>
        <v>0</v>
      </c>
      <c r="I181" s="22"/>
      <c r="J181" s="23"/>
      <c r="K181" s="23"/>
      <c r="L181" s="22"/>
      <c r="M181" s="22"/>
      <c r="N181" s="22"/>
      <c r="O181" s="24">
        <f t="shared" si="17"/>
        <v>0</v>
      </c>
      <c r="P181" s="25"/>
      <c r="Q181" s="26" t="str">
        <f t="shared" si="20"/>
        <v/>
      </c>
      <c r="R181" s="27"/>
      <c r="S181" s="26" t="str">
        <f t="shared" si="19"/>
        <v/>
      </c>
    </row>
    <row r="182" spans="1:19" ht="22.5" customHeight="1" x14ac:dyDescent="0.2">
      <c r="A182" s="16"/>
      <c r="B182" s="17" t="str">
        <f>IF(OR($A182="Jet-Ski",$A182="Barques"),"",Données!$R176)</f>
        <v>C4-F26</v>
      </c>
      <c r="C182" s="18"/>
      <c r="D182" s="19">
        <f t="shared" si="14"/>
        <v>0</v>
      </c>
      <c r="E182" s="19">
        <f t="shared" si="15"/>
        <v>1</v>
      </c>
      <c r="F182" s="19">
        <f t="shared" si="16"/>
        <v>52</v>
      </c>
      <c r="G182" s="20"/>
      <c r="H182" s="21">
        <f>IF(OR($A182="Barques",$A182="Jet-Ski"),"",$G182*Données!$D$12)</f>
        <v>0</v>
      </c>
      <c r="I182" s="22"/>
      <c r="J182" s="23"/>
      <c r="K182" s="23"/>
      <c r="L182" s="22"/>
      <c r="M182" s="22"/>
      <c r="N182" s="22"/>
      <c r="O182" s="24">
        <f t="shared" si="17"/>
        <v>0</v>
      </c>
      <c r="P182" s="25"/>
      <c r="Q182" s="26" t="str">
        <f t="shared" si="20"/>
        <v/>
      </c>
      <c r="R182" s="27"/>
      <c r="S182" s="26" t="str">
        <f t="shared" si="19"/>
        <v/>
      </c>
    </row>
    <row r="183" spans="1:19" ht="22.5" customHeight="1" x14ac:dyDescent="0.2">
      <c r="A183" s="16"/>
      <c r="B183" s="17" t="str">
        <f>IF(OR($A183="Jet-Ski",$A183="Barques"),"",Données!$R177)</f>
        <v>C4-F27</v>
      </c>
      <c r="C183" s="18"/>
      <c r="D183" s="19">
        <f t="shared" si="14"/>
        <v>0</v>
      </c>
      <c r="E183" s="19">
        <f t="shared" si="15"/>
        <v>1</v>
      </c>
      <c r="F183" s="19">
        <f t="shared" si="16"/>
        <v>52</v>
      </c>
      <c r="G183" s="20"/>
      <c r="H183" s="21">
        <f>IF(OR($A183="Barques",$A183="Jet-Ski"),"",$G183*Données!$D$12)</f>
        <v>0</v>
      </c>
      <c r="I183" s="22"/>
      <c r="J183" s="23"/>
      <c r="K183" s="23"/>
      <c r="L183" s="22"/>
      <c r="M183" s="22"/>
      <c r="N183" s="22"/>
      <c r="O183" s="24">
        <f t="shared" si="17"/>
        <v>0</v>
      </c>
      <c r="P183" s="25"/>
      <c r="Q183" s="26" t="str">
        <f t="shared" si="20"/>
        <v/>
      </c>
      <c r="R183" s="27"/>
      <c r="S183" s="26" t="str">
        <f t="shared" si="19"/>
        <v/>
      </c>
    </row>
    <row r="184" spans="1:19" ht="22.5" customHeight="1" x14ac:dyDescent="0.2">
      <c r="A184" s="16"/>
      <c r="B184" s="17" t="str">
        <f>IF(OR($A184="Jet-Ski",$A184="Barques"),"",Données!$R178)</f>
        <v>C4-F28</v>
      </c>
      <c r="C184" s="18"/>
      <c r="D184" s="19">
        <f t="shared" si="14"/>
        <v>0</v>
      </c>
      <c r="E184" s="19">
        <f t="shared" si="15"/>
        <v>1</v>
      </c>
      <c r="F184" s="19">
        <f t="shared" si="16"/>
        <v>52</v>
      </c>
      <c r="G184" s="20"/>
      <c r="H184" s="21">
        <f>IF(OR($A184="Barques",$A184="Jet-Ski"),"",$G184*Données!$D$12)</f>
        <v>0</v>
      </c>
      <c r="I184" s="22"/>
      <c r="J184" s="23"/>
      <c r="K184" s="23"/>
      <c r="L184" s="22"/>
      <c r="M184" s="22"/>
      <c r="N184" s="22"/>
      <c r="O184" s="24">
        <f t="shared" si="17"/>
        <v>0</v>
      </c>
      <c r="P184" s="25"/>
      <c r="Q184" s="26" t="str">
        <f t="shared" si="20"/>
        <v/>
      </c>
      <c r="R184" s="27"/>
      <c r="S184" s="26" t="str">
        <f t="shared" si="19"/>
        <v/>
      </c>
    </row>
    <row r="185" spans="1:19" ht="22.5" customHeight="1" x14ac:dyDescent="0.2">
      <c r="A185" s="16"/>
      <c r="B185" s="17" t="str">
        <f>IF(OR($A185="Jet-Ski",$A185="Barques"),"",Données!$R179)</f>
        <v>C4-F29</v>
      </c>
      <c r="C185" s="18"/>
      <c r="D185" s="19">
        <f t="shared" si="14"/>
        <v>0</v>
      </c>
      <c r="E185" s="19">
        <f t="shared" si="15"/>
        <v>1</v>
      </c>
      <c r="F185" s="19">
        <f t="shared" si="16"/>
        <v>52</v>
      </c>
      <c r="G185" s="20"/>
      <c r="H185" s="21">
        <f>IF(OR($A185="Barques",$A185="Jet-Ski"),"",$G185*Données!$D$12)</f>
        <v>0</v>
      </c>
      <c r="I185" s="22"/>
      <c r="J185" s="23"/>
      <c r="K185" s="23"/>
      <c r="L185" s="22"/>
      <c r="M185" s="22"/>
      <c r="N185" s="22"/>
      <c r="O185" s="24">
        <f t="shared" si="17"/>
        <v>0</v>
      </c>
      <c r="P185" s="25"/>
      <c r="Q185" s="26" t="str">
        <f t="shared" si="20"/>
        <v/>
      </c>
      <c r="R185" s="27"/>
      <c r="S185" s="26" t="str">
        <f t="shared" si="19"/>
        <v/>
      </c>
    </row>
    <row r="186" spans="1:19" ht="22.5" customHeight="1" x14ac:dyDescent="0.2">
      <c r="A186" s="16"/>
      <c r="B186" s="17" t="str">
        <f>IF(OR($A186="Jet-Ski",$A186="Barques"),"",Données!$R180)</f>
        <v>C4-F30</v>
      </c>
      <c r="C186" s="18"/>
      <c r="D186" s="19">
        <f t="shared" si="14"/>
        <v>0</v>
      </c>
      <c r="E186" s="19">
        <f t="shared" si="15"/>
        <v>1</v>
      </c>
      <c r="F186" s="19">
        <f t="shared" si="16"/>
        <v>52</v>
      </c>
      <c r="G186" s="20"/>
      <c r="H186" s="21">
        <f>IF(OR($A186="Barques",$A186="Jet-Ski"),"",$G186*Données!$D$12)</f>
        <v>0</v>
      </c>
      <c r="I186" s="22"/>
      <c r="J186" s="23"/>
      <c r="K186" s="23"/>
      <c r="L186" s="22"/>
      <c r="M186" s="22"/>
      <c r="N186" s="22"/>
      <c r="O186" s="24">
        <f t="shared" si="17"/>
        <v>0</v>
      </c>
      <c r="P186" s="25"/>
      <c r="Q186" s="26" t="str">
        <f t="shared" si="20"/>
        <v/>
      </c>
      <c r="R186" s="27"/>
      <c r="S186" s="26" t="str">
        <f t="shared" si="19"/>
        <v/>
      </c>
    </row>
    <row r="187" spans="1:19" ht="22.5" customHeight="1" x14ac:dyDescent="0.2">
      <c r="A187" s="16"/>
      <c r="B187" s="17" t="str">
        <f>IF(OR($A187="Jet-Ski",$A187="Barques"),"",Données!$R181)</f>
        <v>C4-F31</v>
      </c>
      <c r="C187" s="18"/>
      <c r="D187" s="19">
        <f t="shared" si="14"/>
        <v>0</v>
      </c>
      <c r="E187" s="19">
        <f t="shared" si="15"/>
        <v>1</v>
      </c>
      <c r="F187" s="19">
        <f t="shared" si="16"/>
        <v>52</v>
      </c>
      <c r="G187" s="20"/>
      <c r="H187" s="21">
        <f>IF(OR($A187="Barques",$A187="Jet-Ski"),"",$G187*Données!$D$12)</f>
        <v>0</v>
      </c>
      <c r="I187" s="22"/>
      <c r="J187" s="23"/>
      <c r="K187" s="23"/>
      <c r="L187" s="22"/>
      <c r="M187" s="22"/>
      <c r="N187" s="22"/>
      <c r="O187" s="24">
        <f t="shared" si="17"/>
        <v>0</v>
      </c>
      <c r="P187" s="25"/>
      <c r="Q187" s="26" t="str">
        <f t="shared" si="20"/>
        <v/>
      </c>
      <c r="R187" s="27"/>
      <c r="S187" s="26" t="str">
        <f t="shared" si="19"/>
        <v/>
      </c>
    </row>
    <row r="188" spans="1:19" ht="22.5" customHeight="1" x14ac:dyDescent="0.2">
      <c r="A188" s="16"/>
      <c r="B188" s="17" t="str">
        <f>IF(OR($A188="Jet-Ski",$A188="Barques"),"",Données!$R182)</f>
        <v>C4-F32</v>
      </c>
      <c r="C188" s="18"/>
      <c r="D188" s="19">
        <f t="shared" si="14"/>
        <v>0</v>
      </c>
      <c r="E188" s="19">
        <f t="shared" si="15"/>
        <v>1</v>
      </c>
      <c r="F188" s="19">
        <f t="shared" si="16"/>
        <v>52</v>
      </c>
      <c r="G188" s="20"/>
      <c r="H188" s="21">
        <f>IF(OR($A188="Barques",$A188="Jet-Ski"),"",$G188*Données!$D$12)</f>
        <v>0</v>
      </c>
      <c r="I188" s="22"/>
      <c r="J188" s="23"/>
      <c r="K188" s="23"/>
      <c r="L188" s="22"/>
      <c r="M188" s="22"/>
      <c r="N188" s="22"/>
      <c r="O188" s="24">
        <f t="shared" si="17"/>
        <v>0</v>
      </c>
      <c r="P188" s="25"/>
      <c r="Q188" s="26" t="str">
        <f t="shared" si="20"/>
        <v/>
      </c>
      <c r="R188" s="27"/>
      <c r="S188" s="26" t="str">
        <f t="shared" si="19"/>
        <v/>
      </c>
    </row>
    <row r="189" spans="1:19" ht="22.5" customHeight="1" x14ac:dyDescent="0.2">
      <c r="A189" s="16"/>
      <c r="B189" s="17" t="str">
        <f>IF(OR($A189="Jet-Ski",$A189="Barques"),"",Données!$R183)</f>
        <v>C4-F33</v>
      </c>
      <c r="C189" s="18"/>
      <c r="D189" s="19">
        <f t="shared" si="14"/>
        <v>0</v>
      </c>
      <c r="E189" s="19">
        <f t="shared" si="15"/>
        <v>1</v>
      </c>
      <c r="F189" s="19">
        <f t="shared" si="16"/>
        <v>52</v>
      </c>
      <c r="G189" s="20"/>
      <c r="H189" s="21">
        <f>IF(OR($A189="Barques",$A189="Jet-Ski"),"",$G189*Données!$D$12)</f>
        <v>0</v>
      </c>
      <c r="I189" s="22"/>
      <c r="J189" s="23"/>
      <c r="K189" s="23"/>
      <c r="L189" s="22"/>
      <c r="M189" s="22"/>
      <c r="N189" s="22"/>
      <c r="O189" s="24">
        <f t="shared" si="17"/>
        <v>0</v>
      </c>
      <c r="P189" s="25"/>
      <c r="Q189" s="26" t="str">
        <f t="shared" si="20"/>
        <v/>
      </c>
      <c r="R189" s="27"/>
      <c r="S189" s="26" t="str">
        <f t="shared" si="19"/>
        <v/>
      </c>
    </row>
    <row r="190" spans="1:19" ht="22.5" customHeight="1" x14ac:dyDescent="0.2">
      <c r="A190" s="16"/>
      <c r="B190" s="17" t="str">
        <f>IF(OR($A190="Jet-Ski",$A190="Barques"),"",Données!$R184)</f>
        <v>C4-F34</v>
      </c>
      <c r="C190" s="18"/>
      <c r="D190" s="19">
        <f t="shared" si="14"/>
        <v>0</v>
      </c>
      <c r="E190" s="19">
        <f t="shared" si="15"/>
        <v>1</v>
      </c>
      <c r="F190" s="19">
        <f t="shared" si="16"/>
        <v>52</v>
      </c>
      <c r="G190" s="20"/>
      <c r="H190" s="21">
        <f>IF(OR($A190="Barques",$A190="Jet-Ski"),"",$G190*Données!$D$12)</f>
        <v>0</v>
      </c>
      <c r="I190" s="22"/>
      <c r="J190" s="23"/>
      <c r="K190" s="23"/>
      <c r="L190" s="22"/>
      <c r="M190" s="22"/>
      <c r="N190" s="22"/>
      <c r="O190" s="24">
        <f t="shared" si="17"/>
        <v>0</v>
      </c>
      <c r="P190" s="25"/>
      <c r="Q190" s="26" t="str">
        <f t="shared" si="20"/>
        <v/>
      </c>
      <c r="R190" s="27"/>
      <c r="S190" s="26" t="str">
        <f t="shared" si="19"/>
        <v/>
      </c>
    </row>
    <row r="191" spans="1:19" ht="22.5" customHeight="1" x14ac:dyDescent="0.2">
      <c r="A191" s="16"/>
      <c r="B191" s="17" t="str">
        <f>IF(OR($A191="Jet-Ski",$A191="Barques"),"",Données!$R185)</f>
        <v>C4-F35</v>
      </c>
      <c r="C191" s="18"/>
      <c r="D191" s="19">
        <f t="shared" si="14"/>
        <v>0</v>
      </c>
      <c r="E191" s="19">
        <f t="shared" si="15"/>
        <v>1</v>
      </c>
      <c r="F191" s="19">
        <f t="shared" si="16"/>
        <v>52</v>
      </c>
      <c r="G191" s="20"/>
      <c r="H191" s="21">
        <f>IF(OR($A191="Barques",$A191="Jet-Ski"),"",$G191*Données!$D$12)</f>
        <v>0</v>
      </c>
      <c r="I191" s="22"/>
      <c r="J191" s="23"/>
      <c r="K191" s="23"/>
      <c r="L191" s="22"/>
      <c r="M191" s="22"/>
      <c r="N191" s="22"/>
      <c r="O191" s="24">
        <f t="shared" si="17"/>
        <v>0</v>
      </c>
      <c r="P191" s="25"/>
      <c r="Q191" s="26" t="str">
        <f t="shared" si="20"/>
        <v/>
      </c>
      <c r="R191" s="27"/>
      <c r="S191" s="26" t="str">
        <f t="shared" si="19"/>
        <v/>
      </c>
    </row>
    <row r="192" spans="1:19" ht="22.5" customHeight="1" x14ac:dyDescent="0.2">
      <c r="A192" s="16"/>
      <c r="B192" s="17" t="str">
        <f>IF(OR($A192="Jet-Ski",$A192="Barques"),"",Données!$R186)</f>
        <v>C4-F36</v>
      </c>
      <c r="C192" s="18"/>
      <c r="D192" s="19">
        <f t="shared" si="14"/>
        <v>0</v>
      </c>
      <c r="E192" s="19">
        <f t="shared" si="15"/>
        <v>1</v>
      </c>
      <c r="F192" s="19">
        <f t="shared" si="16"/>
        <v>52</v>
      </c>
      <c r="G192" s="20"/>
      <c r="H192" s="21">
        <f>IF(OR($A192="Barques",$A192="Jet-Ski"),"",$G192*Données!$D$12)</f>
        <v>0</v>
      </c>
      <c r="I192" s="22"/>
      <c r="J192" s="23"/>
      <c r="K192" s="23"/>
      <c r="L192" s="22"/>
      <c r="M192" s="22"/>
      <c r="N192" s="22"/>
      <c r="O192" s="24">
        <f t="shared" si="17"/>
        <v>0</v>
      </c>
      <c r="P192" s="25"/>
      <c r="Q192" s="26" t="str">
        <f t="shared" si="20"/>
        <v/>
      </c>
      <c r="R192" s="27"/>
      <c r="S192" s="26" t="str">
        <f t="shared" si="19"/>
        <v/>
      </c>
    </row>
    <row r="193" spans="1:19" ht="22.5" customHeight="1" x14ac:dyDescent="0.2">
      <c r="A193" s="16"/>
      <c r="B193" s="17" t="str">
        <f>IF(OR($A193="Jet-Ski",$A193="Barques"),"",Données!$R187)</f>
        <v>C4-F37</v>
      </c>
      <c r="C193" s="18"/>
      <c r="D193" s="19">
        <f t="shared" si="14"/>
        <v>0</v>
      </c>
      <c r="E193" s="19">
        <f t="shared" si="15"/>
        <v>1</v>
      </c>
      <c r="F193" s="19">
        <f t="shared" si="16"/>
        <v>52</v>
      </c>
      <c r="G193" s="20"/>
      <c r="H193" s="21">
        <f>IF(OR($A193="Barques",$A193="Jet-Ski"),"",$G193*Données!$D$12)</f>
        <v>0</v>
      </c>
      <c r="I193" s="22"/>
      <c r="J193" s="23"/>
      <c r="K193" s="23"/>
      <c r="L193" s="22"/>
      <c r="M193" s="22"/>
      <c r="N193" s="22"/>
      <c r="O193" s="24">
        <f t="shared" si="17"/>
        <v>0</v>
      </c>
      <c r="P193" s="25"/>
      <c r="Q193" s="26" t="str">
        <f t="shared" si="20"/>
        <v/>
      </c>
      <c r="R193" s="27"/>
      <c r="S193" s="26" t="str">
        <f t="shared" si="19"/>
        <v/>
      </c>
    </row>
    <row r="194" spans="1:19" ht="22.5" customHeight="1" x14ac:dyDescent="0.2">
      <c r="A194" s="16"/>
      <c r="B194" s="17" t="str">
        <f>IF(OR($A194="Jet-Ski",$A194="Barques"),"",Données!$R188)</f>
        <v>C4-F38</v>
      </c>
      <c r="C194" s="18"/>
      <c r="D194" s="19">
        <f t="shared" si="14"/>
        <v>0</v>
      </c>
      <c r="E194" s="19">
        <f t="shared" si="15"/>
        <v>1</v>
      </c>
      <c r="F194" s="19">
        <f t="shared" si="16"/>
        <v>52</v>
      </c>
      <c r="G194" s="20"/>
      <c r="H194" s="21">
        <f>IF(OR($A194="Barques",$A194="Jet-Ski"),"",$G194*Données!$D$12)</f>
        <v>0</v>
      </c>
      <c r="I194" s="22"/>
      <c r="J194" s="23"/>
      <c r="K194" s="23"/>
      <c r="L194" s="22"/>
      <c r="M194" s="22"/>
      <c r="N194" s="22"/>
      <c r="O194" s="24">
        <f t="shared" si="17"/>
        <v>0</v>
      </c>
      <c r="P194" s="25"/>
      <c r="Q194" s="26" t="str">
        <f t="shared" si="20"/>
        <v/>
      </c>
      <c r="R194" s="27"/>
      <c r="S194" s="26" t="str">
        <f t="shared" si="19"/>
        <v/>
      </c>
    </row>
    <row r="195" spans="1:19" ht="22.5" customHeight="1" x14ac:dyDescent="0.2">
      <c r="A195" s="16"/>
      <c r="B195" s="17" t="str">
        <f>IF(OR($A195="Jet-Ski",$A195="Barques"),"",Données!$R189)</f>
        <v>C4-F39</v>
      </c>
      <c r="C195" s="18"/>
      <c r="D195" s="19">
        <f t="shared" si="14"/>
        <v>0</v>
      </c>
      <c r="E195" s="19">
        <f t="shared" si="15"/>
        <v>1</v>
      </c>
      <c r="F195" s="19">
        <f t="shared" si="16"/>
        <v>52</v>
      </c>
      <c r="G195" s="20"/>
      <c r="H195" s="21">
        <f>IF(OR($A195="Barques",$A195="Jet-Ski"),"",$G195*Données!$D$12)</f>
        <v>0</v>
      </c>
      <c r="I195" s="22"/>
      <c r="J195" s="23"/>
      <c r="K195" s="23"/>
      <c r="L195" s="22"/>
      <c r="M195" s="22"/>
      <c r="N195" s="22"/>
      <c r="O195" s="24">
        <f t="shared" si="17"/>
        <v>0</v>
      </c>
      <c r="P195" s="25"/>
      <c r="Q195" s="26" t="str">
        <f t="shared" si="20"/>
        <v/>
      </c>
      <c r="R195" s="27"/>
      <c r="S195" s="26" t="str">
        <f t="shared" si="19"/>
        <v/>
      </c>
    </row>
    <row r="196" spans="1:19" ht="22.5" customHeight="1" x14ac:dyDescent="0.2">
      <c r="A196" s="16"/>
      <c r="B196" s="17" t="str">
        <f>IF(OR($A196="Jet-Ski",$A196="Barques"),"",Données!$R190)</f>
        <v>C4-F40</v>
      </c>
      <c r="C196" s="18"/>
      <c r="D196" s="19">
        <f t="shared" si="14"/>
        <v>0</v>
      </c>
      <c r="E196" s="19">
        <f t="shared" si="15"/>
        <v>1</v>
      </c>
      <c r="F196" s="19">
        <f t="shared" si="16"/>
        <v>52</v>
      </c>
      <c r="G196" s="20"/>
      <c r="H196" s="21">
        <f>IF(OR($A196="Barques",$A196="Jet-Ski"),"",$G196*Données!$D$12)</f>
        <v>0</v>
      </c>
      <c r="I196" s="22"/>
      <c r="J196" s="23"/>
      <c r="K196" s="23"/>
      <c r="L196" s="22"/>
      <c r="M196" s="22"/>
      <c r="N196" s="22"/>
      <c r="O196" s="24">
        <f t="shared" si="17"/>
        <v>0</v>
      </c>
      <c r="P196" s="25"/>
      <c r="Q196" s="26" t="str">
        <f t="shared" si="20"/>
        <v/>
      </c>
      <c r="R196" s="27"/>
      <c r="S196" s="26" t="str">
        <f t="shared" si="19"/>
        <v/>
      </c>
    </row>
    <row r="197" spans="1:19" ht="22.5" customHeight="1" x14ac:dyDescent="0.2">
      <c r="A197" s="16"/>
      <c r="B197" s="17" t="str">
        <f>IF(OR($A197="Jet-Ski",$A197="Barques"),"",Données!$R191)</f>
        <v>C4-F41</v>
      </c>
      <c r="C197" s="18"/>
      <c r="D197" s="19">
        <f t="shared" si="14"/>
        <v>0</v>
      </c>
      <c r="E197" s="19">
        <f t="shared" si="15"/>
        <v>1</v>
      </c>
      <c r="F197" s="19">
        <f t="shared" si="16"/>
        <v>52</v>
      </c>
      <c r="G197" s="20"/>
      <c r="H197" s="21">
        <f>IF(OR($A197="Barques",$A197="Jet-Ski"),"",$G197*Données!$D$12)</f>
        <v>0</v>
      </c>
      <c r="I197" s="22"/>
      <c r="J197" s="23"/>
      <c r="K197" s="23"/>
      <c r="L197" s="22"/>
      <c r="M197" s="22"/>
      <c r="N197" s="22"/>
      <c r="O197" s="24">
        <f t="shared" si="17"/>
        <v>0</v>
      </c>
      <c r="P197" s="25"/>
      <c r="Q197" s="26" t="str">
        <f t="shared" si="20"/>
        <v/>
      </c>
      <c r="R197" s="27"/>
      <c r="S197" s="26" t="str">
        <f t="shared" si="19"/>
        <v/>
      </c>
    </row>
    <row r="198" spans="1:19" ht="22.5" customHeight="1" x14ac:dyDescent="0.2">
      <c r="A198" s="16"/>
      <c r="B198" s="17" t="str">
        <f>IF(OR($A198="Jet-Ski",$A198="Barques"),"",Données!$R192)</f>
        <v>C4-F42</v>
      </c>
      <c r="C198" s="18"/>
      <c r="D198" s="19">
        <f t="shared" si="14"/>
        <v>0</v>
      </c>
      <c r="E198" s="19">
        <f t="shared" si="15"/>
        <v>1</v>
      </c>
      <c r="F198" s="19">
        <f t="shared" si="16"/>
        <v>52</v>
      </c>
      <c r="G198" s="20"/>
      <c r="H198" s="21">
        <f>IF(OR($A198="Barques",$A198="Jet-Ski"),"",$G198*Données!$D$12)</f>
        <v>0</v>
      </c>
      <c r="I198" s="22"/>
      <c r="J198" s="23"/>
      <c r="K198" s="23"/>
      <c r="L198" s="22"/>
      <c r="M198" s="22"/>
      <c r="N198" s="22"/>
      <c r="O198" s="24">
        <f t="shared" si="17"/>
        <v>0</v>
      </c>
      <c r="P198" s="25"/>
      <c r="Q198" s="26" t="str">
        <f t="shared" si="20"/>
        <v/>
      </c>
      <c r="R198" s="27"/>
      <c r="S198" s="26" t="str">
        <f t="shared" si="19"/>
        <v/>
      </c>
    </row>
    <row r="199" spans="1:19" ht="22.5" customHeight="1" x14ac:dyDescent="0.2">
      <c r="A199" s="16"/>
      <c r="B199" s="17" t="str">
        <f>IF(OR($A199="Jet-Ski",$A199="Barques"),"",Données!$R193)</f>
        <v>C4-F43</v>
      </c>
      <c r="C199" s="18"/>
      <c r="D199" s="19">
        <f t="shared" ref="D199:D206" si="21">DAY(C199)</f>
        <v>0</v>
      </c>
      <c r="E199" s="19">
        <f t="shared" ref="E199:E206" si="22">MONTH(C199)</f>
        <v>1</v>
      </c>
      <c r="F199" s="19">
        <f t="shared" ref="F199:F206" si="23">_xlfn.ISOWEEKNUM(C199)</f>
        <v>52</v>
      </c>
      <c r="G199" s="20"/>
      <c r="H199" s="21">
        <f>IF(OR($A199="Barques",$A199="Jet-Ski"),"",$G199*Données!$D$12)</f>
        <v>0</v>
      </c>
      <c r="I199" s="22"/>
      <c r="J199" s="23"/>
      <c r="K199" s="23"/>
      <c r="L199" s="22"/>
      <c r="M199" s="22"/>
      <c r="N199" s="22"/>
      <c r="O199" s="24">
        <f t="shared" ref="O199:O206" si="24">I199+L199+M199+N199</f>
        <v>0</v>
      </c>
      <c r="P199" s="25"/>
      <c r="Q199" s="26" t="str">
        <f t="shared" ref="Q199:Q206" si="25">IF($C199="","",$Q198-$G199)</f>
        <v/>
      </c>
      <c r="R199" s="27"/>
      <c r="S199" s="26" t="str">
        <f t="shared" si="19"/>
        <v/>
      </c>
    </row>
    <row r="200" spans="1:19" ht="22.5" customHeight="1" x14ac:dyDescent="0.2">
      <c r="A200" s="16"/>
      <c r="B200" s="17" t="str">
        <f>IF(OR($A200="Jet-Ski",$A200="Barques"),"",Données!$R194)</f>
        <v>C4-F44</v>
      </c>
      <c r="C200" s="18"/>
      <c r="D200" s="19">
        <f t="shared" si="21"/>
        <v>0</v>
      </c>
      <c r="E200" s="19">
        <f t="shared" si="22"/>
        <v>1</v>
      </c>
      <c r="F200" s="19">
        <f t="shared" si="23"/>
        <v>52</v>
      </c>
      <c r="G200" s="20"/>
      <c r="H200" s="21">
        <f>IF(OR($A200="Barques",$A200="Jet-Ski"),"",$G200*Données!$D$12)</f>
        <v>0</v>
      </c>
      <c r="I200" s="22"/>
      <c r="J200" s="23"/>
      <c r="K200" s="23"/>
      <c r="L200" s="22"/>
      <c r="M200" s="22"/>
      <c r="N200" s="22"/>
      <c r="O200" s="24">
        <f t="shared" si="24"/>
        <v>0</v>
      </c>
      <c r="P200" s="25"/>
      <c r="Q200" s="26" t="str">
        <f t="shared" si="25"/>
        <v/>
      </c>
      <c r="R200" s="27"/>
      <c r="S200" s="26" t="str">
        <f t="shared" ref="S200:S206" si="26">IF($R200="","",IF($R200-$Q200=$Q200,"",$R200-$Q200))</f>
        <v/>
      </c>
    </row>
    <row r="201" spans="1:19" ht="22.5" customHeight="1" x14ac:dyDescent="0.2">
      <c r="A201" s="16"/>
      <c r="B201" s="17" t="str">
        <f>IF(OR($A201="Jet-Ski",$A201="Barques"),"",Données!$R195)</f>
        <v>C4-F45</v>
      </c>
      <c r="C201" s="18"/>
      <c r="D201" s="19">
        <f t="shared" si="21"/>
        <v>0</v>
      </c>
      <c r="E201" s="19">
        <f t="shared" si="22"/>
        <v>1</v>
      </c>
      <c r="F201" s="19">
        <f t="shared" si="23"/>
        <v>52</v>
      </c>
      <c r="G201" s="20"/>
      <c r="H201" s="21">
        <f>IF(OR($A201="Barques",$A201="Jet-Ski"),"",$G201*Données!$D$12)</f>
        <v>0</v>
      </c>
      <c r="I201" s="22"/>
      <c r="J201" s="23"/>
      <c r="K201" s="23"/>
      <c r="L201" s="22"/>
      <c r="M201" s="22"/>
      <c r="N201" s="22"/>
      <c r="O201" s="24">
        <f t="shared" si="24"/>
        <v>0</v>
      </c>
      <c r="P201" s="25"/>
      <c r="Q201" s="26" t="str">
        <f t="shared" si="25"/>
        <v/>
      </c>
      <c r="R201" s="27"/>
      <c r="S201" s="26" t="str">
        <f t="shared" si="26"/>
        <v/>
      </c>
    </row>
    <row r="202" spans="1:19" ht="22.5" customHeight="1" x14ac:dyDescent="0.2">
      <c r="A202" s="16"/>
      <c r="B202" s="17" t="str">
        <f>IF(OR($A202="Jet-Ski",$A202="Barques"),"",Données!$R196)</f>
        <v>C4-F46</v>
      </c>
      <c r="C202" s="18"/>
      <c r="D202" s="19">
        <f t="shared" si="21"/>
        <v>0</v>
      </c>
      <c r="E202" s="19">
        <f t="shared" si="22"/>
        <v>1</v>
      </c>
      <c r="F202" s="19">
        <f t="shared" si="23"/>
        <v>52</v>
      </c>
      <c r="G202" s="20"/>
      <c r="H202" s="21">
        <f>IF(OR($A202="Barques",$A202="Jet-Ski"),"",$G202*Données!$D$12)</f>
        <v>0</v>
      </c>
      <c r="I202" s="22"/>
      <c r="J202" s="23"/>
      <c r="K202" s="23"/>
      <c r="L202" s="22"/>
      <c r="M202" s="22"/>
      <c r="N202" s="22"/>
      <c r="O202" s="24">
        <f t="shared" si="24"/>
        <v>0</v>
      </c>
      <c r="P202" s="25"/>
      <c r="Q202" s="26" t="str">
        <f t="shared" si="25"/>
        <v/>
      </c>
      <c r="R202" s="27"/>
      <c r="S202" s="26" t="str">
        <f t="shared" si="26"/>
        <v/>
      </c>
    </row>
    <row r="203" spans="1:19" ht="22.5" customHeight="1" x14ac:dyDescent="0.2">
      <c r="A203" s="16"/>
      <c r="B203" s="17" t="str">
        <f>IF(OR($A203="Jet-Ski",$A203="Barques"),"",Données!$R197)</f>
        <v>C4-F47</v>
      </c>
      <c r="C203" s="18"/>
      <c r="D203" s="19">
        <f t="shared" si="21"/>
        <v>0</v>
      </c>
      <c r="E203" s="19">
        <f t="shared" si="22"/>
        <v>1</v>
      </c>
      <c r="F203" s="19">
        <f t="shared" si="23"/>
        <v>52</v>
      </c>
      <c r="G203" s="20"/>
      <c r="H203" s="21">
        <f>IF(OR($A203="Barques",$A203="Jet-Ski"),"",$G203*Données!$D$12)</f>
        <v>0</v>
      </c>
      <c r="I203" s="22"/>
      <c r="J203" s="23"/>
      <c r="K203" s="23"/>
      <c r="L203" s="22"/>
      <c r="M203" s="22"/>
      <c r="N203" s="22"/>
      <c r="O203" s="24">
        <f t="shared" si="24"/>
        <v>0</v>
      </c>
      <c r="P203" s="25"/>
      <c r="Q203" s="26" t="str">
        <f t="shared" si="25"/>
        <v/>
      </c>
      <c r="R203" s="27"/>
      <c r="S203" s="26" t="str">
        <f t="shared" si="26"/>
        <v/>
      </c>
    </row>
    <row r="204" spans="1:19" ht="22.5" customHeight="1" x14ac:dyDescent="0.2">
      <c r="A204" s="16"/>
      <c r="B204" s="17" t="str">
        <f>IF(OR($A204="Jet-Ski",$A204="Barques"),"",Données!$R198)</f>
        <v>C4-F48</v>
      </c>
      <c r="C204" s="18"/>
      <c r="D204" s="19">
        <f t="shared" si="21"/>
        <v>0</v>
      </c>
      <c r="E204" s="19">
        <f t="shared" si="22"/>
        <v>1</v>
      </c>
      <c r="F204" s="19">
        <f t="shared" si="23"/>
        <v>52</v>
      </c>
      <c r="G204" s="20"/>
      <c r="H204" s="21">
        <f>IF(OR($A204="Barques",$A204="Jet-Ski"),"",$G204*Données!$D$12)</f>
        <v>0</v>
      </c>
      <c r="I204" s="22"/>
      <c r="J204" s="23"/>
      <c r="K204" s="23"/>
      <c r="L204" s="22"/>
      <c r="M204" s="22"/>
      <c r="N204" s="22"/>
      <c r="O204" s="24">
        <f t="shared" si="24"/>
        <v>0</v>
      </c>
      <c r="P204" s="25"/>
      <c r="Q204" s="26" t="str">
        <f t="shared" si="25"/>
        <v/>
      </c>
      <c r="R204" s="27"/>
      <c r="S204" s="26" t="str">
        <f t="shared" si="26"/>
        <v/>
      </c>
    </row>
    <row r="205" spans="1:19" ht="22.5" customHeight="1" x14ac:dyDescent="0.2">
      <c r="A205" s="16"/>
      <c r="B205" s="17" t="str">
        <f>IF(OR($A205="Jet-Ski",$A205="Barques"),"",Données!$R199)</f>
        <v>C4-F49</v>
      </c>
      <c r="C205" s="18"/>
      <c r="D205" s="19">
        <f t="shared" si="21"/>
        <v>0</v>
      </c>
      <c r="E205" s="19">
        <f t="shared" si="22"/>
        <v>1</v>
      </c>
      <c r="F205" s="19">
        <f t="shared" si="23"/>
        <v>52</v>
      </c>
      <c r="G205" s="20"/>
      <c r="H205" s="21">
        <f>IF(OR($A205="Barques",$A205="Jet-Ski"),"",$G205*Données!$D$12)</f>
        <v>0</v>
      </c>
      <c r="I205" s="22"/>
      <c r="J205" s="23"/>
      <c r="K205" s="23"/>
      <c r="L205" s="22"/>
      <c r="M205" s="22"/>
      <c r="N205" s="22"/>
      <c r="O205" s="24">
        <f t="shared" si="24"/>
        <v>0</v>
      </c>
      <c r="P205" s="25"/>
      <c r="Q205" s="26" t="str">
        <f t="shared" si="25"/>
        <v/>
      </c>
      <c r="R205" s="27"/>
      <c r="S205" s="26" t="str">
        <f t="shared" si="26"/>
        <v/>
      </c>
    </row>
    <row r="206" spans="1:19" ht="22.5" customHeight="1" x14ac:dyDescent="0.2">
      <c r="A206" s="16"/>
      <c r="B206" s="17" t="str">
        <f>IF(OR($A206="Jet-Ski",$A206="Barques"),"",Données!$R200)</f>
        <v>C4-F50</v>
      </c>
      <c r="C206" s="18"/>
      <c r="D206" s="19">
        <f t="shared" si="21"/>
        <v>0</v>
      </c>
      <c r="E206" s="19">
        <f t="shared" si="22"/>
        <v>1</v>
      </c>
      <c r="F206" s="19">
        <f t="shared" si="23"/>
        <v>52</v>
      </c>
      <c r="G206" s="20"/>
      <c r="H206" s="21">
        <f>IF(OR($A206="Barques",$A206="Jet-Ski"),"",$G206*Données!$D$12)</f>
        <v>0</v>
      </c>
      <c r="I206" s="22"/>
      <c r="J206" s="23"/>
      <c r="K206" s="23"/>
      <c r="L206" s="22"/>
      <c r="M206" s="22"/>
      <c r="N206" s="22"/>
      <c r="O206" s="24">
        <f t="shared" si="24"/>
        <v>0</v>
      </c>
      <c r="P206" s="25"/>
      <c r="Q206" s="26" t="str">
        <f t="shared" si="25"/>
        <v/>
      </c>
      <c r="R206" s="27"/>
      <c r="S206" s="26" t="str">
        <f t="shared" si="26"/>
        <v/>
      </c>
    </row>
  </sheetData>
  <sheetProtection autoFilter="0"/>
  <autoFilter ref="B5:AB5">
    <filterColumn colId="8" showButton="0"/>
  </autoFilter>
  <mergeCells count="22">
    <mergeCell ref="N4:N5"/>
    <mergeCell ref="I4:I5"/>
    <mergeCell ref="G3:H3"/>
    <mergeCell ref="J4:K5"/>
    <mergeCell ref="L4:L5"/>
    <mergeCell ref="M4:M5"/>
    <mergeCell ref="R1:S1"/>
    <mergeCell ref="A3:A6"/>
    <mergeCell ref="B3:B6"/>
    <mergeCell ref="C3:C6"/>
    <mergeCell ref="I3:O3"/>
    <mergeCell ref="P3:P5"/>
    <mergeCell ref="Q3:Q5"/>
    <mergeCell ref="R3:R6"/>
    <mergeCell ref="S3:S6"/>
    <mergeCell ref="O4:O5"/>
    <mergeCell ref="J6:K6"/>
    <mergeCell ref="D4:D6"/>
    <mergeCell ref="E4:E6"/>
    <mergeCell ref="F4:F6"/>
    <mergeCell ref="G4:G5"/>
    <mergeCell ref="H4:H5"/>
  </mergeCells>
  <conditionalFormatting sqref="S7:S201">
    <cfRule type="cellIs" dxfId="12" priority="13" operator="lessThan">
      <formula>0</formula>
    </cfRule>
  </conditionalFormatting>
  <conditionalFormatting sqref="J7:J206">
    <cfRule type="cellIs" dxfId="11" priority="12" operator="equal">
      <formula>"N° chèq."</formula>
    </cfRule>
  </conditionalFormatting>
  <conditionalFormatting sqref="P7:P206">
    <cfRule type="cellIs" dxfId="10" priority="11" operator="equal">
      <formula>"Vérifier paiement !"</formula>
    </cfRule>
  </conditionalFormatting>
  <conditionalFormatting sqref="S202:S206">
    <cfRule type="cellIs" dxfId="9" priority="10" operator="lessThan">
      <formula>0</formula>
    </cfRule>
  </conditionalFormatting>
  <conditionalFormatting sqref="I7:I206">
    <cfRule type="expression" dxfId="8" priority="8">
      <formula>#REF!="Barques Base"</formula>
    </cfRule>
    <cfRule type="expression" dxfId="7" priority="9">
      <formula>#REF!="Marine Nautique"</formula>
    </cfRule>
  </conditionalFormatting>
  <conditionalFormatting sqref="L7:N206">
    <cfRule type="expression" dxfId="6" priority="6">
      <formula>#REF!="Barques Base"</formula>
    </cfRule>
    <cfRule type="expression" dxfId="5" priority="7">
      <formula>#REF!="Marine Nautique"</formula>
    </cfRule>
  </conditionalFormatting>
  <conditionalFormatting sqref="J7:J206">
    <cfRule type="expression" dxfId="4" priority="4">
      <formula>#REF!="Marine Nautique"</formula>
    </cfRule>
    <cfRule type="expression" dxfId="3" priority="5">
      <formula>#REF!="Barques Base"</formula>
    </cfRule>
  </conditionalFormatting>
  <conditionalFormatting sqref="K7:K206">
    <cfRule type="cellIs" dxfId="2" priority="3" operator="equal">
      <formula>"N° chèq."</formula>
    </cfRule>
  </conditionalFormatting>
  <conditionalFormatting sqref="K7:K206">
    <cfRule type="expression" dxfId="1" priority="1">
      <formula>#REF!="Marine Nautique"</formula>
    </cfRule>
    <cfRule type="expression" dxfId="0" priority="2">
      <formula>#REF!="Barques Base"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77" fitToHeight="0" orientation="landscape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Données!$O$2:$O$4</xm:f>
          </x14:formula1>
          <xm:sqref>A7:A206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  <pageSetUpPr fitToPage="1"/>
  </sheetPr>
  <dimension ref="A1:R200"/>
  <sheetViews>
    <sheetView workbookViewId="0">
      <pane ySplit="1" topLeftCell="A2" activePane="bottomLeft" state="frozen"/>
      <selection activeCell="O5" sqref="O5"/>
      <selection pane="bottomLeft" activeCell="O5" sqref="O5"/>
    </sheetView>
  </sheetViews>
  <sheetFormatPr baseColWidth="10" defaultRowHeight="12.75" x14ac:dyDescent="0.2"/>
  <cols>
    <col min="1" max="1" width="12.85546875" style="33" bestFit="1" customWidth="1"/>
    <col min="2" max="2" width="3.7109375" customWidth="1"/>
    <col min="5" max="5" width="3.7109375" customWidth="1"/>
    <col min="7" max="7" width="3.7109375" customWidth="1"/>
    <col min="8" max="8" width="7.28515625" style="32" customWidth="1"/>
    <col min="9" max="10" width="11.42578125" style="31"/>
    <col min="11" max="11" width="3.7109375" customWidth="1"/>
    <col min="12" max="12" width="6.85546875" style="32" customWidth="1"/>
    <col min="13" max="14" width="3.7109375" customWidth="1"/>
    <col min="15" max="15" width="16.7109375" style="33" bestFit="1" customWidth="1"/>
    <col min="16" max="16" width="3.7109375" customWidth="1"/>
    <col min="18" max="18" width="11.42578125" style="43"/>
  </cols>
  <sheetData>
    <row r="1" spans="1:18" x14ac:dyDescent="0.2">
      <c r="A1" s="30"/>
      <c r="B1" s="31"/>
      <c r="C1" s="31"/>
      <c r="D1" s="31"/>
      <c r="E1" s="31"/>
      <c r="F1" s="31"/>
      <c r="G1" s="31"/>
      <c r="I1" s="32"/>
      <c r="J1" s="32"/>
      <c r="R1" s="34" t="s">
        <v>20</v>
      </c>
    </row>
    <row r="2" spans="1:18" x14ac:dyDescent="0.2">
      <c r="A2" s="30"/>
      <c r="B2" s="31"/>
      <c r="C2" s="32"/>
      <c r="D2" s="32"/>
      <c r="E2" s="31"/>
      <c r="F2" s="31"/>
      <c r="G2" s="31"/>
      <c r="L2" s="35"/>
      <c r="O2" s="36" t="s">
        <v>21</v>
      </c>
      <c r="R2" s="34" t="s">
        <v>22</v>
      </c>
    </row>
    <row r="3" spans="1:18" x14ac:dyDescent="0.2">
      <c r="A3" s="30"/>
      <c r="B3" s="31"/>
      <c r="C3" s="37"/>
      <c r="D3" s="37"/>
      <c r="E3" s="31"/>
      <c r="F3" s="31"/>
      <c r="G3" s="31"/>
      <c r="L3" s="35"/>
      <c r="O3" s="36" t="s">
        <v>222</v>
      </c>
      <c r="R3" s="34" t="s">
        <v>23</v>
      </c>
    </row>
    <row r="4" spans="1:18" x14ac:dyDescent="0.2">
      <c r="A4" s="38"/>
      <c r="B4" s="31"/>
      <c r="C4" s="32"/>
      <c r="D4" s="32"/>
      <c r="E4" s="31"/>
      <c r="F4" s="31"/>
      <c r="G4" s="31"/>
      <c r="O4" s="36" t="s">
        <v>223</v>
      </c>
      <c r="R4" s="34" t="s">
        <v>24</v>
      </c>
    </row>
    <row r="5" spans="1:18" x14ac:dyDescent="0.2">
      <c r="A5" s="30"/>
      <c r="B5" s="31"/>
      <c r="C5" s="32"/>
      <c r="D5" s="32"/>
      <c r="E5" s="31"/>
      <c r="F5" s="31"/>
      <c r="G5" s="31"/>
      <c r="R5" s="34" t="s">
        <v>25</v>
      </c>
    </row>
    <row r="6" spans="1:18" x14ac:dyDescent="0.2">
      <c r="A6" s="30"/>
      <c r="B6" s="31"/>
      <c r="C6" s="32"/>
      <c r="D6" s="32"/>
      <c r="E6" s="31"/>
      <c r="F6" s="31"/>
      <c r="G6" s="31"/>
      <c r="R6" s="34" t="s">
        <v>26</v>
      </c>
    </row>
    <row r="7" spans="1:18" x14ac:dyDescent="0.2">
      <c r="A7" s="30"/>
      <c r="B7" s="31"/>
      <c r="C7" s="32"/>
      <c r="D7" s="32"/>
      <c r="E7" s="31"/>
      <c r="F7" s="31"/>
      <c r="G7" s="31"/>
      <c r="R7" s="34" t="s">
        <v>27</v>
      </c>
    </row>
    <row r="8" spans="1:18" x14ac:dyDescent="0.2">
      <c r="A8" s="30"/>
      <c r="B8" s="31"/>
      <c r="C8" s="32"/>
      <c r="D8" s="32"/>
      <c r="E8" s="31"/>
      <c r="F8" s="31"/>
      <c r="G8" s="31"/>
      <c r="R8" s="34" t="s">
        <v>28</v>
      </c>
    </row>
    <row r="9" spans="1:18" x14ac:dyDescent="0.2">
      <c r="A9" s="30"/>
      <c r="B9" s="31"/>
      <c r="C9" s="32"/>
      <c r="D9" s="32"/>
      <c r="E9" s="31"/>
      <c r="F9" s="31"/>
      <c r="G9" s="31"/>
      <c r="R9" s="34" t="s">
        <v>29</v>
      </c>
    </row>
    <row r="10" spans="1:18" x14ac:dyDescent="0.2">
      <c r="A10" s="36"/>
      <c r="R10" s="34" t="s">
        <v>30</v>
      </c>
    </row>
    <row r="11" spans="1:18" x14ac:dyDescent="0.2">
      <c r="R11" s="34" t="s">
        <v>31</v>
      </c>
    </row>
    <row r="12" spans="1:18" x14ac:dyDescent="0.2">
      <c r="A12" s="39" t="s">
        <v>32</v>
      </c>
      <c r="D12" s="40">
        <v>1.45</v>
      </c>
      <c r="R12" s="34" t="s">
        <v>33</v>
      </c>
    </row>
    <row r="13" spans="1:18" x14ac:dyDescent="0.2">
      <c r="B13" s="41"/>
      <c r="C13" s="41"/>
      <c r="D13" s="41"/>
      <c r="E13" s="41"/>
      <c r="F13" s="41"/>
      <c r="G13" s="41"/>
      <c r="R13" s="34" t="s">
        <v>34</v>
      </c>
    </row>
    <row r="14" spans="1:18" x14ac:dyDescent="0.2">
      <c r="R14" s="34" t="s">
        <v>35</v>
      </c>
    </row>
    <row r="15" spans="1:18" x14ac:dyDescent="0.2">
      <c r="R15" s="34" t="s">
        <v>36</v>
      </c>
    </row>
    <row r="16" spans="1:18" x14ac:dyDescent="0.2">
      <c r="R16" s="34" t="s">
        <v>37</v>
      </c>
    </row>
    <row r="17" spans="18:18" x14ac:dyDescent="0.2">
      <c r="R17" s="34" t="s">
        <v>38</v>
      </c>
    </row>
    <row r="18" spans="18:18" x14ac:dyDescent="0.2">
      <c r="R18" s="34" t="s">
        <v>39</v>
      </c>
    </row>
    <row r="19" spans="18:18" x14ac:dyDescent="0.2">
      <c r="R19" s="34" t="s">
        <v>40</v>
      </c>
    </row>
    <row r="20" spans="18:18" x14ac:dyDescent="0.2">
      <c r="R20" s="34" t="s">
        <v>41</v>
      </c>
    </row>
    <row r="21" spans="18:18" x14ac:dyDescent="0.2">
      <c r="R21" s="34" t="s">
        <v>42</v>
      </c>
    </row>
    <row r="22" spans="18:18" x14ac:dyDescent="0.2">
      <c r="R22" s="34" t="s">
        <v>43</v>
      </c>
    </row>
    <row r="23" spans="18:18" x14ac:dyDescent="0.2">
      <c r="R23" s="34" t="s">
        <v>44</v>
      </c>
    </row>
    <row r="24" spans="18:18" x14ac:dyDescent="0.2">
      <c r="R24" s="34" t="s">
        <v>45</v>
      </c>
    </row>
    <row r="25" spans="18:18" x14ac:dyDescent="0.2">
      <c r="R25" s="34" t="s">
        <v>46</v>
      </c>
    </row>
    <row r="26" spans="18:18" x14ac:dyDescent="0.2">
      <c r="R26" s="34" t="s">
        <v>47</v>
      </c>
    </row>
    <row r="27" spans="18:18" x14ac:dyDescent="0.2">
      <c r="R27" s="34" t="s">
        <v>48</v>
      </c>
    </row>
    <row r="28" spans="18:18" x14ac:dyDescent="0.2">
      <c r="R28" s="34" t="s">
        <v>49</v>
      </c>
    </row>
    <row r="29" spans="18:18" x14ac:dyDescent="0.2">
      <c r="R29" s="34" t="s">
        <v>50</v>
      </c>
    </row>
    <row r="30" spans="18:18" x14ac:dyDescent="0.2">
      <c r="R30" s="34" t="s">
        <v>51</v>
      </c>
    </row>
    <row r="31" spans="18:18" x14ac:dyDescent="0.2">
      <c r="R31" s="34" t="s">
        <v>52</v>
      </c>
    </row>
    <row r="32" spans="18:18" x14ac:dyDescent="0.2">
      <c r="R32" s="34" t="s">
        <v>53</v>
      </c>
    </row>
    <row r="33" spans="14:18" x14ac:dyDescent="0.2">
      <c r="R33" s="34" t="s">
        <v>54</v>
      </c>
    </row>
    <row r="34" spans="14:18" x14ac:dyDescent="0.2">
      <c r="R34" s="34" t="s">
        <v>55</v>
      </c>
    </row>
    <row r="35" spans="14:18" x14ac:dyDescent="0.2">
      <c r="R35" s="34" t="s">
        <v>56</v>
      </c>
    </row>
    <row r="36" spans="14:18" x14ac:dyDescent="0.2">
      <c r="R36" s="34" t="s">
        <v>57</v>
      </c>
    </row>
    <row r="37" spans="14:18" x14ac:dyDescent="0.2">
      <c r="R37" s="34" t="s">
        <v>58</v>
      </c>
    </row>
    <row r="38" spans="14:18" x14ac:dyDescent="0.2">
      <c r="R38" s="34" t="s">
        <v>59</v>
      </c>
    </row>
    <row r="39" spans="14:18" x14ac:dyDescent="0.2">
      <c r="R39" s="34" t="s">
        <v>60</v>
      </c>
    </row>
    <row r="40" spans="14:18" x14ac:dyDescent="0.2">
      <c r="R40" s="34" t="s">
        <v>61</v>
      </c>
    </row>
    <row r="41" spans="14:18" x14ac:dyDescent="0.2">
      <c r="R41" s="34" t="s">
        <v>62</v>
      </c>
    </row>
    <row r="42" spans="14:18" x14ac:dyDescent="0.2">
      <c r="R42" s="34" t="s">
        <v>63</v>
      </c>
    </row>
    <row r="43" spans="14:18" x14ac:dyDescent="0.2">
      <c r="R43" s="34" t="s">
        <v>64</v>
      </c>
    </row>
    <row r="44" spans="14:18" x14ac:dyDescent="0.2">
      <c r="R44" s="34" t="s">
        <v>65</v>
      </c>
    </row>
    <row r="45" spans="14:18" x14ac:dyDescent="0.2">
      <c r="N45" s="40"/>
      <c r="R45" s="34" t="s">
        <v>66</v>
      </c>
    </row>
    <row r="46" spans="14:18" x14ac:dyDescent="0.2">
      <c r="N46" s="40"/>
      <c r="R46" s="34" t="s">
        <v>67</v>
      </c>
    </row>
    <row r="47" spans="14:18" x14ac:dyDescent="0.2">
      <c r="R47" s="34" t="s">
        <v>68</v>
      </c>
    </row>
    <row r="48" spans="14:18" x14ac:dyDescent="0.2">
      <c r="R48" s="34" t="s">
        <v>69</v>
      </c>
    </row>
    <row r="49" spans="18:18" x14ac:dyDescent="0.2">
      <c r="R49" s="34" t="s">
        <v>70</v>
      </c>
    </row>
    <row r="50" spans="18:18" x14ac:dyDescent="0.2">
      <c r="R50" s="34" t="s">
        <v>71</v>
      </c>
    </row>
    <row r="51" spans="18:18" x14ac:dyDescent="0.2">
      <c r="R51" s="42" t="s">
        <v>72</v>
      </c>
    </row>
    <row r="52" spans="18:18" x14ac:dyDescent="0.2">
      <c r="R52" s="42" t="s">
        <v>73</v>
      </c>
    </row>
    <row r="53" spans="18:18" x14ac:dyDescent="0.2">
      <c r="R53" s="42" t="s">
        <v>74</v>
      </c>
    </row>
    <row r="54" spans="18:18" x14ac:dyDescent="0.2">
      <c r="R54" s="42" t="s">
        <v>75</v>
      </c>
    </row>
    <row r="55" spans="18:18" x14ac:dyDescent="0.2">
      <c r="R55" s="42" t="s">
        <v>76</v>
      </c>
    </row>
    <row r="56" spans="18:18" x14ac:dyDescent="0.2">
      <c r="R56" s="42" t="s">
        <v>77</v>
      </c>
    </row>
    <row r="57" spans="18:18" x14ac:dyDescent="0.2">
      <c r="R57" s="42" t="s">
        <v>78</v>
      </c>
    </row>
    <row r="58" spans="18:18" x14ac:dyDescent="0.2">
      <c r="R58" s="42" t="s">
        <v>79</v>
      </c>
    </row>
    <row r="59" spans="18:18" x14ac:dyDescent="0.2">
      <c r="R59" s="42" t="s">
        <v>80</v>
      </c>
    </row>
    <row r="60" spans="18:18" x14ac:dyDescent="0.2">
      <c r="R60" s="42" t="s">
        <v>81</v>
      </c>
    </row>
    <row r="61" spans="18:18" x14ac:dyDescent="0.2">
      <c r="R61" s="42" t="s">
        <v>82</v>
      </c>
    </row>
    <row r="62" spans="18:18" x14ac:dyDescent="0.2">
      <c r="R62" s="42" t="s">
        <v>83</v>
      </c>
    </row>
    <row r="63" spans="18:18" x14ac:dyDescent="0.2">
      <c r="R63" s="42" t="s">
        <v>84</v>
      </c>
    </row>
    <row r="64" spans="18:18" x14ac:dyDescent="0.2">
      <c r="R64" s="42" t="s">
        <v>85</v>
      </c>
    </row>
    <row r="65" spans="18:18" x14ac:dyDescent="0.2">
      <c r="R65" s="42" t="s">
        <v>86</v>
      </c>
    </row>
    <row r="66" spans="18:18" x14ac:dyDescent="0.2">
      <c r="R66" s="42" t="s">
        <v>87</v>
      </c>
    </row>
    <row r="67" spans="18:18" x14ac:dyDescent="0.2">
      <c r="R67" s="42" t="s">
        <v>88</v>
      </c>
    </row>
    <row r="68" spans="18:18" x14ac:dyDescent="0.2">
      <c r="R68" s="42" t="s">
        <v>89</v>
      </c>
    </row>
    <row r="69" spans="18:18" x14ac:dyDescent="0.2">
      <c r="R69" s="42" t="s">
        <v>90</v>
      </c>
    </row>
    <row r="70" spans="18:18" x14ac:dyDescent="0.2">
      <c r="R70" s="42" t="s">
        <v>91</v>
      </c>
    </row>
    <row r="71" spans="18:18" x14ac:dyDescent="0.2">
      <c r="R71" s="42" t="s">
        <v>92</v>
      </c>
    </row>
    <row r="72" spans="18:18" x14ac:dyDescent="0.2">
      <c r="R72" s="42" t="s">
        <v>93</v>
      </c>
    </row>
    <row r="73" spans="18:18" x14ac:dyDescent="0.2">
      <c r="R73" s="42" t="s">
        <v>94</v>
      </c>
    </row>
    <row r="74" spans="18:18" x14ac:dyDescent="0.2">
      <c r="R74" s="42" t="s">
        <v>95</v>
      </c>
    </row>
    <row r="75" spans="18:18" x14ac:dyDescent="0.2">
      <c r="R75" s="42" t="s">
        <v>96</v>
      </c>
    </row>
    <row r="76" spans="18:18" x14ac:dyDescent="0.2">
      <c r="R76" s="42" t="s">
        <v>97</v>
      </c>
    </row>
    <row r="77" spans="18:18" x14ac:dyDescent="0.2">
      <c r="R77" s="42" t="s">
        <v>98</v>
      </c>
    </row>
    <row r="78" spans="18:18" x14ac:dyDescent="0.2">
      <c r="R78" s="42" t="s">
        <v>99</v>
      </c>
    </row>
    <row r="79" spans="18:18" x14ac:dyDescent="0.2">
      <c r="R79" s="42" t="s">
        <v>100</v>
      </c>
    </row>
    <row r="80" spans="18:18" x14ac:dyDescent="0.2">
      <c r="R80" s="42" t="s">
        <v>101</v>
      </c>
    </row>
    <row r="81" spans="18:18" x14ac:dyDescent="0.2">
      <c r="R81" s="42" t="s">
        <v>102</v>
      </c>
    </row>
    <row r="82" spans="18:18" x14ac:dyDescent="0.2">
      <c r="R82" s="42" t="s">
        <v>103</v>
      </c>
    </row>
    <row r="83" spans="18:18" x14ac:dyDescent="0.2">
      <c r="R83" s="42" t="s">
        <v>104</v>
      </c>
    </row>
    <row r="84" spans="18:18" x14ac:dyDescent="0.2">
      <c r="R84" s="42" t="s">
        <v>105</v>
      </c>
    </row>
    <row r="85" spans="18:18" x14ac:dyDescent="0.2">
      <c r="R85" s="42" t="s">
        <v>106</v>
      </c>
    </row>
    <row r="86" spans="18:18" x14ac:dyDescent="0.2">
      <c r="R86" s="42" t="s">
        <v>107</v>
      </c>
    </row>
    <row r="87" spans="18:18" x14ac:dyDescent="0.2">
      <c r="R87" s="42" t="s">
        <v>108</v>
      </c>
    </row>
    <row r="88" spans="18:18" x14ac:dyDescent="0.2">
      <c r="R88" s="42" t="s">
        <v>109</v>
      </c>
    </row>
    <row r="89" spans="18:18" x14ac:dyDescent="0.2">
      <c r="R89" s="42" t="s">
        <v>110</v>
      </c>
    </row>
    <row r="90" spans="18:18" x14ac:dyDescent="0.2">
      <c r="R90" s="42" t="s">
        <v>111</v>
      </c>
    </row>
    <row r="91" spans="18:18" x14ac:dyDescent="0.2">
      <c r="R91" s="42" t="s">
        <v>112</v>
      </c>
    </row>
    <row r="92" spans="18:18" x14ac:dyDescent="0.2">
      <c r="R92" s="42" t="s">
        <v>113</v>
      </c>
    </row>
    <row r="93" spans="18:18" x14ac:dyDescent="0.2">
      <c r="R93" s="42" t="s">
        <v>114</v>
      </c>
    </row>
    <row r="94" spans="18:18" x14ac:dyDescent="0.2">
      <c r="R94" s="42" t="s">
        <v>115</v>
      </c>
    </row>
    <row r="95" spans="18:18" x14ac:dyDescent="0.2">
      <c r="R95" s="42" t="s">
        <v>116</v>
      </c>
    </row>
    <row r="96" spans="18:18" x14ac:dyDescent="0.2">
      <c r="R96" s="42" t="s">
        <v>117</v>
      </c>
    </row>
    <row r="97" spans="18:18" x14ac:dyDescent="0.2">
      <c r="R97" s="42" t="s">
        <v>118</v>
      </c>
    </row>
    <row r="98" spans="18:18" x14ac:dyDescent="0.2">
      <c r="R98" s="42" t="s">
        <v>119</v>
      </c>
    </row>
    <row r="99" spans="18:18" x14ac:dyDescent="0.2">
      <c r="R99" s="42" t="s">
        <v>120</v>
      </c>
    </row>
    <row r="100" spans="18:18" x14ac:dyDescent="0.2">
      <c r="R100" s="42" t="s">
        <v>121</v>
      </c>
    </row>
    <row r="101" spans="18:18" x14ac:dyDescent="0.2">
      <c r="R101" s="42" t="s">
        <v>122</v>
      </c>
    </row>
    <row r="102" spans="18:18" x14ac:dyDescent="0.2">
      <c r="R102" s="42" t="s">
        <v>123</v>
      </c>
    </row>
    <row r="103" spans="18:18" x14ac:dyDescent="0.2">
      <c r="R103" s="42" t="s">
        <v>124</v>
      </c>
    </row>
    <row r="104" spans="18:18" x14ac:dyDescent="0.2">
      <c r="R104" s="42" t="s">
        <v>125</v>
      </c>
    </row>
    <row r="105" spans="18:18" x14ac:dyDescent="0.2">
      <c r="R105" s="42" t="s">
        <v>126</v>
      </c>
    </row>
    <row r="106" spans="18:18" x14ac:dyDescent="0.2">
      <c r="R106" s="42" t="s">
        <v>127</v>
      </c>
    </row>
    <row r="107" spans="18:18" x14ac:dyDescent="0.2">
      <c r="R107" s="42" t="s">
        <v>128</v>
      </c>
    </row>
    <row r="108" spans="18:18" x14ac:dyDescent="0.2">
      <c r="R108" s="42" t="s">
        <v>129</v>
      </c>
    </row>
    <row r="109" spans="18:18" x14ac:dyDescent="0.2">
      <c r="R109" s="42" t="s">
        <v>130</v>
      </c>
    </row>
    <row r="110" spans="18:18" x14ac:dyDescent="0.2">
      <c r="R110" s="42" t="s">
        <v>131</v>
      </c>
    </row>
    <row r="111" spans="18:18" x14ac:dyDescent="0.2">
      <c r="R111" s="42" t="s">
        <v>132</v>
      </c>
    </row>
    <row r="112" spans="18:18" x14ac:dyDescent="0.2">
      <c r="R112" s="42" t="s">
        <v>133</v>
      </c>
    </row>
    <row r="113" spans="18:18" x14ac:dyDescent="0.2">
      <c r="R113" s="42" t="s">
        <v>134</v>
      </c>
    </row>
    <row r="114" spans="18:18" x14ac:dyDescent="0.2">
      <c r="R114" s="42" t="s">
        <v>135</v>
      </c>
    </row>
    <row r="115" spans="18:18" x14ac:dyDescent="0.2">
      <c r="R115" s="42" t="s">
        <v>136</v>
      </c>
    </row>
    <row r="116" spans="18:18" x14ac:dyDescent="0.2">
      <c r="R116" s="42" t="s">
        <v>137</v>
      </c>
    </row>
    <row r="117" spans="18:18" x14ac:dyDescent="0.2">
      <c r="R117" s="42" t="s">
        <v>138</v>
      </c>
    </row>
    <row r="118" spans="18:18" x14ac:dyDescent="0.2">
      <c r="R118" s="42" t="s">
        <v>139</v>
      </c>
    </row>
    <row r="119" spans="18:18" x14ac:dyDescent="0.2">
      <c r="R119" s="42" t="s">
        <v>140</v>
      </c>
    </row>
    <row r="120" spans="18:18" x14ac:dyDescent="0.2">
      <c r="R120" s="42" t="s">
        <v>141</v>
      </c>
    </row>
    <row r="121" spans="18:18" x14ac:dyDescent="0.2">
      <c r="R121" s="42" t="s">
        <v>142</v>
      </c>
    </row>
    <row r="122" spans="18:18" x14ac:dyDescent="0.2">
      <c r="R122" s="42" t="s">
        <v>143</v>
      </c>
    </row>
    <row r="123" spans="18:18" x14ac:dyDescent="0.2">
      <c r="R123" s="42" t="s">
        <v>144</v>
      </c>
    </row>
    <row r="124" spans="18:18" x14ac:dyDescent="0.2">
      <c r="R124" s="42" t="s">
        <v>145</v>
      </c>
    </row>
    <row r="125" spans="18:18" x14ac:dyDescent="0.2">
      <c r="R125" s="42" t="s">
        <v>146</v>
      </c>
    </row>
    <row r="126" spans="18:18" x14ac:dyDescent="0.2">
      <c r="R126" s="42" t="s">
        <v>147</v>
      </c>
    </row>
    <row r="127" spans="18:18" x14ac:dyDescent="0.2">
      <c r="R127" s="42" t="s">
        <v>148</v>
      </c>
    </row>
    <row r="128" spans="18:18" x14ac:dyDescent="0.2">
      <c r="R128" s="42" t="s">
        <v>149</v>
      </c>
    </row>
    <row r="129" spans="18:18" x14ac:dyDescent="0.2">
      <c r="R129" s="42" t="s">
        <v>150</v>
      </c>
    </row>
    <row r="130" spans="18:18" x14ac:dyDescent="0.2">
      <c r="R130" s="42" t="s">
        <v>151</v>
      </c>
    </row>
    <row r="131" spans="18:18" x14ac:dyDescent="0.2">
      <c r="R131" s="42" t="s">
        <v>152</v>
      </c>
    </row>
    <row r="132" spans="18:18" x14ac:dyDescent="0.2">
      <c r="R132" s="42" t="s">
        <v>153</v>
      </c>
    </row>
    <row r="133" spans="18:18" x14ac:dyDescent="0.2">
      <c r="R133" s="42" t="s">
        <v>154</v>
      </c>
    </row>
    <row r="134" spans="18:18" x14ac:dyDescent="0.2">
      <c r="R134" s="42" t="s">
        <v>155</v>
      </c>
    </row>
    <row r="135" spans="18:18" x14ac:dyDescent="0.2">
      <c r="R135" s="42" t="s">
        <v>156</v>
      </c>
    </row>
    <row r="136" spans="18:18" x14ac:dyDescent="0.2">
      <c r="R136" s="42" t="s">
        <v>157</v>
      </c>
    </row>
    <row r="137" spans="18:18" x14ac:dyDescent="0.2">
      <c r="R137" s="42" t="s">
        <v>158</v>
      </c>
    </row>
    <row r="138" spans="18:18" x14ac:dyDescent="0.2">
      <c r="R138" s="42" t="s">
        <v>159</v>
      </c>
    </row>
    <row r="139" spans="18:18" x14ac:dyDescent="0.2">
      <c r="R139" s="42" t="s">
        <v>160</v>
      </c>
    </row>
    <row r="140" spans="18:18" x14ac:dyDescent="0.2">
      <c r="R140" s="42" t="s">
        <v>161</v>
      </c>
    </row>
    <row r="141" spans="18:18" x14ac:dyDescent="0.2">
      <c r="R141" s="42" t="s">
        <v>162</v>
      </c>
    </row>
    <row r="142" spans="18:18" x14ac:dyDescent="0.2">
      <c r="R142" s="42" t="s">
        <v>163</v>
      </c>
    </row>
    <row r="143" spans="18:18" x14ac:dyDescent="0.2">
      <c r="R143" s="42" t="s">
        <v>164</v>
      </c>
    </row>
    <row r="144" spans="18:18" x14ac:dyDescent="0.2">
      <c r="R144" s="42" t="s">
        <v>165</v>
      </c>
    </row>
    <row r="145" spans="18:18" x14ac:dyDescent="0.2">
      <c r="R145" s="42" t="s">
        <v>166</v>
      </c>
    </row>
    <row r="146" spans="18:18" x14ac:dyDescent="0.2">
      <c r="R146" s="42" t="s">
        <v>167</v>
      </c>
    </row>
    <row r="147" spans="18:18" x14ac:dyDescent="0.2">
      <c r="R147" s="42" t="s">
        <v>168</v>
      </c>
    </row>
    <row r="148" spans="18:18" x14ac:dyDescent="0.2">
      <c r="R148" s="42" t="s">
        <v>169</v>
      </c>
    </row>
    <row r="149" spans="18:18" x14ac:dyDescent="0.2">
      <c r="R149" s="42" t="s">
        <v>170</v>
      </c>
    </row>
    <row r="150" spans="18:18" x14ac:dyDescent="0.2">
      <c r="R150" s="42" t="s">
        <v>171</v>
      </c>
    </row>
    <row r="151" spans="18:18" x14ac:dyDescent="0.2">
      <c r="R151" s="42" t="s">
        <v>172</v>
      </c>
    </row>
    <row r="152" spans="18:18" x14ac:dyDescent="0.2">
      <c r="R152" s="42" t="s">
        <v>173</v>
      </c>
    </row>
    <row r="153" spans="18:18" x14ac:dyDescent="0.2">
      <c r="R153" s="42" t="s">
        <v>174</v>
      </c>
    </row>
    <row r="154" spans="18:18" x14ac:dyDescent="0.2">
      <c r="R154" s="42" t="s">
        <v>175</v>
      </c>
    </row>
    <row r="155" spans="18:18" x14ac:dyDescent="0.2">
      <c r="R155" s="42" t="s">
        <v>176</v>
      </c>
    </row>
    <row r="156" spans="18:18" x14ac:dyDescent="0.2">
      <c r="R156" s="42" t="s">
        <v>177</v>
      </c>
    </row>
    <row r="157" spans="18:18" x14ac:dyDescent="0.2">
      <c r="R157" s="42" t="s">
        <v>178</v>
      </c>
    </row>
    <row r="158" spans="18:18" x14ac:dyDescent="0.2">
      <c r="R158" s="42" t="s">
        <v>179</v>
      </c>
    </row>
    <row r="159" spans="18:18" x14ac:dyDescent="0.2">
      <c r="R159" s="42" t="s">
        <v>180</v>
      </c>
    </row>
    <row r="160" spans="18:18" x14ac:dyDescent="0.2">
      <c r="R160" s="42" t="s">
        <v>181</v>
      </c>
    </row>
    <row r="161" spans="18:18" x14ac:dyDescent="0.2">
      <c r="R161" s="42" t="s">
        <v>182</v>
      </c>
    </row>
    <row r="162" spans="18:18" x14ac:dyDescent="0.2">
      <c r="R162" s="42" t="s">
        <v>183</v>
      </c>
    </row>
    <row r="163" spans="18:18" x14ac:dyDescent="0.2">
      <c r="R163" s="42" t="s">
        <v>184</v>
      </c>
    </row>
    <row r="164" spans="18:18" x14ac:dyDescent="0.2">
      <c r="R164" s="42" t="s">
        <v>185</v>
      </c>
    </row>
    <row r="165" spans="18:18" x14ac:dyDescent="0.2">
      <c r="R165" s="42" t="s">
        <v>186</v>
      </c>
    </row>
    <row r="166" spans="18:18" x14ac:dyDescent="0.2">
      <c r="R166" s="42" t="s">
        <v>187</v>
      </c>
    </row>
    <row r="167" spans="18:18" x14ac:dyDescent="0.2">
      <c r="R167" s="42" t="s">
        <v>188</v>
      </c>
    </row>
    <row r="168" spans="18:18" x14ac:dyDescent="0.2">
      <c r="R168" s="42" t="s">
        <v>189</v>
      </c>
    </row>
    <row r="169" spans="18:18" x14ac:dyDescent="0.2">
      <c r="R169" s="42" t="s">
        <v>190</v>
      </c>
    </row>
    <row r="170" spans="18:18" x14ac:dyDescent="0.2">
      <c r="R170" s="42" t="s">
        <v>191</v>
      </c>
    </row>
    <row r="171" spans="18:18" x14ac:dyDescent="0.2">
      <c r="R171" s="42" t="s">
        <v>192</v>
      </c>
    </row>
    <row r="172" spans="18:18" x14ac:dyDescent="0.2">
      <c r="R172" s="42" t="s">
        <v>193</v>
      </c>
    </row>
    <row r="173" spans="18:18" x14ac:dyDescent="0.2">
      <c r="R173" s="42" t="s">
        <v>194</v>
      </c>
    </row>
    <row r="174" spans="18:18" x14ac:dyDescent="0.2">
      <c r="R174" s="42" t="s">
        <v>195</v>
      </c>
    </row>
    <row r="175" spans="18:18" x14ac:dyDescent="0.2">
      <c r="R175" s="42" t="s">
        <v>196</v>
      </c>
    </row>
    <row r="176" spans="18:18" x14ac:dyDescent="0.2">
      <c r="R176" s="42" t="s">
        <v>197</v>
      </c>
    </row>
    <row r="177" spans="18:18" x14ac:dyDescent="0.2">
      <c r="R177" s="42" t="s">
        <v>198</v>
      </c>
    </row>
    <row r="178" spans="18:18" x14ac:dyDescent="0.2">
      <c r="R178" s="42" t="s">
        <v>199</v>
      </c>
    </row>
    <row r="179" spans="18:18" x14ac:dyDescent="0.2">
      <c r="R179" s="42" t="s">
        <v>200</v>
      </c>
    </row>
    <row r="180" spans="18:18" x14ac:dyDescent="0.2">
      <c r="R180" s="42" t="s">
        <v>201</v>
      </c>
    </row>
    <row r="181" spans="18:18" x14ac:dyDescent="0.2">
      <c r="R181" s="42" t="s">
        <v>202</v>
      </c>
    </row>
    <row r="182" spans="18:18" x14ac:dyDescent="0.2">
      <c r="R182" s="42" t="s">
        <v>203</v>
      </c>
    </row>
    <row r="183" spans="18:18" x14ac:dyDescent="0.2">
      <c r="R183" s="42" t="s">
        <v>204</v>
      </c>
    </row>
    <row r="184" spans="18:18" x14ac:dyDescent="0.2">
      <c r="R184" s="42" t="s">
        <v>205</v>
      </c>
    </row>
    <row r="185" spans="18:18" x14ac:dyDescent="0.2">
      <c r="R185" s="42" t="s">
        <v>206</v>
      </c>
    </row>
    <row r="186" spans="18:18" x14ac:dyDescent="0.2">
      <c r="R186" s="42" t="s">
        <v>207</v>
      </c>
    </row>
    <row r="187" spans="18:18" x14ac:dyDescent="0.2">
      <c r="R187" s="42" t="s">
        <v>208</v>
      </c>
    </row>
    <row r="188" spans="18:18" x14ac:dyDescent="0.2">
      <c r="R188" s="42" t="s">
        <v>209</v>
      </c>
    </row>
    <row r="189" spans="18:18" x14ac:dyDescent="0.2">
      <c r="R189" s="42" t="s">
        <v>210</v>
      </c>
    </row>
    <row r="190" spans="18:18" x14ac:dyDescent="0.2">
      <c r="R190" s="42" t="s">
        <v>211</v>
      </c>
    </row>
    <row r="191" spans="18:18" x14ac:dyDescent="0.2">
      <c r="R191" s="42" t="s">
        <v>212</v>
      </c>
    </row>
    <row r="192" spans="18:18" x14ac:dyDescent="0.2">
      <c r="R192" s="42" t="s">
        <v>213</v>
      </c>
    </row>
    <row r="193" spans="18:18" x14ac:dyDescent="0.2">
      <c r="R193" s="42" t="s">
        <v>214</v>
      </c>
    </row>
    <row r="194" spans="18:18" x14ac:dyDescent="0.2">
      <c r="R194" s="42" t="s">
        <v>215</v>
      </c>
    </row>
    <row r="195" spans="18:18" x14ac:dyDescent="0.2">
      <c r="R195" s="42" t="s">
        <v>216</v>
      </c>
    </row>
    <row r="196" spans="18:18" x14ac:dyDescent="0.2">
      <c r="R196" s="42" t="s">
        <v>217</v>
      </c>
    </row>
    <row r="197" spans="18:18" x14ac:dyDescent="0.2">
      <c r="R197" s="42" t="s">
        <v>218</v>
      </c>
    </row>
    <row r="198" spans="18:18" x14ac:dyDescent="0.2">
      <c r="R198" s="42" t="s">
        <v>219</v>
      </c>
    </row>
    <row r="199" spans="18:18" x14ac:dyDescent="0.2">
      <c r="R199" s="42" t="s">
        <v>220</v>
      </c>
    </row>
    <row r="200" spans="18:18" x14ac:dyDescent="0.2">
      <c r="R200" s="42" t="s">
        <v>221</v>
      </c>
    </row>
  </sheetData>
  <sheetProtection formatColumns="0" autoFilter="0"/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horizontalDpi="4294967294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8-Carb.Bateaux</vt:lpstr>
      <vt:lpstr>Données</vt:lpstr>
      <vt:lpstr>'8-Carb.Bateaux'!Impression_des_titres</vt:lpstr>
      <vt:lpstr>Données!Zone_d_impression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Marcel DELSOL</cp:lastModifiedBy>
  <dcterms:created xsi:type="dcterms:W3CDTF">2018-03-25T10:50:39Z</dcterms:created>
  <dcterms:modified xsi:type="dcterms:W3CDTF">2018-03-25T11:10:34Z</dcterms:modified>
</cp:coreProperties>
</file>