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Pascal Porteneuve\Electricité\Devis - Factures\"/>
    </mc:Choice>
  </mc:AlternateContent>
  <xr:revisionPtr revIDLastSave="0" documentId="13_ncr:1_{29BFE04E-93A5-49F3-9C47-F4BB1CCDC578}" xr6:coauthVersionLast="47" xr6:coauthVersionMax="47" xr10:uidLastSave="{00000000-0000-0000-0000-000000000000}"/>
  <bookViews>
    <workbookView xWindow="-120" yWindow="-120" windowWidth="24240" windowHeight="13020" activeTab="1" xr2:uid="{E6D95EE7-77EC-472C-854B-E30A799CEEB0}"/>
  </bookViews>
  <sheets>
    <sheet name="Facture client TOTAL-Part" sheetId="1" r:id="rId1"/>
    <sheet name="Facture client TOTAL-Pro" sheetId="2" r:id="rId2"/>
  </sheets>
  <definedNames>
    <definedName name="_xlnm.Print_Area" localSheetId="0">'Facture client TOTAL-Part'!$A$3:$F$52</definedName>
    <definedName name="_xlnm.Print_Area" localSheetId="1">'Facture client TOTAL-Pro'!$A$3:$F$52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5" i="2" l="1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F15" i="2"/>
  <c r="J14" i="2"/>
  <c r="F14" i="2"/>
  <c r="J13" i="2"/>
  <c r="F13" i="2"/>
  <c r="J12" i="2"/>
  <c r="F12" i="2"/>
  <c r="J11" i="2"/>
  <c r="F11" i="2"/>
  <c r="J10" i="2"/>
  <c r="F10" i="2"/>
  <c r="J9" i="2"/>
  <c r="J8" i="2"/>
  <c r="J48" i="2" s="1"/>
  <c r="F48" i="2" s="1"/>
  <c r="F8" i="2"/>
  <c r="F47" i="2" s="1"/>
  <c r="F51" i="2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8" i="1"/>
  <c r="F10" i="1"/>
  <c r="F11" i="1"/>
  <c r="F12" i="1"/>
  <c r="F13" i="1"/>
  <c r="F14" i="1"/>
  <c r="F15" i="1"/>
  <c r="F8" i="1"/>
  <c r="J48" i="1" l="1"/>
  <c r="F48" i="1" s="1"/>
  <c r="F47" i="1"/>
  <c r="F51" i="1"/>
</calcChain>
</file>

<file path=xl/sharedStrings.xml><?xml version="1.0" encoding="utf-8"?>
<sst xmlns="http://schemas.openxmlformats.org/spreadsheetml/2006/main" count="252" uniqueCount="40">
  <si>
    <t>PRO</t>
  </si>
  <si>
    <t xml:space="preserve">LIEU </t>
  </si>
  <si>
    <t>DESIGNATION DES PRODUITS OU PRESTATIONS</t>
  </si>
  <si>
    <t>PRIX UNITAIRE POSE</t>
  </si>
  <si>
    <t>PRIX UNITAIRE MATERIEL TTC</t>
  </si>
  <si>
    <t xml:space="preserve">QUANTITE </t>
  </si>
  <si>
    <t>TOTAL</t>
  </si>
  <si>
    <t>ELEMENTS DU DEVIS</t>
  </si>
  <si>
    <t>OUI</t>
  </si>
  <si>
    <t>Maison</t>
  </si>
  <si>
    <t>VMC (accessoires, pose et câblage compris)</t>
  </si>
  <si>
    <t>Tableau électrique complet : Pose et cablage interdifférentiels et disjoncteurs associés</t>
  </si>
  <si>
    <t/>
  </si>
  <si>
    <t>Tableau multimédia</t>
  </si>
  <si>
    <t>Chambre 1</t>
  </si>
  <si>
    <t xml:space="preserve">Plafonnier en allumage va et vient </t>
  </si>
  <si>
    <t>Prise (2P+T)</t>
  </si>
  <si>
    <t>Prise Double 2 x (2P+T)</t>
  </si>
  <si>
    <t>Prise Coaxiale RJ45 + TV</t>
  </si>
  <si>
    <t>Alimentation Volet roulant</t>
  </si>
  <si>
    <t>Chambre 2</t>
  </si>
  <si>
    <t>Chambre 3</t>
  </si>
  <si>
    <t>Cuisine</t>
  </si>
  <si>
    <t>Applique en allumage simple</t>
  </si>
  <si>
    <t>Spots (4) commandés par 3 BP</t>
  </si>
  <si>
    <t>Prise Double 2 x (2P+T) plan de travail (hauteur à définir)</t>
  </si>
  <si>
    <t>Prise (2P+T) REFRIGERATEUR</t>
  </si>
  <si>
    <t>Prise (2P+T) FOUR</t>
  </si>
  <si>
    <t>Prise (2P+T) HOTTE</t>
  </si>
  <si>
    <t xml:space="preserve">Prise (2P+T) ILOT </t>
  </si>
  <si>
    <t>Prise (2P+T) LV</t>
  </si>
  <si>
    <t>Prise (2P+T) MO</t>
  </si>
  <si>
    <t>Prise 32A</t>
  </si>
  <si>
    <t>Prise RJ45</t>
  </si>
  <si>
    <t>TOTAL TTC</t>
  </si>
  <si>
    <t>dont pose</t>
  </si>
  <si>
    <t>Frais de déplacements :</t>
  </si>
  <si>
    <t>TOTAL :</t>
  </si>
  <si>
    <t>Pose</t>
  </si>
  <si>
    <r>
      <rPr>
        <b/>
        <u/>
        <sz val="20"/>
        <color rgb="FF0070C0"/>
        <rFont val="Calibri"/>
        <family val="2"/>
        <scheme val="minor"/>
      </rPr>
      <t xml:space="preserve">CREATION DE </t>
    </r>
    <r>
      <rPr>
        <b/>
        <u/>
        <sz val="20"/>
        <color rgb="FFFF0000"/>
        <rFont val="Calibri"/>
        <family val="2"/>
        <scheme val="minor"/>
      </rPr>
      <t>FACTURE</t>
    </r>
    <r>
      <rPr>
        <b/>
        <u/>
        <sz val="20"/>
        <color rgb="FF0070C0"/>
        <rFont val="Calibri"/>
        <family val="2"/>
        <scheme val="minor"/>
      </rPr>
      <t xml:space="preserve"> "FOURNITURES + POSE"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</si>
</sst>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20"/>
      <color rgb="FF0070C0"/>
      <name val="Calibri"/>
      <family val="2"/>
      <scheme val="minor"/>
    </font>
    <font>
      <b/>
      <u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65" fontId="0" fillId="0" borderId="0" xfId="0" applyNumberFormat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165" fontId="0" fillId="0" borderId="2" xfId="0" applyNumberFormat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right" vertical="center" inden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164" fontId="4" fillId="0" borderId="1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 inden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right" vertical="center" inden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4" fontId="2" fillId="2" borderId="1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 wrapText="1"/>
    </xf>
    <xf numFmtId="165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25"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05B40-6E6F-4FBE-89C7-D08B29B6959F}">
  <sheetPr>
    <pageSetUpPr fitToPage="1"/>
  </sheetPr>
  <dimension ref="A1:J51"/>
  <sheetViews>
    <sheetView showZeros="0" workbookViewId="0">
      <pane ySplit="7" topLeftCell="A8" activePane="bottomLeft" state="frozen"/>
      <selection pane="bottomLeft" activeCell="M13" sqref="M13"/>
    </sheetView>
  </sheetViews>
  <sheetFormatPr baseColWidth="10" defaultRowHeight="15" x14ac:dyDescent="0.25"/>
  <cols>
    <col min="1" max="1" width="11.42578125" style="3"/>
    <col min="2" max="2" width="42.42578125" style="3" customWidth="1"/>
    <col min="3" max="3" width="11.42578125" style="6" customWidth="1"/>
    <col min="4" max="4" width="11.42578125" style="6"/>
    <col min="5" max="5" width="11.42578125" style="3"/>
    <col min="6" max="6" width="14.42578125" style="6" bestFit="1" customWidth="1"/>
    <col min="7" max="16384" width="11.42578125" style="3"/>
  </cols>
  <sheetData>
    <row r="1" spans="1:10" ht="26.25" x14ac:dyDescent="0.25">
      <c r="A1" s="32" t="s">
        <v>39</v>
      </c>
      <c r="B1" s="32"/>
      <c r="C1" s="32"/>
      <c r="D1" s="32"/>
      <c r="E1" s="32"/>
      <c r="F1" s="33" t="s">
        <v>0</v>
      </c>
    </row>
    <row r="6" spans="1:10" s="4" customFormat="1" ht="60" x14ac:dyDescent="0.25">
      <c r="A6" s="28" t="s">
        <v>1</v>
      </c>
      <c r="B6" s="28" t="s">
        <v>2</v>
      </c>
      <c r="C6" s="29" t="s">
        <v>3</v>
      </c>
      <c r="D6" s="29" t="s">
        <v>4</v>
      </c>
      <c r="E6" s="28" t="s">
        <v>5</v>
      </c>
      <c r="F6" s="29" t="s">
        <v>6</v>
      </c>
      <c r="J6" s="28" t="s">
        <v>38</v>
      </c>
    </row>
    <row r="7" spans="1:10" x14ac:dyDescent="0.25">
      <c r="A7" s="5" t="s">
        <v>7</v>
      </c>
      <c r="B7" s="5"/>
      <c r="C7" s="5"/>
      <c r="D7" s="5"/>
      <c r="E7" s="5"/>
      <c r="F7" s="5"/>
      <c r="J7" s="1"/>
    </row>
    <row r="8" spans="1:10" ht="30" x14ac:dyDescent="0.25">
      <c r="A8" s="1" t="s">
        <v>9</v>
      </c>
      <c r="B8" s="1" t="s">
        <v>11</v>
      </c>
      <c r="C8" s="7">
        <v>80</v>
      </c>
      <c r="D8" s="7">
        <v>57.05</v>
      </c>
      <c r="E8" s="1">
        <v>1</v>
      </c>
      <c r="F8" s="34">
        <f>IF($I8="Offert","Offert",IF(ISERROR((C8*E8)+(D8*E8)),,(C8*E8)+(D8*E8)))</f>
        <v>137.05000000000001</v>
      </c>
      <c r="J8" s="30">
        <f t="shared" ref="J8:J45" si="0">IF(ISERROR(C8*E8),,C8*E8)</f>
        <v>80</v>
      </c>
    </row>
    <row r="9" spans="1:10" x14ac:dyDescent="0.25">
      <c r="A9" s="1" t="s">
        <v>9</v>
      </c>
      <c r="B9" s="1" t="s">
        <v>13</v>
      </c>
      <c r="C9" s="7" t="s">
        <v>12</v>
      </c>
      <c r="D9" s="7" t="s">
        <v>12</v>
      </c>
      <c r="E9" s="1"/>
      <c r="F9" s="34"/>
      <c r="J9" s="30">
        <f t="shared" si="0"/>
        <v>0</v>
      </c>
    </row>
    <row r="10" spans="1:10" x14ac:dyDescent="0.25">
      <c r="A10" s="1" t="s">
        <v>9</v>
      </c>
      <c r="B10" s="1" t="s">
        <v>10</v>
      </c>
      <c r="C10" s="7">
        <v>50</v>
      </c>
      <c r="D10" s="7">
        <v>303.22800000000001</v>
      </c>
      <c r="E10" s="1">
        <v>1</v>
      </c>
      <c r="F10" s="34">
        <f t="shared" ref="F10:F15" si="1">IF($I10="Offert","Offert",IF(ISERROR((C10*E10)+(D10*E10)),,(C10*E10)+(D10*E10)))</f>
        <v>353.22800000000001</v>
      </c>
      <c r="J10" s="30">
        <f t="shared" si="0"/>
        <v>50</v>
      </c>
    </row>
    <row r="11" spans="1:10" x14ac:dyDescent="0.25">
      <c r="A11" s="1" t="s">
        <v>14</v>
      </c>
      <c r="B11" s="1" t="s">
        <v>15</v>
      </c>
      <c r="C11" s="7">
        <v>85</v>
      </c>
      <c r="D11" s="7">
        <v>56.567999999999991</v>
      </c>
      <c r="E11" s="1">
        <v>2</v>
      </c>
      <c r="F11" s="34">
        <f t="shared" si="1"/>
        <v>283.13599999999997</v>
      </c>
      <c r="J11" s="30">
        <f t="shared" si="0"/>
        <v>170</v>
      </c>
    </row>
    <row r="12" spans="1:10" x14ac:dyDescent="0.25">
      <c r="A12" s="1" t="s">
        <v>14</v>
      </c>
      <c r="B12" s="1" t="s">
        <v>16</v>
      </c>
      <c r="C12" s="7">
        <v>35</v>
      </c>
      <c r="D12" s="7">
        <v>14.844000000000001</v>
      </c>
      <c r="E12" s="1">
        <v>5</v>
      </c>
      <c r="F12" s="34">
        <f t="shared" si="1"/>
        <v>249.22</v>
      </c>
      <c r="J12" s="30">
        <f t="shared" si="0"/>
        <v>175</v>
      </c>
    </row>
    <row r="13" spans="1:10" x14ac:dyDescent="0.25">
      <c r="A13" s="1" t="s">
        <v>14</v>
      </c>
      <c r="B13" s="1" t="s">
        <v>17</v>
      </c>
      <c r="C13" s="7">
        <v>45</v>
      </c>
      <c r="D13" s="7">
        <v>34.391999999999996</v>
      </c>
      <c r="E13" s="1">
        <v>2</v>
      </c>
      <c r="F13" s="34">
        <f t="shared" si="1"/>
        <v>158.78399999999999</v>
      </c>
      <c r="J13" s="30">
        <f t="shared" si="0"/>
        <v>90</v>
      </c>
    </row>
    <row r="14" spans="1:10" x14ac:dyDescent="0.25">
      <c r="A14" s="1" t="s">
        <v>14</v>
      </c>
      <c r="B14" s="1" t="s">
        <v>18</v>
      </c>
      <c r="C14" s="7">
        <v>90</v>
      </c>
      <c r="D14" s="7">
        <v>43.116</v>
      </c>
      <c r="E14" s="1">
        <v>1</v>
      </c>
      <c r="F14" s="34">
        <f t="shared" si="1"/>
        <v>133.11599999999999</v>
      </c>
      <c r="J14" s="30">
        <f t="shared" si="0"/>
        <v>90</v>
      </c>
    </row>
    <row r="15" spans="1:10" x14ac:dyDescent="0.25">
      <c r="A15" s="1" t="s">
        <v>14</v>
      </c>
      <c r="B15" s="1" t="s">
        <v>19</v>
      </c>
      <c r="C15" s="7">
        <v>40</v>
      </c>
      <c r="D15" s="7">
        <v>19.847999999999999</v>
      </c>
      <c r="E15" s="1">
        <v>1</v>
      </c>
      <c r="F15" s="34">
        <f t="shared" si="1"/>
        <v>59.847999999999999</v>
      </c>
      <c r="J15" s="30">
        <f t="shared" si="0"/>
        <v>40</v>
      </c>
    </row>
    <row r="16" spans="1:10" x14ac:dyDescent="0.25">
      <c r="A16" s="1"/>
      <c r="B16" s="1"/>
      <c r="C16" s="7"/>
      <c r="D16" s="7"/>
      <c r="E16" s="1"/>
      <c r="F16" s="7"/>
      <c r="J16" s="30">
        <f t="shared" si="0"/>
        <v>0</v>
      </c>
    </row>
    <row r="17" spans="1:10" x14ac:dyDescent="0.25">
      <c r="A17" s="1"/>
      <c r="B17" s="1"/>
      <c r="C17" s="7"/>
      <c r="D17" s="7"/>
      <c r="E17" s="1"/>
      <c r="F17" s="7"/>
      <c r="J17" s="30">
        <f t="shared" si="0"/>
        <v>0</v>
      </c>
    </row>
    <row r="18" spans="1:10" x14ac:dyDescent="0.25">
      <c r="A18" s="1" t="s">
        <v>20</v>
      </c>
      <c r="B18" s="1" t="s">
        <v>15</v>
      </c>
      <c r="C18" s="7" t="s">
        <v>12</v>
      </c>
      <c r="D18" s="7" t="s">
        <v>12</v>
      </c>
      <c r="E18" s="1"/>
      <c r="F18" s="7"/>
      <c r="J18" s="30">
        <f t="shared" si="0"/>
        <v>0</v>
      </c>
    </row>
    <row r="19" spans="1:10" x14ac:dyDescent="0.25">
      <c r="A19" s="1" t="s">
        <v>20</v>
      </c>
      <c r="B19" s="1" t="s">
        <v>16</v>
      </c>
      <c r="C19" s="7" t="s">
        <v>12</v>
      </c>
      <c r="D19" s="7" t="s">
        <v>12</v>
      </c>
      <c r="E19" s="1"/>
      <c r="F19" s="7"/>
      <c r="J19" s="30">
        <f t="shared" si="0"/>
        <v>0</v>
      </c>
    </row>
    <row r="20" spans="1:10" x14ac:dyDescent="0.25">
      <c r="A20" s="1" t="s">
        <v>20</v>
      </c>
      <c r="B20" s="1" t="s">
        <v>17</v>
      </c>
      <c r="C20" s="7" t="s">
        <v>12</v>
      </c>
      <c r="D20" s="7" t="s">
        <v>12</v>
      </c>
      <c r="E20" s="1"/>
      <c r="F20" s="7"/>
      <c r="J20" s="30">
        <f t="shared" si="0"/>
        <v>0</v>
      </c>
    </row>
    <row r="21" spans="1:10" x14ac:dyDescent="0.25">
      <c r="A21" s="1" t="s">
        <v>20</v>
      </c>
      <c r="B21" s="1" t="s">
        <v>18</v>
      </c>
      <c r="C21" s="7" t="s">
        <v>12</v>
      </c>
      <c r="D21" s="7" t="s">
        <v>12</v>
      </c>
      <c r="E21" s="1"/>
      <c r="F21" s="7"/>
      <c r="J21" s="30">
        <f t="shared" si="0"/>
        <v>0</v>
      </c>
    </row>
    <row r="22" spans="1:10" x14ac:dyDescent="0.25">
      <c r="A22" s="1" t="s">
        <v>20</v>
      </c>
      <c r="B22" s="1" t="s">
        <v>19</v>
      </c>
      <c r="C22" s="7" t="s">
        <v>12</v>
      </c>
      <c r="D22" s="7" t="s">
        <v>12</v>
      </c>
      <c r="E22" s="1"/>
      <c r="F22" s="7"/>
      <c r="J22" s="30">
        <f t="shared" si="0"/>
        <v>0</v>
      </c>
    </row>
    <row r="23" spans="1:10" x14ac:dyDescent="0.25">
      <c r="A23" s="1"/>
      <c r="B23" s="1"/>
      <c r="C23" s="7"/>
      <c r="D23" s="7"/>
      <c r="E23" s="1"/>
      <c r="F23" s="7"/>
      <c r="J23" s="30">
        <f t="shared" si="0"/>
        <v>0</v>
      </c>
    </row>
    <row r="24" spans="1:10" x14ac:dyDescent="0.25">
      <c r="A24" s="1"/>
      <c r="B24" s="1"/>
      <c r="C24" s="7"/>
      <c r="D24" s="7"/>
      <c r="E24" s="1"/>
      <c r="F24" s="7"/>
      <c r="J24" s="30">
        <f t="shared" si="0"/>
        <v>0</v>
      </c>
    </row>
    <row r="25" spans="1:10" x14ac:dyDescent="0.25">
      <c r="A25" s="1" t="s">
        <v>21</v>
      </c>
      <c r="B25" s="1" t="s">
        <v>15</v>
      </c>
      <c r="C25" s="7" t="s">
        <v>12</v>
      </c>
      <c r="D25" s="7" t="s">
        <v>12</v>
      </c>
      <c r="E25" s="1"/>
      <c r="F25" s="7"/>
      <c r="J25" s="30">
        <f t="shared" si="0"/>
        <v>0</v>
      </c>
    </row>
    <row r="26" spans="1:10" x14ac:dyDescent="0.25">
      <c r="A26" s="1" t="s">
        <v>21</v>
      </c>
      <c r="B26" s="1" t="s">
        <v>16</v>
      </c>
      <c r="C26" s="7" t="s">
        <v>12</v>
      </c>
      <c r="D26" s="7" t="s">
        <v>12</v>
      </c>
      <c r="E26" s="1"/>
      <c r="F26" s="7"/>
      <c r="J26" s="30">
        <f t="shared" si="0"/>
        <v>0</v>
      </c>
    </row>
    <row r="27" spans="1:10" x14ac:dyDescent="0.25">
      <c r="A27" s="1" t="s">
        <v>21</v>
      </c>
      <c r="B27" s="1" t="s">
        <v>17</v>
      </c>
      <c r="C27" s="7" t="s">
        <v>12</v>
      </c>
      <c r="D27" s="7" t="s">
        <v>12</v>
      </c>
      <c r="E27" s="1"/>
      <c r="F27" s="7"/>
      <c r="J27" s="30">
        <f t="shared" si="0"/>
        <v>0</v>
      </c>
    </row>
    <row r="28" spans="1:10" x14ac:dyDescent="0.25">
      <c r="A28" s="1" t="s">
        <v>21</v>
      </c>
      <c r="B28" s="1" t="s">
        <v>18</v>
      </c>
      <c r="C28" s="7" t="s">
        <v>12</v>
      </c>
      <c r="D28" s="7" t="s">
        <v>12</v>
      </c>
      <c r="E28" s="1"/>
      <c r="F28" s="7"/>
      <c r="J28" s="30">
        <f t="shared" si="0"/>
        <v>0</v>
      </c>
    </row>
    <row r="29" spans="1:10" x14ac:dyDescent="0.25">
      <c r="A29" s="1" t="s">
        <v>21</v>
      </c>
      <c r="B29" s="1" t="s">
        <v>19</v>
      </c>
      <c r="C29" s="7" t="s">
        <v>12</v>
      </c>
      <c r="D29" s="7" t="s">
        <v>12</v>
      </c>
      <c r="E29" s="1"/>
      <c r="F29" s="7"/>
      <c r="J29" s="30">
        <f t="shared" si="0"/>
        <v>0</v>
      </c>
    </row>
    <row r="30" spans="1:10" x14ac:dyDescent="0.25">
      <c r="A30" s="1"/>
      <c r="B30" s="1"/>
      <c r="C30" s="7"/>
      <c r="D30" s="7"/>
      <c r="E30" s="1"/>
      <c r="F30" s="7"/>
      <c r="J30" s="30">
        <f t="shared" si="0"/>
        <v>0</v>
      </c>
    </row>
    <row r="31" spans="1:10" x14ac:dyDescent="0.25">
      <c r="A31" s="1"/>
      <c r="B31" s="1"/>
      <c r="C31" s="7"/>
      <c r="D31" s="7"/>
      <c r="E31" s="1"/>
      <c r="F31" s="7"/>
      <c r="J31" s="30">
        <f t="shared" si="0"/>
        <v>0</v>
      </c>
    </row>
    <row r="32" spans="1:10" x14ac:dyDescent="0.25">
      <c r="A32" s="1" t="s">
        <v>22</v>
      </c>
      <c r="B32" s="1" t="s">
        <v>15</v>
      </c>
      <c r="C32" s="7" t="s">
        <v>12</v>
      </c>
      <c r="D32" s="7" t="s">
        <v>12</v>
      </c>
      <c r="E32" s="1"/>
      <c r="F32" s="7"/>
      <c r="J32" s="30">
        <f t="shared" si="0"/>
        <v>0</v>
      </c>
    </row>
    <row r="33" spans="1:10" x14ac:dyDescent="0.25">
      <c r="A33" s="1" t="s">
        <v>22</v>
      </c>
      <c r="B33" s="1" t="s">
        <v>23</v>
      </c>
      <c r="C33" s="7" t="s">
        <v>12</v>
      </c>
      <c r="D33" s="7" t="s">
        <v>12</v>
      </c>
      <c r="E33" s="1"/>
      <c r="F33" s="7"/>
      <c r="J33" s="30">
        <f t="shared" si="0"/>
        <v>0</v>
      </c>
    </row>
    <row r="34" spans="1:10" x14ac:dyDescent="0.25">
      <c r="A34" s="1" t="s">
        <v>22</v>
      </c>
      <c r="B34" s="1" t="s">
        <v>24</v>
      </c>
      <c r="C34" s="7" t="s">
        <v>12</v>
      </c>
      <c r="D34" s="7" t="s">
        <v>12</v>
      </c>
      <c r="E34" s="1"/>
      <c r="F34" s="7"/>
      <c r="J34" s="30">
        <f t="shared" si="0"/>
        <v>0</v>
      </c>
    </row>
    <row r="35" spans="1:10" ht="30" x14ac:dyDescent="0.25">
      <c r="A35" s="1" t="s">
        <v>22</v>
      </c>
      <c r="B35" s="1" t="s">
        <v>25</v>
      </c>
      <c r="C35" s="7" t="s">
        <v>12</v>
      </c>
      <c r="D35" s="7" t="s">
        <v>12</v>
      </c>
      <c r="E35" s="1"/>
      <c r="F35" s="7"/>
      <c r="J35" s="30">
        <f t="shared" si="0"/>
        <v>0</v>
      </c>
    </row>
    <row r="36" spans="1:10" x14ac:dyDescent="0.25">
      <c r="A36" s="1" t="s">
        <v>22</v>
      </c>
      <c r="B36" s="1" t="s">
        <v>26</v>
      </c>
      <c r="C36" s="7" t="s">
        <v>12</v>
      </c>
      <c r="D36" s="7" t="s">
        <v>12</v>
      </c>
      <c r="E36" s="1"/>
      <c r="F36" s="7"/>
      <c r="J36" s="30">
        <f t="shared" si="0"/>
        <v>0</v>
      </c>
    </row>
    <row r="37" spans="1:10" x14ac:dyDescent="0.25">
      <c r="A37" s="1" t="s">
        <v>22</v>
      </c>
      <c r="B37" s="1" t="s">
        <v>27</v>
      </c>
      <c r="C37" s="7" t="s">
        <v>12</v>
      </c>
      <c r="D37" s="7" t="s">
        <v>12</v>
      </c>
      <c r="E37" s="1"/>
      <c r="F37" s="7"/>
      <c r="J37" s="30">
        <f t="shared" si="0"/>
        <v>0</v>
      </c>
    </row>
    <row r="38" spans="1:10" x14ac:dyDescent="0.25">
      <c r="A38" s="1" t="s">
        <v>22</v>
      </c>
      <c r="B38" s="1" t="s">
        <v>28</v>
      </c>
      <c r="C38" s="7" t="s">
        <v>12</v>
      </c>
      <c r="D38" s="7" t="s">
        <v>12</v>
      </c>
      <c r="E38" s="1"/>
      <c r="F38" s="7"/>
      <c r="J38" s="30">
        <f t="shared" si="0"/>
        <v>0</v>
      </c>
    </row>
    <row r="39" spans="1:10" x14ac:dyDescent="0.25">
      <c r="A39" s="1" t="s">
        <v>22</v>
      </c>
      <c r="B39" s="1" t="s">
        <v>29</v>
      </c>
      <c r="C39" s="7" t="s">
        <v>12</v>
      </c>
      <c r="D39" s="7" t="s">
        <v>12</v>
      </c>
      <c r="E39" s="1"/>
      <c r="F39" s="7"/>
      <c r="J39" s="30">
        <f t="shared" si="0"/>
        <v>0</v>
      </c>
    </row>
    <row r="40" spans="1:10" x14ac:dyDescent="0.25">
      <c r="A40" s="1" t="s">
        <v>22</v>
      </c>
      <c r="B40" s="1" t="s">
        <v>30</v>
      </c>
      <c r="C40" s="7" t="s">
        <v>12</v>
      </c>
      <c r="D40" s="7" t="s">
        <v>12</v>
      </c>
      <c r="E40" s="1"/>
      <c r="F40" s="7"/>
      <c r="J40" s="30">
        <f t="shared" si="0"/>
        <v>0</v>
      </c>
    </row>
    <row r="41" spans="1:10" x14ac:dyDescent="0.25">
      <c r="A41" s="1" t="s">
        <v>22</v>
      </c>
      <c r="B41" s="1" t="s">
        <v>31</v>
      </c>
      <c r="C41" s="7" t="s">
        <v>12</v>
      </c>
      <c r="D41" s="7" t="s">
        <v>12</v>
      </c>
      <c r="E41" s="1"/>
      <c r="F41" s="7"/>
      <c r="J41" s="30">
        <f t="shared" si="0"/>
        <v>0</v>
      </c>
    </row>
    <row r="42" spans="1:10" x14ac:dyDescent="0.25">
      <c r="A42" s="1" t="s">
        <v>22</v>
      </c>
      <c r="B42" s="1" t="s">
        <v>32</v>
      </c>
      <c r="C42" s="7" t="s">
        <v>12</v>
      </c>
      <c r="D42" s="7" t="s">
        <v>12</v>
      </c>
      <c r="E42" s="1"/>
      <c r="F42" s="7"/>
      <c r="J42" s="30">
        <f t="shared" si="0"/>
        <v>0</v>
      </c>
    </row>
    <row r="43" spans="1:10" x14ac:dyDescent="0.25">
      <c r="A43" s="1" t="s">
        <v>22</v>
      </c>
      <c r="B43" s="1" t="s">
        <v>33</v>
      </c>
      <c r="C43" s="7" t="s">
        <v>12</v>
      </c>
      <c r="D43" s="7" t="s">
        <v>12</v>
      </c>
      <c r="E43" s="1"/>
      <c r="F43" s="7"/>
      <c r="J43" s="30">
        <f t="shared" si="0"/>
        <v>0</v>
      </c>
    </row>
    <row r="44" spans="1:10" x14ac:dyDescent="0.25">
      <c r="A44" s="1" t="s">
        <v>22</v>
      </c>
      <c r="B44" s="1" t="s">
        <v>19</v>
      </c>
      <c r="C44" s="7" t="s">
        <v>12</v>
      </c>
      <c r="D44" s="7" t="s">
        <v>12</v>
      </c>
      <c r="E44" s="1"/>
      <c r="F44" s="7"/>
      <c r="J44" s="30">
        <f t="shared" si="0"/>
        <v>0</v>
      </c>
    </row>
    <row r="45" spans="1:10" x14ac:dyDescent="0.25">
      <c r="A45" s="1"/>
      <c r="B45" s="1"/>
      <c r="C45" s="7"/>
      <c r="D45" s="7"/>
      <c r="E45" s="1"/>
      <c r="F45" s="7"/>
      <c r="J45" s="30">
        <f t="shared" si="0"/>
        <v>0</v>
      </c>
    </row>
    <row r="46" spans="1:10" ht="15.75" thickBot="1" x14ac:dyDescent="0.3"/>
    <row r="47" spans="1:10" ht="19.5" thickBot="1" x14ac:dyDescent="0.3">
      <c r="A47" s="9" t="s">
        <v>34</v>
      </c>
      <c r="B47" s="10"/>
      <c r="C47" s="10"/>
      <c r="D47" s="11"/>
      <c r="E47" s="12">
        <v>1</v>
      </c>
      <c r="F47" s="13">
        <f>SUM(F8:F45)</f>
        <v>1374.3820000000001</v>
      </c>
    </row>
    <row r="48" spans="1:10" ht="19.5" thickBot="1" x14ac:dyDescent="0.3">
      <c r="A48" s="14" t="s">
        <v>35</v>
      </c>
      <c r="B48" s="15"/>
      <c r="C48" s="15"/>
      <c r="D48" s="16"/>
      <c r="E48" s="17">
        <v>1</v>
      </c>
      <c r="F48" s="18">
        <f>J48</f>
        <v>695</v>
      </c>
      <c r="J48" s="31">
        <f>SUM(J8:J45)</f>
        <v>695</v>
      </c>
    </row>
    <row r="49" spans="1:6" ht="15.75" thickBot="1" x14ac:dyDescent="0.3">
      <c r="A49" s="2"/>
      <c r="B49" s="2"/>
      <c r="C49" s="2"/>
      <c r="D49" s="2"/>
      <c r="E49" s="2"/>
      <c r="F49" s="19" t="s">
        <v>8</v>
      </c>
    </row>
    <row r="50" spans="1:6" ht="19.5" thickBot="1" x14ac:dyDescent="0.3">
      <c r="A50" s="20"/>
      <c r="B50" s="21" t="s">
        <v>36</v>
      </c>
      <c r="C50" s="22">
        <v>0</v>
      </c>
      <c r="D50" s="23"/>
      <c r="E50" s="24"/>
      <c r="F50" s="25" t="s">
        <v>8</v>
      </c>
    </row>
    <row r="51" spans="1:6" ht="19.5" thickBot="1" x14ac:dyDescent="0.3">
      <c r="A51" s="2"/>
      <c r="B51" s="2"/>
      <c r="C51" s="2"/>
      <c r="D51" s="2"/>
      <c r="E51" s="26" t="s">
        <v>37</v>
      </c>
      <c r="F51" s="27">
        <f>IF(C50="Offerts",F47,IF(C50="à saisir",F47,F47+C50))</f>
        <v>1374.3820000000001</v>
      </c>
    </row>
  </sheetData>
  <mergeCells count="4">
    <mergeCell ref="A7:F7"/>
    <mergeCell ref="A47:C47"/>
    <mergeCell ref="A48:D48"/>
    <mergeCell ref="A1:E1"/>
  </mergeCells>
  <conditionalFormatting sqref="F8:F15">
    <cfRule type="cellIs" dxfId="9" priority="5" operator="equal">
      <formula>"à saisir"</formula>
    </cfRule>
  </conditionalFormatting>
  <conditionalFormatting sqref="F8:F15">
    <cfRule type="expression" dxfId="8" priority="2">
      <formula>$H8="Vert"</formula>
    </cfRule>
    <cfRule type="expression" dxfId="7" priority="3">
      <formula>$H8="Bleu"</formula>
    </cfRule>
    <cfRule type="expression" dxfId="6" priority="4">
      <formula>$H8="Jaune"</formula>
    </cfRule>
  </conditionalFormatting>
  <conditionalFormatting sqref="F8:F15">
    <cfRule type="cellIs" dxfId="5" priority="1" operator="equal">
      <formula>"Offert"</formula>
    </cfRule>
  </conditionalFormatting>
  <pageMargins left="0.7" right="0.7" top="0.75" bottom="0.75" header="0.3" footer="0.3"/>
  <pageSetup paperSize="9" scale="87" fitToHeight="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FCAFB-D784-4331-A03A-E16FA2F45D30}">
  <sheetPr>
    <pageSetUpPr fitToPage="1"/>
  </sheetPr>
  <dimension ref="A1:J51"/>
  <sheetViews>
    <sheetView showZeros="0" tabSelected="1" workbookViewId="0">
      <pane ySplit="7" topLeftCell="A8" activePane="bottomLeft" state="frozen"/>
      <selection activeCell="K16" sqref="K16"/>
      <selection pane="bottomLeft" activeCell="H4" sqref="H4"/>
    </sheetView>
  </sheetViews>
  <sheetFormatPr baseColWidth="10" defaultRowHeight="15" x14ac:dyDescent="0.25"/>
  <cols>
    <col min="1" max="1" width="11.42578125" style="3"/>
    <col min="2" max="2" width="42.42578125" style="3" customWidth="1"/>
    <col min="3" max="3" width="11.42578125" style="6" customWidth="1"/>
    <col min="4" max="4" width="11.42578125" style="6"/>
    <col min="5" max="5" width="11.42578125" style="3"/>
    <col min="6" max="6" width="14.42578125" style="6" bestFit="1" customWidth="1"/>
    <col min="7" max="16384" width="11.42578125" style="3"/>
  </cols>
  <sheetData>
    <row r="1" spans="1:10" ht="26.25" x14ac:dyDescent="0.25">
      <c r="A1" s="32" t="s">
        <v>39</v>
      </c>
      <c r="B1" s="32"/>
      <c r="C1" s="32"/>
      <c r="D1" s="32"/>
      <c r="E1" s="32"/>
      <c r="F1" s="33" t="s">
        <v>0</v>
      </c>
    </row>
    <row r="6" spans="1:10" s="4" customFormat="1" ht="60" x14ac:dyDescent="0.25">
      <c r="A6" s="28" t="s">
        <v>1</v>
      </c>
      <c r="B6" s="28" t="s">
        <v>2</v>
      </c>
      <c r="C6" s="29" t="s">
        <v>3</v>
      </c>
      <c r="D6" s="29" t="s">
        <v>4</v>
      </c>
      <c r="E6" s="28" t="s">
        <v>5</v>
      </c>
      <c r="F6" s="29" t="s">
        <v>6</v>
      </c>
      <c r="J6" s="28" t="s">
        <v>38</v>
      </c>
    </row>
    <row r="7" spans="1:10" x14ac:dyDescent="0.25">
      <c r="A7" s="5" t="s">
        <v>7</v>
      </c>
      <c r="B7" s="5"/>
      <c r="C7" s="5"/>
      <c r="D7" s="5"/>
      <c r="E7" s="5"/>
      <c r="F7" s="5"/>
      <c r="J7" s="1"/>
    </row>
    <row r="8" spans="1:10" ht="30" x14ac:dyDescent="0.25">
      <c r="A8" s="1" t="s">
        <v>9</v>
      </c>
      <c r="B8" s="1" t="s">
        <v>11</v>
      </c>
      <c r="C8" s="7">
        <v>80</v>
      </c>
      <c r="D8" s="7">
        <v>57.05</v>
      </c>
      <c r="E8" s="1">
        <v>1</v>
      </c>
      <c r="F8" s="8">
        <f>IF($I8="Offert","Offert",IF(ISERROR((C8*E8)+(D8*E8)),,(C8*E8)+(D8*E8)))</f>
        <v>137.05000000000001</v>
      </c>
      <c r="J8" s="30">
        <f t="shared" ref="J8:J45" si="0">IF(ISERROR(C8*E8),,C8*E8)</f>
        <v>80</v>
      </c>
    </row>
    <row r="9" spans="1:10" x14ac:dyDescent="0.25">
      <c r="A9" s="1" t="s">
        <v>9</v>
      </c>
      <c r="B9" s="1" t="s">
        <v>13</v>
      </c>
      <c r="C9" s="7" t="s">
        <v>12</v>
      </c>
      <c r="D9" s="7" t="s">
        <v>12</v>
      </c>
      <c r="E9" s="1"/>
      <c r="F9" s="8"/>
      <c r="J9" s="30">
        <f t="shared" si="0"/>
        <v>0</v>
      </c>
    </row>
    <row r="10" spans="1:10" x14ac:dyDescent="0.25">
      <c r="A10" s="1" t="s">
        <v>9</v>
      </c>
      <c r="B10" s="1" t="s">
        <v>10</v>
      </c>
      <c r="C10" s="7">
        <v>50</v>
      </c>
      <c r="D10" s="7">
        <v>303.22800000000001</v>
      </c>
      <c r="E10" s="1">
        <v>1</v>
      </c>
      <c r="F10" s="8">
        <f t="shared" ref="F10:F15" si="1">IF($I10="Offert","Offert",IF(ISERROR((C10*E10)+(D10*E10)),,(C10*E10)+(D10*E10)))</f>
        <v>353.22800000000001</v>
      </c>
      <c r="J10" s="30">
        <f t="shared" si="0"/>
        <v>50</v>
      </c>
    </row>
    <row r="11" spans="1:10" x14ac:dyDescent="0.25">
      <c r="A11" s="1" t="s">
        <v>14</v>
      </c>
      <c r="B11" s="1" t="s">
        <v>15</v>
      </c>
      <c r="C11" s="7">
        <v>85</v>
      </c>
      <c r="D11" s="7">
        <v>56.567999999999991</v>
      </c>
      <c r="E11" s="1">
        <v>2</v>
      </c>
      <c r="F11" s="8">
        <f t="shared" si="1"/>
        <v>283.13599999999997</v>
      </c>
      <c r="J11" s="30">
        <f t="shared" si="0"/>
        <v>170</v>
      </c>
    </row>
    <row r="12" spans="1:10" x14ac:dyDescent="0.25">
      <c r="A12" s="1" t="s">
        <v>14</v>
      </c>
      <c r="B12" s="1" t="s">
        <v>16</v>
      </c>
      <c r="C12" s="7">
        <v>35</v>
      </c>
      <c r="D12" s="7">
        <v>14.844000000000001</v>
      </c>
      <c r="E12" s="1">
        <v>5</v>
      </c>
      <c r="F12" s="8">
        <f t="shared" si="1"/>
        <v>249.22</v>
      </c>
      <c r="J12" s="30">
        <f t="shared" si="0"/>
        <v>175</v>
      </c>
    </row>
    <row r="13" spans="1:10" x14ac:dyDescent="0.25">
      <c r="A13" s="1" t="s">
        <v>14</v>
      </c>
      <c r="B13" s="1" t="s">
        <v>17</v>
      </c>
      <c r="C13" s="7">
        <v>45</v>
      </c>
      <c r="D13" s="7">
        <v>34.391999999999996</v>
      </c>
      <c r="E13" s="1">
        <v>2</v>
      </c>
      <c r="F13" s="8">
        <f t="shared" si="1"/>
        <v>158.78399999999999</v>
      </c>
      <c r="J13" s="30">
        <f t="shared" si="0"/>
        <v>90</v>
      </c>
    </row>
    <row r="14" spans="1:10" x14ac:dyDescent="0.25">
      <c r="A14" s="1" t="s">
        <v>14</v>
      </c>
      <c r="B14" s="1" t="s">
        <v>18</v>
      </c>
      <c r="C14" s="7">
        <v>90</v>
      </c>
      <c r="D14" s="7">
        <v>43.116</v>
      </c>
      <c r="E14" s="1">
        <v>1</v>
      </c>
      <c r="F14" s="8">
        <f t="shared" si="1"/>
        <v>133.11599999999999</v>
      </c>
      <c r="J14" s="30">
        <f t="shared" si="0"/>
        <v>90</v>
      </c>
    </row>
    <row r="15" spans="1:10" x14ac:dyDescent="0.25">
      <c r="A15" s="1" t="s">
        <v>14</v>
      </c>
      <c r="B15" s="1" t="s">
        <v>19</v>
      </c>
      <c r="C15" s="7">
        <v>40</v>
      </c>
      <c r="D15" s="7">
        <v>19.847999999999999</v>
      </c>
      <c r="E15" s="1">
        <v>1</v>
      </c>
      <c r="F15" s="8">
        <f t="shared" si="1"/>
        <v>59.847999999999999</v>
      </c>
      <c r="J15" s="30">
        <f t="shared" si="0"/>
        <v>40</v>
      </c>
    </row>
    <row r="16" spans="1:10" x14ac:dyDescent="0.25">
      <c r="A16" s="1"/>
      <c r="B16" s="1"/>
      <c r="C16" s="7"/>
      <c r="D16" s="7"/>
      <c r="E16" s="1"/>
      <c r="F16" s="7"/>
      <c r="J16" s="30">
        <f t="shared" si="0"/>
        <v>0</v>
      </c>
    </row>
    <row r="17" spans="1:10" x14ac:dyDescent="0.25">
      <c r="A17" s="1"/>
      <c r="B17" s="1"/>
      <c r="C17" s="7"/>
      <c r="D17" s="7"/>
      <c r="E17" s="1"/>
      <c r="F17" s="7"/>
      <c r="J17" s="30">
        <f t="shared" si="0"/>
        <v>0</v>
      </c>
    </row>
    <row r="18" spans="1:10" x14ac:dyDescent="0.25">
      <c r="A18" s="1" t="s">
        <v>20</v>
      </c>
      <c r="B18" s="1" t="s">
        <v>15</v>
      </c>
      <c r="C18" s="7" t="s">
        <v>12</v>
      </c>
      <c r="D18" s="7" t="s">
        <v>12</v>
      </c>
      <c r="E18" s="1"/>
      <c r="F18" s="7"/>
      <c r="J18" s="30">
        <f t="shared" si="0"/>
        <v>0</v>
      </c>
    </row>
    <row r="19" spans="1:10" x14ac:dyDescent="0.25">
      <c r="A19" s="1" t="s">
        <v>20</v>
      </c>
      <c r="B19" s="1" t="s">
        <v>16</v>
      </c>
      <c r="C19" s="7" t="s">
        <v>12</v>
      </c>
      <c r="D19" s="7" t="s">
        <v>12</v>
      </c>
      <c r="E19" s="1"/>
      <c r="F19" s="7"/>
      <c r="J19" s="30">
        <f t="shared" si="0"/>
        <v>0</v>
      </c>
    </row>
    <row r="20" spans="1:10" x14ac:dyDescent="0.25">
      <c r="A20" s="1" t="s">
        <v>20</v>
      </c>
      <c r="B20" s="1" t="s">
        <v>17</v>
      </c>
      <c r="C20" s="7" t="s">
        <v>12</v>
      </c>
      <c r="D20" s="7" t="s">
        <v>12</v>
      </c>
      <c r="E20" s="1"/>
      <c r="F20" s="7"/>
      <c r="J20" s="30">
        <f t="shared" si="0"/>
        <v>0</v>
      </c>
    </row>
    <row r="21" spans="1:10" x14ac:dyDescent="0.25">
      <c r="A21" s="1" t="s">
        <v>20</v>
      </c>
      <c r="B21" s="1" t="s">
        <v>18</v>
      </c>
      <c r="C21" s="7" t="s">
        <v>12</v>
      </c>
      <c r="D21" s="7" t="s">
        <v>12</v>
      </c>
      <c r="E21" s="1"/>
      <c r="F21" s="7"/>
      <c r="J21" s="30">
        <f t="shared" si="0"/>
        <v>0</v>
      </c>
    </row>
    <row r="22" spans="1:10" x14ac:dyDescent="0.25">
      <c r="A22" s="1" t="s">
        <v>20</v>
      </c>
      <c r="B22" s="1" t="s">
        <v>19</v>
      </c>
      <c r="C22" s="7" t="s">
        <v>12</v>
      </c>
      <c r="D22" s="7" t="s">
        <v>12</v>
      </c>
      <c r="E22" s="1"/>
      <c r="F22" s="7"/>
      <c r="J22" s="30">
        <f t="shared" si="0"/>
        <v>0</v>
      </c>
    </row>
    <row r="23" spans="1:10" x14ac:dyDescent="0.25">
      <c r="A23" s="1"/>
      <c r="B23" s="1"/>
      <c r="C23" s="7"/>
      <c r="D23" s="7"/>
      <c r="E23" s="1"/>
      <c r="F23" s="7"/>
      <c r="J23" s="30">
        <f t="shared" si="0"/>
        <v>0</v>
      </c>
    </row>
    <row r="24" spans="1:10" x14ac:dyDescent="0.25">
      <c r="A24" s="1"/>
      <c r="B24" s="1"/>
      <c r="C24" s="7"/>
      <c r="D24" s="7"/>
      <c r="E24" s="1"/>
      <c r="F24" s="7"/>
      <c r="J24" s="30">
        <f t="shared" si="0"/>
        <v>0</v>
      </c>
    </row>
    <row r="25" spans="1:10" x14ac:dyDescent="0.25">
      <c r="A25" s="1" t="s">
        <v>21</v>
      </c>
      <c r="B25" s="1" t="s">
        <v>15</v>
      </c>
      <c r="C25" s="7" t="s">
        <v>12</v>
      </c>
      <c r="D25" s="7" t="s">
        <v>12</v>
      </c>
      <c r="E25" s="1"/>
      <c r="F25" s="7"/>
      <c r="J25" s="30">
        <f t="shared" si="0"/>
        <v>0</v>
      </c>
    </row>
    <row r="26" spans="1:10" x14ac:dyDescent="0.25">
      <c r="A26" s="1" t="s">
        <v>21</v>
      </c>
      <c r="B26" s="1" t="s">
        <v>16</v>
      </c>
      <c r="C26" s="7" t="s">
        <v>12</v>
      </c>
      <c r="D26" s="7" t="s">
        <v>12</v>
      </c>
      <c r="E26" s="1"/>
      <c r="F26" s="7"/>
      <c r="J26" s="30">
        <f t="shared" si="0"/>
        <v>0</v>
      </c>
    </row>
    <row r="27" spans="1:10" x14ac:dyDescent="0.25">
      <c r="A27" s="1" t="s">
        <v>21</v>
      </c>
      <c r="B27" s="1" t="s">
        <v>17</v>
      </c>
      <c r="C27" s="7" t="s">
        <v>12</v>
      </c>
      <c r="D27" s="7" t="s">
        <v>12</v>
      </c>
      <c r="E27" s="1"/>
      <c r="F27" s="7"/>
      <c r="J27" s="30">
        <f t="shared" si="0"/>
        <v>0</v>
      </c>
    </row>
    <row r="28" spans="1:10" x14ac:dyDescent="0.25">
      <c r="A28" s="1" t="s">
        <v>21</v>
      </c>
      <c r="B28" s="1" t="s">
        <v>18</v>
      </c>
      <c r="C28" s="7" t="s">
        <v>12</v>
      </c>
      <c r="D28" s="7" t="s">
        <v>12</v>
      </c>
      <c r="E28" s="1"/>
      <c r="F28" s="7"/>
      <c r="J28" s="30">
        <f t="shared" si="0"/>
        <v>0</v>
      </c>
    </row>
    <row r="29" spans="1:10" x14ac:dyDescent="0.25">
      <c r="A29" s="1" t="s">
        <v>21</v>
      </c>
      <c r="B29" s="1" t="s">
        <v>19</v>
      </c>
      <c r="C29" s="7" t="s">
        <v>12</v>
      </c>
      <c r="D29" s="7" t="s">
        <v>12</v>
      </c>
      <c r="E29" s="1"/>
      <c r="F29" s="7"/>
      <c r="J29" s="30">
        <f t="shared" si="0"/>
        <v>0</v>
      </c>
    </row>
    <row r="30" spans="1:10" x14ac:dyDescent="0.25">
      <c r="A30" s="1"/>
      <c r="B30" s="1"/>
      <c r="C30" s="7"/>
      <c r="D30" s="7"/>
      <c r="E30" s="1"/>
      <c r="F30" s="7"/>
      <c r="J30" s="30">
        <f t="shared" si="0"/>
        <v>0</v>
      </c>
    </row>
    <row r="31" spans="1:10" x14ac:dyDescent="0.25">
      <c r="A31" s="1"/>
      <c r="B31" s="1"/>
      <c r="C31" s="7"/>
      <c r="D31" s="7"/>
      <c r="E31" s="1"/>
      <c r="F31" s="7"/>
      <c r="J31" s="30">
        <f t="shared" si="0"/>
        <v>0</v>
      </c>
    </row>
    <row r="32" spans="1:10" x14ac:dyDescent="0.25">
      <c r="A32" s="1" t="s">
        <v>22</v>
      </c>
      <c r="B32" s="1" t="s">
        <v>15</v>
      </c>
      <c r="C32" s="7" t="s">
        <v>12</v>
      </c>
      <c r="D32" s="7" t="s">
        <v>12</v>
      </c>
      <c r="E32" s="1"/>
      <c r="F32" s="7"/>
      <c r="J32" s="30">
        <f t="shared" si="0"/>
        <v>0</v>
      </c>
    </row>
    <row r="33" spans="1:10" x14ac:dyDescent="0.25">
      <c r="A33" s="1" t="s">
        <v>22</v>
      </c>
      <c r="B33" s="1" t="s">
        <v>23</v>
      </c>
      <c r="C33" s="7" t="s">
        <v>12</v>
      </c>
      <c r="D33" s="7" t="s">
        <v>12</v>
      </c>
      <c r="E33" s="1"/>
      <c r="F33" s="7"/>
      <c r="J33" s="30">
        <f t="shared" si="0"/>
        <v>0</v>
      </c>
    </row>
    <row r="34" spans="1:10" x14ac:dyDescent="0.25">
      <c r="A34" s="1" t="s">
        <v>22</v>
      </c>
      <c r="B34" s="1" t="s">
        <v>24</v>
      </c>
      <c r="C34" s="7" t="s">
        <v>12</v>
      </c>
      <c r="D34" s="7" t="s">
        <v>12</v>
      </c>
      <c r="E34" s="1"/>
      <c r="F34" s="7"/>
      <c r="J34" s="30">
        <f t="shared" si="0"/>
        <v>0</v>
      </c>
    </row>
    <row r="35" spans="1:10" ht="30" x14ac:dyDescent="0.25">
      <c r="A35" s="1" t="s">
        <v>22</v>
      </c>
      <c r="B35" s="1" t="s">
        <v>25</v>
      </c>
      <c r="C35" s="7" t="s">
        <v>12</v>
      </c>
      <c r="D35" s="7" t="s">
        <v>12</v>
      </c>
      <c r="E35" s="1"/>
      <c r="F35" s="7"/>
      <c r="J35" s="30">
        <f t="shared" si="0"/>
        <v>0</v>
      </c>
    </row>
    <row r="36" spans="1:10" x14ac:dyDescent="0.25">
      <c r="A36" s="1" t="s">
        <v>22</v>
      </c>
      <c r="B36" s="1" t="s">
        <v>26</v>
      </c>
      <c r="C36" s="7" t="s">
        <v>12</v>
      </c>
      <c r="D36" s="7" t="s">
        <v>12</v>
      </c>
      <c r="E36" s="1"/>
      <c r="F36" s="7"/>
      <c r="J36" s="30">
        <f t="shared" si="0"/>
        <v>0</v>
      </c>
    </row>
    <row r="37" spans="1:10" x14ac:dyDescent="0.25">
      <c r="A37" s="1" t="s">
        <v>22</v>
      </c>
      <c r="B37" s="1" t="s">
        <v>27</v>
      </c>
      <c r="C37" s="7" t="s">
        <v>12</v>
      </c>
      <c r="D37" s="7" t="s">
        <v>12</v>
      </c>
      <c r="E37" s="1"/>
      <c r="F37" s="7"/>
      <c r="J37" s="30">
        <f t="shared" si="0"/>
        <v>0</v>
      </c>
    </row>
    <row r="38" spans="1:10" x14ac:dyDescent="0.25">
      <c r="A38" s="1" t="s">
        <v>22</v>
      </c>
      <c r="B38" s="1" t="s">
        <v>28</v>
      </c>
      <c r="C38" s="7" t="s">
        <v>12</v>
      </c>
      <c r="D38" s="7" t="s">
        <v>12</v>
      </c>
      <c r="E38" s="1"/>
      <c r="F38" s="7"/>
      <c r="J38" s="30">
        <f t="shared" si="0"/>
        <v>0</v>
      </c>
    </row>
    <row r="39" spans="1:10" x14ac:dyDescent="0.25">
      <c r="A39" s="1" t="s">
        <v>22</v>
      </c>
      <c r="B39" s="1" t="s">
        <v>29</v>
      </c>
      <c r="C39" s="7" t="s">
        <v>12</v>
      </c>
      <c r="D39" s="7" t="s">
        <v>12</v>
      </c>
      <c r="E39" s="1"/>
      <c r="F39" s="7"/>
      <c r="J39" s="30">
        <f t="shared" si="0"/>
        <v>0</v>
      </c>
    </row>
    <row r="40" spans="1:10" x14ac:dyDescent="0.25">
      <c r="A40" s="1" t="s">
        <v>22</v>
      </c>
      <c r="B40" s="1" t="s">
        <v>30</v>
      </c>
      <c r="C40" s="7" t="s">
        <v>12</v>
      </c>
      <c r="D40" s="7" t="s">
        <v>12</v>
      </c>
      <c r="E40" s="1"/>
      <c r="F40" s="7"/>
      <c r="J40" s="30">
        <f t="shared" si="0"/>
        <v>0</v>
      </c>
    </row>
    <row r="41" spans="1:10" x14ac:dyDescent="0.25">
      <c r="A41" s="1" t="s">
        <v>22</v>
      </c>
      <c r="B41" s="1" t="s">
        <v>31</v>
      </c>
      <c r="C41" s="7" t="s">
        <v>12</v>
      </c>
      <c r="D41" s="7" t="s">
        <v>12</v>
      </c>
      <c r="E41" s="1"/>
      <c r="F41" s="7"/>
      <c r="J41" s="30">
        <f t="shared" si="0"/>
        <v>0</v>
      </c>
    </row>
    <row r="42" spans="1:10" x14ac:dyDescent="0.25">
      <c r="A42" s="1" t="s">
        <v>22</v>
      </c>
      <c r="B42" s="1" t="s">
        <v>32</v>
      </c>
      <c r="C42" s="7" t="s">
        <v>12</v>
      </c>
      <c r="D42" s="7" t="s">
        <v>12</v>
      </c>
      <c r="E42" s="1"/>
      <c r="F42" s="7"/>
      <c r="J42" s="30">
        <f t="shared" si="0"/>
        <v>0</v>
      </c>
    </row>
    <row r="43" spans="1:10" x14ac:dyDescent="0.25">
      <c r="A43" s="1" t="s">
        <v>22</v>
      </c>
      <c r="B43" s="1" t="s">
        <v>33</v>
      </c>
      <c r="C43" s="7" t="s">
        <v>12</v>
      </c>
      <c r="D43" s="7" t="s">
        <v>12</v>
      </c>
      <c r="E43" s="1"/>
      <c r="F43" s="7"/>
      <c r="J43" s="30">
        <f t="shared" si="0"/>
        <v>0</v>
      </c>
    </row>
    <row r="44" spans="1:10" x14ac:dyDescent="0.25">
      <c r="A44" s="1" t="s">
        <v>22</v>
      </c>
      <c r="B44" s="1" t="s">
        <v>19</v>
      </c>
      <c r="C44" s="7" t="s">
        <v>12</v>
      </c>
      <c r="D44" s="7" t="s">
        <v>12</v>
      </c>
      <c r="E44" s="1"/>
      <c r="F44" s="7"/>
      <c r="J44" s="30">
        <f t="shared" si="0"/>
        <v>0</v>
      </c>
    </row>
    <row r="45" spans="1:10" x14ac:dyDescent="0.25">
      <c r="A45" s="1"/>
      <c r="B45" s="1"/>
      <c r="C45" s="7"/>
      <c r="D45" s="7"/>
      <c r="E45" s="1"/>
      <c r="F45" s="7"/>
      <c r="J45" s="30">
        <f t="shared" si="0"/>
        <v>0</v>
      </c>
    </row>
    <row r="46" spans="1:10" ht="15.75" thickBot="1" x14ac:dyDescent="0.3"/>
    <row r="47" spans="1:10" ht="19.5" thickBot="1" x14ac:dyDescent="0.3">
      <c r="A47" s="9" t="s">
        <v>34</v>
      </c>
      <c r="B47" s="10"/>
      <c r="C47" s="10"/>
      <c r="D47" s="11"/>
      <c r="E47" s="12">
        <v>1</v>
      </c>
      <c r="F47" s="13">
        <f>SUM(F8:F45)</f>
        <v>1374.3820000000001</v>
      </c>
    </row>
    <row r="48" spans="1:10" ht="19.5" thickBot="1" x14ac:dyDescent="0.3">
      <c r="A48" s="14" t="s">
        <v>35</v>
      </c>
      <c r="B48" s="15"/>
      <c r="C48" s="15"/>
      <c r="D48" s="16"/>
      <c r="E48" s="17">
        <v>1</v>
      </c>
      <c r="F48" s="18">
        <f>J48</f>
        <v>695</v>
      </c>
      <c r="J48" s="31">
        <f>SUM(J8:J45)</f>
        <v>695</v>
      </c>
    </row>
    <row r="49" spans="1:6" ht="15.75" thickBot="1" x14ac:dyDescent="0.3">
      <c r="A49" s="2"/>
      <c r="B49" s="2"/>
      <c r="C49" s="2"/>
      <c r="D49" s="2"/>
      <c r="E49" s="2"/>
      <c r="F49" s="19" t="s">
        <v>8</v>
      </c>
    </row>
    <row r="50" spans="1:6" ht="19.5" thickBot="1" x14ac:dyDescent="0.3">
      <c r="A50" s="20"/>
      <c r="B50" s="21" t="s">
        <v>36</v>
      </c>
      <c r="C50" s="22">
        <v>0</v>
      </c>
      <c r="D50" s="23"/>
      <c r="E50" s="24"/>
      <c r="F50" s="25" t="s">
        <v>8</v>
      </c>
    </row>
    <row r="51" spans="1:6" ht="19.5" thickBot="1" x14ac:dyDescent="0.3">
      <c r="A51" s="2"/>
      <c r="B51" s="2"/>
      <c r="C51" s="2"/>
      <c r="D51" s="2"/>
      <c r="E51" s="26" t="s">
        <v>37</v>
      </c>
      <c r="F51" s="27">
        <f>IF(C50="Offerts",F47,IF(C50="à saisir",F47,F47+C50))</f>
        <v>1374.3820000000001</v>
      </c>
    </row>
  </sheetData>
  <mergeCells count="4">
    <mergeCell ref="A1:E1"/>
    <mergeCell ref="A7:F7"/>
    <mergeCell ref="A47:C47"/>
    <mergeCell ref="A48:D48"/>
  </mergeCells>
  <conditionalFormatting sqref="F8:F15">
    <cfRule type="cellIs" dxfId="4" priority="5" operator="equal">
      <formula>"à saisir"</formula>
    </cfRule>
  </conditionalFormatting>
  <conditionalFormatting sqref="F8:F15">
    <cfRule type="expression" dxfId="3" priority="2">
      <formula>$H8="Vert"</formula>
    </cfRule>
    <cfRule type="expression" dxfId="2" priority="3">
      <formula>$H8="Bleu"</formula>
    </cfRule>
    <cfRule type="expression" dxfId="1" priority="4">
      <formula>$H8="Jaune"</formula>
    </cfRule>
  </conditionalFormatting>
  <conditionalFormatting sqref="F8:F15">
    <cfRule type="cellIs" dxfId="0" priority="1" operator="equal">
      <formula>"Offert"</formula>
    </cfRule>
  </conditionalFormatting>
  <pageMargins left="0.7" right="0.7" top="0.75" bottom="0.75" header="0.3" footer="0.3"/>
  <pageSetup paperSize="9" scale="87" fitToHeight="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Facture client TOTAL-Part</vt:lpstr>
      <vt:lpstr>Facture client TOTAL-Pro</vt:lpstr>
      <vt:lpstr>'Facture client TOTAL-Part'!Zone_d_impression</vt:lpstr>
      <vt:lpstr>'Facture client TOTAL-Pro'!Zone_d_impression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cp:lastPrinted>2026-08-23T07:29:53Z</cp:lastPrinted>
  <dcterms:created xsi:type="dcterms:W3CDTF">2026-08-23T07:11:53Z</dcterms:created>
  <dcterms:modified xsi:type="dcterms:W3CDTF">2026-08-23T07:30:17Z</dcterms:modified>
</cp:coreProperties>
</file>