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el\Desktop\"/>
    </mc:Choice>
  </mc:AlternateContent>
  <bookViews>
    <workbookView xWindow="0" yWindow="0" windowWidth="24000" windowHeight="9735"/>
  </bookViews>
  <sheets>
    <sheet name="Echéancier" sheetId="2" r:id="rId1"/>
    <sheet name="Liste" sheetId="3" r:id="rId2"/>
    <sheet name="Liste-Résultat attendu" sheetId="1" r:id="rId3"/>
  </sheets>
  <externalReferences>
    <externalReference r:id="rId4"/>
    <externalReference r:id="rId5"/>
  </externalReferences>
  <definedNames>
    <definedName name="_xlnm._FilterDatabase" localSheetId="0" hidden="1">Echéancier!$A$11:$S$18</definedName>
    <definedName name="_xlnm._FilterDatabase" localSheetId="1" hidden="1">Liste!$A$3:$WUD$77</definedName>
    <definedName name="_xlnm._FilterDatabase" localSheetId="2" hidden="1">'Liste-Résultat attendu'!$A$3:$WUD$77</definedName>
    <definedName name="Beg_Bal">'[1]Tableau d''amortissement'!$C$19:$C$378</definedName>
    <definedName name="End_Bal">'[1]Tableau d''amortissement'!$I$19:$I$378</definedName>
    <definedName name="Enfants" localSheetId="0">[1]Listes!#REF!</definedName>
    <definedName name="Enfants" localSheetId="1">[1]Listes!#REF!</definedName>
    <definedName name="Enfants">[1]Listes!#REF!</definedName>
    <definedName name="Extra_Pay">'[1]Tableau d''amortissement'!$E$19:$E$378</definedName>
    <definedName name="Frais_professionnels" localSheetId="0">[1]Listes!#REF!</definedName>
    <definedName name="Frais_professionnels" localSheetId="1">[1]Listes!#REF!</definedName>
    <definedName name="Frais_professionnels">[1]Listes!#REF!</definedName>
    <definedName name="Full_Print">'[1]Tableau d''amortissement'!$A$1:$I$378</definedName>
    <definedName name="Header_Row">ROW('[1]Tableau d''amortissement'!$18:$18)</definedName>
    <definedName name="_xlnm.Print_Titles" localSheetId="1">Liste!$3:$3</definedName>
    <definedName name="_xlnm.Print_Titles" localSheetId="2">'Liste-Résultat attendu'!$3:$3</definedName>
    <definedName name="Int">'[1]Tableau d''amortissement'!$H$19:$H$378</definedName>
    <definedName name="Interest_Rate">'[1]Tableau d''amortissement'!$D$6</definedName>
    <definedName name="Last_Row">IF(Values_Entered,Header_Row+Number_of_Payments,Header_Row)</definedName>
    <definedName name="Loan_Amount">'[1]Tableau d''amortissement'!$D$5</definedName>
    <definedName name="Loan_Start">'[1]Tableau d''amortissement'!$D$9</definedName>
    <definedName name="Loan_Years">'[1]Tableau d''amortissement'!$D$7</definedName>
    <definedName name="Master">[1]Listes!$A$2:$A$19</definedName>
    <definedName name="Num_Pmt_Per_Year">'[1]Tableau d''amortissement'!$D$8</definedName>
    <definedName name="Number_of_Payments">MATCH(0.01,End_Bal,-1)+1</definedName>
    <definedName name="Pay_Num">'[1]Tableau d''amortissement'!$A$19:$A$378</definedName>
    <definedName name="Payment_Date" localSheetId="0">DATE(YEAR([2]!Loan_Start),MONTH([2]!Loan_Start)+Payment_Number,DAY([2]!Loan_Start))</definedName>
    <definedName name="Payment_Date" localSheetId="1">DATE(YEAR([0]!Loan_Start),MONTH([0]!Loan_Start)+Payment_Number,DAY([0]!Loan_Start))</definedName>
    <definedName name="Payment_Date">DATE(YEAR(Loan_Start),MONTH(Loan_Start)+Payment_Number,DAY(Loan_Start))</definedName>
    <definedName name="Princ">'[1]Tableau d''amortissement'!$G$19:$G$378</definedName>
    <definedName name="Print_Area_Reset">OFFSET(Full_Print,0,0,Last_Row)</definedName>
    <definedName name="Sched_Pay">'[1]Tableau d''amortissement'!$D$19:$D$378</definedName>
    <definedName name="Scheduled_Extra_Payments">'[1]Tableau d''amortissement'!$D$10</definedName>
    <definedName name="Scheduled_Monthly_Payment">'[1]Tableau d''amortissement'!$H$5</definedName>
    <definedName name="Total_Pay">'[1]Tableau d''amortissement'!$F$19:$F$378</definedName>
    <definedName name="Total_Payment" localSheetId="0">Scheduled_Payment+Extra_Payment</definedName>
    <definedName name="Total_Payment" localSheetId="1">Scheduled_Payment+Extra_Payment</definedName>
    <definedName name="Total_Payment">Scheduled_Payment+Extra_Payment</definedName>
    <definedName name="Transports" localSheetId="0">[1]Listes!#REF!</definedName>
    <definedName name="Transports" localSheetId="1">[1]Listes!#REF!</definedName>
    <definedName name="Transports">[1]Listes!#REF!</definedName>
    <definedName name="Values_Entered">IF(Loan_Amount*Interest_Rate*Loan_Years*Loan_Start&gt;0,1,0)</definedName>
    <definedName name="_xlnm.Print_Area" localSheetId="0">Echéancier!$A$1:$S$19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7" i="3" l="1"/>
  <c r="N77" i="3" s="1"/>
  <c r="L77" i="3"/>
  <c r="C77" i="3"/>
  <c r="B77" i="3"/>
  <c r="C76" i="3"/>
  <c r="B76" i="3"/>
  <c r="C75" i="3"/>
  <c r="B75" i="3"/>
  <c r="C74" i="3"/>
  <c r="B74" i="3"/>
  <c r="C73" i="3"/>
  <c r="B73" i="3"/>
  <c r="C72" i="3"/>
  <c r="B72" i="3"/>
  <c r="M71" i="3"/>
  <c r="N71" i="3" s="1"/>
  <c r="L71" i="3"/>
  <c r="C71" i="3"/>
  <c r="B71" i="3"/>
  <c r="C70" i="3"/>
  <c r="B70" i="3"/>
  <c r="C69" i="3"/>
  <c r="B69" i="3"/>
  <c r="C68" i="3"/>
  <c r="B68" i="3"/>
  <c r="C67" i="3"/>
  <c r="B67" i="3"/>
  <c r="C66" i="3"/>
  <c r="B66" i="3"/>
  <c r="C65" i="3"/>
  <c r="B65" i="3"/>
  <c r="M64" i="3"/>
  <c r="N64" i="3" s="1"/>
  <c r="L64" i="3"/>
  <c r="C64" i="3"/>
  <c r="B64" i="3"/>
  <c r="C63" i="3"/>
  <c r="B63" i="3"/>
  <c r="C62" i="3"/>
  <c r="B62" i="3"/>
  <c r="C61" i="3"/>
  <c r="B61" i="3"/>
  <c r="C60" i="3"/>
  <c r="B60" i="3"/>
  <c r="C59" i="3"/>
  <c r="B59" i="3"/>
  <c r="M58" i="3"/>
  <c r="N58" i="3" s="1"/>
  <c r="L58" i="3"/>
  <c r="C58" i="3"/>
  <c r="B58" i="3"/>
  <c r="C57" i="3"/>
  <c r="B57" i="3"/>
  <c r="C56" i="3"/>
  <c r="B56" i="3"/>
  <c r="C55" i="3"/>
  <c r="B55" i="3"/>
  <c r="C54" i="3"/>
  <c r="B54" i="3"/>
  <c r="C53" i="3"/>
  <c r="B53" i="3"/>
  <c r="M52" i="3"/>
  <c r="N52" i="3" s="1"/>
  <c r="L52" i="3"/>
  <c r="C52" i="3"/>
  <c r="B52" i="3"/>
  <c r="C51" i="3"/>
  <c r="B51" i="3"/>
  <c r="C50" i="3"/>
  <c r="B50" i="3"/>
  <c r="C49" i="3"/>
  <c r="B49" i="3"/>
  <c r="C48" i="3"/>
  <c r="B48" i="3"/>
  <c r="C47" i="3"/>
  <c r="B47" i="3"/>
  <c r="M46" i="3"/>
  <c r="L46" i="3"/>
  <c r="N46" i="3" s="1"/>
  <c r="C46" i="3"/>
  <c r="B46" i="3"/>
  <c r="C45" i="3"/>
  <c r="B45" i="3"/>
  <c r="C44" i="3"/>
  <c r="B44" i="3"/>
  <c r="C43" i="3"/>
  <c r="B43" i="3"/>
  <c r="C42" i="3"/>
  <c r="B42" i="3"/>
  <c r="C41" i="3"/>
  <c r="B41" i="3"/>
  <c r="C40" i="3"/>
  <c r="B40" i="3"/>
  <c r="M39" i="3"/>
  <c r="L39" i="3"/>
  <c r="C39" i="3"/>
  <c r="B39" i="3"/>
  <c r="C38" i="3"/>
  <c r="B38" i="3"/>
  <c r="C37" i="3"/>
  <c r="B37" i="3"/>
  <c r="C36" i="3"/>
  <c r="B36" i="3"/>
  <c r="C35" i="3"/>
  <c r="B35" i="3"/>
  <c r="C34" i="3"/>
  <c r="B34" i="3"/>
  <c r="M33" i="3"/>
  <c r="L33" i="3"/>
  <c r="N33" i="3" s="1"/>
  <c r="C33" i="3"/>
  <c r="B33" i="3"/>
  <c r="C32" i="3"/>
  <c r="B32" i="3"/>
  <c r="C31" i="3"/>
  <c r="B31" i="3"/>
  <c r="C30" i="3"/>
  <c r="B30" i="3"/>
  <c r="C29" i="3"/>
  <c r="B29" i="3"/>
  <c r="C28" i="3"/>
  <c r="B28" i="3"/>
  <c r="M27" i="3"/>
  <c r="L27" i="3"/>
  <c r="C27" i="3"/>
  <c r="B27" i="3"/>
  <c r="C26" i="3"/>
  <c r="B26" i="3"/>
  <c r="C25" i="3"/>
  <c r="B25" i="3"/>
  <c r="C24" i="3"/>
  <c r="B24" i="3"/>
  <c r="C23" i="3"/>
  <c r="B23" i="3"/>
  <c r="C22" i="3"/>
  <c r="B22" i="3"/>
  <c r="M21" i="3"/>
  <c r="N21" i="3" s="1"/>
  <c r="L21" i="3"/>
  <c r="C21" i="3"/>
  <c r="B21" i="3"/>
  <c r="C20" i="3"/>
  <c r="B20" i="3"/>
  <c r="C19" i="3"/>
  <c r="B19" i="3"/>
  <c r="C18" i="3"/>
  <c r="B18" i="3"/>
  <c r="C17" i="3"/>
  <c r="B17" i="3"/>
  <c r="C16" i="3"/>
  <c r="B16" i="3"/>
  <c r="M15" i="3"/>
  <c r="N15" i="3" s="1"/>
  <c r="L15" i="3"/>
  <c r="C15" i="3"/>
  <c r="B15" i="3"/>
  <c r="C14" i="3"/>
  <c r="B14" i="3"/>
  <c r="C13" i="3"/>
  <c r="B13" i="3"/>
  <c r="C12" i="3"/>
  <c r="B12" i="3"/>
  <c r="C11" i="3"/>
  <c r="B11" i="3"/>
  <c r="C10" i="3"/>
  <c r="B10" i="3"/>
  <c r="M9" i="3"/>
  <c r="L9" i="3"/>
  <c r="N9" i="3" s="1"/>
  <c r="C9" i="3"/>
  <c r="B9" i="3"/>
  <c r="C8" i="3"/>
  <c r="B8" i="3"/>
  <c r="C7" i="3"/>
  <c r="B7" i="3"/>
  <c r="C6" i="3"/>
  <c r="B6" i="3"/>
  <c r="C5" i="3"/>
  <c r="B5" i="3"/>
  <c r="C4" i="3"/>
  <c r="B4" i="3"/>
  <c r="M71" i="1"/>
  <c r="L71" i="1"/>
  <c r="M77" i="1"/>
  <c r="N77" i="1" s="1"/>
  <c r="L77" i="1"/>
  <c r="N71" i="1"/>
  <c r="M64" i="1"/>
  <c r="N64" i="1" s="1"/>
  <c r="L64" i="1"/>
  <c r="M58" i="1"/>
  <c r="N58" i="1" s="1"/>
  <c r="L58" i="1"/>
  <c r="M52" i="1"/>
  <c r="N52" i="1" s="1"/>
  <c r="L52" i="1"/>
  <c r="N46" i="1"/>
  <c r="M46" i="1"/>
  <c r="L46" i="1"/>
  <c r="M39" i="1"/>
  <c r="N39" i="1" s="1"/>
  <c r="L39" i="1"/>
  <c r="M33" i="1"/>
  <c r="N33" i="1" s="1"/>
  <c r="L33" i="1"/>
  <c r="M27" i="1"/>
  <c r="N27" i="1" s="1"/>
  <c r="L27" i="1"/>
  <c r="M21" i="1"/>
  <c r="N21" i="1" s="1"/>
  <c r="L21" i="1"/>
  <c r="N15" i="1"/>
  <c r="M15" i="1"/>
  <c r="L15" i="1"/>
  <c r="N9" i="1"/>
  <c r="M9" i="1"/>
  <c r="L9" i="1"/>
  <c r="N27" i="3" l="1"/>
  <c r="N39" i="3"/>
  <c r="I7" i="2"/>
  <c r="H7" i="2"/>
  <c r="S6" i="2"/>
  <c r="R6" i="2"/>
  <c r="Q6" i="2"/>
  <c r="P6" i="2"/>
  <c r="O6" i="2"/>
  <c r="N6" i="2"/>
  <c r="M6" i="2"/>
  <c r="L6" i="2"/>
  <c r="K6" i="2"/>
  <c r="J6" i="2"/>
  <c r="I6" i="2"/>
  <c r="H6" i="2"/>
  <c r="S5" i="2"/>
  <c r="S8" i="2" s="1"/>
  <c r="R5" i="2"/>
  <c r="R8" i="2" s="1"/>
  <c r="Q5" i="2"/>
  <c r="Q8" i="2" s="1"/>
  <c r="P5" i="2"/>
  <c r="P8" i="2" s="1"/>
  <c r="O5" i="2"/>
  <c r="O8" i="2" s="1"/>
  <c r="N5" i="2"/>
  <c r="M5" i="2"/>
  <c r="M8" i="2" s="1"/>
  <c r="L5" i="2"/>
  <c r="L8" i="2" s="1"/>
  <c r="K5" i="2"/>
  <c r="K8" i="2" s="1"/>
  <c r="J5" i="2"/>
  <c r="J8" i="2" s="1"/>
  <c r="I5" i="2"/>
  <c r="I8" i="2" s="1"/>
  <c r="H5" i="2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C58" i="1"/>
  <c r="B58" i="1"/>
  <c r="C57" i="1"/>
  <c r="B57" i="1"/>
  <c r="C56" i="1"/>
  <c r="B56" i="1"/>
  <c r="C55" i="1"/>
  <c r="B55" i="1"/>
  <c r="C54" i="1"/>
  <c r="B54" i="1"/>
  <c r="C53" i="1"/>
  <c r="B53" i="1"/>
  <c r="C52" i="1"/>
  <c r="B52" i="1"/>
  <c r="C51" i="1"/>
  <c r="B51" i="1"/>
  <c r="C50" i="1"/>
  <c r="B50" i="1"/>
  <c r="C49" i="1"/>
  <c r="B49" i="1"/>
  <c r="C48" i="1"/>
  <c r="B48" i="1"/>
  <c r="C47" i="1"/>
  <c r="B47" i="1"/>
  <c r="C46" i="1"/>
  <c r="B46" i="1"/>
  <c r="C45" i="1"/>
  <c r="B45" i="1"/>
  <c r="C44" i="1"/>
  <c r="B44" i="1"/>
  <c r="C43" i="1"/>
  <c r="B43" i="1"/>
  <c r="C42" i="1"/>
  <c r="B42" i="1"/>
  <c r="C41" i="1"/>
  <c r="B41" i="1"/>
  <c r="C40" i="1"/>
  <c r="B40" i="1"/>
  <c r="C39" i="1"/>
  <c r="B39" i="1"/>
  <c r="C38" i="1"/>
  <c r="B38" i="1"/>
  <c r="C37" i="1"/>
  <c r="B37" i="1"/>
  <c r="C36" i="1"/>
  <c r="B36" i="1"/>
  <c r="C35" i="1"/>
  <c r="B35" i="1"/>
  <c r="C34" i="1"/>
  <c r="B34" i="1"/>
  <c r="C33" i="1"/>
  <c r="B33" i="1"/>
  <c r="C32" i="1"/>
  <c r="B32" i="1"/>
  <c r="C31" i="1"/>
  <c r="B31" i="1"/>
  <c r="C30" i="1"/>
  <c r="B30" i="1"/>
  <c r="C29" i="1"/>
  <c r="B29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  <c r="N8" i="2" l="1"/>
  <c r="U6" i="2"/>
  <c r="V6" i="2" s="1"/>
  <c r="U5" i="2"/>
  <c r="V5" i="2" s="1"/>
  <c r="H8" i="2"/>
  <c r="U8" i="2" l="1"/>
  <c r="V8" i="2" s="1"/>
</calcChain>
</file>

<file path=xl/sharedStrings.xml><?xml version="1.0" encoding="utf-8"?>
<sst xmlns="http://schemas.openxmlformats.org/spreadsheetml/2006/main" count="325" uniqueCount="56">
  <si>
    <t>ECHEANCIER</t>
  </si>
  <si>
    <t>Date</t>
  </si>
  <si>
    <t>Mois</t>
  </si>
  <si>
    <t>An</t>
  </si>
  <si>
    <t>N°</t>
  </si>
  <si>
    <t>Bénéficiaire</t>
  </si>
  <si>
    <t>Catégorie</t>
  </si>
  <si>
    <t>Sous-catégorie</t>
  </si>
  <si>
    <t>Commentaire</t>
  </si>
  <si>
    <t>Débit</t>
  </si>
  <si>
    <t>Crédit</t>
  </si>
  <si>
    <t>Revenus</t>
  </si>
  <si>
    <t>Retraite</t>
  </si>
  <si>
    <t>EDF</t>
  </si>
  <si>
    <t>Habitation</t>
  </si>
  <si>
    <t>Electricité</t>
  </si>
  <si>
    <t>FREE</t>
  </si>
  <si>
    <t>Internet</t>
  </si>
  <si>
    <t>Assurances</t>
  </si>
  <si>
    <t>Mutuelle</t>
  </si>
  <si>
    <t>PRELEVEMENT A LA SOURCE</t>
  </si>
  <si>
    <t>Impôts</t>
  </si>
  <si>
    <t>Impôt sur le revenu</t>
  </si>
  <si>
    <t>FREE MOBILE</t>
  </si>
  <si>
    <t>Téléphone</t>
  </si>
  <si>
    <t>PENSION CIVILE</t>
  </si>
  <si>
    <t>IMPOTS</t>
  </si>
  <si>
    <t>SUEZ</t>
  </si>
  <si>
    <t>Eau</t>
  </si>
  <si>
    <t>ECHEANCIER 2023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</si>
  <si>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</si>
  <si>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</si>
  <si>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</si>
  <si>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</si>
  <si>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</si>
  <si>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</si>
  <si>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</si>
  <si>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</si>
  <si>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</si>
  <si>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</si>
  <si>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</si>
  <si>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</si>
  <si>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Annuel</t>
  </si>
  <si>
    <t>TOTAL CREDITS</t>
  </si>
  <si>
    <t>TOTAL DEBITS</t>
  </si>
  <si>
    <t>Disponible</t>
  </si>
  <si>
    <t>Organisme</t>
  </si>
  <si>
    <t>Sens</t>
  </si>
  <si>
    <t>Ech</t>
  </si>
  <si>
    <t>Jour</t>
  </si>
  <si>
    <t>M</t>
  </si>
  <si>
    <t>S</t>
  </si>
  <si>
    <t>Prélèvement à la source</t>
  </si>
  <si>
    <t>Gégée</t>
  </si>
  <si>
    <t>MUTUELLE</t>
  </si>
  <si>
    <t>ECHEANCIER - 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</si>
</sst>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4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Perpetua Titling MT"/>
      <family val="1"/>
    </font>
    <font>
      <b/>
      <sz val="12"/>
      <color rgb="FFC00000"/>
      <name val="Calibri"/>
      <family val="2"/>
    </font>
    <font>
      <b/>
      <sz val="12"/>
      <color rgb="FF0000FF"/>
      <name val="Calibri"/>
      <family val="2"/>
    </font>
    <font>
      <b/>
      <u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3"/>
      <color theme="6" tint="-0.499984740745262"/>
      <name val="Calibri"/>
      <family val="2"/>
    </font>
    <font>
      <b/>
      <sz val="16"/>
      <color indexed="8"/>
      <name val="Calibri"/>
      <family val="2"/>
      <scheme val="minor"/>
    </font>
    <font>
      <b/>
      <sz val="14"/>
      <color rgb="FF0000FF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C00000"/>
      <name val="Calibri"/>
      <family val="2"/>
    </font>
    <font>
      <b/>
      <sz val="16"/>
      <color theme="7"/>
      <name val="Calibri"/>
      <family val="2"/>
      <scheme val="minor"/>
    </font>
    <font>
      <b/>
      <sz val="14"/>
      <color theme="7"/>
      <name val="Calibri"/>
      <family val="2"/>
    </font>
    <font>
      <b/>
      <sz val="12"/>
      <color theme="7"/>
      <name val="Calibri"/>
      <family val="2"/>
      <scheme val="minor"/>
    </font>
    <font>
      <sz val="12"/>
      <color theme="7"/>
      <name val="Calibri"/>
      <family val="2"/>
      <scheme val="minor"/>
    </font>
    <font>
      <b/>
      <sz val="16"/>
      <color theme="6" tint="-0.499984740745262"/>
      <name val="Calibri"/>
      <family val="2"/>
      <scheme val="minor"/>
    </font>
    <font>
      <b/>
      <sz val="14"/>
      <color theme="6" tint="-0.499984740745262"/>
      <name val="Calibri"/>
      <family val="2"/>
    </font>
    <font>
      <b/>
      <sz val="12"/>
      <color theme="6" tint="-0.499984740745262"/>
      <name val="Calibri"/>
      <family val="2"/>
      <scheme val="minor"/>
    </font>
    <font>
      <sz val="12"/>
      <color theme="6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64">
    <xf numFmtId="0" fontId="0" fillId="0" borderId="0" xfId="0"/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/>
    <xf numFmtId="4" fontId="0" fillId="0" borderId="0" xfId="0" applyNumberFormat="1" applyFill="1"/>
    <xf numFmtId="14" fontId="6" fillId="0" borderId="2" xfId="2" applyNumberFormat="1" applyFont="1" applyFill="1" applyBorder="1" applyAlignment="1">
      <alignment horizontal="center" vertical="center"/>
    </xf>
    <xf numFmtId="0" fontId="6" fillId="0" borderId="2" xfId="2" applyNumberFormat="1" applyFont="1" applyFill="1" applyBorder="1" applyAlignment="1">
      <alignment horizontal="center" vertical="center"/>
    </xf>
    <xf numFmtId="164" fontId="6" fillId="0" borderId="2" xfId="2" applyNumberFormat="1" applyFont="1" applyFill="1" applyBorder="1" applyAlignment="1">
      <alignment horizontal="center" vertical="center"/>
    </xf>
    <xf numFmtId="0" fontId="7" fillId="0" borderId="2" xfId="2" applyNumberFormat="1" applyFont="1" applyFill="1" applyBorder="1" applyAlignment="1">
      <alignment vertical="center"/>
    </xf>
    <xf numFmtId="4" fontId="8" fillId="0" borderId="2" xfId="2" applyNumberFormat="1" applyFont="1" applyFill="1" applyBorder="1" applyAlignment="1">
      <alignment horizontal="right" vertical="center" indent="1"/>
    </xf>
    <xf numFmtId="4" fontId="9" fillId="0" borderId="2" xfId="2" applyNumberFormat="1" applyFont="1" applyFill="1" applyBorder="1" applyAlignment="1">
      <alignment horizontal="right" vertical="center" indent="1"/>
    </xf>
    <xf numFmtId="0" fontId="0" fillId="0" borderId="0" xfId="0" applyAlignment="1">
      <alignment vertical="center"/>
    </xf>
    <xf numFmtId="0" fontId="11" fillId="0" borderId="7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11" xfId="0" applyNumberFormat="1" applyFont="1" applyBorder="1" applyAlignment="1">
      <alignment horizontal="center" vertical="center"/>
    </xf>
    <xf numFmtId="0" fontId="11" fillId="0" borderId="1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12" fillId="0" borderId="6" xfId="2" applyNumberFormat="1" applyFont="1" applyBorder="1" applyAlignment="1">
      <alignment horizontal="center" vertical="center"/>
    </xf>
    <xf numFmtId="4" fontId="12" fillId="0" borderId="8" xfId="2" applyNumberFormat="1" applyFont="1" applyBorder="1" applyAlignment="1">
      <alignment horizontal="center" vertical="center"/>
    </xf>
    <xf numFmtId="4" fontId="14" fillId="0" borderId="1" xfId="2" applyNumberFormat="1" applyFont="1" applyBorder="1" applyAlignment="1">
      <alignment horizontal="right" vertical="center" indent="1"/>
    </xf>
    <xf numFmtId="4" fontId="14" fillId="0" borderId="14" xfId="2" applyNumberFormat="1" applyFont="1" applyBorder="1" applyAlignment="1">
      <alignment horizontal="right" vertical="center" indent="1"/>
    </xf>
    <xf numFmtId="0" fontId="15" fillId="0" borderId="0" xfId="0" applyFont="1" applyAlignment="1">
      <alignment horizontal="center"/>
    </xf>
    <xf numFmtId="4" fontId="12" fillId="0" borderId="13" xfId="2" applyNumberFormat="1" applyFont="1" applyBorder="1" applyAlignment="1">
      <alignment horizontal="right" vertical="center"/>
    </xf>
    <xf numFmtId="4" fontId="12" fillId="0" borderId="14" xfId="2" applyNumberFormat="1" applyFont="1" applyBorder="1" applyAlignment="1">
      <alignment horizontal="right" vertical="center"/>
    </xf>
    <xf numFmtId="4" fontId="16" fillId="0" borderId="0" xfId="0" applyNumberFormat="1" applyFont="1" applyAlignment="1">
      <alignment vertical="center"/>
    </xf>
    <xf numFmtId="0" fontId="16" fillId="0" borderId="0" xfId="0" applyFont="1"/>
    <xf numFmtId="4" fontId="17" fillId="0" borderId="1" xfId="2" applyNumberFormat="1" applyFont="1" applyBorder="1" applyAlignment="1">
      <alignment horizontal="right" vertical="center" indent="1"/>
    </xf>
    <xf numFmtId="4" fontId="17" fillId="0" borderId="14" xfId="2" applyNumberFormat="1" applyFont="1" applyBorder="1" applyAlignment="1">
      <alignment horizontal="right" vertical="center" indent="1"/>
    </xf>
    <xf numFmtId="4" fontId="19" fillId="4" borderId="15" xfId="2" applyNumberFormat="1" applyFont="1" applyFill="1" applyBorder="1" applyAlignment="1">
      <alignment horizontal="right" vertical="center" indent="1"/>
    </xf>
    <xf numFmtId="4" fontId="19" fillId="4" borderId="16" xfId="2" applyNumberFormat="1" applyFont="1" applyFill="1" applyBorder="1" applyAlignment="1">
      <alignment horizontal="right" vertical="center" indent="1"/>
    </xf>
    <xf numFmtId="0" fontId="20" fillId="0" borderId="0" xfId="0" applyFont="1" applyAlignment="1">
      <alignment horizontal="center" vertical="center"/>
    </xf>
    <xf numFmtId="0" fontId="21" fillId="0" borderId="0" xfId="0" applyFont="1" applyAlignment="1">
      <alignment vertical="center"/>
    </xf>
    <xf numFmtId="4" fontId="23" fillId="0" borderId="18" xfId="2" applyNumberFormat="1" applyFont="1" applyBorder="1" applyAlignment="1">
      <alignment horizontal="right" vertical="center" indent="1"/>
    </xf>
    <xf numFmtId="4" fontId="23" fillId="0" borderId="19" xfId="2" applyNumberFormat="1" applyFont="1" applyBorder="1" applyAlignment="1">
      <alignment horizontal="right" vertical="center" indent="1"/>
    </xf>
    <xf numFmtId="0" fontId="24" fillId="0" borderId="0" xfId="0" applyFont="1" applyAlignment="1">
      <alignment horizontal="center"/>
    </xf>
    <xf numFmtId="4" fontId="12" fillId="0" borderId="17" xfId="2" applyNumberFormat="1" applyFont="1" applyBorder="1" applyAlignment="1">
      <alignment horizontal="right" vertical="center"/>
    </xf>
    <xf numFmtId="4" fontId="12" fillId="0" borderId="19" xfId="2" applyNumberFormat="1" applyFont="1" applyBorder="1" applyAlignment="1">
      <alignment horizontal="right" vertical="center"/>
    </xf>
    <xf numFmtId="0" fontId="25" fillId="0" borderId="0" xfId="0" applyFont="1"/>
    <xf numFmtId="0" fontId="11" fillId="0" borderId="6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7" fillId="3" borderId="1" xfId="2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/>
    </xf>
    <xf numFmtId="4" fontId="9" fillId="0" borderId="1" xfId="2" applyNumberFormat="1" applyFont="1" applyBorder="1" applyAlignment="1">
      <alignment horizontal="right" vertical="center" indent="1"/>
    </xf>
    <xf numFmtId="4" fontId="8" fillId="0" borderId="1" xfId="2" applyNumberFormat="1" applyFont="1" applyBorder="1" applyAlignment="1">
      <alignment horizontal="right" vertical="center" indent="1"/>
    </xf>
    <xf numFmtId="0" fontId="22" fillId="3" borderId="17" xfId="2" applyNumberFormat="1" applyFont="1" applyFill="1" applyBorder="1" applyAlignment="1">
      <alignment vertical="center"/>
    </xf>
    <xf numFmtId="0" fontId="22" fillId="3" borderId="18" xfId="2" applyNumberFormat="1" applyFont="1" applyFill="1" applyBorder="1" applyAlignment="1">
      <alignment vertical="center"/>
    </xf>
    <xf numFmtId="0" fontId="10" fillId="0" borderId="3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11" fillId="2" borderId="6" xfId="0" applyFont="1" applyFill="1" applyBorder="1" applyAlignment="1">
      <alignment horizontal="center"/>
    </xf>
    <xf numFmtId="0" fontId="11" fillId="2" borderId="7" xfId="0" applyFont="1" applyFill="1" applyBorder="1" applyAlignment="1">
      <alignment horizontal="center"/>
    </xf>
    <xf numFmtId="0" fontId="11" fillId="2" borderId="9" xfId="0" applyFont="1" applyFill="1" applyBorder="1" applyAlignment="1">
      <alignment horizontal="left" vertical="center"/>
    </xf>
    <xf numFmtId="0" fontId="11" fillId="2" borderId="2" xfId="0" applyFont="1" applyFill="1" applyBorder="1" applyAlignment="1">
      <alignment horizontal="left" vertical="center"/>
    </xf>
    <xf numFmtId="0" fontId="11" fillId="2" borderId="10" xfId="0" applyFont="1" applyFill="1" applyBorder="1" applyAlignment="1">
      <alignment horizontal="left" vertical="center"/>
    </xf>
    <xf numFmtId="0" fontId="13" fillId="3" borderId="13" xfId="2" applyNumberFormat="1" applyFont="1" applyFill="1" applyBorder="1" applyAlignment="1">
      <alignment vertical="center"/>
    </xf>
    <xf numFmtId="0" fontId="13" fillId="3" borderId="1" xfId="2" applyNumberFormat="1" applyFont="1" applyFill="1" applyBorder="1" applyAlignment="1">
      <alignment vertical="center"/>
    </xf>
    <xf numFmtId="0" fontId="18" fillId="4" borderId="9" xfId="2" applyNumberFormat="1" applyFont="1" applyFill="1" applyBorder="1" applyAlignment="1">
      <alignment vertical="center"/>
    </xf>
    <xf numFmtId="0" fontId="18" fillId="4" borderId="2" xfId="2" applyNumberFormat="1" applyFont="1" applyFill="1" applyBorder="1" applyAlignment="1">
      <alignment vertical="center"/>
    </xf>
    <xf numFmtId="0" fontId="18" fillId="4" borderId="10" xfId="2" applyNumberFormat="1" applyFont="1" applyFill="1" applyBorder="1" applyAlignment="1">
      <alignment vertical="center"/>
    </xf>
    <xf numFmtId="0" fontId="3" fillId="0" borderId="0" xfId="1" applyNumberFormat="1" applyFont="1" applyFill="1" applyAlignment="1">
      <alignment horizontal="left"/>
    </xf>
    <xf numFmtId="0" fontId="4" fillId="0" borderId="1" xfId="0" applyFont="1" applyFill="1" applyBorder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0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omptes\Gestion%20de%20compt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omptes\Sauvegardes\Projectio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3"/>
      <sheetName val="2014"/>
      <sheetName val="2015"/>
      <sheetName val="2016"/>
      <sheetName val="Récap"/>
      <sheetName val="2019"/>
      <sheetName val="2020"/>
      <sheetName val="2018"/>
      <sheetName val="2017"/>
      <sheetName val="2021"/>
      <sheetName val="2022"/>
      <sheetName val="2023"/>
      <sheetName val="2024"/>
      <sheetName val="2025"/>
      <sheetName val="Ajustement"/>
      <sheetName val="Echéancier"/>
      <sheetName val="Ech. 2017"/>
      <sheetName val="Budget 2016"/>
      <sheetName val="Gr.Budget 2016"/>
      <sheetName val="Ech. 2018"/>
      <sheetName val="Budget 2017"/>
      <sheetName val="Uniplan"/>
      <sheetName val="Ech. 2019"/>
      <sheetName val="Budget 2018"/>
      <sheetName val="Budget 2019"/>
      <sheetName val="Isa"/>
      <sheetName val="P&amp;L-2011"/>
      <sheetName val="Ech. 2022"/>
      <sheetName val="Ech. 2021"/>
      <sheetName val="Budget 2020"/>
      <sheetName val="Ech. 2020"/>
      <sheetName val="Budget 2021"/>
      <sheetName val="Budget 2022"/>
      <sheetName val="Ech. 2023"/>
      <sheetName val="Budget 2023"/>
      <sheetName val="P&amp;L-2017"/>
      <sheetName val="Opé annulées"/>
      <sheetName val="Carte BUT"/>
      <sheetName val="Grosses dépenses"/>
      <sheetName val="Evol"/>
      <sheetName val="Tableau d'amortissement"/>
      <sheetName val="Tableau d'amortissement (2)"/>
      <sheetName val="Listes"/>
    </sheetNames>
    <sheetDataSet>
      <sheetData sheetId="0"/>
      <sheetData sheetId="1"/>
      <sheetData sheetId="2"/>
      <sheetData sheetId="3"/>
      <sheetData sheetId="4">
        <row r="27">
          <cell r="D27">
            <v>332962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>
        <row r="1">
          <cell r="A1" t="str">
            <v>Tableau d'amortissement pour Excel</v>
          </cell>
          <cell r="D1" t="str">
            <v>proposé par http://www.tableau-amortissement.fr</v>
          </cell>
        </row>
        <row r="4">
          <cell r="B4" t="str">
            <v>Indiquez les caractéristiques de votre prêt :</v>
          </cell>
          <cell r="F4" t="str">
            <v>Synthèse des éléments fournis :</v>
          </cell>
        </row>
        <row r="5">
          <cell r="C5" t="str">
            <v>Montant du prêt</v>
          </cell>
          <cell r="D5">
            <v>100000</v>
          </cell>
          <cell r="G5" t="str">
            <v>Mensualité</v>
          </cell>
          <cell r="H5">
            <v>1321.3300065461774</v>
          </cell>
        </row>
        <row r="6">
          <cell r="C6" t="str">
            <v>Taux d'intérêt annuel</v>
          </cell>
          <cell r="D6">
            <v>0.03</v>
          </cell>
          <cell r="G6" t="str">
            <v>Nombre de mensualités prévues</v>
          </cell>
          <cell r="H6">
            <v>84</v>
          </cell>
        </row>
        <row r="7">
          <cell r="C7" t="str">
            <v>Durée du prêt en années</v>
          </cell>
          <cell r="D7">
            <v>7</v>
          </cell>
          <cell r="G7" t="str">
            <v>Nombre de mensualités prévues</v>
          </cell>
          <cell r="H7">
            <v>84</v>
          </cell>
        </row>
        <row r="8">
          <cell r="C8" t="str">
            <v>Nombre de versements par an</v>
          </cell>
          <cell r="D8">
            <v>12</v>
          </cell>
          <cell r="G8" t="str">
            <v>Montant des versements anticipés</v>
          </cell>
          <cell r="H8">
            <v>0</v>
          </cell>
        </row>
        <row r="9">
          <cell r="C9" t="str">
            <v>Date de début de l'emprunt</v>
          </cell>
          <cell r="D9">
            <v>42795</v>
          </cell>
          <cell r="G9" t="str">
            <v>Montant des intérêts</v>
          </cell>
          <cell r="H9">
            <v>10991.720549878904</v>
          </cell>
        </row>
        <row r="10">
          <cell r="C10" t="str">
            <v>Versements supplémentaires facultatifs</v>
          </cell>
          <cell r="D10">
            <v>0</v>
          </cell>
        </row>
        <row r="12">
          <cell r="B12" t="str">
            <v>Mode d'emploi :</v>
          </cell>
          <cell r="C12" t="str">
            <v>1. Commencez par indiquer les caractéristiques principales de votre prêt (montant, taux, durée, nombre de versements annuels et date de début)</v>
          </cell>
        </row>
        <row r="13">
          <cell r="C13" t="str">
            <v>2. Ajoutez les éventuels versements supplémentaires facultatifs (Si réguliers: indiquez les dans les caractéristiques. Si ponctuels: indiquez les directement dans le tableau à la date du versement)</v>
          </cell>
        </row>
        <row r="14">
          <cell r="C14" t="str">
            <v>3. La synthèse de vos éléments ainsi que votre tableau d'amortissement sont calculés automatiquement.</v>
          </cell>
        </row>
        <row r="17">
          <cell r="A17" t="str">
            <v>Mensualité n°</v>
          </cell>
          <cell r="B17" t="str">
            <v>Date du versement</v>
          </cell>
          <cell r="C17" t="str">
            <v>Solde initial</v>
          </cell>
          <cell r="D17" t="str">
            <v>Mensualité</v>
          </cell>
          <cell r="E17" t="str">
            <v>Versement supplémentaire</v>
          </cell>
          <cell r="F17" t="str">
            <v>Versement total</v>
          </cell>
          <cell r="G17" t="str">
            <v>Capital remboursé</v>
          </cell>
          <cell r="H17" t="str">
            <v>Intérêts</v>
          </cell>
          <cell r="I17" t="str">
            <v>Reste à rembourser</v>
          </cell>
        </row>
        <row r="19">
          <cell r="A19">
            <v>1</v>
          </cell>
          <cell r="B19">
            <v>42826</v>
          </cell>
          <cell r="C19">
            <v>100000</v>
          </cell>
          <cell r="D19">
            <v>1321.3300065461774</v>
          </cell>
          <cell r="E19">
            <v>0</v>
          </cell>
          <cell r="F19">
            <v>1321.3300065461774</v>
          </cell>
          <cell r="G19">
            <v>1071.3300065461774</v>
          </cell>
          <cell r="H19">
            <v>250</v>
          </cell>
          <cell r="I19">
            <v>98928.669993453819</v>
          </cell>
        </row>
        <row r="20">
          <cell r="A20">
            <v>2</v>
          </cell>
          <cell r="B20">
            <v>42856</v>
          </cell>
          <cell r="C20">
            <v>98928.669993453819</v>
          </cell>
          <cell r="D20">
            <v>1321.3300065461774</v>
          </cell>
          <cell r="E20">
            <v>0</v>
          </cell>
          <cell r="F20">
            <v>1321.3300065461774</v>
          </cell>
          <cell r="G20">
            <v>1074.0083315625429</v>
          </cell>
          <cell r="H20">
            <v>247.32167498363455</v>
          </cell>
          <cell r="I20">
            <v>97854.661661891281</v>
          </cell>
        </row>
        <row r="21">
          <cell r="A21">
            <v>3</v>
          </cell>
          <cell r="B21">
            <v>42887</v>
          </cell>
          <cell r="C21">
            <v>97854.661661891281</v>
          </cell>
          <cell r="D21">
            <v>1321.3300065461774</v>
          </cell>
          <cell r="E21">
            <v>0</v>
          </cell>
          <cell r="F21">
            <v>1321.3300065461774</v>
          </cell>
          <cell r="G21">
            <v>1076.6933523914493</v>
          </cell>
          <cell r="H21">
            <v>244.63665415472818</v>
          </cell>
          <cell r="I21">
            <v>96777.968309499833</v>
          </cell>
        </row>
        <row r="22">
          <cell r="A22">
            <v>4</v>
          </cell>
          <cell r="B22">
            <v>42917</v>
          </cell>
          <cell r="C22">
            <v>96777.968309499833</v>
          </cell>
          <cell r="D22">
            <v>1321.3300065461774</v>
          </cell>
          <cell r="E22">
            <v>0</v>
          </cell>
          <cell r="F22">
            <v>1321.3300065461774</v>
          </cell>
          <cell r="G22">
            <v>1079.3850857724278</v>
          </cell>
          <cell r="H22">
            <v>241.94492077374957</v>
          </cell>
          <cell r="I22">
            <v>95698.583223727401</v>
          </cell>
        </row>
        <row r="23">
          <cell r="A23">
            <v>5</v>
          </cell>
          <cell r="B23">
            <v>42948</v>
          </cell>
          <cell r="C23">
            <v>95698.583223727401</v>
          </cell>
          <cell r="D23">
            <v>1321.3300065461774</v>
          </cell>
          <cell r="E23">
            <v>0</v>
          </cell>
          <cell r="F23">
            <v>1321.3300065461774</v>
          </cell>
          <cell r="G23">
            <v>1082.0835484868589</v>
          </cell>
          <cell r="H23">
            <v>239.24645805931848</v>
          </cell>
          <cell r="I23">
            <v>94616.499675240542</v>
          </cell>
        </row>
        <row r="24">
          <cell r="A24">
            <v>6</v>
          </cell>
          <cell r="B24">
            <v>42979</v>
          </cell>
          <cell r="C24">
            <v>94616.499675240542</v>
          </cell>
          <cell r="D24">
            <v>1321.3300065461774</v>
          </cell>
          <cell r="E24">
            <v>0</v>
          </cell>
          <cell r="F24">
            <v>1321.3300065461774</v>
          </cell>
          <cell r="G24">
            <v>1084.7887573580761</v>
          </cell>
          <cell r="H24">
            <v>236.54124918810135</v>
          </cell>
          <cell r="I24">
            <v>93531.710917882461</v>
          </cell>
        </row>
        <row r="25">
          <cell r="A25">
            <v>7</v>
          </cell>
          <cell r="B25">
            <v>43009</v>
          </cell>
          <cell r="C25">
            <v>93531.710917882461</v>
          </cell>
          <cell r="D25">
            <v>1321.3300065461774</v>
          </cell>
          <cell r="E25">
            <v>0</v>
          </cell>
          <cell r="F25">
            <v>1321.3300065461774</v>
          </cell>
          <cell r="G25">
            <v>1087.5007292514713</v>
          </cell>
          <cell r="H25">
            <v>233.82927729470615</v>
          </cell>
          <cell r="I25">
            <v>92444.210188630983</v>
          </cell>
        </row>
        <row r="26">
          <cell r="A26">
            <v>8</v>
          </cell>
          <cell r="B26">
            <v>43040</v>
          </cell>
          <cell r="C26">
            <v>92444.210188630983</v>
          </cell>
          <cell r="D26">
            <v>1321.3300065461774</v>
          </cell>
          <cell r="E26">
            <v>0</v>
          </cell>
          <cell r="F26">
            <v>1321.3300065461774</v>
          </cell>
          <cell r="G26">
            <v>1090.2194810746</v>
          </cell>
          <cell r="H26">
            <v>231.11052547157746</v>
          </cell>
          <cell r="I26">
            <v>91353.990707556382</v>
          </cell>
        </row>
        <row r="27">
          <cell r="A27">
            <v>9</v>
          </cell>
          <cell r="B27">
            <v>43070</v>
          </cell>
          <cell r="C27">
            <v>91353.990707556382</v>
          </cell>
          <cell r="D27">
            <v>1321.3300065461774</v>
          </cell>
          <cell r="E27">
            <v>0</v>
          </cell>
          <cell r="F27">
            <v>1321.3300065461774</v>
          </cell>
          <cell r="G27">
            <v>1092.9450297772864</v>
          </cell>
          <cell r="H27">
            <v>228.38497676889097</v>
          </cell>
          <cell r="I27">
            <v>90261.045677779097</v>
          </cell>
        </row>
        <row r="28">
          <cell r="A28">
            <v>10</v>
          </cell>
          <cell r="B28">
            <v>43101</v>
          </cell>
          <cell r="C28">
            <v>90261.045677779097</v>
          </cell>
          <cell r="D28">
            <v>1321.3300065461774</v>
          </cell>
          <cell r="E28">
            <v>0</v>
          </cell>
          <cell r="F28">
            <v>1321.3300065461774</v>
          </cell>
          <cell r="G28">
            <v>1095.6773923517296</v>
          </cell>
          <cell r="H28">
            <v>225.65261419444775</v>
          </cell>
          <cell r="I28">
            <v>89165.368285427365</v>
          </cell>
        </row>
        <row r="29">
          <cell r="A29">
            <v>11</v>
          </cell>
          <cell r="B29">
            <v>43132</v>
          </cell>
          <cell r="C29">
            <v>89165.368285427365</v>
          </cell>
          <cell r="D29">
            <v>1321.3300065461774</v>
          </cell>
          <cell r="E29">
            <v>0</v>
          </cell>
          <cell r="F29">
            <v>1321.3300065461774</v>
          </cell>
          <cell r="G29">
            <v>1098.4165858326089</v>
          </cell>
          <cell r="H29">
            <v>222.9134207135684</v>
          </cell>
          <cell r="I29">
            <v>88066.951699594749</v>
          </cell>
        </row>
        <row r="30">
          <cell r="A30">
            <v>12</v>
          </cell>
          <cell r="B30">
            <v>43160</v>
          </cell>
          <cell r="C30">
            <v>88066.951699594749</v>
          </cell>
          <cell r="D30">
            <v>1321.3300065461774</v>
          </cell>
          <cell r="E30">
            <v>0</v>
          </cell>
          <cell r="F30">
            <v>1321.3300065461774</v>
          </cell>
          <cell r="G30">
            <v>1101.1626272971905</v>
          </cell>
          <cell r="H30">
            <v>220.16737924898686</v>
          </cell>
          <cell r="I30">
            <v>86965.789072297557</v>
          </cell>
        </row>
        <row r="31">
          <cell r="A31">
            <v>13</v>
          </cell>
          <cell r="B31">
            <v>43191</v>
          </cell>
          <cell r="C31">
            <v>86965.789072297557</v>
          </cell>
          <cell r="D31">
            <v>1321.3300065461774</v>
          </cell>
          <cell r="E31">
            <v>0</v>
          </cell>
          <cell r="F31">
            <v>1321.3300065461774</v>
          </cell>
          <cell r="G31">
            <v>1103.9155338654336</v>
          </cell>
          <cell r="H31">
            <v>217.41447268074387</v>
          </cell>
          <cell r="I31">
            <v>85861.873538432119</v>
          </cell>
        </row>
        <row r="32">
          <cell r="A32">
            <v>14</v>
          </cell>
          <cell r="B32">
            <v>43221</v>
          </cell>
          <cell r="C32">
            <v>85861.873538432119</v>
          </cell>
          <cell r="D32">
            <v>1321.3300065461774</v>
          </cell>
          <cell r="E32">
            <v>0</v>
          </cell>
          <cell r="F32">
            <v>1321.3300065461774</v>
          </cell>
          <cell r="G32">
            <v>1106.6753227000972</v>
          </cell>
          <cell r="H32">
            <v>214.65468384608027</v>
          </cell>
          <cell r="I32">
            <v>84755.198215732016</v>
          </cell>
        </row>
        <row r="33">
          <cell r="A33">
            <v>15</v>
          </cell>
          <cell r="B33">
            <v>43252</v>
          </cell>
          <cell r="C33">
            <v>84755.198215732016</v>
          </cell>
          <cell r="D33">
            <v>1321.3300065461774</v>
          </cell>
          <cell r="E33">
            <v>0</v>
          </cell>
          <cell r="F33">
            <v>1321.3300065461774</v>
          </cell>
          <cell r="G33">
            <v>1109.4420110068475</v>
          </cell>
          <cell r="H33">
            <v>211.88799553933003</v>
          </cell>
          <cell r="I33">
            <v>83645.75620472517</v>
          </cell>
        </row>
        <row r="34">
          <cell r="A34">
            <v>16</v>
          </cell>
          <cell r="B34">
            <v>43282</v>
          </cell>
          <cell r="C34">
            <v>83645.75620472517</v>
          </cell>
          <cell r="D34">
            <v>1321.3300065461774</v>
          </cell>
          <cell r="E34">
            <v>0</v>
          </cell>
          <cell r="F34">
            <v>1321.3300065461774</v>
          </cell>
          <cell r="G34">
            <v>1112.2156160343645</v>
          </cell>
          <cell r="H34">
            <v>209.1143905118129</v>
          </cell>
          <cell r="I34">
            <v>82533.540588690812</v>
          </cell>
        </row>
        <row r="35">
          <cell r="A35">
            <v>17</v>
          </cell>
          <cell r="B35">
            <v>43313</v>
          </cell>
          <cell r="C35">
            <v>82533.540588690812</v>
          </cell>
          <cell r="D35">
            <v>1321.3300065461774</v>
          </cell>
          <cell r="E35">
            <v>0</v>
          </cell>
          <cell r="F35">
            <v>1321.3300065461774</v>
          </cell>
          <cell r="G35">
            <v>1114.9961550744504</v>
          </cell>
          <cell r="H35">
            <v>206.33385147172703</v>
          </cell>
          <cell r="I35">
            <v>81418.544433616364</v>
          </cell>
        </row>
        <row r="36">
          <cell r="A36">
            <v>18</v>
          </cell>
          <cell r="B36">
            <v>43344</v>
          </cell>
          <cell r="C36">
            <v>81418.544433616364</v>
          </cell>
          <cell r="D36">
            <v>1321.3300065461774</v>
          </cell>
          <cell r="E36">
            <v>0</v>
          </cell>
          <cell r="F36">
            <v>1321.3300065461774</v>
          </cell>
          <cell r="G36">
            <v>1117.7836454621365</v>
          </cell>
          <cell r="H36">
            <v>203.54636108404091</v>
          </cell>
          <cell r="I36">
            <v>80300.760788154221</v>
          </cell>
        </row>
        <row r="37">
          <cell r="A37">
            <v>19</v>
          </cell>
          <cell r="B37">
            <v>43374</v>
          </cell>
          <cell r="C37">
            <v>80300.760788154221</v>
          </cell>
          <cell r="D37">
            <v>1321.3300065461774</v>
          </cell>
          <cell r="E37">
            <v>0</v>
          </cell>
          <cell r="F37">
            <v>1321.3300065461774</v>
          </cell>
          <cell r="G37">
            <v>1120.5781045757919</v>
          </cell>
          <cell r="H37">
            <v>200.75190197038555</v>
          </cell>
          <cell r="I37">
            <v>79180.18268357843</v>
          </cell>
        </row>
        <row r="38">
          <cell r="A38">
            <v>20</v>
          </cell>
          <cell r="B38">
            <v>43405</v>
          </cell>
          <cell r="C38">
            <v>79180.18268357843</v>
          </cell>
          <cell r="D38">
            <v>1321.3300065461774</v>
          </cell>
          <cell r="E38">
            <v>0</v>
          </cell>
          <cell r="F38">
            <v>1321.3300065461774</v>
          </cell>
          <cell r="G38">
            <v>1123.3795498372313</v>
          </cell>
          <cell r="H38">
            <v>197.95045670894606</v>
          </cell>
          <cell r="I38">
            <v>78056.803133741196</v>
          </cell>
        </row>
        <row r="39">
          <cell r="A39">
            <v>21</v>
          </cell>
          <cell r="B39">
            <v>43435</v>
          </cell>
          <cell r="C39">
            <v>78056.803133741196</v>
          </cell>
          <cell r="D39">
            <v>1321.3300065461774</v>
          </cell>
          <cell r="E39">
            <v>0</v>
          </cell>
          <cell r="F39">
            <v>1321.3300065461774</v>
          </cell>
          <cell r="G39">
            <v>1126.1879987118245</v>
          </cell>
          <cell r="H39">
            <v>195.14200783435297</v>
          </cell>
          <cell r="I39">
            <v>76930.615135029366</v>
          </cell>
        </row>
        <row r="40">
          <cell r="A40">
            <v>22</v>
          </cell>
          <cell r="B40">
            <v>43466</v>
          </cell>
          <cell r="C40">
            <v>76930.615135029366</v>
          </cell>
          <cell r="D40">
            <v>1321.3300065461774</v>
          </cell>
          <cell r="E40">
            <v>0</v>
          </cell>
          <cell r="F40">
            <v>1321.3300065461774</v>
          </cell>
          <cell r="G40">
            <v>1129.003468708604</v>
          </cell>
          <cell r="H40">
            <v>192.3265378375734</v>
          </cell>
          <cell r="I40">
            <v>75801.611666320765</v>
          </cell>
        </row>
        <row r="41">
          <cell r="A41">
            <v>23</v>
          </cell>
          <cell r="B41">
            <v>43497</v>
          </cell>
          <cell r="C41">
            <v>75801.611666320765</v>
          </cell>
          <cell r="D41">
            <v>1321.3300065461774</v>
          </cell>
          <cell r="E41">
            <v>0</v>
          </cell>
          <cell r="F41">
            <v>1321.3300065461774</v>
          </cell>
          <cell r="G41">
            <v>1131.8259773803754</v>
          </cell>
          <cell r="H41">
            <v>189.50402916580188</v>
          </cell>
          <cell r="I41">
            <v>74669.785688940392</v>
          </cell>
        </row>
        <row r="42">
          <cell r="A42">
            <v>24</v>
          </cell>
          <cell r="B42">
            <v>43525</v>
          </cell>
          <cell r="C42">
            <v>74669.785688940392</v>
          </cell>
          <cell r="D42">
            <v>1321.3300065461774</v>
          </cell>
          <cell r="E42">
            <v>0</v>
          </cell>
          <cell r="F42">
            <v>1321.3300065461774</v>
          </cell>
          <cell r="G42">
            <v>1134.6555423238265</v>
          </cell>
          <cell r="H42">
            <v>186.67446422235096</v>
          </cell>
          <cell r="I42">
            <v>73535.130146616561</v>
          </cell>
        </row>
        <row r="43">
          <cell r="A43">
            <v>25</v>
          </cell>
          <cell r="B43">
            <v>43556</v>
          </cell>
          <cell r="C43">
            <v>73535.130146616561</v>
          </cell>
          <cell r="D43">
            <v>1321.3300065461774</v>
          </cell>
          <cell r="E43">
            <v>0</v>
          </cell>
          <cell r="F43">
            <v>1321.3300065461774</v>
          </cell>
          <cell r="G43">
            <v>1137.492181179636</v>
          </cell>
          <cell r="H43">
            <v>183.83782536654141</v>
          </cell>
          <cell r="I43">
            <v>72397.637965436923</v>
          </cell>
        </row>
        <row r="44">
          <cell r="A44">
            <v>26</v>
          </cell>
          <cell r="B44">
            <v>43586</v>
          </cell>
          <cell r="C44">
            <v>72397.637965436923</v>
          </cell>
          <cell r="D44">
            <v>1321.3300065461774</v>
          </cell>
          <cell r="E44">
            <v>0</v>
          </cell>
          <cell r="F44">
            <v>1321.3300065461774</v>
          </cell>
          <cell r="G44">
            <v>1140.3359116325851</v>
          </cell>
          <cell r="H44">
            <v>180.99409491359231</v>
          </cell>
          <cell r="I44">
            <v>71257.302053804335</v>
          </cell>
        </row>
        <row r="45">
          <cell r="A45">
            <v>27</v>
          </cell>
          <cell r="B45">
            <v>43617</v>
          </cell>
          <cell r="C45">
            <v>71257.302053804335</v>
          </cell>
          <cell r="D45">
            <v>1321.3300065461774</v>
          </cell>
          <cell r="E45">
            <v>0</v>
          </cell>
          <cell r="F45">
            <v>1321.3300065461774</v>
          </cell>
          <cell r="G45">
            <v>1143.1867514116666</v>
          </cell>
          <cell r="H45">
            <v>178.14325513451084</v>
          </cell>
          <cell r="I45">
            <v>70114.115302392674</v>
          </cell>
        </row>
        <row r="46">
          <cell r="A46">
            <v>28</v>
          </cell>
          <cell r="B46">
            <v>43647</v>
          </cell>
          <cell r="C46">
            <v>70114.115302392674</v>
          </cell>
          <cell r="D46">
            <v>1321.3300065461774</v>
          </cell>
          <cell r="E46">
            <v>0</v>
          </cell>
          <cell r="F46">
            <v>1321.3300065461774</v>
          </cell>
          <cell r="G46">
            <v>1146.0447182901958</v>
          </cell>
          <cell r="H46">
            <v>175.28528825598167</v>
          </cell>
          <cell r="I46">
            <v>68968.070584102476</v>
          </cell>
        </row>
        <row r="47">
          <cell r="A47">
            <v>29</v>
          </cell>
          <cell r="B47">
            <v>43678</v>
          </cell>
          <cell r="C47">
            <v>68968.070584102476</v>
          </cell>
          <cell r="D47">
            <v>1321.3300065461774</v>
          </cell>
          <cell r="E47">
            <v>0</v>
          </cell>
          <cell r="F47">
            <v>1321.3300065461774</v>
          </cell>
          <cell r="G47">
            <v>1148.9098300859212</v>
          </cell>
          <cell r="H47">
            <v>172.42017646025616</v>
          </cell>
          <cell r="I47">
            <v>67819.160754016557</v>
          </cell>
        </row>
        <row r="48">
          <cell r="A48">
            <v>30</v>
          </cell>
          <cell r="B48">
            <v>43709</v>
          </cell>
          <cell r="C48">
            <v>67819.160754016557</v>
          </cell>
          <cell r="D48">
            <v>1321.3300065461774</v>
          </cell>
          <cell r="E48">
            <v>0</v>
          </cell>
          <cell r="F48">
            <v>1321.3300065461774</v>
          </cell>
          <cell r="G48">
            <v>1151.7821046611359</v>
          </cell>
          <cell r="H48">
            <v>169.5479018850414</v>
          </cell>
          <cell r="I48">
            <v>66667.378649355422</v>
          </cell>
        </row>
        <row r="49">
          <cell r="A49">
            <v>31</v>
          </cell>
          <cell r="B49">
            <v>43739</v>
          </cell>
          <cell r="C49">
            <v>66667.378649355422</v>
          </cell>
          <cell r="D49">
            <v>1321.3300065461774</v>
          </cell>
          <cell r="E49">
            <v>0</v>
          </cell>
          <cell r="F49">
            <v>1321.3300065461774</v>
          </cell>
          <cell r="G49">
            <v>1154.6615599227889</v>
          </cell>
          <cell r="H49">
            <v>166.66844662338855</v>
          </cell>
          <cell r="I49">
            <v>65512.717089432634</v>
          </cell>
        </row>
        <row r="50">
          <cell r="A50">
            <v>32</v>
          </cell>
          <cell r="B50">
            <v>43770</v>
          </cell>
          <cell r="C50">
            <v>65512.717089432634</v>
          </cell>
          <cell r="D50">
            <v>1321.3300065461774</v>
          </cell>
          <cell r="E50">
            <v>0</v>
          </cell>
          <cell r="F50">
            <v>1321.3300065461774</v>
          </cell>
          <cell r="G50">
            <v>1157.5482138225959</v>
          </cell>
          <cell r="H50">
            <v>163.78179272358156</v>
          </cell>
          <cell r="I50">
            <v>64355.168875610041</v>
          </cell>
        </row>
        <row r="51">
          <cell r="A51">
            <v>33</v>
          </cell>
          <cell r="B51">
            <v>43800</v>
          </cell>
          <cell r="C51">
            <v>64355.168875610041</v>
          </cell>
          <cell r="D51">
            <v>1321.3300065461774</v>
          </cell>
          <cell r="E51">
            <v>0</v>
          </cell>
          <cell r="F51">
            <v>1321.3300065461774</v>
          </cell>
          <cell r="G51">
            <v>1160.4420843571522</v>
          </cell>
          <cell r="H51">
            <v>160.88792218902509</v>
          </cell>
          <cell r="I51">
            <v>63194.726791252891</v>
          </cell>
        </row>
        <row r="52">
          <cell r="A52">
            <v>34</v>
          </cell>
          <cell r="B52">
            <v>43831</v>
          </cell>
          <cell r="C52">
            <v>63194.726791252891</v>
          </cell>
          <cell r="D52">
            <v>1321.3300065461774</v>
          </cell>
          <cell r="E52">
            <v>0</v>
          </cell>
          <cell r="F52">
            <v>1321.3300065461774</v>
          </cell>
          <cell r="G52">
            <v>1163.3431895680451</v>
          </cell>
          <cell r="H52">
            <v>157.98681697813223</v>
          </cell>
          <cell r="I52">
            <v>62031.383601684844</v>
          </cell>
        </row>
        <row r="53">
          <cell r="A53">
            <v>35</v>
          </cell>
          <cell r="B53">
            <v>43862</v>
          </cell>
          <cell r="C53">
            <v>62031.383601684844</v>
          </cell>
          <cell r="D53">
            <v>1321.3300065461774</v>
          </cell>
          <cell r="E53">
            <v>0</v>
          </cell>
          <cell r="F53">
            <v>1321.3300065461774</v>
          </cell>
          <cell r="G53">
            <v>1166.2515475419652</v>
          </cell>
          <cell r="H53">
            <v>155.07845900421211</v>
          </cell>
          <cell r="I53">
            <v>60865.132054142879</v>
          </cell>
        </row>
        <row r="54">
          <cell r="A54">
            <v>36</v>
          </cell>
          <cell r="B54">
            <v>43891</v>
          </cell>
          <cell r="C54">
            <v>60865.132054142879</v>
          </cell>
          <cell r="D54">
            <v>1321.3300065461774</v>
          </cell>
          <cell r="E54">
            <v>0</v>
          </cell>
          <cell r="F54">
            <v>1321.3300065461774</v>
          </cell>
          <cell r="G54">
            <v>1169.1671764108203</v>
          </cell>
          <cell r="H54">
            <v>152.16283013535721</v>
          </cell>
          <cell r="I54">
            <v>59695.964877732062</v>
          </cell>
        </row>
        <row r="55">
          <cell r="A55">
            <v>37</v>
          </cell>
          <cell r="B55">
            <v>43922</v>
          </cell>
          <cell r="C55">
            <v>59695.964877732062</v>
          </cell>
          <cell r="D55">
            <v>1321.3300065461774</v>
          </cell>
          <cell r="E55">
            <v>0</v>
          </cell>
          <cell r="F55">
            <v>1321.3300065461774</v>
          </cell>
          <cell r="G55">
            <v>1172.0900943518473</v>
          </cell>
          <cell r="H55">
            <v>149.23991219433015</v>
          </cell>
          <cell r="I55">
            <v>58523.874783380212</v>
          </cell>
        </row>
        <row r="56">
          <cell r="A56">
            <v>38</v>
          </cell>
          <cell r="B56">
            <v>43952</v>
          </cell>
          <cell r="C56">
            <v>58523.874783380212</v>
          </cell>
          <cell r="D56">
            <v>1321.3300065461774</v>
          </cell>
          <cell r="E56">
            <v>0</v>
          </cell>
          <cell r="F56">
            <v>1321.3300065461774</v>
          </cell>
          <cell r="G56">
            <v>1175.0203195877268</v>
          </cell>
          <cell r="H56">
            <v>146.30968695845053</v>
          </cell>
          <cell r="I56">
            <v>57348.854463792486</v>
          </cell>
        </row>
        <row r="57">
          <cell r="A57">
            <v>39</v>
          </cell>
          <cell r="B57">
            <v>43983</v>
          </cell>
          <cell r="C57">
            <v>57348.854463792486</v>
          </cell>
          <cell r="D57">
            <v>1321.3300065461774</v>
          </cell>
          <cell r="E57">
            <v>0</v>
          </cell>
          <cell r="F57">
            <v>1321.3300065461774</v>
          </cell>
          <cell r="G57">
            <v>1177.9578703866962</v>
          </cell>
          <cell r="H57">
            <v>143.37213615948122</v>
          </cell>
          <cell r="I57">
            <v>56170.896593405792</v>
          </cell>
        </row>
        <row r="58">
          <cell r="A58">
            <v>40</v>
          </cell>
          <cell r="B58">
            <v>44013</v>
          </cell>
          <cell r="C58">
            <v>56170.896593405792</v>
          </cell>
          <cell r="D58">
            <v>1321.3300065461774</v>
          </cell>
          <cell r="E58">
            <v>0</v>
          </cell>
          <cell r="F58">
            <v>1321.3300065461774</v>
          </cell>
          <cell r="G58">
            <v>1180.9027650626629</v>
          </cell>
          <cell r="H58">
            <v>140.42724148351448</v>
          </cell>
          <cell r="I58">
            <v>54989.993828343133</v>
          </cell>
        </row>
        <row r="59">
          <cell r="A59">
            <v>41</v>
          </cell>
          <cell r="B59">
            <v>44044</v>
          </cell>
          <cell r="C59">
            <v>54989.993828343133</v>
          </cell>
          <cell r="D59">
            <v>1321.3300065461774</v>
          </cell>
          <cell r="E59">
            <v>0</v>
          </cell>
          <cell r="F59">
            <v>1321.3300065461774</v>
          </cell>
          <cell r="G59">
            <v>1183.8550219753197</v>
          </cell>
          <cell r="H59">
            <v>137.47498457085783</v>
          </cell>
          <cell r="I59">
            <v>53806.138806367817</v>
          </cell>
        </row>
        <row r="60">
          <cell r="A60">
            <v>42</v>
          </cell>
          <cell r="B60">
            <v>44075</v>
          </cell>
          <cell r="C60">
            <v>53806.138806367817</v>
          </cell>
          <cell r="D60">
            <v>1321.3300065461774</v>
          </cell>
          <cell r="E60">
            <v>0</v>
          </cell>
          <cell r="F60">
            <v>1321.3300065461774</v>
          </cell>
          <cell r="G60">
            <v>1186.8146595302578</v>
          </cell>
          <cell r="H60">
            <v>134.51534701591953</v>
          </cell>
          <cell r="I60">
            <v>52619.324146837556</v>
          </cell>
        </row>
        <row r="61">
          <cell r="A61">
            <v>43</v>
          </cell>
          <cell r="B61">
            <v>44105</v>
          </cell>
          <cell r="C61">
            <v>52619.324146837556</v>
          </cell>
          <cell r="D61">
            <v>1321.3300065461774</v>
          </cell>
          <cell r="E61">
            <v>0</v>
          </cell>
          <cell r="F61">
            <v>1321.3300065461774</v>
          </cell>
          <cell r="G61">
            <v>1189.7816961790836</v>
          </cell>
          <cell r="H61">
            <v>131.54831036709388</v>
          </cell>
          <cell r="I61">
            <v>51429.542450658475</v>
          </cell>
        </row>
        <row r="62">
          <cell r="A62">
            <v>44</v>
          </cell>
          <cell r="B62">
            <v>44136</v>
          </cell>
          <cell r="C62">
            <v>51429.542450658475</v>
          </cell>
          <cell r="D62">
            <v>1321.3300065461774</v>
          </cell>
          <cell r="E62">
            <v>0</v>
          </cell>
          <cell r="F62">
            <v>1321.3300065461774</v>
          </cell>
          <cell r="G62">
            <v>1192.7561504195312</v>
          </cell>
          <cell r="H62">
            <v>128.57385612664618</v>
          </cell>
          <cell r="I62">
            <v>50236.786300238942</v>
          </cell>
        </row>
        <row r="63">
          <cell r="A63">
            <v>45</v>
          </cell>
          <cell r="B63">
            <v>44166</v>
          </cell>
          <cell r="C63">
            <v>50236.786300238942</v>
          </cell>
          <cell r="D63">
            <v>1321.3300065461774</v>
          </cell>
          <cell r="E63">
            <v>0</v>
          </cell>
          <cell r="F63">
            <v>1321.3300065461774</v>
          </cell>
          <cell r="G63">
            <v>1195.73804079558</v>
          </cell>
          <cell r="H63">
            <v>125.59196575059735</v>
          </cell>
          <cell r="I63">
            <v>49041.048259443363</v>
          </cell>
        </row>
        <row r="64">
          <cell r="A64">
            <v>46</v>
          </cell>
          <cell r="B64">
            <v>44197</v>
          </cell>
          <cell r="C64">
            <v>49041.048259443363</v>
          </cell>
          <cell r="D64">
            <v>1321.3300065461774</v>
          </cell>
          <cell r="E64">
            <v>0</v>
          </cell>
          <cell r="F64">
            <v>1321.3300065461774</v>
          </cell>
          <cell r="G64">
            <v>1198.7273858975691</v>
          </cell>
          <cell r="H64">
            <v>122.60262064860841</v>
          </cell>
          <cell r="I64">
            <v>47842.320873545796</v>
          </cell>
        </row>
        <row r="65">
          <cell r="A65">
            <v>47</v>
          </cell>
          <cell r="B65">
            <v>44228</v>
          </cell>
          <cell r="C65">
            <v>47842.320873545796</v>
          </cell>
          <cell r="D65">
            <v>1321.3300065461774</v>
          </cell>
          <cell r="E65">
            <v>0</v>
          </cell>
          <cell r="F65">
            <v>1321.3300065461774</v>
          </cell>
          <cell r="G65">
            <v>1201.724204362313</v>
          </cell>
          <cell r="H65">
            <v>119.6058021838645</v>
          </cell>
          <cell r="I65">
            <v>46640.596669183484</v>
          </cell>
        </row>
        <row r="66">
          <cell r="A66">
            <v>48</v>
          </cell>
          <cell r="B66">
            <v>44256</v>
          </cell>
          <cell r="C66">
            <v>46640.596669183484</v>
          </cell>
          <cell r="D66">
            <v>1321.3300065461774</v>
          </cell>
          <cell r="E66">
            <v>0</v>
          </cell>
          <cell r="F66">
            <v>1321.3300065461774</v>
          </cell>
          <cell r="G66">
            <v>1204.7285148732187</v>
          </cell>
          <cell r="H66">
            <v>116.60149167295872</v>
          </cell>
          <cell r="I66">
            <v>45435.868154310265</v>
          </cell>
        </row>
        <row r="67">
          <cell r="A67">
            <v>49</v>
          </cell>
          <cell r="B67">
            <v>44287</v>
          </cell>
          <cell r="C67">
            <v>45435.868154310265</v>
          </cell>
          <cell r="D67">
            <v>1321.3300065461774</v>
          </cell>
          <cell r="E67">
            <v>0</v>
          </cell>
          <cell r="F67">
            <v>1321.3300065461774</v>
          </cell>
          <cell r="G67">
            <v>1207.7403361604017</v>
          </cell>
          <cell r="H67">
            <v>113.58967038577566</v>
          </cell>
          <cell r="I67">
            <v>44228.127818149864</v>
          </cell>
        </row>
        <row r="68">
          <cell r="A68">
            <v>50</v>
          </cell>
          <cell r="B68">
            <v>44317</v>
          </cell>
          <cell r="C68">
            <v>44228.127818149864</v>
          </cell>
          <cell r="D68">
            <v>1321.3300065461774</v>
          </cell>
          <cell r="E68">
            <v>0</v>
          </cell>
          <cell r="F68">
            <v>1321.3300065461774</v>
          </cell>
          <cell r="G68">
            <v>1210.7596870008028</v>
          </cell>
          <cell r="H68">
            <v>110.57031954537466</v>
          </cell>
          <cell r="I68">
            <v>43017.368131149058</v>
          </cell>
        </row>
        <row r="69">
          <cell r="A69">
            <v>51</v>
          </cell>
          <cell r="B69">
            <v>44348</v>
          </cell>
          <cell r="C69">
            <v>43017.368131149058</v>
          </cell>
          <cell r="D69">
            <v>1321.3300065461774</v>
          </cell>
          <cell r="E69">
            <v>0</v>
          </cell>
          <cell r="F69">
            <v>1321.3300065461774</v>
          </cell>
          <cell r="G69">
            <v>1213.7865862183048</v>
          </cell>
          <cell r="H69">
            <v>107.54342032787264</v>
          </cell>
          <cell r="I69">
            <v>41803.581544930756</v>
          </cell>
        </row>
        <row r="70">
          <cell r="A70">
            <v>52</v>
          </cell>
          <cell r="B70">
            <v>44378</v>
          </cell>
          <cell r="C70">
            <v>41803.581544930756</v>
          </cell>
          <cell r="D70">
            <v>1321.3300065461774</v>
          </cell>
          <cell r="E70">
            <v>0</v>
          </cell>
          <cell r="F70">
            <v>1321.3300065461774</v>
          </cell>
          <cell r="G70">
            <v>1216.8210526838504</v>
          </cell>
          <cell r="H70">
            <v>104.50895386232689</v>
          </cell>
          <cell r="I70">
            <v>40586.760492246904</v>
          </cell>
        </row>
        <row r="71">
          <cell r="A71">
            <v>53</v>
          </cell>
          <cell r="B71">
            <v>44409</v>
          </cell>
          <cell r="C71">
            <v>40586.760492246904</v>
          </cell>
          <cell r="D71">
            <v>1321.3300065461774</v>
          </cell>
          <cell r="E71">
            <v>0</v>
          </cell>
          <cell r="F71">
            <v>1321.3300065461774</v>
          </cell>
          <cell r="G71">
            <v>1219.8631053155602</v>
          </cell>
          <cell r="H71">
            <v>101.46690123061727</v>
          </cell>
          <cell r="I71">
            <v>39366.897386931341</v>
          </cell>
        </row>
        <row r="72">
          <cell r="A72">
            <v>54</v>
          </cell>
          <cell r="B72">
            <v>44440</v>
          </cell>
          <cell r="C72">
            <v>39366.897386931341</v>
          </cell>
          <cell r="D72">
            <v>1321.3300065461774</v>
          </cell>
          <cell r="E72">
            <v>0</v>
          </cell>
          <cell r="F72">
            <v>1321.3300065461774</v>
          </cell>
          <cell r="G72">
            <v>1222.9127630788491</v>
          </cell>
          <cell r="H72">
            <v>98.417243467328362</v>
          </cell>
          <cell r="I72">
            <v>38143.984623852491</v>
          </cell>
        </row>
        <row r="73">
          <cell r="A73">
            <v>55</v>
          </cell>
          <cell r="B73">
            <v>44470</v>
          </cell>
          <cell r="C73">
            <v>38143.984623852491</v>
          </cell>
          <cell r="D73">
            <v>1321.3300065461774</v>
          </cell>
          <cell r="E73">
            <v>0</v>
          </cell>
          <cell r="F73">
            <v>1321.3300065461774</v>
          </cell>
          <cell r="G73">
            <v>1225.9700449865461</v>
          </cell>
          <cell r="H73">
            <v>95.35996155963123</v>
          </cell>
          <cell r="I73">
            <v>36918.014578865943</v>
          </cell>
        </row>
        <row r="74">
          <cell r="A74">
            <v>56</v>
          </cell>
          <cell r="B74">
            <v>44501</v>
          </cell>
          <cell r="C74">
            <v>36918.014578865943</v>
          </cell>
          <cell r="D74">
            <v>1321.3300065461774</v>
          </cell>
          <cell r="E74">
            <v>0</v>
          </cell>
          <cell r="F74">
            <v>1321.3300065461774</v>
          </cell>
          <cell r="G74">
            <v>1229.0349700990125</v>
          </cell>
          <cell r="H74">
            <v>92.295036447164861</v>
          </cell>
          <cell r="I74">
            <v>35688.979608766931</v>
          </cell>
        </row>
        <row r="75">
          <cell r="A75">
            <v>57</v>
          </cell>
          <cell r="B75">
            <v>44531</v>
          </cell>
          <cell r="C75">
            <v>35688.979608766931</v>
          </cell>
          <cell r="D75">
            <v>1321.3300065461774</v>
          </cell>
          <cell r="E75">
            <v>0</v>
          </cell>
          <cell r="F75">
            <v>1321.3300065461774</v>
          </cell>
          <cell r="G75">
            <v>1232.1075575242601</v>
          </cell>
          <cell r="H75">
            <v>89.222449021917328</v>
          </cell>
          <cell r="I75">
            <v>34456.872051242673</v>
          </cell>
        </row>
        <row r="76">
          <cell r="A76">
            <v>58</v>
          </cell>
          <cell r="B76">
            <v>44562</v>
          </cell>
          <cell r="C76">
            <v>34456.872051242673</v>
          </cell>
          <cell r="D76">
            <v>1321.3300065461774</v>
          </cell>
          <cell r="E76">
            <v>0</v>
          </cell>
          <cell r="F76">
            <v>1321.3300065461774</v>
          </cell>
          <cell r="G76">
            <v>1235.1878264180707</v>
          </cell>
          <cell r="H76">
            <v>86.142180128106688</v>
          </cell>
          <cell r="I76">
            <v>33221.684224824603</v>
          </cell>
        </row>
        <row r="77">
          <cell r="A77">
            <v>59</v>
          </cell>
          <cell r="B77">
            <v>44593</v>
          </cell>
          <cell r="C77">
            <v>33221.684224824603</v>
          </cell>
          <cell r="D77">
            <v>1321.3300065461774</v>
          </cell>
          <cell r="E77">
            <v>0</v>
          </cell>
          <cell r="F77">
            <v>1321.3300065461774</v>
          </cell>
          <cell r="G77">
            <v>1238.2757959841158</v>
          </cell>
          <cell r="H77">
            <v>83.054210562061499</v>
          </cell>
          <cell r="I77">
            <v>31983.408428840488</v>
          </cell>
        </row>
        <row r="78">
          <cell r="A78">
            <v>60</v>
          </cell>
          <cell r="B78">
            <v>44621</v>
          </cell>
          <cell r="C78">
            <v>31983.408428840488</v>
          </cell>
          <cell r="D78">
            <v>1321.3300065461774</v>
          </cell>
          <cell r="E78">
            <v>0</v>
          </cell>
          <cell r="F78">
            <v>1321.3300065461774</v>
          </cell>
          <cell r="G78">
            <v>1241.3714854740763</v>
          </cell>
          <cell r="H78">
            <v>79.95852107210122</v>
          </cell>
          <cell r="I78">
            <v>30742.036943366413</v>
          </cell>
        </row>
        <row r="79">
          <cell r="A79">
            <v>61</v>
          </cell>
          <cell r="B79">
            <v>44652</v>
          </cell>
          <cell r="C79">
            <v>30742.036943366413</v>
          </cell>
          <cell r="D79">
            <v>1321.3300065461774</v>
          </cell>
          <cell r="E79">
            <v>0</v>
          </cell>
          <cell r="F79">
            <v>1321.3300065461774</v>
          </cell>
          <cell r="G79">
            <v>1244.4749141877614</v>
          </cell>
          <cell r="H79">
            <v>76.85509235841603</v>
          </cell>
          <cell r="I79">
            <v>29497.562029178651</v>
          </cell>
        </row>
        <row r="80">
          <cell r="A80">
            <v>62</v>
          </cell>
          <cell r="B80">
            <v>44682</v>
          </cell>
          <cell r="C80">
            <v>29497.562029178651</v>
          </cell>
          <cell r="D80">
            <v>1321.3300065461774</v>
          </cell>
          <cell r="E80">
            <v>0</v>
          </cell>
          <cell r="F80">
            <v>1321.3300065461774</v>
          </cell>
          <cell r="G80">
            <v>1247.5861014732309</v>
          </cell>
          <cell r="H80">
            <v>73.743905072946617</v>
          </cell>
          <cell r="I80">
            <v>28249.975927705418</v>
          </cell>
        </row>
        <row r="81">
          <cell r="A81">
            <v>63</v>
          </cell>
          <cell r="B81">
            <v>44713</v>
          </cell>
          <cell r="C81">
            <v>28249.975927705418</v>
          </cell>
          <cell r="D81">
            <v>1321.3300065461774</v>
          </cell>
          <cell r="E81">
            <v>0</v>
          </cell>
          <cell r="F81">
            <v>1321.3300065461774</v>
          </cell>
          <cell r="G81">
            <v>1250.7050667269139</v>
          </cell>
          <cell r="H81">
            <v>70.624939819263545</v>
          </cell>
          <cell r="I81">
            <v>26999.270860978504</v>
          </cell>
        </row>
        <row r="82">
          <cell r="A82">
            <v>64</v>
          </cell>
          <cell r="B82">
            <v>44743</v>
          </cell>
          <cell r="C82">
            <v>26999.270860978504</v>
          </cell>
          <cell r="D82">
            <v>1321.3300065461774</v>
          </cell>
          <cell r="E82">
            <v>0</v>
          </cell>
          <cell r="F82">
            <v>1321.3300065461774</v>
          </cell>
          <cell r="G82">
            <v>1253.8318293937311</v>
          </cell>
          <cell r="H82">
            <v>67.49817715244626</v>
          </cell>
          <cell r="I82">
            <v>25745.439031584774</v>
          </cell>
        </row>
        <row r="83">
          <cell r="A83">
            <v>65</v>
          </cell>
          <cell r="B83">
            <v>44774</v>
          </cell>
          <cell r="C83">
            <v>25745.439031584774</v>
          </cell>
          <cell r="D83">
            <v>1321.3300065461774</v>
          </cell>
          <cell r="E83">
            <v>0</v>
          </cell>
          <cell r="F83">
            <v>1321.3300065461774</v>
          </cell>
          <cell r="G83">
            <v>1256.9664089672156</v>
          </cell>
          <cell r="H83">
            <v>64.363597578961929</v>
          </cell>
          <cell r="I83">
            <v>24488.472622617559</v>
          </cell>
        </row>
        <row r="84">
          <cell r="A84">
            <v>66</v>
          </cell>
          <cell r="B84">
            <v>44805</v>
          </cell>
          <cell r="C84">
            <v>24488.472622617559</v>
          </cell>
          <cell r="D84">
            <v>1321.3300065461774</v>
          </cell>
          <cell r="E84">
            <v>0</v>
          </cell>
          <cell r="F84">
            <v>1321.3300065461774</v>
          </cell>
          <cell r="G84">
            <v>1260.1088249896336</v>
          </cell>
          <cell r="H84">
            <v>61.22118155654389</v>
          </cell>
          <cell r="I84">
            <v>23228.363797627924</v>
          </cell>
        </row>
        <row r="85">
          <cell r="A85">
            <v>67</v>
          </cell>
          <cell r="B85">
            <v>44835</v>
          </cell>
          <cell r="C85">
            <v>23228.363797627924</v>
          </cell>
          <cell r="D85">
            <v>1321.3300065461774</v>
          </cell>
          <cell r="E85">
            <v>0</v>
          </cell>
          <cell r="F85">
            <v>1321.3300065461774</v>
          </cell>
          <cell r="G85">
            <v>1263.2590970521076</v>
          </cell>
          <cell r="H85">
            <v>58.070909494069809</v>
          </cell>
          <cell r="I85">
            <v>21965.104700575816</v>
          </cell>
        </row>
        <row r="86">
          <cell r="A86">
            <v>68</v>
          </cell>
          <cell r="B86">
            <v>44866</v>
          </cell>
          <cell r="C86">
            <v>21965.104700575816</v>
          </cell>
          <cell r="D86">
            <v>1321.3300065461774</v>
          </cell>
          <cell r="E86">
            <v>0</v>
          </cell>
          <cell r="F86">
            <v>1321.3300065461774</v>
          </cell>
          <cell r="G86">
            <v>1266.4172447947378</v>
          </cell>
          <cell r="H86">
            <v>54.91276175143954</v>
          </cell>
          <cell r="I86">
            <v>20698.687455781077</v>
          </cell>
        </row>
        <row r="87">
          <cell r="A87">
            <v>69</v>
          </cell>
          <cell r="B87">
            <v>44896</v>
          </cell>
          <cell r="C87">
            <v>20698.687455781077</v>
          </cell>
          <cell r="D87">
            <v>1321.3300065461774</v>
          </cell>
          <cell r="E87">
            <v>0</v>
          </cell>
          <cell r="F87">
            <v>1321.3300065461774</v>
          </cell>
          <cell r="G87">
            <v>1269.5832879067248</v>
          </cell>
          <cell r="H87">
            <v>51.746718639452695</v>
          </cell>
          <cell r="I87">
            <v>19429.104167874353</v>
          </cell>
        </row>
        <row r="88">
          <cell r="A88">
            <v>70</v>
          </cell>
          <cell r="B88">
            <v>44927</v>
          </cell>
          <cell r="C88">
            <v>19429.104167874353</v>
          </cell>
          <cell r="D88">
            <v>1321.3300065461774</v>
          </cell>
          <cell r="E88">
            <v>0</v>
          </cell>
          <cell r="F88">
            <v>1321.3300065461774</v>
          </cell>
          <cell r="G88">
            <v>1272.7572461264915</v>
          </cell>
          <cell r="H88">
            <v>48.572760419685885</v>
          </cell>
          <cell r="I88">
            <v>18156.346921747863</v>
          </cell>
        </row>
        <row r="89">
          <cell r="A89">
            <v>71</v>
          </cell>
          <cell r="B89">
            <v>44958</v>
          </cell>
          <cell r="C89">
            <v>18156.346921747863</v>
          </cell>
          <cell r="D89">
            <v>1321.3300065461774</v>
          </cell>
          <cell r="E89">
            <v>0</v>
          </cell>
          <cell r="F89">
            <v>1321.3300065461774</v>
          </cell>
          <cell r="G89">
            <v>1275.9391392418077</v>
          </cell>
          <cell r="H89">
            <v>45.390867304369657</v>
          </cell>
          <cell r="I89">
            <v>16880.407782506056</v>
          </cell>
        </row>
        <row r="90">
          <cell r="A90">
            <v>72</v>
          </cell>
          <cell r="B90">
            <v>44986</v>
          </cell>
          <cell r="C90">
            <v>16880.407782506056</v>
          </cell>
          <cell r="D90">
            <v>1321.3300065461774</v>
          </cell>
          <cell r="E90">
            <v>0</v>
          </cell>
          <cell r="F90">
            <v>1321.3300065461774</v>
          </cell>
          <cell r="G90">
            <v>1279.1289870899122</v>
          </cell>
          <cell r="H90">
            <v>42.201019456265136</v>
          </cell>
          <cell r="I90">
            <v>15601.278795416143</v>
          </cell>
        </row>
        <row r="91">
          <cell r="A91">
            <v>73</v>
          </cell>
          <cell r="B91">
            <v>45017</v>
          </cell>
          <cell r="C91">
            <v>15601.278795416143</v>
          </cell>
          <cell r="D91">
            <v>1321.3300065461774</v>
          </cell>
          <cell r="E91">
            <v>0</v>
          </cell>
          <cell r="F91">
            <v>1321.3300065461774</v>
          </cell>
          <cell r="G91">
            <v>1282.326809557637</v>
          </cell>
          <cell r="H91">
            <v>39.00319698854036</v>
          </cell>
          <cell r="I91">
            <v>14318.951985858506</v>
          </cell>
        </row>
        <row r="92">
          <cell r="A92">
            <v>74</v>
          </cell>
          <cell r="B92">
            <v>45047</v>
          </cell>
          <cell r="C92">
            <v>14318.951985858506</v>
          </cell>
          <cell r="D92">
            <v>1321.3300065461774</v>
          </cell>
          <cell r="E92">
            <v>0</v>
          </cell>
          <cell r="F92">
            <v>1321.3300065461774</v>
          </cell>
          <cell r="G92">
            <v>1285.5326265815311</v>
          </cell>
          <cell r="H92">
            <v>35.797379964646261</v>
          </cell>
          <cell r="I92">
            <v>13033.419359276975</v>
          </cell>
        </row>
        <row r="93">
          <cell r="A93">
            <v>75</v>
          </cell>
          <cell r="B93">
            <v>45078</v>
          </cell>
          <cell r="C93">
            <v>13033.419359276975</v>
          </cell>
          <cell r="D93">
            <v>1321.3300065461774</v>
          </cell>
          <cell r="E93">
            <v>0</v>
          </cell>
          <cell r="F93">
            <v>1321.3300065461774</v>
          </cell>
          <cell r="G93">
            <v>1288.7464581479849</v>
          </cell>
          <cell r="H93">
            <v>32.583548398192441</v>
          </cell>
          <cell r="I93">
            <v>11744.67290112899</v>
          </cell>
        </row>
        <row r="94">
          <cell r="A94">
            <v>76</v>
          </cell>
          <cell r="B94">
            <v>45108</v>
          </cell>
          <cell r="C94">
            <v>11744.67290112899</v>
          </cell>
          <cell r="D94">
            <v>1321.3300065461774</v>
          </cell>
          <cell r="E94">
            <v>0</v>
          </cell>
          <cell r="F94">
            <v>1321.3300065461774</v>
          </cell>
          <cell r="G94">
            <v>1291.968324293355</v>
          </cell>
          <cell r="H94">
            <v>29.361682252822476</v>
          </cell>
          <cell r="I94">
            <v>10452.704576835635</v>
          </cell>
        </row>
        <row r="95">
          <cell r="A95">
            <v>77</v>
          </cell>
          <cell r="B95">
            <v>45139</v>
          </cell>
          <cell r="C95">
            <v>10452.704576835635</v>
          </cell>
          <cell r="D95">
            <v>1321.3300065461774</v>
          </cell>
          <cell r="E95">
            <v>0</v>
          </cell>
          <cell r="F95">
            <v>1321.3300065461774</v>
          </cell>
          <cell r="G95">
            <v>1295.1982451040883</v>
          </cell>
          <cell r="H95">
            <v>26.131761442089086</v>
          </cell>
          <cell r="I95">
            <v>9157.5063317315471</v>
          </cell>
        </row>
        <row r="96">
          <cell r="A96">
            <v>78</v>
          </cell>
          <cell r="B96">
            <v>45170</v>
          </cell>
          <cell r="C96">
            <v>9157.5063317315471</v>
          </cell>
          <cell r="D96">
            <v>1321.3300065461774</v>
          </cell>
          <cell r="E96">
            <v>0</v>
          </cell>
          <cell r="F96">
            <v>1321.3300065461774</v>
          </cell>
          <cell r="G96">
            <v>1298.4362407168485</v>
          </cell>
          <cell r="H96">
            <v>22.893765829328867</v>
          </cell>
          <cell r="I96">
            <v>7859.0700910146988</v>
          </cell>
        </row>
        <row r="97">
          <cell r="A97">
            <v>79</v>
          </cell>
          <cell r="B97">
            <v>45200</v>
          </cell>
          <cell r="C97">
            <v>7859.0700910146988</v>
          </cell>
          <cell r="D97">
            <v>1321.3300065461774</v>
          </cell>
          <cell r="E97">
            <v>0</v>
          </cell>
          <cell r="F97">
            <v>1321.3300065461774</v>
          </cell>
          <cell r="G97">
            <v>1301.6823313186408</v>
          </cell>
          <cell r="H97">
            <v>19.647675227536748</v>
          </cell>
          <cell r="I97">
            <v>6557.3877596960583</v>
          </cell>
        </row>
        <row r="98">
          <cell r="A98">
            <v>80</v>
          </cell>
          <cell r="B98">
            <v>45231</v>
          </cell>
          <cell r="C98">
            <v>6557.3877596960583</v>
          </cell>
          <cell r="D98">
            <v>1321.3300065461774</v>
          </cell>
          <cell r="E98">
            <v>0</v>
          </cell>
          <cell r="F98">
            <v>1321.3300065461774</v>
          </cell>
          <cell r="G98">
            <v>1304.9365371469373</v>
          </cell>
          <cell r="H98">
            <v>16.393469399240146</v>
          </cell>
          <cell r="I98">
            <v>5252.4512225491208</v>
          </cell>
        </row>
        <row r="99">
          <cell r="A99">
            <v>81</v>
          </cell>
          <cell r="B99">
            <v>45261</v>
          </cell>
          <cell r="C99">
            <v>5252.4512225491208</v>
          </cell>
          <cell r="D99">
            <v>1321.3300065461774</v>
          </cell>
          <cell r="E99">
            <v>0</v>
          </cell>
          <cell r="F99">
            <v>1321.3300065461774</v>
          </cell>
          <cell r="G99">
            <v>1308.1988784898047</v>
          </cell>
          <cell r="H99">
            <v>13.131128056372802</v>
          </cell>
          <cell r="I99">
            <v>3944.2523440593159</v>
          </cell>
        </row>
        <row r="100">
          <cell r="A100">
            <v>82</v>
          </cell>
          <cell r="B100">
            <v>45292</v>
          </cell>
          <cell r="C100">
            <v>3944.2523440593159</v>
          </cell>
          <cell r="D100">
            <v>1321.3300065461774</v>
          </cell>
          <cell r="E100">
            <v>0</v>
          </cell>
          <cell r="F100">
            <v>1321.3300065461774</v>
          </cell>
          <cell r="G100">
            <v>1311.469375686029</v>
          </cell>
          <cell r="H100">
            <v>9.860630860148289</v>
          </cell>
          <cell r="I100">
            <v>2632.7829683732871</v>
          </cell>
        </row>
        <row r="101">
          <cell r="A101">
            <v>83</v>
          </cell>
          <cell r="B101">
            <v>45323</v>
          </cell>
          <cell r="C101">
            <v>2632.7829683732871</v>
          </cell>
          <cell r="D101">
            <v>1321.3300065461774</v>
          </cell>
          <cell r="E101">
            <v>0</v>
          </cell>
          <cell r="F101">
            <v>1321.3300065461774</v>
          </cell>
          <cell r="G101">
            <v>1314.7480491252443</v>
          </cell>
          <cell r="H101">
            <v>6.5819574209332172</v>
          </cell>
          <cell r="I101">
            <v>1318.0349192480428</v>
          </cell>
        </row>
        <row r="102">
          <cell r="A102">
            <v>84</v>
          </cell>
          <cell r="B102">
            <v>45352</v>
          </cell>
          <cell r="C102">
            <v>1318.0349192480428</v>
          </cell>
          <cell r="D102">
            <v>1321.3300065461774</v>
          </cell>
          <cell r="E102">
            <v>0</v>
          </cell>
          <cell r="F102">
            <v>1318.0349192480428</v>
          </cell>
          <cell r="G102">
            <v>1314.7398319499227</v>
          </cell>
          <cell r="H102">
            <v>3.2950872981201069</v>
          </cell>
          <cell r="I102">
            <v>0</v>
          </cell>
        </row>
        <row r="103">
          <cell r="A103">
            <v>85</v>
          </cell>
          <cell r="B103">
            <v>45383</v>
          </cell>
          <cell r="C103">
            <v>0</v>
          </cell>
          <cell r="D103">
            <v>1321.3300065461774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</row>
        <row r="104">
          <cell r="A104">
            <v>86</v>
          </cell>
          <cell r="B104">
            <v>45413</v>
          </cell>
          <cell r="C104">
            <v>0</v>
          </cell>
          <cell r="D104">
            <v>1321.3300065461774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</row>
        <row r="105">
          <cell r="A105">
            <v>87</v>
          </cell>
          <cell r="B105">
            <v>45444</v>
          </cell>
          <cell r="C105">
            <v>0</v>
          </cell>
          <cell r="D105">
            <v>1321.3300065461774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</row>
        <row r="106">
          <cell r="A106">
            <v>88</v>
          </cell>
          <cell r="B106">
            <v>45474</v>
          </cell>
          <cell r="C106">
            <v>0</v>
          </cell>
          <cell r="D106">
            <v>1321.3300065461774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</row>
        <row r="107">
          <cell r="A107">
            <v>89</v>
          </cell>
          <cell r="B107">
            <v>45505</v>
          </cell>
          <cell r="C107">
            <v>0</v>
          </cell>
          <cell r="D107">
            <v>1321.3300065461774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</row>
        <row r="108">
          <cell r="A108">
            <v>90</v>
          </cell>
          <cell r="B108">
            <v>45536</v>
          </cell>
          <cell r="C108">
            <v>0</v>
          </cell>
          <cell r="D108">
            <v>1321.3300065461774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</row>
        <row r="109">
          <cell r="A109">
            <v>91</v>
          </cell>
          <cell r="B109">
            <v>45566</v>
          </cell>
          <cell r="C109">
            <v>0</v>
          </cell>
          <cell r="D109">
            <v>1321.3300065461774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</row>
        <row r="110">
          <cell r="A110">
            <v>92</v>
          </cell>
          <cell r="B110">
            <v>45597</v>
          </cell>
          <cell r="C110">
            <v>0</v>
          </cell>
          <cell r="D110">
            <v>1321.3300065461774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</row>
        <row r="111">
          <cell r="A111">
            <v>93</v>
          </cell>
          <cell r="B111">
            <v>45627</v>
          </cell>
          <cell r="C111">
            <v>0</v>
          </cell>
          <cell r="D111">
            <v>1321.3300065461774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</row>
        <row r="112">
          <cell r="A112">
            <v>94</v>
          </cell>
          <cell r="B112">
            <v>45658</v>
          </cell>
          <cell r="C112">
            <v>0</v>
          </cell>
          <cell r="D112">
            <v>1321.3300065461774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</row>
        <row r="113">
          <cell r="A113">
            <v>95</v>
          </cell>
          <cell r="B113">
            <v>45689</v>
          </cell>
          <cell r="C113">
            <v>0</v>
          </cell>
          <cell r="D113">
            <v>1321.3300065461774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</row>
        <row r="114">
          <cell r="A114">
            <v>96</v>
          </cell>
          <cell r="B114">
            <v>45717</v>
          </cell>
          <cell r="C114">
            <v>0</v>
          </cell>
          <cell r="D114">
            <v>1321.3300065461774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</row>
        <row r="115">
          <cell r="A115">
            <v>97</v>
          </cell>
          <cell r="B115">
            <v>45748</v>
          </cell>
          <cell r="C115">
            <v>0</v>
          </cell>
          <cell r="D115">
            <v>1321.3300065461774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</row>
        <row r="116">
          <cell r="A116">
            <v>98</v>
          </cell>
          <cell r="B116">
            <v>45778</v>
          </cell>
          <cell r="C116">
            <v>0</v>
          </cell>
          <cell r="D116">
            <v>1321.3300065461774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</row>
        <row r="117">
          <cell r="A117">
            <v>99</v>
          </cell>
          <cell r="B117">
            <v>45809</v>
          </cell>
          <cell r="C117">
            <v>0</v>
          </cell>
          <cell r="D117">
            <v>1321.3300065461774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</row>
        <row r="118">
          <cell r="A118">
            <v>100</v>
          </cell>
          <cell r="B118">
            <v>45839</v>
          </cell>
          <cell r="C118">
            <v>0</v>
          </cell>
          <cell r="D118">
            <v>1321.3300065461774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</row>
        <row r="119">
          <cell r="A119">
            <v>101</v>
          </cell>
          <cell r="B119">
            <v>45870</v>
          </cell>
          <cell r="C119">
            <v>0</v>
          </cell>
          <cell r="D119">
            <v>1321.3300065461774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</row>
        <row r="120">
          <cell r="A120">
            <v>102</v>
          </cell>
          <cell r="B120">
            <v>45901</v>
          </cell>
          <cell r="C120">
            <v>0</v>
          </cell>
          <cell r="D120">
            <v>1321.3300065461774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</row>
        <row r="121">
          <cell r="A121">
            <v>103</v>
          </cell>
          <cell r="B121">
            <v>45931</v>
          </cell>
          <cell r="C121">
            <v>0</v>
          </cell>
          <cell r="D121">
            <v>1321.3300065461774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</row>
        <row r="122">
          <cell r="A122">
            <v>104</v>
          </cell>
          <cell r="B122">
            <v>45962</v>
          </cell>
          <cell r="C122">
            <v>0</v>
          </cell>
          <cell r="D122">
            <v>1321.3300065461774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</row>
        <row r="123">
          <cell r="A123">
            <v>105</v>
          </cell>
          <cell r="B123">
            <v>45992</v>
          </cell>
          <cell r="C123">
            <v>0</v>
          </cell>
          <cell r="D123">
            <v>1321.3300065461774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</row>
        <row r="124">
          <cell r="A124">
            <v>106</v>
          </cell>
          <cell r="B124">
            <v>46023</v>
          </cell>
          <cell r="C124">
            <v>0</v>
          </cell>
          <cell r="D124">
            <v>1321.3300065461774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</row>
        <row r="125">
          <cell r="A125">
            <v>107</v>
          </cell>
          <cell r="B125">
            <v>46054</v>
          </cell>
          <cell r="C125">
            <v>0</v>
          </cell>
          <cell r="D125">
            <v>1321.3300065461774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</row>
        <row r="126">
          <cell r="A126">
            <v>108</v>
          </cell>
          <cell r="B126">
            <v>46082</v>
          </cell>
          <cell r="C126">
            <v>0</v>
          </cell>
          <cell r="D126">
            <v>1321.3300065461774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</row>
        <row r="127">
          <cell r="A127">
            <v>109</v>
          </cell>
          <cell r="B127">
            <v>46113</v>
          </cell>
          <cell r="C127">
            <v>0</v>
          </cell>
          <cell r="D127">
            <v>1321.3300065461774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</row>
        <row r="128">
          <cell r="A128">
            <v>110</v>
          </cell>
          <cell r="B128">
            <v>46143</v>
          </cell>
          <cell r="C128">
            <v>0</v>
          </cell>
          <cell r="D128">
            <v>1321.3300065461774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</row>
        <row r="129">
          <cell r="A129">
            <v>111</v>
          </cell>
          <cell r="B129">
            <v>46174</v>
          </cell>
          <cell r="C129">
            <v>0</v>
          </cell>
          <cell r="D129">
            <v>1321.3300065461774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</row>
        <row r="130">
          <cell r="A130">
            <v>112</v>
          </cell>
          <cell r="B130">
            <v>46204</v>
          </cell>
          <cell r="C130">
            <v>0</v>
          </cell>
          <cell r="D130">
            <v>1321.3300065461774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</row>
        <row r="131">
          <cell r="A131">
            <v>113</v>
          </cell>
          <cell r="B131">
            <v>46235</v>
          </cell>
          <cell r="C131">
            <v>0</v>
          </cell>
          <cell r="D131">
            <v>1321.3300065461774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</row>
        <row r="132">
          <cell r="A132">
            <v>114</v>
          </cell>
          <cell r="B132">
            <v>46266</v>
          </cell>
          <cell r="C132">
            <v>0</v>
          </cell>
          <cell r="D132">
            <v>1321.3300065461774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</row>
        <row r="133">
          <cell r="A133">
            <v>115</v>
          </cell>
          <cell r="B133">
            <v>46296</v>
          </cell>
          <cell r="C133">
            <v>0</v>
          </cell>
          <cell r="D133">
            <v>1321.3300065461774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</row>
        <row r="134">
          <cell r="A134">
            <v>116</v>
          </cell>
          <cell r="B134">
            <v>46327</v>
          </cell>
          <cell r="C134">
            <v>0</v>
          </cell>
          <cell r="D134">
            <v>1321.3300065461774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</row>
        <row r="135">
          <cell r="A135">
            <v>117</v>
          </cell>
          <cell r="B135">
            <v>46357</v>
          </cell>
          <cell r="C135">
            <v>0</v>
          </cell>
          <cell r="D135">
            <v>1321.3300065461774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</row>
        <row r="136">
          <cell r="A136">
            <v>118</v>
          </cell>
          <cell r="B136">
            <v>46388</v>
          </cell>
          <cell r="C136">
            <v>0</v>
          </cell>
          <cell r="D136">
            <v>1321.3300065461774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</row>
        <row r="137">
          <cell r="A137">
            <v>119</v>
          </cell>
          <cell r="B137">
            <v>46419</v>
          </cell>
          <cell r="C137">
            <v>0</v>
          </cell>
          <cell r="D137">
            <v>1321.3300065461774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</row>
        <row r="138">
          <cell r="A138">
            <v>120</v>
          </cell>
          <cell r="B138">
            <v>46447</v>
          </cell>
          <cell r="C138">
            <v>0</v>
          </cell>
          <cell r="D138">
            <v>1321.3300065461774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</row>
        <row r="139">
          <cell r="A139">
            <v>121</v>
          </cell>
          <cell r="B139">
            <v>46478</v>
          </cell>
          <cell r="C139">
            <v>0</v>
          </cell>
          <cell r="D139">
            <v>1321.3300065461774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</row>
        <row r="140">
          <cell r="A140">
            <v>122</v>
          </cell>
          <cell r="B140">
            <v>46508</v>
          </cell>
          <cell r="C140">
            <v>0</v>
          </cell>
          <cell r="D140">
            <v>1321.3300065461774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</row>
        <row r="141">
          <cell r="A141">
            <v>123</v>
          </cell>
          <cell r="B141">
            <v>46539</v>
          </cell>
          <cell r="C141">
            <v>0</v>
          </cell>
          <cell r="D141">
            <v>1321.3300065461774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</row>
        <row r="142">
          <cell r="A142">
            <v>124</v>
          </cell>
          <cell r="B142">
            <v>46569</v>
          </cell>
          <cell r="C142">
            <v>0</v>
          </cell>
          <cell r="D142">
            <v>1321.3300065461774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</row>
        <row r="143">
          <cell r="A143">
            <v>125</v>
          </cell>
          <cell r="B143">
            <v>46600</v>
          </cell>
          <cell r="C143">
            <v>0</v>
          </cell>
          <cell r="D143">
            <v>1321.3300065461774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</row>
        <row r="144">
          <cell r="A144">
            <v>126</v>
          </cell>
          <cell r="B144">
            <v>46631</v>
          </cell>
          <cell r="C144">
            <v>0</v>
          </cell>
          <cell r="D144">
            <v>1321.3300065461774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</row>
        <row r="145">
          <cell r="A145">
            <v>127</v>
          </cell>
          <cell r="B145">
            <v>46661</v>
          </cell>
          <cell r="C145">
            <v>0</v>
          </cell>
          <cell r="D145">
            <v>1321.3300065461774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</row>
        <row r="146">
          <cell r="A146">
            <v>128</v>
          </cell>
          <cell r="B146">
            <v>46692</v>
          </cell>
          <cell r="C146">
            <v>0</v>
          </cell>
          <cell r="D146">
            <v>1321.3300065461774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</row>
        <row r="147">
          <cell r="A147">
            <v>129</v>
          </cell>
          <cell r="B147">
            <v>46722</v>
          </cell>
          <cell r="C147">
            <v>0</v>
          </cell>
          <cell r="D147">
            <v>1321.3300065461774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</row>
        <row r="148">
          <cell r="A148">
            <v>130</v>
          </cell>
          <cell r="B148">
            <v>46753</v>
          </cell>
          <cell r="C148">
            <v>0</v>
          </cell>
          <cell r="D148">
            <v>1321.3300065461774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</row>
        <row r="149">
          <cell r="A149">
            <v>131</v>
          </cell>
          <cell r="B149">
            <v>46784</v>
          </cell>
          <cell r="C149">
            <v>0</v>
          </cell>
          <cell r="D149">
            <v>1321.3300065461774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</row>
        <row r="150">
          <cell r="A150">
            <v>132</v>
          </cell>
          <cell r="B150">
            <v>46813</v>
          </cell>
          <cell r="C150">
            <v>0</v>
          </cell>
          <cell r="D150">
            <v>1321.3300065461774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</row>
        <row r="151">
          <cell r="A151">
            <v>133</v>
          </cell>
          <cell r="B151">
            <v>46844</v>
          </cell>
          <cell r="C151">
            <v>0</v>
          </cell>
          <cell r="D151">
            <v>1321.3300065461774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</row>
        <row r="152">
          <cell r="A152">
            <v>134</v>
          </cell>
          <cell r="B152">
            <v>46874</v>
          </cell>
          <cell r="C152">
            <v>0</v>
          </cell>
          <cell r="D152">
            <v>1321.3300065461774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</row>
        <row r="153">
          <cell r="A153">
            <v>135</v>
          </cell>
          <cell r="B153">
            <v>46905</v>
          </cell>
          <cell r="C153">
            <v>0</v>
          </cell>
          <cell r="D153">
            <v>1321.3300065461774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</row>
        <row r="154">
          <cell r="A154">
            <v>136</v>
          </cell>
          <cell r="B154">
            <v>46935</v>
          </cell>
          <cell r="C154">
            <v>0</v>
          </cell>
          <cell r="D154">
            <v>1321.3300065461774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</row>
        <row r="155">
          <cell r="A155">
            <v>137</v>
          </cell>
          <cell r="B155">
            <v>46966</v>
          </cell>
          <cell r="C155">
            <v>0</v>
          </cell>
          <cell r="D155">
            <v>1321.3300065461774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</row>
        <row r="156">
          <cell r="A156">
            <v>138</v>
          </cell>
          <cell r="B156">
            <v>46997</v>
          </cell>
          <cell r="C156">
            <v>0</v>
          </cell>
          <cell r="D156">
            <v>1321.3300065461774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</row>
        <row r="157">
          <cell r="A157">
            <v>139</v>
          </cell>
          <cell r="B157">
            <v>47027</v>
          </cell>
          <cell r="C157">
            <v>0</v>
          </cell>
          <cell r="D157">
            <v>1321.3300065461774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</row>
        <row r="158">
          <cell r="A158">
            <v>140</v>
          </cell>
          <cell r="B158">
            <v>47058</v>
          </cell>
          <cell r="C158">
            <v>0</v>
          </cell>
          <cell r="D158">
            <v>1321.3300065461774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</row>
        <row r="159">
          <cell r="A159">
            <v>141</v>
          </cell>
          <cell r="B159">
            <v>47088</v>
          </cell>
          <cell r="C159">
            <v>0</v>
          </cell>
          <cell r="D159">
            <v>1321.3300065461774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</row>
        <row r="160">
          <cell r="A160">
            <v>142</v>
          </cell>
          <cell r="B160">
            <v>47119</v>
          </cell>
          <cell r="C160">
            <v>0</v>
          </cell>
          <cell r="D160">
            <v>1321.3300065461774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</row>
        <row r="161">
          <cell r="A161">
            <v>143</v>
          </cell>
          <cell r="B161">
            <v>47150</v>
          </cell>
          <cell r="C161">
            <v>0</v>
          </cell>
          <cell r="D161">
            <v>1321.3300065461774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</row>
        <row r="162">
          <cell r="A162">
            <v>144</v>
          </cell>
          <cell r="B162">
            <v>47178</v>
          </cell>
          <cell r="C162">
            <v>0</v>
          </cell>
          <cell r="D162">
            <v>1321.3300065461774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</row>
        <row r="163">
          <cell r="A163">
            <v>145</v>
          </cell>
          <cell r="B163">
            <v>47209</v>
          </cell>
          <cell r="C163">
            <v>0</v>
          </cell>
          <cell r="D163">
            <v>1321.3300065461774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</row>
        <row r="164">
          <cell r="A164">
            <v>146</v>
          </cell>
          <cell r="B164">
            <v>47239</v>
          </cell>
          <cell r="C164">
            <v>0</v>
          </cell>
          <cell r="D164">
            <v>1321.3300065461774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</row>
        <row r="165">
          <cell r="A165">
            <v>147</v>
          </cell>
          <cell r="B165">
            <v>47270</v>
          </cell>
          <cell r="C165">
            <v>0</v>
          </cell>
          <cell r="D165">
            <v>1321.3300065461774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</row>
        <row r="166">
          <cell r="A166">
            <v>148</v>
          </cell>
          <cell r="B166">
            <v>47300</v>
          </cell>
          <cell r="C166">
            <v>0</v>
          </cell>
          <cell r="D166">
            <v>1321.3300065461774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</row>
        <row r="167">
          <cell r="A167">
            <v>149</v>
          </cell>
          <cell r="B167">
            <v>47331</v>
          </cell>
          <cell r="C167">
            <v>0</v>
          </cell>
          <cell r="D167">
            <v>1321.3300065461774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</row>
        <row r="168">
          <cell r="A168">
            <v>150</v>
          </cell>
          <cell r="B168">
            <v>47362</v>
          </cell>
          <cell r="C168">
            <v>0</v>
          </cell>
          <cell r="D168">
            <v>1321.3300065461774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</row>
        <row r="169">
          <cell r="A169">
            <v>151</v>
          </cell>
          <cell r="B169">
            <v>47392</v>
          </cell>
          <cell r="C169">
            <v>0</v>
          </cell>
          <cell r="D169">
            <v>1321.3300065461774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</row>
        <row r="170">
          <cell r="A170">
            <v>152</v>
          </cell>
          <cell r="B170">
            <v>47423</v>
          </cell>
          <cell r="C170">
            <v>0</v>
          </cell>
          <cell r="D170">
            <v>1321.3300065461774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</row>
        <row r="171">
          <cell r="A171">
            <v>153</v>
          </cell>
          <cell r="B171">
            <v>47453</v>
          </cell>
          <cell r="C171">
            <v>0</v>
          </cell>
          <cell r="D171">
            <v>1321.3300065461774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</row>
        <row r="172">
          <cell r="A172">
            <v>154</v>
          </cell>
          <cell r="B172">
            <v>47484</v>
          </cell>
          <cell r="C172">
            <v>0</v>
          </cell>
          <cell r="D172">
            <v>1321.3300065461774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</row>
        <row r="173">
          <cell r="A173">
            <v>155</v>
          </cell>
          <cell r="B173">
            <v>47515</v>
          </cell>
          <cell r="C173">
            <v>0</v>
          </cell>
          <cell r="D173">
            <v>1321.3300065461774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</row>
        <row r="174">
          <cell r="A174">
            <v>156</v>
          </cell>
          <cell r="B174">
            <v>47543</v>
          </cell>
          <cell r="C174">
            <v>0</v>
          </cell>
          <cell r="D174">
            <v>1321.3300065461774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</row>
        <row r="175">
          <cell r="A175">
            <v>157</v>
          </cell>
          <cell r="B175">
            <v>47574</v>
          </cell>
          <cell r="C175">
            <v>0</v>
          </cell>
          <cell r="D175">
            <v>1321.3300065461774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</row>
        <row r="176">
          <cell r="A176">
            <v>158</v>
          </cell>
          <cell r="B176">
            <v>47604</v>
          </cell>
          <cell r="C176">
            <v>0</v>
          </cell>
          <cell r="D176">
            <v>1321.3300065461774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</row>
        <row r="177">
          <cell r="A177">
            <v>159</v>
          </cell>
          <cell r="B177">
            <v>47635</v>
          </cell>
          <cell r="C177">
            <v>0</v>
          </cell>
          <cell r="D177">
            <v>1321.3300065461774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</row>
        <row r="178">
          <cell r="A178">
            <v>160</v>
          </cell>
          <cell r="B178">
            <v>47665</v>
          </cell>
          <cell r="C178">
            <v>0</v>
          </cell>
          <cell r="D178">
            <v>1321.3300065461774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</row>
        <row r="179">
          <cell r="A179">
            <v>161</v>
          </cell>
          <cell r="B179">
            <v>47696</v>
          </cell>
          <cell r="C179">
            <v>0</v>
          </cell>
          <cell r="D179">
            <v>1321.3300065461774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</row>
        <row r="180">
          <cell r="A180">
            <v>162</v>
          </cell>
          <cell r="B180">
            <v>47727</v>
          </cell>
          <cell r="C180">
            <v>0</v>
          </cell>
          <cell r="D180">
            <v>1321.3300065461774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</row>
        <row r="181">
          <cell r="A181">
            <v>163</v>
          </cell>
          <cell r="B181">
            <v>47757</v>
          </cell>
          <cell r="C181">
            <v>0</v>
          </cell>
          <cell r="D181">
            <v>1321.3300065461774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</row>
        <row r="182">
          <cell r="A182">
            <v>164</v>
          </cell>
          <cell r="B182">
            <v>47788</v>
          </cell>
          <cell r="C182">
            <v>0</v>
          </cell>
          <cell r="D182">
            <v>1321.3300065461774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</row>
        <row r="183">
          <cell r="A183">
            <v>165</v>
          </cell>
          <cell r="B183">
            <v>47818</v>
          </cell>
          <cell r="C183">
            <v>0</v>
          </cell>
          <cell r="D183">
            <v>1321.3300065461774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</row>
        <row r="184">
          <cell r="A184">
            <v>166</v>
          </cell>
          <cell r="B184">
            <v>47849</v>
          </cell>
          <cell r="C184">
            <v>0</v>
          </cell>
          <cell r="D184">
            <v>1321.3300065461774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</row>
        <row r="185">
          <cell r="A185">
            <v>167</v>
          </cell>
          <cell r="B185">
            <v>47880</v>
          </cell>
          <cell r="C185">
            <v>0</v>
          </cell>
          <cell r="D185">
            <v>1321.3300065461774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</row>
        <row r="186">
          <cell r="A186">
            <v>168</v>
          </cell>
          <cell r="B186">
            <v>47908</v>
          </cell>
          <cell r="C186">
            <v>0</v>
          </cell>
          <cell r="D186">
            <v>1321.3300065461774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</row>
        <row r="187">
          <cell r="A187">
            <v>169</v>
          </cell>
          <cell r="B187">
            <v>47939</v>
          </cell>
          <cell r="C187">
            <v>0</v>
          </cell>
          <cell r="D187">
            <v>1321.3300065461774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</row>
        <row r="188">
          <cell r="A188">
            <v>170</v>
          </cell>
          <cell r="B188">
            <v>47969</v>
          </cell>
          <cell r="C188">
            <v>0</v>
          </cell>
          <cell r="D188">
            <v>1321.3300065461774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</row>
        <row r="189">
          <cell r="A189">
            <v>171</v>
          </cell>
          <cell r="B189">
            <v>48000</v>
          </cell>
          <cell r="C189">
            <v>0</v>
          </cell>
          <cell r="D189">
            <v>1321.3300065461774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</row>
        <row r="190">
          <cell r="A190">
            <v>172</v>
          </cell>
          <cell r="B190">
            <v>48030</v>
          </cell>
          <cell r="C190">
            <v>0</v>
          </cell>
          <cell r="D190">
            <v>1321.3300065461774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</row>
        <row r="191">
          <cell r="A191">
            <v>173</v>
          </cell>
          <cell r="B191">
            <v>48061</v>
          </cell>
          <cell r="C191">
            <v>0</v>
          </cell>
          <cell r="D191">
            <v>1321.3300065461774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</row>
        <row r="192">
          <cell r="A192">
            <v>174</v>
          </cell>
          <cell r="B192">
            <v>48092</v>
          </cell>
          <cell r="C192">
            <v>0</v>
          </cell>
          <cell r="D192">
            <v>1321.3300065461774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</row>
        <row r="193">
          <cell r="A193">
            <v>175</v>
          </cell>
          <cell r="B193">
            <v>48122</v>
          </cell>
          <cell r="C193">
            <v>0</v>
          </cell>
          <cell r="D193">
            <v>1321.3300065461774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</row>
        <row r="194">
          <cell r="A194">
            <v>176</v>
          </cell>
          <cell r="B194">
            <v>48153</v>
          </cell>
          <cell r="C194">
            <v>0</v>
          </cell>
          <cell r="D194">
            <v>1321.3300065461774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</row>
        <row r="195">
          <cell r="A195">
            <v>177</v>
          </cell>
          <cell r="B195">
            <v>48183</v>
          </cell>
          <cell r="C195">
            <v>0</v>
          </cell>
          <cell r="D195">
            <v>1321.3300065461774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</row>
        <row r="196">
          <cell r="A196">
            <v>178</v>
          </cell>
          <cell r="B196">
            <v>48214</v>
          </cell>
          <cell r="C196">
            <v>0</v>
          </cell>
          <cell r="D196">
            <v>1321.3300065461774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</row>
        <row r="197">
          <cell r="A197">
            <v>179</v>
          </cell>
          <cell r="B197">
            <v>48245</v>
          </cell>
          <cell r="C197">
            <v>0</v>
          </cell>
          <cell r="D197">
            <v>1321.3300065461774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</row>
        <row r="198">
          <cell r="A198">
            <v>180</v>
          </cell>
          <cell r="B198">
            <v>48274</v>
          </cell>
          <cell r="C198">
            <v>0</v>
          </cell>
          <cell r="D198">
            <v>1321.3300065461774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</row>
        <row r="199">
          <cell r="A199">
            <v>181</v>
          </cell>
          <cell r="B199">
            <v>48305</v>
          </cell>
          <cell r="C199">
            <v>0</v>
          </cell>
          <cell r="D199">
            <v>1321.3300065461774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</row>
        <row r="200">
          <cell r="A200">
            <v>182</v>
          </cell>
          <cell r="B200">
            <v>48335</v>
          </cell>
          <cell r="C200">
            <v>0</v>
          </cell>
          <cell r="D200">
            <v>1321.3300065461774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</row>
        <row r="201">
          <cell r="A201">
            <v>183</v>
          </cell>
          <cell r="B201">
            <v>48366</v>
          </cell>
          <cell r="C201">
            <v>0</v>
          </cell>
          <cell r="D201">
            <v>1321.3300065461774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</row>
        <row r="202">
          <cell r="A202">
            <v>184</v>
          </cell>
          <cell r="B202">
            <v>48396</v>
          </cell>
          <cell r="C202">
            <v>0</v>
          </cell>
          <cell r="D202">
            <v>1321.3300065461774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</row>
        <row r="203">
          <cell r="A203">
            <v>185</v>
          </cell>
          <cell r="B203">
            <v>48427</v>
          </cell>
          <cell r="C203">
            <v>0</v>
          </cell>
          <cell r="D203">
            <v>1321.3300065461774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</row>
        <row r="204">
          <cell r="A204">
            <v>186</v>
          </cell>
          <cell r="B204">
            <v>48458</v>
          </cell>
          <cell r="C204">
            <v>0</v>
          </cell>
          <cell r="D204">
            <v>1321.3300065461774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</row>
        <row r="205">
          <cell r="A205">
            <v>187</v>
          </cell>
          <cell r="B205">
            <v>48488</v>
          </cell>
          <cell r="C205">
            <v>0</v>
          </cell>
          <cell r="D205">
            <v>1321.3300065461774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</row>
        <row r="206">
          <cell r="A206">
            <v>188</v>
          </cell>
          <cell r="B206">
            <v>48519</v>
          </cell>
          <cell r="C206">
            <v>0</v>
          </cell>
          <cell r="D206">
            <v>1321.3300065461774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</row>
        <row r="207">
          <cell r="A207">
            <v>189</v>
          </cell>
          <cell r="B207">
            <v>48549</v>
          </cell>
          <cell r="C207">
            <v>0</v>
          </cell>
          <cell r="D207">
            <v>1321.3300065461774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</row>
        <row r="208">
          <cell r="A208">
            <v>190</v>
          </cell>
          <cell r="B208">
            <v>48580</v>
          </cell>
          <cell r="C208">
            <v>0</v>
          </cell>
          <cell r="D208">
            <v>1321.3300065461774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</row>
        <row r="209">
          <cell r="A209">
            <v>191</v>
          </cell>
          <cell r="B209">
            <v>48611</v>
          </cell>
          <cell r="C209">
            <v>0</v>
          </cell>
          <cell r="D209">
            <v>1321.3300065461774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</row>
        <row r="210">
          <cell r="A210">
            <v>192</v>
          </cell>
          <cell r="B210">
            <v>48639</v>
          </cell>
          <cell r="C210">
            <v>0</v>
          </cell>
          <cell r="D210">
            <v>1321.3300065461774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</row>
        <row r="211">
          <cell r="A211">
            <v>193</v>
          </cell>
          <cell r="B211">
            <v>48670</v>
          </cell>
          <cell r="C211">
            <v>0</v>
          </cell>
          <cell r="D211">
            <v>1321.3300065461774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</row>
        <row r="212">
          <cell r="A212">
            <v>194</v>
          </cell>
          <cell r="B212">
            <v>48700</v>
          </cell>
          <cell r="C212">
            <v>0</v>
          </cell>
          <cell r="D212">
            <v>1321.3300065461774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</row>
        <row r="213">
          <cell r="A213">
            <v>195</v>
          </cell>
          <cell r="B213">
            <v>48731</v>
          </cell>
          <cell r="C213">
            <v>0</v>
          </cell>
          <cell r="D213">
            <v>1321.3300065461774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</row>
        <row r="214">
          <cell r="A214">
            <v>196</v>
          </cell>
          <cell r="B214">
            <v>48761</v>
          </cell>
          <cell r="C214">
            <v>0</v>
          </cell>
          <cell r="D214">
            <v>1321.3300065461774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</row>
        <row r="215">
          <cell r="A215">
            <v>197</v>
          </cell>
          <cell r="B215">
            <v>48792</v>
          </cell>
          <cell r="C215">
            <v>0</v>
          </cell>
          <cell r="D215">
            <v>1321.3300065461774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</row>
        <row r="216">
          <cell r="A216">
            <v>198</v>
          </cell>
          <cell r="B216">
            <v>48823</v>
          </cell>
          <cell r="C216">
            <v>0</v>
          </cell>
          <cell r="D216">
            <v>1321.3300065461774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</row>
        <row r="217">
          <cell r="A217">
            <v>199</v>
          </cell>
          <cell r="B217">
            <v>48853</v>
          </cell>
          <cell r="C217">
            <v>0</v>
          </cell>
          <cell r="D217">
            <v>1321.3300065461774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</row>
        <row r="218">
          <cell r="A218">
            <v>200</v>
          </cell>
          <cell r="B218">
            <v>48884</v>
          </cell>
          <cell r="C218">
            <v>0</v>
          </cell>
          <cell r="D218">
            <v>1321.3300065461774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</row>
        <row r="219">
          <cell r="A219">
            <v>201</v>
          </cell>
          <cell r="B219">
            <v>48914</v>
          </cell>
          <cell r="C219">
            <v>0</v>
          </cell>
          <cell r="D219">
            <v>1321.3300065461774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</row>
        <row r="220">
          <cell r="A220">
            <v>202</v>
          </cell>
          <cell r="B220">
            <v>48945</v>
          </cell>
          <cell r="C220">
            <v>0</v>
          </cell>
          <cell r="D220">
            <v>1321.3300065461774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</row>
        <row r="221">
          <cell r="A221">
            <v>203</v>
          </cell>
          <cell r="B221">
            <v>48976</v>
          </cell>
          <cell r="C221">
            <v>0</v>
          </cell>
          <cell r="D221">
            <v>1321.3300065461774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</row>
        <row r="222">
          <cell r="A222">
            <v>204</v>
          </cell>
          <cell r="B222">
            <v>49004</v>
          </cell>
          <cell r="C222">
            <v>0</v>
          </cell>
          <cell r="D222">
            <v>1321.3300065461774</v>
          </cell>
          <cell r="E222">
            <v>0</v>
          </cell>
          <cell r="F222">
            <v>0</v>
          </cell>
          <cell r="G222">
            <v>0</v>
          </cell>
          <cell r="H222">
            <v>0</v>
          </cell>
          <cell r="I222">
            <v>0</v>
          </cell>
        </row>
        <row r="223">
          <cell r="A223">
            <v>205</v>
          </cell>
          <cell r="B223">
            <v>49035</v>
          </cell>
          <cell r="C223">
            <v>0</v>
          </cell>
          <cell r="D223">
            <v>1321.3300065461774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</row>
        <row r="224">
          <cell r="A224">
            <v>206</v>
          </cell>
          <cell r="B224">
            <v>49065</v>
          </cell>
          <cell r="C224">
            <v>0</v>
          </cell>
          <cell r="D224">
            <v>1321.3300065461774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</row>
        <row r="225">
          <cell r="A225">
            <v>207</v>
          </cell>
          <cell r="B225">
            <v>49096</v>
          </cell>
          <cell r="C225">
            <v>0</v>
          </cell>
          <cell r="D225">
            <v>1321.3300065461774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</row>
        <row r="226">
          <cell r="A226">
            <v>208</v>
          </cell>
          <cell r="B226">
            <v>49126</v>
          </cell>
          <cell r="C226">
            <v>0</v>
          </cell>
          <cell r="D226">
            <v>1321.3300065461774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</row>
        <row r="227">
          <cell r="A227">
            <v>209</v>
          </cell>
          <cell r="B227">
            <v>49157</v>
          </cell>
          <cell r="C227">
            <v>0</v>
          </cell>
          <cell r="D227">
            <v>1321.3300065461774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</row>
        <row r="228">
          <cell r="A228">
            <v>210</v>
          </cell>
          <cell r="B228">
            <v>49188</v>
          </cell>
          <cell r="C228">
            <v>0</v>
          </cell>
          <cell r="D228">
            <v>1321.3300065461774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</row>
        <row r="229">
          <cell r="A229">
            <v>211</v>
          </cell>
          <cell r="B229">
            <v>49218</v>
          </cell>
          <cell r="C229">
            <v>0</v>
          </cell>
          <cell r="D229">
            <v>1321.3300065461774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</row>
        <row r="230">
          <cell r="A230">
            <v>212</v>
          </cell>
          <cell r="B230">
            <v>49249</v>
          </cell>
          <cell r="C230">
            <v>0</v>
          </cell>
          <cell r="D230">
            <v>1321.3300065461774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</row>
        <row r="231">
          <cell r="A231">
            <v>213</v>
          </cell>
          <cell r="B231">
            <v>49279</v>
          </cell>
          <cell r="C231">
            <v>0</v>
          </cell>
          <cell r="D231">
            <v>1321.3300065461774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</row>
        <row r="232">
          <cell r="A232">
            <v>214</v>
          </cell>
          <cell r="B232">
            <v>49310</v>
          </cell>
          <cell r="C232">
            <v>0</v>
          </cell>
          <cell r="D232">
            <v>1321.3300065461774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</row>
        <row r="233">
          <cell r="A233">
            <v>215</v>
          </cell>
          <cell r="B233">
            <v>49341</v>
          </cell>
          <cell r="C233">
            <v>0</v>
          </cell>
          <cell r="D233">
            <v>1321.3300065461774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</row>
        <row r="234">
          <cell r="A234">
            <v>216</v>
          </cell>
          <cell r="B234">
            <v>49369</v>
          </cell>
          <cell r="C234">
            <v>0</v>
          </cell>
          <cell r="D234">
            <v>1321.3300065461774</v>
          </cell>
          <cell r="E234">
            <v>0</v>
          </cell>
          <cell r="F234">
            <v>0</v>
          </cell>
          <cell r="G234">
            <v>0</v>
          </cell>
          <cell r="H234">
            <v>0</v>
          </cell>
          <cell r="I234">
            <v>0</v>
          </cell>
        </row>
        <row r="235">
          <cell r="A235">
            <v>217</v>
          </cell>
          <cell r="B235">
            <v>49400</v>
          </cell>
          <cell r="C235">
            <v>0</v>
          </cell>
          <cell r="D235">
            <v>1321.3300065461774</v>
          </cell>
          <cell r="E235">
            <v>0</v>
          </cell>
          <cell r="F235">
            <v>0</v>
          </cell>
          <cell r="G235">
            <v>0</v>
          </cell>
          <cell r="H235">
            <v>0</v>
          </cell>
          <cell r="I235">
            <v>0</v>
          </cell>
        </row>
        <row r="236">
          <cell r="A236">
            <v>218</v>
          </cell>
          <cell r="B236">
            <v>49430</v>
          </cell>
          <cell r="C236">
            <v>0</v>
          </cell>
          <cell r="D236">
            <v>1321.3300065461774</v>
          </cell>
          <cell r="E236">
            <v>0</v>
          </cell>
          <cell r="F236">
            <v>0</v>
          </cell>
          <cell r="G236">
            <v>0</v>
          </cell>
          <cell r="H236">
            <v>0</v>
          </cell>
          <cell r="I236">
            <v>0</v>
          </cell>
        </row>
        <row r="237">
          <cell r="A237">
            <v>219</v>
          </cell>
          <cell r="B237">
            <v>49461</v>
          </cell>
          <cell r="C237">
            <v>0</v>
          </cell>
          <cell r="D237">
            <v>1321.3300065461774</v>
          </cell>
          <cell r="E237">
            <v>0</v>
          </cell>
          <cell r="F237">
            <v>0</v>
          </cell>
          <cell r="G237">
            <v>0</v>
          </cell>
          <cell r="H237">
            <v>0</v>
          </cell>
          <cell r="I237">
            <v>0</v>
          </cell>
        </row>
        <row r="238">
          <cell r="A238">
            <v>220</v>
          </cell>
          <cell r="B238">
            <v>49491</v>
          </cell>
          <cell r="C238">
            <v>0</v>
          </cell>
          <cell r="D238">
            <v>1321.3300065461774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</row>
        <row r="239">
          <cell r="A239">
            <v>221</v>
          </cell>
          <cell r="B239">
            <v>49522</v>
          </cell>
          <cell r="C239">
            <v>0</v>
          </cell>
          <cell r="D239">
            <v>1321.3300065461774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</row>
        <row r="240">
          <cell r="A240">
            <v>222</v>
          </cell>
          <cell r="B240">
            <v>49553</v>
          </cell>
          <cell r="C240">
            <v>0</v>
          </cell>
          <cell r="D240">
            <v>1321.3300065461774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</row>
        <row r="241">
          <cell r="A241">
            <v>223</v>
          </cell>
          <cell r="B241">
            <v>49583</v>
          </cell>
          <cell r="C241">
            <v>0</v>
          </cell>
          <cell r="D241">
            <v>1321.3300065461774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</row>
        <row r="242">
          <cell r="A242">
            <v>224</v>
          </cell>
          <cell r="B242">
            <v>49614</v>
          </cell>
          <cell r="C242">
            <v>0</v>
          </cell>
          <cell r="D242">
            <v>1321.3300065461774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</row>
        <row r="243">
          <cell r="A243">
            <v>225</v>
          </cell>
          <cell r="B243">
            <v>49644</v>
          </cell>
          <cell r="C243">
            <v>0</v>
          </cell>
          <cell r="D243">
            <v>1321.3300065461774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</row>
        <row r="244">
          <cell r="A244">
            <v>226</v>
          </cell>
          <cell r="B244">
            <v>49675</v>
          </cell>
          <cell r="C244">
            <v>0</v>
          </cell>
          <cell r="D244">
            <v>1321.3300065461774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</row>
        <row r="245">
          <cell r="A245">
            <v>227</v>
          </cell>
          <cell r="B245">
            <v>49706</v>
          </cell>
          <cell r="C245">
            <v>0</v>
          </cell>
          <cell r="D245">
            <v>1321.3300065461774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</row>
        <row r="246">
          <cell r="A246">
            <v>228</v>
          </cell>
          <cell r="B246">
            <v>49735</v>
          </cell>
          <cell r="C246">
            <v>0</v>
          </cell>
          <cell r="D246">
            <v>1321.3300065461774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</row>
        <row r="247">
          <cell r="A247">
            <v>229</v>
          </cell>
          <cell r="B247">
            <v>49766</v>
          </cell>
          <cell r="C247">
            <v>0</v>
          </cell>
          <cell r="D247">
            <v>1321.3300065461774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</row>
        <row r="248">
          <cell r="A248">
            <v>230</v>
          </cell>
          <cell r="B248">
            <v>49796</v>
          </cell>
          <cell r="C248">
            <v>0</v>
          </cell>
          <cell r="D248">
            <v>1321.3300065461774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</row>
        <row r="249">
          <cell r="A249">
            <v>231</v>
          </cell>
          <cell r="B249">
            <v>49827</v>
          </cell>
          <cell r="C249">
            <v>0</v>
          </cell>
          <cell r="D249">
            <v>1321.3300065461774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</row>
        <row r="250">
          <cell r="A250">
            <v>232</v>
          </cell>
          <cell r="B250">
            <v>49857</v>
          </cell>
          <cell r="C250">
            <v>0</v>
          </cell>
          <cell r="D250">
            <v>1321.3300065461774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</row>
        <row r="251">
          <cell r="A251">
            <v>233</v>
          </cell>
          <cell r="B251">
            <v>49888</v>
          </cell>
          <cell r="C251">
            <v>0</v>
          </cell>
          <cell r="D251">
            <v>1321.3300065461774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</row>
        <row r="252">
          <cell r="A252">
            <v>234</v>
          </cell>
          <cell r="B252">
            <v>49919</v>
          </cell>
          <cell r="C252">
            <v>0</v>
          </cell>
          <cell r="D252">
            <v>1321.3300065461774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</row>
        <row r="253">
          <cell r="A253">
            <v>235</v>
          </cell>
          <cell r="B253">
            <v>49949</v>
          </cell>
          <cell r="C253">
            <v>0</v>
          </cell>
          <cell r="D253">
            <v>1321.3300065461774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</row>
        <row r="254">
          <cell r="A254">
            <v>236</v>
          </cell>
          <cell r="B254">
            <v>49980</v>
          </cell>
          <cell r="C254">
            <v>0</v>
          </cell>
          <cell r="D254">
            <v>1321.3300065461774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</row>
        <row r="255">
          <cell r="A255">
            <v>237</v>
          </cell>
          <cell r="B255">
            <v>50010</v>
          </cell>
          <cell r="C255">
            <v>0</v>
          </cell>
          <cell r="D255">
            <v>1321.3300065461774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</row>
        <row r="256">
          <cell r="A256">
            <v>238</v>
          </cell>
          <cell r="B256">
            <v>50041</v>
          </cell>
          <cell r="C256">
            <v>0</v>
          </cell>
          <cell r="D256">
            <v>1321.3300065461774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</row>
        <row r="257">
          <cell r="A257">
            <v>239</v>
          </cell>
          <cell r="B257">
            <v>50072</v>
          </cell>
          <cell r="C257">
            <v>0</v>
          </cell>
          <cell r="D257">
            <v>1321.3300065461774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</row>
        <row r="258">
          <cell r="A258">
            <v>240</v>
          </cell>
          <cell r="B258">
            <v>50100</v>
          </cell>
          <cell r="C258">
            <v>0</v>
          </cell>
          <cell r="D258">
            <v>1321.3300065461774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</row>
        <row r="259">
          <cell r="A259">
            <v>241</v>
          </cell>
          <cell r="B259">
            <v>50131</v>
          </cell>
          <cell r="C259">
            <v>0</v>
          </cell>
          <cell r="D259">
            <v>1321.3300065461774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</row>
        <row r="260">
          <cell r="A260">
            <v>242</v>
          </cell>
          <cell r="B260">
            <v>50161</v>
          </cell>
          <cell r="C260">
            <v>0</v>
          </cell>
          <cell r="D260">
            <v>1321.3300065461774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</row>
        <row r="261">
          <cell r="A261">
            <v>243</v>
          </cell>
          <cell r="B261">
            <v>50192</v>
          </cell>
          <cell r="C261">
            <v>0</v>
          </cell>
          <cell r="D261">
            <v>1321.3300065461774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</row>
        <row r="262">
          <cell r="A262">
            <v>244</v>
          </cell>
          <cell r="B262">
            <v>50222</v>
          </cell>
          <cell r="C262">
            <v>0</v>
          </cell>
          <cell r="D262">
            <v>1321.3300065461774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</row>
        <row r="263">
          <cell r="A263">
            <v>245</v>
          </cell>
          <cell r="B263">
            <v>50253</v>
          </cell>
          <cell r="C263">
            <v>0</v>
          </cell>
          <cell r="D263">
            <v>1321.3300065461774</v>
          </cell>
          <cell r="E263">
            <v>0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</row>
        <row r="264">
          <cell r="A264">
            <v>246</v>
          </cell>
          <cell r="B264">
            <v>50284</v>
          </cell>
          <cell r="C264">
            <v>0</v>
          </cell>
          <cell r="D264">
            <v>1321.3300065461774</v>
          </cell>
          <cell r="E264">
            <v>0</v>
          </cell>
          <cell r="F264">
            <v>0</v>
          </cell>
          <cell r="G264">
            <v>0</v>
          </cell>
          <cell r="H264">
            <v>0</v>
          </cell>
          <cell r="I264">
            <v>0</v>
          </cell>
        </row>
        <row r="265">
          <cell r="A265">
            <v>247</v>
          </cell>
          <cell r="B265">
            <v>50314</v>
          </cell>
          <cell r="C265">
            <v>0</v>
          </cell>
          <cell r="D265">
            <v>1321.3300065461774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</row>
        <row r="266">
          <cell r="A266">
            <v>248</v>
          </cell>
          <cell r="B266">
            <v>50345</v>
          </cell>
          <cell r="C266">
            <v>0</v>
          </cell>
          <cell r="D266">
            <v>1321.3300065461774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</row>
        <row r="267">
          <cell r="A267">
            <v>249</v>
          </cell>
          <cell r="B267">
            <v>50375</v>
          </cell>
          <cell r="C267">
            <v>0</v>
          </cell>
          <cell r="D267">
            <v>1321.3300065461774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</row>
        <row r="268">
          <cell r="A268">
            <v>250</v>
          </cell>
          <cell r="B268">
            <v>50406</v>
          </cell>
          <cell r="C268">
            <v>0</v>
          </cell>
          <cell r="D268">
            <v>1321.3300065461774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</row>
        <row r="269">
          <cell r="A269">
            <v>251</v>
          </cell>
          <cell r="B269">
            <v>50437</v>
          </cell>
          <cell r="C269">
            <v>0</v>
          </cell>
          <cell r="D269">
            <v>1321.3300065461774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</row>
        <row r="270">
          <cell r="A270">
            <v>252</v>
          </cell>
          <cell r="B270">
            <v>50465</v>
          </cell>
          <cell r="C270">
            <v>0</v>
          </cell>
          <cell r="D270">
            <v>1321.3300065461774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</row>
        <row r="271">
          <cell r="A271">
            <v>253</v>
          </cell>
          <cell r="B271">
            <v>50496</v>
          </cell>
          <cell r="C271">
            <v>0</v>
          </cell>
          <cell r="D271">
            <v>1321.3300065461774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</row>
        <row r="272">
          <cell r="A272">
            <v>254</v>
          </cell>
          <cell r="B272">
            <v>50526</v>
          </cell>
          <cell r="C272">
            <v>0</v>
          </cell>
          <cell r="D272">
            <v>1321.3300065461774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</row>
        <row r="273">
          <cell r="A273">
            <v>255</v>
          </cell>
          <cell r="B273">
            <v>50557</v>
          </cell>
          <cell r="C273">
            <v>0</v>
          </cell>
          <cell r="D273">
            <v>1321.3300065461774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</row>
        <row r="274">
          <cell r="A274">
            <v>256</v>
          </cell>
          <cell r="B274">
            <v>50587</v>
          </cell>
          <cell r="C274">
            <v>0</v>
          </cell>
          <cell r="D274">
            <v>1321.3300065461774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</row>
        <row r="275">
          <cell r="A275">
            <v>257</v>
          </cell>
          <cell r="B275">
            <v>50618</v>
          </cell>
          <cell r="C275">
            <v>0</v>
          </cell>
          <cell r="D275">
            <v>1321.3300065461774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</row>
        <row r="276">
          <cell r="A276">
            <v>258</v>
          </cell>
          <cell r="B276">
            <v>50649</v>
          </cell>
          <cell r="C276">
            <v>0</v>
          </cell>
          <cell r="D276">
            <v>1321.3300065461774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0</v>
          </cell>
        </row>
        <row r="277">
          <cell r="A277">
            <v>259</v>
          </cell>
          <cell r="B277">
            <v>50679</v>
          </cell>
          <cell r="C277">
            <v>0</v>
          </cell>
          <cell r="D277">
            <v>1321.3300065461774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</row>
        <row r="278">
          <cell r="A278">
            <v>260</v>
          </cell>
          <cell r="B278">
            <v>50710</v>
          </cell>
          <cell r="C278">
            <v>0</v>
          </cell>
          <cell r="D278">
            <v>1321.3300065461774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</row>
        <row r="279">
          <cell r="A279">
            <v>261</v>
          </cell>
          <cell r="B279">
            <v>50740</v>
          </cell>
          <cell r="C279">
            <v>0</v>
          </cell>
          <cell r="D279">
            <v>1321.3300065461774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0</v>
          </cell>
        </row>
        <row r="280">
          <cell r="A280">
            <v>262</v>
          </cell>
          <cell r="B280">
            <v>50771</v>
          </cell>
          <cell r="C280">
            <v>0</v>
          </cell>
          <cell r="D280">
            <v>1321.3300065461774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</row>
        <row r="281">
          <cell r="A281">
            <v>263</v>
          </cell>
          <cell r="B281">
            <v>50802</v>
          </cell>
          <cell r="C281">
            <v>0</v>
          </cell>
          <cell r="D281">
            <v>1321.3300065461774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</row>
        <row r="282">
          <cell r="A282">
            <v>264</v>
          </cell>
          <cell r="B282">
            <v>50830</v>
          </cell>
          <cell r="C282">
            <v>0</v>
          </cell>
          <cell r="D282">
            <v>1321.3300065461774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</row>
        <row r="283">
          <cell r="A283">
            <v>265</v>
          </cell>
          <cell r="B283">
            <v>50861</v>
          </cell>
          <cell r="C283">
            <v>0</v>
          </cell>
          <cell r="D283">
            <v>1321.3300065461774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</row>
        <row r="284">
          <cell r="A284">
            <v>266</v>
          </cell>
          <cell r="B284">
            <v>50891</v>
          </cell>
          <cell r="C284">
            <v>0</v>
          </cell>
          <cell r="D284">
            <v>1321.3300065461774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</row>
        <row r="285">
          <cell r="A285">
            <v>267</v>
          </cell>
          <cell r="B285">
            <v>50922</v>
          </cell>
          <cell r="C285">
            <v>0</v>
          </cell>
          <cell r="D285">
            <v>1321.3300065461774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</row>
        <row r="286">
          <cell r="A286">
            <v>268</v>
          </cell>
          <cell r="B286">
            <v>50952</v>
          </cell>
          <cell r="C286">
            <v>0</v>
          </cell>
          <cell r="D286">
            <v>1321.3300065461774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</row>
        <row r="287">
          <cell r="A287">
            <v>269</v>
          </cell>
          <cell r="B287">
            <v>50983</v>
          </cell>
          <cell r="C287">
            <v>0</v>
          </cell>
          <cell r="D287">
            <v>1321.3300065461774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</row>
        <row r="288">
          <cell r="A288">
            <v>270</v>
          </cell>
          <cell r="B288">
            <v>51014</v>
          </cell>
          <cell r="C288">
            <v>0</v>
          </cell>
          <cell r="D288">
            <v>1321.3300065461774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</row>
        <row r="289">
          <cell r="A289">
            <v>271</v>
          </cell>
          <cell r="B289">
            <v>51044</v>
          </cell>
          <cell r="C289">
            <v>0</v>
          </cell>
          <cell r="D289">
            <v>1321.3300065461774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</row>
        <row r="290">
          <cell r="A290">
            <v>272</v>
          </cell>
          <cell r="B290">
            <v>51075</v>
          </cell>
          <cell r="C290">
            <v>0</v>
          </cell>
          <cell r="D290">
            <v>1321.3300065461774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</row>
        <row r="291">
          <cell r="A291">
            <v>273</v>
          </cell>
          <cell r="B291">
            <v>51105</v>
          </cell>
          <cell r="C291">
            <v>0</v>
          </cell>
          <cell r="D291">
            <v>1321.3300065461774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</row>
        <row r="292">
          <cell r="A292">
            <v>274</v>
          </cell>
          <cell r="B292">
            <v>51136</v>
          </cell>
          <cell r="C292">
            <v>0</v>
          </cell>
          <cell r="D292">
            <v>1321.3300065461774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</row>
        <row r="293">
          <cell r="A293">
            <v>275</v>
          </cell>
          <cell r="B293">
            <v>51167</v>
          </cell>
          <cell r="C293">
            <v>0</v>
          </cell>
          <cell r="D293">
            <v>1321.3300065461774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0</v>
          </cell>
        </row>
        <row r="294">
          <cell r="A294">
            <v>276</v>
          </cell>
          <cell r="B294">
            <v>51196</v>
          </cell>
          <cell r="C294">
            <v>0</v>
          </cell>
          <cell r="D294">
            <v>1321.3300065461774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</row>
        <row r="295">
          <cell r="A295">
            <v>277</v>
          </cell>
          <cell r="B295">
            <v>51227</v>
          </cell>
          <cell r="C295">
            <v>0</v>
          </cell>
          <cell r="D295">
            <v>1321.3300065461774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</row>
        <row r="296">
          <cell r="A296">
            <v>278</v>
          </cell>
          <cell r="B296">
            <v>51257</v>
          </cell>
          <cell r="C296">
            <v>0</v>
          </cell>
          <cell r="D296">
            <v>1321.3300065461774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</row>
        <row r="297">
          <cell r="A297">
            <v>279</v>
          </cell>
          <cell r="B297">
            <v>51288</v>
          </cell>
          <cell r="C297">
            <v>0</v>
          </cell>
          <cell r="D297">
            <v>1321.3300065461774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</row>
        <row r="298">
          <cell r="A298">
            <v>280</v>
          </cell>
          <cell r="B298">
            <v>51318</v>
          </cell>
          <cell r="C298">
            <v>0</v>
          </cell>
          <cell r="D298">
            <v>1321.3300065461774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</row>
        <row r="299">
          <cell r="A299">
            <v>281</v>
          </cell>
          <cell r="B299">
            <v>51349</v>
          </cell>
          <cell r="C299">
            <v>0</v>
          </cell>
          <cell r="D299">
            <v>1321.3300065461774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</row>
        <row r="300">
          <cell r="A300">
            <v>282</v>
          </cell>
          <cell r="B300">
            <v>51380</v>
          </cell>
          <cell r="C300">
            <v>0</v>
          </cell>
          <cell r="D300">
            <v>1321.3300065461774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</row>
        <row r="301">
          <cell r="A301">
            <v>283</v>
          </cell>
          <cell r="B301">
            <v>51410</v>
          </cell>
          <cell r="C301">
            <v>0</v>
          </cell>
          <cell r="D301">
            <v>1321.3300065461774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</row>
        <row r="302">
          <cell r="A302">
            <v>284</v>
          </cell>
          <cell r="B302">
            <v>51441</v>
          </cell>
          <cell r="C302">
            <v>0</v>
          </cell>
          <cell r="D302">
            <v>1321.3300065461774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</row>
        <row r="303">
          <cell r="A303">
            <v>285</v>
          </cell>
          <cell r="B303">
            <v>51471</v>
          </cell>
          <cell r="C303">
            <v>0</v>
          </cell>
          <cell r="D303">
            <v>1321.3300065461774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</row>
        <row r="304">
          <cell r="A304">
            <v>286</v>
          </cell>
          <cell r="B304">
            <v>51502</v>
          </cell>
          <cell r="C304">
            <v>0</v>
          </cell>
          <cell r="D304">
            <v>1321.3300065461774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</row>
        <row r="305">
          <cell r="A305">
            <v>287</v>
          </cell>
          <cell r="B305">
            <v>51533</v>
          </cell>
          <cell r="C305">
            <v>0</v>
          </cell>
          <cell r="D305">
            <v>1321.3300065461774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</row>
        <row r="306">
          <cell r="A306">
            <v>288</v>
          </cell>
          <cell r="B306">
            <v>51561</v>
          </cell>
          <cell r="C306">
            <v>0</v>
          </cell>
          <cell r="D306">
            <v>1321.3300065461774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</row>
        <row r="307">
          <cell r="A307">
            <v>289</v>
          </cell>
          <cell r="B307">
            <v>51592</v>
          </cell>
          <cell r="C307">
            <v>0</v>
          </cell>
          <cell r="D307">
            <v>1321.3300065461774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</row>
        <row r="308">
          <cell r="A308">
            <v>290</v>
          </cell>
          <cell r="B308">
            <v>51622</v>
          </cell>
          <cell r="C308">
            <v>0</v>
          </cell>
          <cell r="D308">
            <v>1321.3300065461774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</row>
        <row r="309">
          <cell r="A309">
            <v>291</v>
          </cell>
          <cell r="B309">
            <v>51653</v>
          </cell>
          <cell r="C309">
            <v>0</v>
          </cell>
          <cell r="D309">
            <v>1321.3300065461774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</row>
        <row r="310">
          <cell r="A310">
            <v>292</v>
          </cell>
          <cell r="B310">
            <v>51683</v>
          </cell>
          <cell r="C310">
            <v>0</v>
          </cell>
          <cell r="D310">
            <v>1321.3300065461774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</row>
        <row r="311">
          <cell r="A311">
            <v>293</v>
          </cell>
          <cell r="B311">
            <v>51714</v>
          </cell>
          <cell r="C311">
            <v>0</v>
          </cell>
          <cell r="D311">
            <v>1321.3300065461774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</row>
        <row r="312">
          <cell r="A312">
            <v>294</v>
          </cell>
          <cell r="B312">
            <v>51745</v>
          </cell>
          <cell r="C312">
            <v>0</v>
          </cell>
          <cell r="D312">
            <v>1321.3300065461774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</row>
        <row r="313">
          <cell r="A313">
            <v>295</v>
          </cell>
          <cell r="B313">
            <v>51775</v>
          </cell>
          <cell r="C313">
            <v>0</v>
          </cell>
          <cell r="D313">
            <v>1321.3300065461774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</row>
        <row r="314">
          <cell r="A314">
            <v>296</v>
          </cell>
          <cell r="B314">
            <v>51806</v>
          </cell>
          <cell r="C314">
            <v>0</v>
          </cell>
          <cell r="D314">
            <v>1321.3300065461774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</row>
        <row r="315">
          <cell r="A315">
            <v>297</v>
          </cell>
          <cell r="B315">
            <v>51836</v>
          </cell>
          <cell r="C315">
            <v>0</v>
          </cell>
          <cell r="D315">
            <v>1321.3300065461774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</row>
        <row r="316">
          <cell r="A316">
            <v>298</v>
          </cell>
          <cell r="B316">
            <v>51867</v>
          </cell>
          <cell r="C316">
            <v>0</v>
          </cell>
          <cell r="D316">
            <v>1321.3300065461774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</row>
        <row r="317">
          <cell r="A317">
            <v>299</v>
          </cell>
          <cell r="B317">
            <v>51898</v>
          </cell>
          <cell r="C317">
            <v>0</v>
          </cell>
          <cell r="D317">
            <v>1321.3300065461774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</row>
        <row r="318">
          <cell r="A318">
            <v>300</v>
          </cell>
          <cell r="B318">
            <v>51926</v>
          </cell>
          <cell r="C318">
            <v>0</v>
          </cell>
          <cell r="D318">
            <v>1321.3300065461774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</row>
        <row r="319">
          <cell r="A319">
            <v>301</v>
          </cell>
          <cell r="B319">
            <v>51957</v>
          </cell>
          <cell r="C319">
            <v>0</v>
          </cell>
          <cell r="D319">
            <v>1321.3300065461774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</row>
        <row r="320">
          <cell r="A320">
            <v>302</v>
          </cell>
          <cell r="B320">
            <v>51987</v>
          </cell>
          <cell r="C320">
            <v>0</v>
          </cell>
          <cell r="D320">
            <v>1321.3300065461774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</row>
        <row r="321">
          <cell r="A321">
            <v>303</v>
          </cell>
          <cell r="B321">
            <v>52018</v>
          </cell>
          <cell r="C321">
            <v>0</v>
          </cell>
          <cell r="D321">
            <v>1321.3300065461774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</row>
        <row r="322">
          <cell r="A322">
            <v>304</v>
          </cell>
          <cell r="B322">
            <v>52048</v>
          </cell>
          <cell r="C322">
            <v>0</v>
          </cell>
          <cell r="D322">
            <v>1321.3300065461774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</row>
        <row r="323">
          <cell r="A323">
            <v>305</v>
          </cell>
          <cell r="B323">
            <v>52079</v>
          </cell>
          <cell r="C323">
            <v>0</v>
          </cell>
          <cell r="D323">
            <v>1321.3300065461774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</row>
        <row r="324">
          <cell r="A324">
            <v>306</v>
          </cell>
          <cell r="B324">
            <v>52110</v>
          </cell>
          <cell r="C324">
            <v>0</v>
          </cell>
          <cell r="D324">
            <v>1321.3300065461774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</row>
        <row r="325">
          <cell r="A325">
            <v>307</v>
          </cell>
          <cell r="B325">
            <v>52140</v>
          </cell>
          <cell r="C325">
            <v>0</v>
          </cell>
          <cell r="D325">
            <v>1321.3300065461774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</row>
        <row r="326">
          <cell r="A326">
            <v>308</v>
          </cell>
          <cell r="B326">
            <v>52171</v>
          </cell>
          <cell r="C326">
            <v>0</v>
          </cell>
          <cell r="D326">
            <v>1321.3300065461774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</row>
        <row r="327">
          <cell r="A327">
            <v>309</v>
          </cell>
          <cell r="B327">
            <v>52201</v>
          </cell>
          <cell r="C327">
            <v>0</v>
          </cell>
          <cell r="D327">
            <v>1321.3300065461774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</row>
        <row r="328">
          <cell r="A328">
            <v>310</v>
          </cell>
          <cell r="B328">
            <v>52232</v>
          </cell>
          <cell r="C328">
            <v>0</v>
          </cell>
          <cell r="D328">
            <v>1321.3300065461774</v>
          </cell>
          <cell r="E328">
            <v>0</v>
          </cell>
          <cell r="F328">
            <v>0</v>
          </cell>
          <cell r="G328">
            <v>0</v>
          </cell>
          <cell r="H328">
            <v>0</v>
          </cell>
          <cell r="I328">
            <v>0</v>
          </cell>
        </row>
        <row r="329">
          <cell r="A329">
            <v>311</v>
          </cell>
          <cell r="B329">
            <v>52263</v>
          </cell>
          <cell r="C329">
            <v>0</v>
          </cell>
          <cell r="D329">
            <v>1321.3300065461774</v>
          </cell>
          <cell r="E329">
            <v>0</v>
          </cell>
          <cell r="F329">
            <v>0</v>
          </cell>
          <cell r="G329">
            <v>0</v>
          </cell>
          <cell r="H329">
            <v>0</v>
          </cell>
          <cell r="I329">
            <v>0</v>
          </cell>
        </row>
        <row r="330">
          <cell r="A330">
            <v>312</v>
          </cell>
          <cell r="B330">
            <v>52291</v>
          </cell>
          <cell r="C330">
            <v>0</v>
          </cell>
          <cell r="D330">
            <v>1321.3300065461774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0</v>
          </cell>
        </row>
        <row r="331">
          <cell r="A331">
            <v>313</v>
          </cell>
          <cell r="B331">
            <v>52322</v>
          </cell>
          <cell r="C331">
            <v>0</v>
          </cell>
          <cell r="D331">
            <v>1321.3300065461774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</row>
        <row r="332">
          <cell r="A332">
            <v>314</v>
          </cell>
          <cell r="B332">
            <v>52352</v>
          </cell>
          <cell r="C332">
            <v>0</v>
          </cell>
          <cell r="D332">
            <v>1321.3300065461774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</row>
        <row r="333">
          <cell r="A333">
            <v>315</v>
          </cell>
          <cell r="B333">
            <v>52383</v>
          </cell>
          <cell r="C333">
            <v>0</v>
          </cell>
          <cell r="D333">
            <v>1321.3300065461774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</row>
        <row r="334">
          <cell r="A334">
            <v>316</v>
          </cell>
          <cell r="B334">
            <v>52413</v>
          </cell>
          <cell r="C334">
            <v>0</v>
          </cell>
          <cell r="D334">
            <v>1321.3300065461774</v>
          </cell>
          <cell r="E334">
            <v>0</v>
          </cell>
          <cell r="F334">
            <v>0</v>
          </cell>
          <cell r="G334">
            <v>0</v>
          </cell>
          <cell r="H334">
            <v>0</v>
          </cell>
          <cell r="I334">
            <v>0</v>
          </cell>
        </row>
        <row r="335">
          <cell r="A335">
            <v>317</v>
          </cell>
          <cell r="B335">
            <v>52444</v>
          </cell>
          <cell r="C335">
            <v>0</v>
          </cell>
          <cell r="D335">
            <v>1321.3300065461774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</row>
        <row r="336">
          <cell r="A336">
            <v>318</v>
          </cell>
          <cell r="B336">
            <v>52475</v>
          </cell>
          <cell r="C336">
            <v>0</v>
          </cell>
          <cell r="D336">
            <v>1321.3300065461774</v>
          </cell>
          <cell r="E336">
            <v>0</v>
          </cell>
          <cell r="F336">
            <v>0</v>
          </cell>
          <cell r="G336">
            <v>0</v>
          </cell>
          <cell r="H336">
            <v>0</v>
          </cell>
          <cell r="I336">
            <v>0</v>
          </cell>
        </row>
        <row r="337">
          <cell r="A337">
            <v>319</v>
          </cell>
          <cell r="B337">
            <v>52505</v>
          </cell>
          <cell r="C337">
            <v>0</v>
          </cell>
          <cell r="D337">
            <v>1321.3300065461774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</row>
        <row r="338">
          <cell r="A338">
            <v>320</v>
          </cell>
          <cell r="B338">
            <v>52536</v>
          </cell>
          <cell r="C338">
            <v>0</v>
          </cell>
          <cell r="D338">
            <v>1321.3300065461774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</row>
        <row r="339">
          <cell r="A339">
            <v>321</v>
          </cell>
          <cell r="B339">
            <v>52566</v>
          </cell>
          <cell r="C339">
            <v>0</v>
          </cell>
          <cell r="D339">
            <v>1321.3300065461774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</row>
        <row r="340">
          <cell r="A340">
            <v>322</v>
          </cell>
          <cell r="B340">
            <v>52597</v>
          </cell>
          <cell r="C340">
            <v>0</v>
          </cell>
          <cell r="D340">
            <v>1321.3300065461774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</row>
        <row r="341">
          <cell r="A341">
            <v>323</v>
          </cell>
          <cell r="B341">
            <v>52628</v>
          </cell>
          <cell r="C341">
            <v>0</v>
          </cell>
          <cell r="D341">
            <v>1321.3300065461774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</row>
        <row r="342">
          <cell r="A342">
            <v>324</v>
          </cell>
          <cell r="B342">
            <v>52657</v>
          </cell>
          <cell r="C342">
            <v>0</v>
          </cell>
          <cell r="D342">
            <v>1321.3300065461774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</row>
        <row r="343">
          <cell r="A343">
            <v>325</v>
          </cell>
          <cell r="B343">
            <v>52688</v>
          </cell>
          <cell r="C343">
            <v>0</v>
          </cell>
          <cell r="D343">
            <v>1321.3300065461774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</row>
        <row r="344">
          <cell r="A344">
            <v>326</v>
          </cell>
          <cell r="B344">
            <v>52718</v>
          </cell>
          <cell r="C344">
            <v>0</v>
          </cell>
          <cell r="D344">
            <v>1321.3300065461774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</row>
        <row r="345">
          <cell r="A345">
            <v>327</v>
          </cell>
          <cell r="B345">
            <v>52749</v>
          </cell>
          <cell r="C345">
            <v>0</v>
          </cell>
          <cell r="D345">
            <v>1321.3300065461774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</row>
        <row r="346">
          <cell r="A346">
            <v>328</v>
          </cell>
          <cell r="B346">
            <v>52779</v>
          </cell>
          <cell r="C346">
            <v>0</v>
          </cell>
          <cell r="D346">
            <v>1321.3300065461774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</row>
        <row r="347">
          <cell r="A347">
            <v>329</v>
          </cell>
          <cell r="B347">
            <v>52810</v>
          </cell>
          <cell r="C347">
            <v>0</v>
          </cell>
          <cell r="D347">
            <v>1321.3300065461774</v>
          </cell>
          <cell r="E347">
            <v>0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</row>
        <row r="348">
          <cell r="A348">
            <v>330</v>
          </cell>
          <cell r="B348">
            <v>52841</v>
          </cell>
          <cell r="C348">
            <v>0</v>
          </cell>
          <cell r="D348">
            <v>1321.3300065461774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</row>
        <row r="349">
          <cell r="A349">
            <v>331</v>
          </cell>
          <cell r="B349">
            <v>52871</v>
          </cell>
          <cell r="C349">
            <v>0</v>
          </cell>
          <cell r="D349">
            <v>1321.3300065461774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</row>
        <row r="350">
          <cell r="A350">
            <v>332</v>
          </cell>
          <cell r="B350">
            <v>52902</v>
          </cell>
          <cell r="C350">
            <v>0</v>
          </cell>
          <cell r="D350">
            <v>1321.3300065461774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</row>
        <row r="351">
          <cell r="A351">
            <v>333</v>
          </cell>
          <cell r="B351">
            <v>52932</v>
          </cell>
          <cell r="C351">
            <v>0</v>
          </cell>
          <cell r="D351">
            <v>1321.3300065461774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</row>
        <row r="352">
          <cell r="A352">
            <v>334</v>
          </cell>
          <cell r="B352">
            <v>52963</v>
          </cell>
          <cell r="C352">
            <v>0</v>
          </cell>
          <cell r="D352">
            <v>1321.3300065461774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</row>
        <row r="353">
          <cell r="A353">
            <v>335</v>
          </cell>
          <cell r="B353">
            <v>52994</v>
          </cell>
          <cell r="C353">
            <v>0</v>
          </cell>
          <cell r="D353">
            <v>1321.3300065461774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</row>
        <row r="354">
          <cell r="A354">
            <v>336</v>
          </cell>
          <cell r="B354">
            <v>53022</v>
          </cell>
          <cell r="C354">
            <v>0</v>
          </cell>
          <cell r="D354">
            <v>1321.3300065461774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</row>
        <row r="355">
          <cell r="A355">
            <v>337</v>
          </cell>
          <cell r="B355">
            <v>53053</v>
          </cell>
          <cell r="C355">
            <v>0</v>
          </cell>
          <cell r="D355">
            <v>1321.3300065461774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</row>
        <row r="356">
          <cell r="A356">
            <v>338</v>
          </cell>
          <cell r="B356">
            <v>53083</v>
          </cell>
          <cell r="C356">
            <v>0</v>
          </cell>
          <cell r="D356">
            <v>1321.3300065461774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</row>
        <row r="357">
          <cell r="A357">
            <v>339</v>
          </cell>
          <cell r="B357">
            <v>53114</v>
          </cell>
          <cell r="C357">
            <v>0</v>
          </cell>
          <cell r="D357">
            <v>1321.3300065461774</v>
          </cell>
          <cell r="E357">
            <v>0</v>
          </cell>
          <cell r="F357">
            <v>0</v>
          </cell>
          <cell r="G357">
            <v>0</v>
          </cell>
          <cell r="H357">
            <v>0</v>
          </cell>
          <cell r="I357">
            <v>0</v>
          </cell>
        </row>
        <row r="358">
          <cell r="A358">
            <v>340</v>
          </cell>
          <cell r="B358">
            <v>53144</v>
          </cell>
          <cell r="C358">
            <v>0</v>
          </cell>
          <cell r="D358">
            <v>1321.3300065461774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</row>
        <row r="359">
          <cell r="A359">
            <v>341</v>
          </cell>
          <cell r="B359">
            <v>53175</v>
          </cell>
          <cell r="C359">
            <v>0</v>
          </cell>
          <cell r="D359">
            <v>1321.3300065461774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</row>
        <row r="360">
          <cell r="A360">
            <v>342</v>
          </cell>
          <cell r="B360">
            <v>53206</v>
          </cell>
          <cell r="C360">
            <v>0</v>
          </cell>
          <cell r="D360">
            <v>1321.3300065461774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</row>
        <row r="361">
          <cell r="A361">
            <v>343</v>
          </cell>
          <cell r="B361">
            <v>53236</v>
          </cell>
          <cell r="C361">
            <v>0</v>
          </cell>
          <cell r="D361">
            <v>1321.3300065461774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</row>
        <row r="362">
          <cell r="A362">
            <v>344</v>
          </cell>
          <cell r="B362">
            <v>53267</v>
          </cell>
          <cell r="C362">
            <v>0</v>
          </cell>
          <cell r="D362">
            <v>1321.3300065461774</v>
          </cell>
          <cell r="E362">
            <v>0</v>
          </cell>
          <cell r="F362">
            <v>0</v>
          </cell>
          <cell r="G362">
            <v>0</v>
          </cell>
          <cell r="H362">
            <v>0</v>
          </cell>
          <cell r="I362">
            <v>0</v>
          </cell>
        </row>
        <row r="363">
          <cell r="A363">
            <v>345</v>
          </cell>
          <cell r="B363">
            <v>53297</v>
          </cell>
          <cell r="C363">
            <v>0</v>
          </cell>
          <cell r="D363">
            <v>1321.3300065461774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</row>
        <row r="364">
          <cell r="A364">
            <v>346</v>
          </cell>
          <cell r="B364">
            <v>53328</v>
          </cell>
          <cell r="C364">
            <v>0</v>
          </cell>
          <cell r="D364">
            <v>1321.3300065461774</v>
          </cell>
          <cell r="E364">
            <v>0</v>
          </cell>
          <cell r="F364">
            <v>0</v>
          </cell>
          <cell r="G364">
            <v>0</v>
          </cell>
          <cell r="H364">
            <v>0</v>
          </cell>
          <cell r="I364">
            <v>0</v>
          </cell>
        </row>
        <row r="365">
          <cell r="A365">
            <v>347</v>
          </cell>
          <cell r="B365">
            <v>53359</v>
          </cell>
          <cell r="C365">
            <v>0</v>
          </cell>
          <cell r="D365">
            <v>1321.3300065461774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</row>
        <row r="366">
          <cell r="A366">
            <v>348</v>
          </cell>
          <cell r="B366">
            <v>53387</v>
          </cell>
          <cell r="C366">
            <v>0</v>
          </cell>
          <cell r="D366">
            <v>1321.3300065461774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</row>
        <row r="367">
          <cell r="A367">
            <v>349</v>
          </cell>
          <cell r="B367">
            <v>53418</v>
          </cell>
          <cell r="C367">
            <v>0</v>
          </cell>
          <cell r="D367">
            <v>1321.3300065461774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</row>
        <row r="368">
          <cell r="A368">
            <v>350</v>
          </cell>
          <cell r="B368">
            <v>53448</v>
          </cell>
          <cell r="C368">
            <v>0</v>
          </cell>
          <cell r="D368">
            <v>1321.3300065461774</v>
          </cell>
          <cell r="E368">
            <v>0</v>
          </cell>
          <cell r="F368">
            <v>0</v>
          </cell>
          <cell r="G368">
            <v>0</v>
          </cell>
          <cell r="H368">
            <v>0</v>
          </cell>
          <cell r="I368">
            <v>0</v>
          </cell>
        </row>
        <row r="369">
          <cell r="A369">
            <v>351</v>
          </cell>
          <cell r="B369">
            <v>53479</v>
          </cell>
          <cell r="C369">
            <v>0</v>
          </cell>
          <cell r="D369">
            <v>1321.3300065461774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</row>
        <row r="370">
          <cell r="A370">
            <v>352</v>
          </cell>
          <cell r="B370">
            <v>53509</v>
          </cell>
          <cell r="C370">
            <v>0</v>
          </cell>
          <cell r="D370">
            <v>1321.3300065461774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</row>
        <row r="371">
          <cell r="A371">
            <v>353</v>
          </cell>
          <cell r="B371">
            <v>53540</v>
          </cell>
          <cell r="C371">
            <v>0</v>
          </cell>
          <cell r="D371">
            <v>1321.3300065461774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</row>
        <row r="372">
          <cell r="A372">
            <v>354</v>
          </cell>
          <cell r="B372">
            <v>53571</v>
          </cell>
          <cell r="C372">
            <v>0</v>
          </cell>
          <cell r="D372">
            <v>1321.3300065461774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</row>
        <row r="373">
          <cell r="A373">
            <v>355</v>
          </cell>
          <cell r="B373">
            <v>53601</v>
          </cell>
          <cell r="C373">
            <v>0</v>
          </cell>
          <cell r="D373">
            <v>1321.3300065461774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</row>
        <row r="374">
          <cell r="A374">
            <v>356</v>
          </cell>
          <cell r="B374">
            <v>53632</v>
          </cell>
          <cell r="C374">
            <v>0</v>
          </cell>
          <cell r="D374">
            <v>1321.3300065461774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</row>
        <row r="375">
          <cell r="A375">
            <v>357</v>
          </cell>
          <cell r="B375">
            <v>53662</v>
          </cell>
          <cell r="C375">
            <v>0</v>
          </cell>
          <cell r="D375">
            <v>1321.3300065461774</v>
          </cell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</row>
        <row r="376">
          <cell r="A376">
            <v>358</v>
          </cell>
          <cell r="B376">
            <v>53693</v>
          </cell>
          <cell r="C376">
            <v>0</v>
          </cell>
          <cell r="D376">
            <v>1321.3300065461774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</row>
        <row r="377">
          <cell r="A377">
            <v>359</v>
          </cell>
          <cell r="B377">
            <v>53724</v>
          </cell>
          <cell r="C377">
            <v>0</v>
          </cell>
          <cell r="D377">
            <v>1321.3300065461774</v>
          </cell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I377">
            <v>0</v>
          </cell>
        </row>
        <row r="378">
          <cell r="A378">
            <v>360</v>
          </cell>
          <cell r="B378">
            <v>53752</v>
          </cell>
          <cell r="C378">
            <v>0</v>
          </cell>
          <cell r="D378">
            <v>1321.3300065461774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</row>
      </sheetData>
      <sheetData sheetId="41"/>
      <sheetData sheetId="42">
        <row r="2">
          <cell r="A2" t="str">
            <v>Alimentation</v>
          </cell>
        </row>
        <row r="3">
          <cell r="A3" t="str">
            <v>Animaux_domestiques</v>
          </cell>
        </row>
        <row r="4">
          <cell r="A4" t="str">
            <v>Assurances</v>
          </cell>
        </row>
        <row r="5">
          <cell r="A5" t="str">
            <v>Auto_Moto</v>
          </cell>
        </row>
        <row r="6">
          <cell r="A6" t="str">
            <v>Crédits</v>
          </cell>
        </row>
        <row r="7">
          <cell r="A7" t="str">
            <v>Divers</v>
          </cell>
        </row>
        <row r="8">
          <cell r="A8" t="str">
            <v>Epargne</v>
          </cell>
        </row>
        <row r="9">
          <cell r="A9" t="str">
            <v>Frais_bancaires</v>
          </cell>
        </row>
        <row r="10">
          <cell r="A10" t="str">
            <v>Habillement</v>
          </cell>
        </row>
        <row r="11">
          <cell r="A11" t="str">
            <v>Habitation</v>
          </cell>
        </row>
        <row r="12">
          <cell r="A12" t="str">
            <v>Impôts</v>
          </cell>
        </row>
        <row r="13">
          <cell r="A13" t="str">
            <v>Loisirs</v>
          </cell>
        </row>
        <row r="14">
          <cell r="A14" t="str">
            <v>Retrait_espèces</v>
          </cell>
        </row>
        <row r="15">
          <cell r="A15" t="str">
            <v>Revenus</v>
          </cell>
        </row>
        <row r="16">
          <cell r="A16" t="str">
            <v>Santé</v>
          </cell>
        </row>
        <row r="17">
          <cell r="A17" t="str">
            <v>Soin_à_la_personne</v>
          </cell>
        </row>
        <row r="18">
          <cell r="A18" t="str">
            <v>Vacances</v>
          </cell>
        </row>
        <row r="19">
          <cell r="A19" t="str">
            <v>Vin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rojections"/>
    </sheetNames>
    <definedNames>
      <definedName name="Loan_Start" refersTo="#REF!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rgb="FF00B050"/>
    <pageSetUpPr fitToPage="1"/>
  </sheetPr>
  <dimension ref="A1:W19"/>
  <sheetViews>
    <sheetView showZeros="0" tabSelected="1" zoomScale="78" zoomScaleNormal="78" workbookViewId="0">
      <pane xSplit="7" ySplit="11" topLeftCell="H12" activePane="bottomRight" state="frozen"/>
      <selection activeCell="U22" sqref="U22"/>
      <selection pane="topRight" activeCell="U22" sqref="U22"/>
      <selection pane="bottomLeft" activeCell="U22" sqref="U22"/>
      <selection pane="bottomRight" activeCell="J35" sqref="J35"/>
    </sheetView>
  </sheetViews>
  <sheetFormatPr baseColWidth="10" defaultRowHeight="15" x14ac:dyDescent="0.25"/>
  <cols>
    <col min="1" max="1" width="22.42578125" bestFit="1" customWidth="1"/>
    <col min="2" max="2" width="18" bestFit="1" customWidth="1"/>
    <col min="3" max="3" width="23.7109375" bestFit="1" customWidth="1"/>
    <col min="4" max="4" width="17.5703125" bestFit="1" customWidth="1"/>
    <col min="5" max="5" width="6.42578125" style="1" bestFit="1" customWidth="1"/>
    <col min="6" max="6" width="4.5703125" style="1" bestFit="1" customWidth="1"/>
    <col min="7" max="7" width="4.7109375" style="1" bestFit="1" customWidth="1"/>
    <col min="8" max="19" width="13.7109375" customWidth="1"/>
    <col min="20" max="20" width="3.7109375" style="1" customWidth="1"/>
    <col min="21" max="21" width="12.42578125" bestFit="1" customWidth="1"/>
    <col min="23" max="23" width="11.42578125" style="12"/>
  </cols>
  <sheetData>
    <row r="1" spans="1:23" ht="21.75" thickBot="1" x14ac:dyDescent="0.4">
      <c r="A1" s="49" t="s">
        <v>29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1"/>
    </row>
    <row r="2" spans="1:23" ht="5.25" customHeight="1" thickBot="1" x14ac:dyDescent="0.3"/>
    <row r="3" spans="1:23" s="15" customFormat="1" ht="16.5" thickBot="1" x14ac:dyDescent="0.3">
      <c r="A3" s="52"/>
      <c r="B3" s="53"/>
      <c r="C3" s="53"/>
      <c r="D3" s="53"/>
      <c r="E3" s="53"/>
      <c r="F3" s="53"/>
      <c r="G3" s="53"/>
      <c r="H3" s="13" t="s">
        <v>30</v>
      </c>
      <c r="I3" s="13" t="s">
        <v>31</v>
      </c>
      <c r="J3" s="13" t="s">
        <v>32</v>
      </c>
      <c r="K3" s="13" t="s">
        <v>33</v>
      </c>
      <c r="L3" s="13" t="s">
        <v>34</v>
      </c>
      <c r="M3" s="13" t="s">
        <v>35</v>
      </c>
      <c r="N3" s="13" t="s">
        <v>36</v>
      </c>
      <c r="O3" s="13" t="s">
        <v>37</v>
      </c>
      <c r="P3" s="13" t="s">
        <v>38</v>
      </c>
      <c r="Q3" s="13" t="s">
        <v>39</v>
      </c>
      <c r="R3" s="13" t="s">
        <v>40</v>
      </c>
      <c r="S3" s="14" t="s">
        <v>41</v>
      </c>
      <c r="T3" s="1"/>
      <c r="U3"/>
      <c r="W3" s="27"/>
    </row>
    <row r="4" spans="1:23" s="16" customFormat="1" ht="17.25" x14ac:dyDescent="0.25">
      <c r="A4" s="54" t="s">
        <v>2</v>
      </c>
      <c r="B4" s="55"/>
      <c r="C4" s="55"/>
      <c r="D4" s="55"/>
      <c r="E4" s="55"/>
      <c r="F4" s="55"/>
      <c r="G4" s="56"/>
      <c r="H4" s="17">
        <v>1</v>
      </c>
      <c r="I4" s="17">
        <v>2</v>
      </c>
      <c r="J4" s="17">
        <v>3</v>
      </c>
      <c r="K4" s="17">
        <v>4</v>
      </c>
      <c r="L4" s="17">
        <v>5</v>
      </c>
      <c r="M4" s="17">
        <v>6</v>
      </c>
      <c r="N4" s="17">
        <v>7</v>
      </c>
      <c r="O4" s="17">
        <v>8</v>
      </c>
      <c r="P4" s="17">
        <v>9</v>
      </c>
      <c r="Q4" s="17">
        <v>10</v>
      </c>
      <c r="R4" s="17">
        <v>11</v>
      </c>
      <c r="S4" s="18">
        <v>12</v>
      </c>
      <c r="T4" s="19"/>
      <c r="U4" s="20" t="s">
        <v>42</v>
      </c>
      <c r="V4" s="21" t="s">
        <v>2</v>
      </c>
      <c r="W4" s="27"/>
    </row>
    <row r="5" spans="1:23" s="28" customFormat="1" ht="21" x14ac:dyDescent="0.25">
      <c r="A5" s="57" t="s">
        <v>43</v>
      </c>
      <c r="B5" s="58"/>
      <c r="C5" s="58"/>
      <c r="D5" s="58"/>
      <c r="E5" s="58"/>
      <c r="F5" s="58"/>
      <c r="G5" s="58"/>
      <c r="H5" s="22">
        <f>SUMIF($E$12:$E$19,"Crédit",H$12:H$19)</f>
        <v>1550.2</v>
      </c>
      <c r="I5" s="22">
        <f>SUMIF($E$12:$E$19,"Crédit",I$12:I$19)</f>
        <v>1550.2</v>
      </c>
      <c r="J5" s="22">
        <f>SUMIF($E$12:$E$19,"Crédit",J$12:J$19)</f>
        <v>1550.2</v>
      </c>
      <c r="K5" s="22">
        <f>SUMIF($E$12:$E$19,"Crédit",K$12:K$19)</f>
        <v>1550.2</v>
      </c>
      <c r="L5" s="22">
        <f>SUMIF($E$12:$E$19,"Crédit",L$12:L$19)</f>
        <v>1550.2</v>
      </c>
      <c r="M5" s="22">
        <f>SUMIF($E$12:$E$19,"Crédit",M$12:M$19)</f>
        <v>1550.2</v>
      </c>
      <c r="N5" s="22">
        <f>SUMIF($E$12:$E$19,"Crédit",N$12:N$19)</f>
        <v>1550.2</v>
      </c>
      <c r="O5" s="22">
        <f>SUMIF($E$12:$E$19,"Crédit",O$12:O$19)</f>
        <v>1550.2</v>
      </c>
      <c r="P5" s="22">
        <f>SUMIF($E$12:$E$19,"Crédit",P$12:P$19)</f>
        <v>1550.2</v>
      </c>
      <c r="Q5" s="22">
        <f>SUMIF($E$12:$E$19,"Crédit",Q$12:Q$19)</f>
        <v>1550.2</v>
      </c>
      <c r="R5" s="22">
        <f>SUMIF($E$12:$E$19,"Crédit",R$12:R$19)</f>
        <v>1550.2</v>
      </c>
      <c r="S5" s="23">
        <f>SUMIF($E$12:$E$19,"Crédit",S$12:S$19)</f>
        <v>1550.2</v>
      </c>
      <c r="T5" s="24"/>
      <c r="U5" s="25">
        <f>SUM(H5:T5)</f>
        <v>18602.400000000005</v>
      </c>
      <c r="V5" s="26">
        <f t="shared" ref="V5:V6" si="0">+U5/12</f>
        <v>1550.2000000000005</v>
      </c>
      <c r="W5" s="27"/>
    </row>
    <row r="6" spans="1:23" s="28" customFormat="1" ht="21" x14ac:dyDescent="0.25">
      <c r="A6" s="57" t="s">
        <v>44</v>
      </c>
      <c r="B6" s="58"/>
      <c r="C6" s="58"/>
      <c r="D6" s="58"/>
      <c r="E6" s="58"/>
      <c r="F6" s="58"/>
      <c r="G6" s="58"/>
      <c r="H6" s="29">
        <f>SUMIF($E$12:$E$19,"Débit",H$12:H$19)</f>
        <v>385.99</v>
      </c>
      <c r="I6" s="29">
        <f>SUMIF($E$12:$E$19,"Débit",I$12:I$19)</f>
        <v>385.99</v>
      </c>
      <c r="J6" s="29">
        <f>SUMIF($E$12:$E$19,"Débit",J$12:J$19)</f>
        <v>385.99</v>
      </c>
      <c r="K6" s="29">
        <f>SUMIF($E$12:$E$19,"Débit",K$12:K$19)</f>
        <v>491.99</v>
      </c>
      <c r="L6" s="29">
        <f>SUMIF($E$12:$E$19,"Débit",L$12:L$19)</f>
        <v>391.99</v>
      </c>
      <c r="M6" s="29">
        <f>SUMIF($E$12:$E$19,"Débit",M$12:M$19)</f>
        <v>391.99</v>
      </c>
      <c r="N6" s="29">
        <f>SUMIF($E$12:$E$19,"Débit",N$12:N$19)</f>
        <v>391.99</v>
      </c>
      <c r="O6" s="29">
        <f>SUMIF($E$12:$E$19,"Débit",O$12:O$19)</f>
        <v>391.99</v>
      </c>
      <c r="P6" s="29">
        <f>SUMIF($E$12:$E$19,"Débit",P$12:P$19)</f>
        <v>391.99</v>
      </c>
      <c r="Q6" s="29">
        <f>SUMIF($E$12:$E$19,"Débit",Q$12:Q$19)</f>
        <v>591.99</v>
      </c>
      <c r="R6" s="29">
        <f>SUMIF($E$12:$E$19,"Débit",R$12:R$19)</f>
        <v>391.99</v>
      </c>
      <c r="S6" s="30">
        <f>SUMIF($E$12:$E$19,"Débit",S$12:S$19)</f>
        <v>391.99</v>
      </c>
      <c r="T6" s="24"/>
      <c r="U6" s="25">
        <f t="shared" ref="U6" si="1">SUM(H6:T6)</f>
        <v>4985.8799999999992</v>
      </c>
      <c r="V6" s="26">
        <f t="shared" si="0"/>
        <v>415.48999999999995</v>
      </c>
      <c r="W6" s="27"/>
    </row>
    <row r="7" spans="1:23" s="34" customFormat="1" ht="21" hidden="1" x14ac:dyDescent="0.25">
      <c r="A7" s="59"/>
      <c r="B7" s="60"/>
      <c r="C7" s="60"/>
      <c r="D7" s="60"/>
      <c r="E7" s="60"/>
      <c r="F7" s="60"/>
      <c r="G7" s="61"/>
      <c r="H7" s="31" t="e">
        <f>#REF!+#REF!+#REF!+#REF!+#REF!+#REF!+#REF!+#REF!</f>
        <v>#REF!</v>
      </c>
      <c r="I7" s="31" t="e">
        <f>#REF!+#REF!+#REF!+#REF!+#REF!+#REF!+#REF!+#REF!</f>
        <v>#REF!</v>
      </c>
      <c r="J7" s="31"/>
      <c r="K7" s="31"/>
      <c r="L7" s="31"/>
      <c r="M7" s="31"/>
      <c r="N7" s="31"/>
      <c r="O7" s="31"/>
      <c r="P7" s="31"/>
      <c r="Q7" s="31"/>
      <c r="R7" s="31"/>
      <c r="S7" s="32"/>
      <c r="T7" s="33"/>
      <c r="U7" s="25"/>
      <c r="V7" s="26"/>
      <c r="W7" s="27"/>
    </row>
    <row r="8" spans="1:23" s="40" customFormat="1" ht="21.75" thickBot="1" x14ac:dyDescent="0.3">
      <c r="A8" s="47" t="s">
        <v>45</v>
      </c>
      <c r="B8" s="48"/>
      <c r="C8" s="48"/>
      <c r="D8" s="48"/>
      <c r="E8" s="48"/>
      <c r="F8" s="48"/>
      <c r="G8" s="48"/>
      <c r="H8" s="35">
        <f>H5-H6</f>
        <v>1164.21</v>
      </c>
      <c r="I8" s="35">
        <f t="shared" ref="I8:S8" si="2">I5-I6</f>
        <v>1164.21</v>
      </c>
      <c r="J8" s="35">
        <f t="shared" si="2"/>
        <v>1164.21</v>
      </c>
      <c r="K8" s="35">
        <f t="shared" si="2"/>
        <v>1058.21</v>
      </c>
      <c r="L8" s="35">
        <f t="shared" si="2"/>
        <v>1158.21</v>
      </c>
      <c r="M8" s="35">
        <f t="shared" si="2"/>
        <v>1158.21</v>
      </c>
      <c r="N8" s="35">
        <f t="shared" si="2"/>
        <v>1158.21</v>
      </c>
      <c r="O8" s="35">
        <f t="shared" si="2"/>
        <v>1158.21</v>
      </c>
      <c r="P8" s="35">
        <f t="shared" si="2"/>
        <v>1158.21</v>
      </c>
      <c r="Q8" s="35">
        <f t="shared" si="2"/>
        <v>958.21</v>
      </c>
      <c r="R8" s="35">
        <f t="shared" si="2"/>
        <v>1158.21</v>
      </c>
      <c r="S8" s="36">
        <f t="shared" si="2"/>
        <v>1158.21</v>
      </c>
      <c r="T8" s="37"/>
      <c r="U8" s="38">
        <f>SUM(H8:T8)</f>
        <v>13616.519999999997</v>
      </c>
      <c r="V8" s="39">
        <f>+U8/12</f>
        <v>1134.7099999999998</v>
      </c>
      <c r="W8" s="27"/>
    </row>
    <row r="9" spans="1:23" ht="5.25" customHeight="1" thickBot="1" x14ac:dyDescent="0.3">
      <c r="W9" s="27"/>
    </row>
    <row r="10" spans="1:23" s="15" customFormat="1" ht="15.75" x14ac:dyDescent="0.25">
      <c r="A10" s="41" t="s">
        <v>46</v>
      </c>
      <c r="B10" s="13" t="s">
        <v>6</v>
      </c>
      <c r="C10" s="13" t="s">
        <v>7</v>
      </c>
      <c r="D10" s="13" t="s">
        <v>8</v>
      </c>
      <c r="E10" s="13" t="s">
        <v>47</v>
      </c>
      <c r="F10" s="13" t="s">
        <v>48</v>
      </c>
      <c r="G10" s="13" t="s">
        <v>49</v>
      </c>
      <c r="H10" s="13" t="s">
        <v>30</v>
      </c>
      <c r="I10" s="13" t="s">
        <v>31</v>
      </c>
      <c r="J10" s="13" t="s">
        <v>32</v>
      </c>
      <c r="K10" s="13" t="s">
        <v>33</v>
      </c>
      <c r="L10" s="13" t="s">
        <v>34</v>
      </c>
      <c r="M10" s="13" t="s">
        <v>35</v>
      </c>
      <c r="N10" s="13" t="s">
        <v>36</v>
      </c>
      <c r="O10" s="13" t="s">
        <v>37</v>
      </c>
      <c r="P10" s="13" t="s">
        <v>38</v>
      </c>
      <c r="Q10" s="13" t="s">
        <v>39</v>
      </c>
      <c r="R10" s="13" t="s">
        <v>40</v>
      </c>
      <c r="S10" s="14" t="s">
        <v>41</v>
      </c>
      <c r="T10" s="1"/>
      <c r="U10"/>
      <c r="W10" s="27"/>
    </row>
    <row r="11" spans="1:23" s="15" customFormat="1" ht="15.75" x14ac:dyDescent="0.25">
      <c r="A11" s="42"/>
      <c r="B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1"/>
      <c r="U11"/>
      <c r="V11"/>
      <c r="W11" s="27"/>
    </row>
    <row r="12" spans="1:23" ht="15.75" x14ac:dyDescent="0.25">
      <c r="A12" s="43" t="s">
        <v>13</v>
      </c>
      <c r="B12" s="43" t="s">
        <v>14</v>
      </c>
      <c r="C12" s="43" t="s">
        <v>15</v>
      </c>
      <c r="D12" s="43"/>
      <c r="E12" s="44" t="s">
        <v>9</v>
      </c>
      <c r="F12" s="44" t="s">
        <v>50</v>
      </c>
      <c r="G12" s="44">
        <v>1</v>
      </c>
      <c r="H12" s="46">
        <v>84</v>
      </c>
      <c r="I12" s="46">
        <v>84</v>
      </c>
      <c r="J12" s="46">
        <v>84</v>
      </c>
      <c r="K12" s="46"/>
      <c r="L12" s="46">
        <v>90</v>
      </c>
      <c r="M12" s="46">
        <v>90</v>
      </c>
      <c r="N12" s="46">
        <v>90</v>
      </c>
      <c r="O12" s="46">
        <v>90</v>
      </c>
      <c r="P12" s="46">
        <v>90</v>
      </c>
      <c r="Q12" s="46">
        <v>90</v>
      </c>
      <c r="R12" s="46">
        <v>90</v>
      </c>
      <c r="S12" s="46">
        <v>90</v>
      </c>
      <c r="W12" s="27"/>
    </row>
    <row r="13" spans="1:23" ht="15.75" x14ac:dyDescent="0.25">
      <c r="A13" s="43" t="s">
        <v>27</v>
      </c>
      <c r="B13" s="43" t="s">
        <v>14</v>
      </c>
      <c r="C13" s="43" t="s">
        <v>28</v>
      </c>
      <c r="D13" s="43"/>
      <c r="E13" s="44" t="s">
        <v>9</v>
      </c>
      <c r="F13" s="44" t="s">
        <v>51</v>
      </c>
      <c r="G13" s="44">
        <v>1</v>
      </c>
      <c r="H13" s="46"/>
      <c r="I13" s="46"/>
      <c r="J13" s="46"/>
      <c r="K13" s="46">
        <v>190</v>
      </c>
      <c r="L13" s="46"/>
      <c r="M13" s="46"/>
      <c r="N13" s="46"/>
      <c r="O13" s="46"/>
      <c r="P13" s="46"/>
      <c r="Q13" s="46">
        <v>190</v>
      </c>
      <c r="R13" s="46"/>
      <c r="S13" s="46"/>
      <c r="W13" s="27"/>
    </row>
    <row r="14" spans="1:23" ht="15.75" x14ac:dyDescent="0.25">
      <c r="A14" s="43" t="s">
        <v>16</v>
      </c>
      <c r="B14" s="43" t="s">
        <v>14</v>
      </c>
      <c r="C14" s="43" t="s">
        <v>17</v>
      </c>
      <c r="D14" s="43"/>
      <c r="E14" s="44" t="s">
        <v>9</v>
      </c>
      <c r="F14" s="44" t="s">
        <v>50</v>
      </c>
      <c r="G14" s="44">
        <v>4</v>
      </c>
      <c r="H14" s="46">
        <v>29.99</v>
      </c>
      <c r="I14" s="46">
        <v>29.99</v>
      </c>
      <c r="J14" s="46">
        <v>29.99</v>
      </c>
      <c r="K14" s="46">
        <v>29.99</v>
      </c>
      <c r="L14" s="46">
        <v>29.99</v>
      </c>
      <c r="M14" s="46">
        <v>29.99</v>
      </c>
      <c r="N14" s="46">
        <v>29.99</v>
      </c>
      <c r="O14" s="46">
        <v>29.99</v>
      </c>
      <c r="P14" s="46">
        <v>29.99</v>
      </c>
      <c r="Q14" s="46">
        <v>29.99</v>
      </c>
      <c r="R14" s="46">
        <v>29.99</v>
      </c>
      <c r="S14" s="46">
        <v>29.99</v>
      </c>
      <c r="W14" s="27"/>
    </row>
    <row r="15" spans="1:23" ht="15.75" x14ac:dyDescent="0.25">
      <c r="A15" s="43" t="s">
        <v>54</v>
      </c>
      <c r="B15" s="43" t="s">
        <v>18</v>
      </c>
      <c r="C15" s="43" t="s">
        <v>19</v>
      </c>
      <c r="D15" s="43"/>
      <c r="E15" s="44" t="s">
        <v>9</v>
      </c>
      <c r="F15" s="44" t="s">
        <v>50</v>
      </c>
      <c r="G15" s="44">
        <v>5</v>
      </c>
      <c r="H15" s="46">
        <v>265</v>
      </c>
      <c r="I15" s="46">
        <v>265</v>
      </c>
      <c r="J15" s="46">
        <v>265</v>
      </c>
      <c r="K15" s="46">
        <v>265</v>
      </c>
      <c r="L15" s="46">
        <v>265</v>
      </c>
      <c r="M15" s="46">
        <v>265</v>
      </c>
      <c r="N15" s="46">
        <v>265</v>
      </c>
      <c r="O15" s="46">
        <v>265</v>
      </c>
      <c r="P15" s="46">
        <v>265</v>
      </c>
      <c r="Q15" s="46">
        <v>265</v>
      </c>
      <c r="R15" s="46">
        <v>265</v>
      </c>
      <c r="S15" s="46">
        <v>265</v>
      </c>
      <c r="W15" s="27"/>
    </row>
    <row r="16" spans="1:23" ht="15.75" x14ac:dyDescent="0.25">
      <c r="A16" s="43" t="s">
        <v>26</v>
      </c>
      <c r="B16" s="43" t="s">
        <v>21</v>
      </c>
      <c r="C16" s="43" t="s">
        <v>52</v>
      </c>
      <c r="D16" s="43" t="s">
        <v>11</v>
      </c>
      <c r="E16" s="44" t="s">
        <v>9</v>
      </c>
      <c r="F16" s="44" t="s">
        <v>50</v>
      </c>
      <c r="G16" s="44">
        <v>15</v>
      </c>
      <c r="H16" s="46">
        <v>5</v>
      </c>
      <c r="I16" s="46">
        <v>5</v>
      </c>
      <c r="J16" s="46">
        <v>5</v>
      </c>
      <c r="K16" s="46">
        <v>5</v>
      </c>
      <c r="L16" s="46">
        <v>5</v>
      </c>
      <c r="M16" s="46">
        <v>5</v>
      </c>
      <c r="N16" s="46">
        <v>5</v>
      </c>
      <c r="O16" s="46">
        <v>5</v>
      </c>
      <c r="P16" s="46">
        <v>5</v>
      </c>
      <c r="Q16" s="46">
        <v>5</v>
      </c>
      <c r="R16" s="46">
        <v>5</v>
      </c>
      <c r="S16" s="46">
        <v>5</v>
      </c>
      <c r="W16" s="27"/>
    </row>
    <row r="17" spans="1:23" ht="15.75" x14ac:dyDescent="0.25">
      <c r="A17" s="43" t="s">
        <v>23</v>
      </c>
      <c r="B17" s="43" t="s">
        <v>14</v>
      </c>
      <c r="C17" s="43" t="s">
        <v>24</v>
      </c>
      <c r="D17" s="43" t="s">
        <v>53</v>
      </c>
      <c r="E17" s="44" t="s">
        <v>9</v>
      </c>
      <c r="F17" s="44" t="s">
        <v>50</v>
      </c>
      <c r="G17" s="44">
        <v>23</v>
      </c>
      <c r="H17" s="46">
        <v>2</v>
      </c>
      <c r="I17" s="46">
        <v>2</v>
      </c>
      <c r="J17" s="46">
        <v>2</v>
      </c>
      <c r="K17" s="46">
        <v>2</v>
      </c>
      <c r="L17" s="46">
        <v>2</v>
      </c>
      <c r="M17" s="46">
        <v>2</v>
      </c>
      <c r="N17" s="46">
        <v>2</v>
      </c>
      <c r="O17" s="46">
        <v>2</v>
      </c>
      <c r="P17" s="46">
        <v>2</v>
      </c>
      <c r="Q17" s="46">
        <v>12</v>
      </c>
      <c r="R17" s="46">
        <v>2</v>
      </c>
      <c r="S17" s="46">
        <v>2</v>
      </c>
      <c r="W17" s="27"/>
    </row>
    <row r="18" spans="1:23" ht="15.75" x14ac:dyDescent="0.25">
      <c r="A18" s="43" t="s">
        <v>25</v>
      </c>
      <c r="B18" s="43" t="s">
        <v>11</v>
      </c>
      <c r="C18" s="43" t="s">
        <v>12</v>
      </c>
      <c r="D18" s="43"/>
      <c r="E18" s="44" t="s">
        <v>10</v>
      </c>
      <c r="F18" s="44" t="s">
        <v>50</v>
      </c>
      <c r="G18" s="44">
        <v>28</v>
      </c>
      <c r="H18" s="45">
        <v>1550.2</v>
      </c>
      <c r="I18" s="45">
        <v>1550.2</v>
      </c>
      <c r="J18" s="45">
        <v>1550.2</v>
      </c>
      <c r="K18" s="45">
        <v>1550.2</v>
      </c>
      <c r="L18" s="45">
        <v>1550.2</v>
      </c>
      <c r="M18" s="45">
        <v>1550.2</v>
      </c>
      <c r="N18" s="45">
        <v>1550.2</v>
      </c>
      <c r="O18" s="45">
        <v>1550.2</v>
      </c>
      <c r="P18" s="45">
        <v>1550.2</v>
      </c>
      <c r="Q18" s="45">
        <v>1550.2</v>
      </c>
      <c r="R18" s="45">
        <v>1550.2</v>
      </c>
      <c r="S18" s="45">
        <v>1550.2</v>
      </c>
      <c r="W18" s="27"/>
    </row>
    <row r="19" spans="1:23" ht="15.75" x14ac:dyDescent="0.25">
      <c r="A19" s="43"/>
      <c r="B19" s="43"/>
      <c r="C19" s="43"/>
      <c r="D19" s="43"/>
      <c r="E19" s="44"/>
      <c r="F19" s="44"/>
      <c r="G19" s="44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6"/>
      <c r="S19" s="46"/>
      <c r="W19" s="27"/>
    </row>
  </sheetData>
  <autoFilter ref="A11:S18"/>
  <mergeCells count="7">
    <mergeCell ref="A1:S1"/>
    <mergeCell ref="A3:G3"/>
    <mergeCell ref="A4:G4"/>
    <mergeCell ref="A5:G5"/>
    <mergeCell ref="A6:G6"/>
    <mergeCell ref="A7:G7"/>
    <mergeCell ref="A8:G8"/>
  </mergeCells>
  <conditionalFormatting sqref="H13:J13 R13:S13 H14:S15 H12:S12 H17:S19">
    <cfRule type="cellIs" dxfId="9" priority="19" operator="equal">
      <formula>""</formula>
    </cfRule>
  </conditionalFormatting>
  <conditionalFormatting sqref="H5:S5">
    <cfRule type="cellIs" dxfId="8" priority="18" operator="equal">
      <formula>""</formula>
    </cfRule>
  </conditionalFormatting>
  <conditionalFormatting sqref="H6:S6">
    <cfRule type="cellIs" dxfId="7" priority="17" operator="equal">
      <formula>""</formula>
    </cfRule>
  </conditionalFormatting>
  <conditionalFormatting sqref="H8:S8">
    <cfRule type="cellIs" dxfId="6" priority="16" operator="equal">
      <formula>""</formula>
    </cfRule>
  </conditionalFormatting>
  <conditionalFormatting sqref="H7:S7">
    <cfRule type="cellIs" dxfId="5" priority="15" operator="equal">
      <formula>""</formula>
    </cfRule>
  </conditionalFormatting>
  <conditionalFormatting sqref="H16:S16">
    <cfRule type="cellIs" dxfId="4" priority="12" operator="equal">
      <formula>""</formula>
    </cfRule>
  </conditionalFormatting>
  <conditionalFormatting sqref="U5:U8">
    <cfRule type="cellIs" dxfId="3" priority="11" operator="equal">
      <formula>""</formula>
    </cfRule>
  </conditionalFormatting>
  <conditionalFormatting sqref="V5:V8">
    <cfRule type="cellIs" dxfId="2" priority="10" operator="equal">
      <formula>""</formula>
    </cfRule>
  </conditionalFormatting>
  <conditionalFormatting sqref="U4:V4">
    <cfRule type="cellIs" dxfId="1" priority="9" operator="equal">
      <formula>""</formula>
    </cfRule>
  </conditionalFormatting>
  <conditionalFormatting sqref="K13:Q13">
    <cfRule type="cellIs" dxfId="0" priority="5" operator="equal">
      <formula>""</formula>
    </cfRule>
  </conditionalFormatting>
  <pageMargins left="0.25" right="0.25" top="0.75" bottom="0.75" header="0.3" footer="0.3"/>
  <pageSetup paperSize="9" scale="55" orientation="landscape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77"/>
  <sheetViews>
    <sheetView zoomScale="85" zoomScaleNormal="85" workbookViewId="0">
      <pane ySplit="3" topLeftCell="A4" activePane="bottomLeft" state="frozen"/>
      <selection activeCell="U22" sqref="U22"/>
      <selection pane="bottomLeft" activeCell="A4" sqref="A4"/>
    </sheetView>
  </sheetViews>
  <sheetFormatPr baseColWidth="10" defaultRowHeight="15" x14ac:dyDescent="0.25"/>
  <cols>
    <col min="1" max="1" width="12.7109375" style="4" customWidth="1"/>
    <col min="2" max="3" width="8.7109375" style="4" customWidth="1"/>
    <col min="4" max="4" width="12.7109375" style="4" customWidth="1"/>
    <col min="5" max="5" width="30.7109375" style="4" customWidth="1"/>
    <col min="6" max="6" width="21.7109375" style="4" customWidth="1"/>
    <col min="7" max="8" width="27.7109375" style="4" customWidth="1"/>
    <col min="9" max="10" width="12.7109375" style="4" customWidth="1"/>
    <col min="11" max="11" width="11.42578125" style="1"/>
    <col min="14" max="14" width="18.5703125" bestFit="1" customWidth="1"/>
  </cols>
  <sheetData>
    <row r="1" spans="1:14" ht="18" x14ac:dyDescent="0.25">
      <c r="A1" s="62" t="s">
        <v>0</v>
      </c>
    </row>
    <row r="2" spans="1:14" ht="18" x14ac:dyDescent="0.25">
      <c r="A2" s="62"/>
    </row>
    <row r="3" spans="1:14" s="2" customFormat="1" ht="18.75" x14ac:dyDescent="0.3">
      <c r="A3" s="63" t="s">
        <v>1</v>
      </c>
      <c r="B3" s="63" t="s">
        <v>2</v>
      </c>
      <c r="C3" s="63" t="s">
        <v>3</v>
      </c>
      <c r="D3" s="63" t="s">
        <v>4</v>
      </c>
      <c r="E3" s="63" t="s">
        <v>5</v>
      </c>
      <c r="F3" s="63" t="s">
        <v>6</v>
      </c>
      <c r="G3" s="63" t="s">
        <v>7</v>
      </c>
      <c r="H3" s="63" t="s">
        <v>8</v>
      </c>
      <c r="I3" s="63" t="s">
        <v>9</v>
      </c>
      <c r="J3" s="63" t="s">
        <v>10</v>
      </c>
      <c r="L3" s="63" t="s">
        <v>9</v>
      </c>
      <c r="M3" s="63" t="s">
        <v>10</v>
      </c>
      <c r="N3" s="63" t="s">
        <v>45</v>
      </c>
    </row>
    <row r="4" spans="1:14" s="4" customFormat="1" ht="15.75" x14ac:dyDescent="0.25">
      <c r="A4" s="6"/>
      <c r="B4" s="7" t="str">
        <f t="shared" ref="B4:B67" si="0">IF(A4="","",MONTH(A4))</f>
        <v/>
      </c>
      <c r="C4" s="7" t="str">
        <f t="shared" ref="C4:C67" si="1">IF(A4="","",YEAR(A4))</f>
        <v/>
      </c>
      <c r="D4" s="8"/>
      <c r="E4" s="9"/>
      <c r="F4" s="9"/>
      <c r="G4" s="9"/>
      <c r="H4" s="9"/>
      <c r="I4" s="10"/>
      <c r="J4" s="11"/>
      <c r="K4" s="3"/>
    </row>
    <row r="5" spans="1:14" s="4" customFormat="1" ht="15.75" x14ac:dyDescent="0.25">
      <c r="A5" s="6"/>
      <c r="B5" s="7" t="str">
        <f t="shared" si="0"/>
        <v/>
      </c>
      <c r="C5" s="7" t="str">
        <f t="shared" si="1"/>
        <v/>
      </c>
      <c r="D5" s="8"/>
      <c r="E5" s="9"/>
      <c r="F5" s="9"/>
      <c r="G5" s="9"/>
      <c r="H5" s="9"/>
      <c r="I5" s="10"/>
      <c r="J5" s="11"/>
      <c r="K5" s="3"/>
    </row>
    <row r="6" spans="1:14" s="4" customFormat="1" ht="15.75" x14ac:dyDescent="0.25">
      <c r="A6" s="6"/>
      <c r="B6" s="7" t="str">
        <f t="shared" si="0"/>
        <v/>
      </c>
      <c r="C6" s="7" t="str">
        <f t="shared" si="1"/>
        <v/>
      </c>
      <c r="D6" s="8"/>
      <c r="E6" s="9"/>
      <c r="F6" s="9"/>
      <c r="G6" s="9"/>
      <c r="H6" s="9"/>
      <c r="I6" s="10"/>
      <c r="J6" s="11"/>
      <c r="K6" s="3"/>
    </row>
    <row r="7" spans="1:14" s="4" customFormat="1" ht="15.75" x14ac:dyDescent="0.25">
      <c r="A7" s="6"/>
      <c r="B7" s="7" t="str">
        <f t="shared" si="0"/>
        <v/>
      </c>
      <c r="C7" s="7" t="str">
        <f t="shared" si="1"/>
        <v/>
      </c>
      <c r="D7" s="8"/>
      <c r="E7" s="9"/>
      <c r="F7" s="9"/>
      <c r="G7" s="9"/>
      <c r="H7" s="9"/>
      <c r="I7" s="10"/>
      <c r="J7" s="11"/>
      <c r="K7" s="3"/>
    </row>
    <row r="8" spans="1:14" s="4" customFormat="1" ht="15.75" x14ac:dyDescent="0.25">
      <c r="A8" s="6"/>
      <c r="B8" s="7" t="str">
        <f t="shared" si="0"/>
        <v/>
      </c>
      <c r="C8" s="7" t="str">
        <f t="shared" si="1"/>
        <v/>
      </c>
      <c r="D8" s="8"/>
      <c r="E8" s="9"/>
      <c r="F8" s="9"/>
      <c r="G8" s="9"/>
      <c r="H8" s="9"/>
      <c r="I8" s="10"/>
      <c r="J8" s="11"/>
      <c r="K8" s="3"/>
    </row>
    <row r="9" spans="1:14" s="4" customFormat="1" ht="15.75" x14ac:dyDescent="0.25">
      <c r="A9" s="6"/>
      <c r="B9" s="7" t="str">
        <f t="shared" si="0"/>
        <v/>
      </c>
      <c r="C9" s="7" t="str">
        <f t="shared" si="1"/>
        <v/>
      </c>
      <c r="D9" s="8"/>
      <c r="E9" s="9"/>
      <c r="F9" s="9"/>
      <c r="G9" s="9"/>
      <c r="H9" s="9"/>
      <c r="I9" s="10"/>
      <c r="J9" s="11"/>
      <c r="K9" s="3"/>
      <c r="L9" s="5">
        <f>SUM(I4:I9)</f>
        <v>0</v>
      </c>
      <c r="M9" s="5">
        <f>SUM(J4:J9)</f>
        <v>0</v>
      </c>
      <c r="N9" s="5">
        <f>M9-L9</f>
        <v>0</v>
      </c>
    </row>
    <row r="10" spans="1:14" s="4" customFormat="1" ht="15.75" x14ac:dyDescent="0.25">
      <c r="A10" s="6"/>
      <c r="B10" s="7" t="str">
        <f t="shared" si="0"/>
        <v/>
      </c>
      <c r="C10" s="7" t="str">
        <f t="shared" si="1"/>
        <v/>
      </c>
      <c r="D10" s="8"/>
      <c r="E10" s="9"/>
      <c r="F10" s="9"/>
      <c r="G10" s="9"/>
      <c r="H10" s="9"/>
      <c r="I10" s="10"/>
      <c r="J10" s="11"/>
      <c r="K10" s="3"/>
    </row>
    <row r="11" spans="1:14" s="4" customFormat="1" ht="15.75" x14ac:dyDescent="0.25">
      <c r="A11" s="6"/>
      <c r="B11" s="7" t="str">
        <f t="shared" si="0"/>
        <v/>
      </c>
      <c r="C11" s="7" t="str">
        <f t="shared" si="1"/>
        <v/>
      </c>
      <c r="D11" s="8"/>
      <c r="E11" s="9"/>
      <c r="F11" s="9"/>
      <c r="G11" s="9"/>
      <c r="H11" s="9"/>
      <c r="I11" s="10"/>
      <c r="J11" s="11"/>
      <c r="K11" s="3"/>
    </row>
    <row r="12" spans="1:14" s="4" customFormat="1" ht="15.75" x14ac:dyDescent="0.25">
      <c r="A12" s="6"/>
      <c r="B12" s="7" t="str">
        <f t="shared" si="0"/>
        <v/>
      </c>
      <c r="C12" s="7" t="str">
        <f t="shared" si="1"/>
        <v/>
      </c>
      <c r="D12" s="8"/>
      <c r="E12" s="9"/>
      <c r="F12" s="9"/>
      <c r="G12" s="9"/>
      <c r="H12" s="9"/>
      <c r="I12" s="10"/>
      <c r="J12" s="11"/>
      <c r="K12" s="3"/>
    </row>
    <row r="13" spans="1:14" s="4" customFormat="1" ht="15.75" x14ac:dyDescent="0.25">
      <c r="A13" s="6"/>
      <c r="B13" s="7" t="str">
        <f t="shared" si="0"/>
        <v/>
      </c>
      <c r="C13" s="7" t="str">
        <f t="shared" si="1"/>
        <v/>
      </c>
      <c r="D13" s="8"/>
      <c r="E13" s="9"/>
      <c r="F13" s="9"/>
      <c r="G13" s="9"/>
      <c r="H13" s="9"/>
      <c r="I13" s="10"/>
      <c r="J13" s="11"/>
      <c r="K13" s="3"/>
    </row>
    <row r="14" spans="1:14" s="4" customFormat="1" ht="15.75" x14ac:dyDescent="0.25">
      <c r="A14" s="6"/>
      <c r="B14" s="7" t="str">
        <f t="shared" si="0"/>
        <v/>
      </c>
      <c r="C14" s="7" t="str">
        <f t="shared" si="1"/>
        <v/>
      </c>
      <c r="D14" s="8"/>
      <c r="E14" s="9"/>
      <c r="F14" s="9"/>
      <c r="G14" s="9"/>
      <c r="H14" s="9"/>
      <c r="I14" s="10"/>
      <c r="J14" s="11"/>
      <c r="K14" s="3"/>
    </row>
    <row r="15" spans="1:14" s="4" customFormat="1" ht="15.75" x14ac:dyDescent="0.25">
      <c r="A15" s="6"/>
      <c r="B15" s="7" t="str">
        <f t="shared" si="0"/>
        <v/>
      </c>
      <c r="C15" s="7" t="str">
        <f t="shared" si="1"/>
        <v/>
      </c>
      <c r="D15" s="8"/>
      <c r="E15" s="9"/>
      <c r="F15" s="9"/>
      <c r="G15" s="9"/>
      <c r="H15" s="9"/>
      <c r="I15" s="10"/>
      <c r="J15" s="11"/>
      <c r="K15" s="3"/>
      <c r="L15" s="5">
        <f>SUM(I10:I15)</f>
        <v>0</v>
      </c>
      <c r="M15" s="5">
        <f>SUM(J10:J15)</f>
        <v>0</v>
      </c>
      <c r="N15" s="5">
        <f>M15-L15</f>
        <v>0</v>
      </c>
    </row>
    <row r="16" spans="1:14" s="4" customFormat="1" ht="15.75" x14ac:dyDescent="0.25">
      <c r="A16" s="6"/>
      <c r="B16" s="7" t="str">
        <f t="shared" si="0"/>
        <v/>
      </c>
      <c r="C16" s="7" t="str">
        <f t="shared" si="1"/>
        <v/>
      </c>
      <c r="D16" s="8"/>
      <c r="E16" s="9"/>
      <c r="F16" s="9"/>
      <c r="G16" s="9"/>
      <c r="H16" s="9"/>
      <c r="I16" s="10"/>
      <c r="J16" s="11"/>
      <c r="K16" s="3"/>
    </row>
    <row r="17" spans="1:14" s="4" customFormat="1" ht="15.75" x14ac:dyDescent="0.25">
      <c r="A17" s="6"/>
      <c r="B17" s="7" t="str">
        <f t="shared" si="0"/>
        <v/>
      </c>
      <c r="C17" s="7" t="str">
        <f t="shared" si="1"/>
        <v/>
      </c>
      <c r="D17" s="8"/>
      <c r="E17" s="9"/>
      <c r="F17" s="9"/>
      <c r="G17" s="9"/>
      <c r="H17" s="9"/>
      <c r="I17" s="10"/>
      <c r="J17" s="11"/>
      <c r="K17" s="3"/>
    </row>
    <row r="18" spans="1:14" s="4" customFormat="1" ht="15.75" x14ac:dyDescent="0.25">
      <c r="A18" s="6"/>
      <c r="B18" s="7" t="str">
        <f t="shared" si="0"/>
        <v/>
      </c>
      <c r="C18" s="7" t="str">
        <f t="shared" si="1"/>
        <v/>
      </c>
      <c r="D18" s="8"/>
      <c r="E18" s="9"/>
      <c r="F18" s="9"/>
      <c r="G18" s="9"/>
      <c r="H18" s="9"/>
      <c r="I18" s="10"/>
      <c r="J18" s="11"/>
      <c r="K18" s="3"/>
    </row>
    <row r="19" spans="1:14" s="4" customFormat="1" ht="15.75" x14ac:dyDescent="0.25">
      <c r="A19" s="6"/>
      <c r="B19" s="7" t="str">
        <f t="shared" si="0"/>
        <v/>
      </c>
      <c r="C19" s="7" t="str">
        <f t="shared" si="1"/>
        <v/>
      </c>
      <c r="D19" s="8"/>
      <c r="E19" s="9"/>
      <c r="F19" s="9"/>
      <c r="G19" s="9"/>
      <c r="H19" s="9"/>
      <c r="I19" s="10"/>
      <c r="J19" s="11"/>
      <c r="K19" s="3"/>
    </row>
    <row r="20" spans="1:14" s="4" customFormat="1" ht="15.75" x14ac:dyDescent="0.25">
      <c r="A20" s="6"/>
      <c r="B20" s="7" t="str">
        <f t="shared" si="0"/>
        <v/>
      </c>
      <c r="C20" s="7" t="str">
        <f t="shared" si="1"/>
        <v/>
      </c>
      <c r="D20" s="8"/>
      <c r="E20" s="9"/>
      <c r="F20" s="9"/>
      <c r="G20" s="9"/>
      <c r="H20" s="9"/>
      <c r="I20" s="10"/>
      <c r="J20" s="11"/>
      <c r="K20" s="3"/>
    </row>
    <row r="21" spans="1:14" s="4" customFormat="1" ht="15.75" x14ac:dyDescent="0.25">
      <c r="A21" s="6"/>
      <c r="B21" s="7" t="str">
        <f t="shared" si="0"/>
        <v/>
      </c>
      <c r="C21" s="7" t="str">
        <f t="shared" si="1"/>
        <v/>
      </c>
      <c r="D21" s="8"/>
      <c r="E21" s="9"/>
      <c r="F21" s="9"/>
      <c r="G21" s="9"/>
      <c r="H21" s="9"/>
      <c r="I21" s="10"/>
      <c r="J21" s="11"/>
      <c r="K21" s="3"/>
      <c r="L21" s="5">
        <f>SUM(I16:I21)</f>
        <v>0</v>
      </c>
      <c r="M21" s="5">
        <f>SUM(J16:J21)</f>
        <v>0</v>
      </c>
      <c r="N21" s="5">
        <f>M21-L21</f>
        <v>0</v>
      </c>
    </row>
    <row r="22" spans="1:14" s="4" customFormat="1" ht="15.75" x14ac:dyDescent="0.25">
      <c r="A22" s="6"/>
      <c r="B22" s="7" t="str">
        <f t="shared" si="0"/>
        <v/>
      </c>
      <c r="C22" s="7" t="str">
        <f t="shared" si="1"/>
        <v/>
      </c>
      <c r="D22" s="8"/>
      <c r="E22" s="9"/>
      <c r="F22" s="9"/>
      <c r="G22" s="9"/>
      <c r="H22" s="9"/>
      <c r="I22" s="10"/>
      <c r="J22" s="11"/>
      <c r="K22" s="3"/>
    </row>
    <row r="23" spans="1:14" s="4" customFormat="1" ht="15.75" x14ac:dyDescent="0.25">
      <c r="A23" s="6"/>
      <c r="B23" s="7" t="str">
        <f t="shared" si="0"/>
        <v/>
      </c>
      <c r="C23" s="7" t="str">
        <f t="shared" si="1"/>
        <v/>
      </c>
      <c r="D23" s="8"/>
      <c r="E23" s="9"/>
      <c r="F23" s="9"/>
      <c r="G23" s="9"/>
      <c r="H23" s="9"/>
      <c r="I23" s="10"/>
      <c r="J23" s="11"/>
      <c r="K23" s="3"/>
    </row>
    <row r="24" spans="1:14" s="4" customFormat="1" ht="15.75" x14ac:dyDescent="0.25">
      <c r="A24" s="6"/>
      <c r="B24" s="7" t="str">
        <f t="shared" si="0"/>
        <v/>
      </c>
      <c r="C24" s="7" t="str">
        <f t="shared" si="1"/>
        <v/>
      </c>
      <c r="D24" s="8"/>
      <c r="E24" s="9"/>
      <c r="F24" s="9"/>
      <c r="G24" s="9"/>
      <c r="H24" s="9"/>
      <c r="I24" s="10"/>
      <c r="J24" s="11"/>
      <c r="K24" s="3"/>
    </row>
    <row r="25" spans="1:14" s="4" customFormat="1" ht="15.75" x14ac:dyDescent="0.25">
      <c r="A25" s="6"/>
      <c r="B25" s="7" t="str">
        <f t="shared" si="0"/>
        <v/>
      </c>
      <c r="C25" s="7" t="str">
        <f t="shared" si="1"/>
        <v/>
      </c>
      <c r="D25" s="8"/>
      <c r="E25" s="9"/>
      <c r="F25" s="9"/>
      <c r="G25" s="9"/>
      <c r="H25" s="9"/>
      <c r="I25" s="10"/>
      <c r="J25" s="11"/>
      <c r="K25" s="3"/>
    </row>
    <row r="26" spans="1:14" s="4" customFormat="1" ht="15.75" x14ac:dyDescent="0.25">
      <c r="A26" s="6"/>
      <c r="B26" s="7" t="str">
        <f t="shared" si="0"/>
        <v/>
      </c>
      <c r="C26" s="7" t="str">
        <f t="shared" si="1"/>
        <v/>
      </c>
      <c r="D26" s="8"/>
      <c r="E26" s="9"/>
      <c r="F26" s="9"/>
      <c r="G26" s="9"/>
      <c r="H26" s="9"/>
      <c r="I26" s="10"/>
      <c r="J26" s="11"/>
      <c r="K26" s="3"/>
    </row>
    <row r="27" spans="1:14" s="4" customFormat="1" ht="15.75" x14ac:dyDescent="0.25">
      <c r="A27" s="6"/>
      <c r="B27" s="7" t="str">
        <f t="shared" si="0"/>
        <v/>
      </c>
      <c r="C27" s="7" t="str">
        <f t="shared" si="1"/>
        <v/>
      </c>
      <c r="D27" s="8"/>
      <c r="E27" s="9"/>
      <c r="F27" s="9"/>
      <c r="G27" s="9"/>
      <c r="H27" s="9"/>
      <c r="I27" s="10"/>
      <c r="J27" s="11"/>
      <c r="K27" s="3"/>
      <c r="L27" s="5">
        <f>SUM(I22:I27)</f>
        <v>0</v>
      </c>
      <c r="M27" s="5">
        <f>SUM(J22:J27)</f>
        <v>0</v>
      </c>
      <c r="N27" s="5">
        <f>M27-L27</f>
        <v>0</v>
      </c>
    </row>
    <row r="28" spans="1:14" s="4" customFormat="1" ht="15.75" x14ac:dyDescent="0.25">
      <c r="A28" s="6"/>
      <c r="B28" s="7" t="str">
        <f t="shared" si="0"/>
        <v/>
      </c>
      <c r="C28" s="7" t="str">
        <f t="shared" si="1"/>
        <v/>
      </c>
      <c r="D28" s="8"/>
      <c r="E28" s="9"/>
      <c r="F28" s="9"/>
      <c r="G28" s="9"/>
      <c r="H28" s="9"/>
      <c r="I28" s="10"/>
      <c r="J28" s="11"/>
      <c r="K28" s="3"/>
    </row>
    <row r="29" spans="1:14" s="4" customFormat="1" ht="15.75" x14ac:dyDescent="0.25">
      <c r="A29" s="6"/>
      <c r="B29" s="7" t="str">
        <f t="shared" si="0"/>
        <v/>
      </c>
      <c r="C29" s="7" t="str">
        <f t="shared" si="1"/>
        <v/>
      </c>
      <c r="D29" s="8"/>
      <c r="E29" s="9"/>
      <c r="F29" s="9"/>
      <c r="G29" s="9"/>
      <c r="H29" s="9"/>
      <c r="I29" s="10"/>
      <c r="J29" s="11"/>
      <c r="K29" s="3"/>
    </row>
    <row r="30" spans="1:14" s="4" customFormat="1" ht="15.75" x14ac:dyDescent="0.25">
      <c r="A30" s="6"/>
      <c r="B30" s="7" t="str">
        <f t="shared" si="0"/>
        <v/>
      </c>
      <c r="C30" s="7" t="str">
        <f t="shared" si="1"/>
        <v/>
      </c>
      <c r="D30" s="8"/>
      <c r="E30" s="9"/>
      <c r="F30" s="9"/>
      <c r="G30" s="9"/>
      <c r="H30" s="9"/>
      <c r="I30" s="10"/>
      <c r="J30" s="11"/>
      <c r="K30" s="3"/>
    </row>
    <row r="31" spans="1:14" s="4" customFormat="1" ht="15.75" x14ac:dyDescent="0.25">
      <c r="A31" s="6"/>
      <c r="B31" s="7" t="str">
        <f t="shared" si="0"/>
        <v/>
      </c>
      <c r="C31" s="7" t="str">
        <f t="shared" si="1"/>
        <v/>
      </c>
      <c r="D31" s="8"/>
      <c r="E31" s="9"/>
      <c r="F31" s="9"/>
      <c r="G31" s="9"/>
      <c r="H31" s="9"/>
      <c r="I31" s="10"/>
      <c r="J31" s="11"/>
      <c r="K31" s="3"/>
    </row>
    <row r="32" spans="1:14" s="4" customFormat="1" ht="15.75" x14ac:dyDescent="0.25">
      <c r="A32" s="6"/>
      <c r="B32" s="7" t="str">
        <f t="shared" si="0"/>
        <v/>
      </c>
      <c r="C32" s="7" t="str">
        <f t="shared" si="1"/>
        <v/>
      </c>
      <c r="D32" s="8"/>
      <c r="E32" s="9"/>
      <c r="F32" s="9"/>
      <c r="G32" s="9"/>
      <c r="H32" s="9"/>
      <c r="I32" s="10"/>
      <c r="J32" s="11"/>
      <c r="K32" s="3"/>
    </row>
    <row r="33" spans="1:14" s="4" customFormat="1" ht="15.75" x14ac:dyDescent="0.25">
      <c r="A33" s="6"/>
      <c r="B33" s="7" t="str">
        <f t="shared" si="0"/>
        <v/>
      </c>
      <c r="C33" s="7" t="str">
        <f t="shared" si="1"/>
        <v/>
      </c>
      <c r="D33" s="8"/>
      <c r="E33" s="9"/>
      <c r="F33" s="9"/>
      <c r="G33" s="9"/>
      <c r="H33" s="9"/>
      <c r="I33" s="10"/>
      <c r="J33" s="11"/>
      <c r="K33" s="3"/>
      <c r="L33" s="5">
        <f>SUM(I28:I33)</f>
        <v>0</v>
      </c>
      <c r="M33" s="5">
        <f>SUM(J28:J33)</f>
        <v>0</v>
      </c>
      <c r="N33" s="5">
        <f>M33-L33</f>
        <v>0</v>
      </c>
    </row>
    <row r="34" spans="1:14" s="4" customFormat="1" ht="15.75" x14ac:dyDescent="0.25">
      <c r="A34" s="6"/>
      <c r="B34" s="7" t="str">
        <f t="shared" si="0"/>
        <v/>
      </c>
      <c r="C34" s="7" t="str">
        <f t="shared" si="1"/>
        <v/>
      </c>
      <c r="D34" s="8"/>
      <c r="E34" s="9"/>
      <c r="F34" s="9"/>
      <c r="G34" s="9"/>
      <c r="H34" s="9"/>
      <c r="I34" s="10"/>
      <c r="J34" s="11"/>
      <c r="K34" s="3"/>
    </row>
    <row r="35" spans="1:14" s="4" customFormat="1" ht="15.75" x14ac:dyDescent="0.25">
      <c r="A35" s="6"/>
      <c r="B35" s="7" t="str">
        <f t="shared" si="0"/>
        <v/>
      </c>
      <c r="C35" s="7" t="str">
        <f t="shared" si="1"/>
        <v/>
      </c>
      <c r="D35" s="8"/>
      <c r="E35" s="9"/>
      <c r="F35" s="9"/>
      <c r="G35" s="9"/>
      <c r="H35" s="9"/>
      <c r="I35" s="10"/>
      <c r="J35" s="11"/>
      <c r="K35" s="3"/>
    </row>
    <row r="36" spans="1:14" s="4" customFormat="1" ht="15.75" x14ac:dyDescent="0.25">
      <c r="A36" s="6"/>
      <c r="B36" s="7" t="str">
        <f t="shared" si="0"/>
        <v/>
      </c>
      <c r="C36" s="7" t="str">
        <f t="shared" si="1"/>
        <v/>
      </c>
      <c r="D36" s="8"/>
      <c r="E36" s="9"/>
      <c r="F36" s="9"/>
      <c r="G36" s="9"/>
      <c r="H36" s="9"/>
      <c r="I36" s="10"/>
      <c r="J36" s="11"/>
      <c r="K36" s="3"/>
    </row>
    <row r="37" spans="1:14" s="4" customFormat="1" ht="15.75" x14ac:dyDescent="0.25">
      <c r="A37" s="6"/>
      <c r="B37" s="7" t="str">
        <f t="shared" si="0"/>
        <v/>
      </c>
      <c r="C37" s="7" t="str">
        <f t="shared" si="1"/>
        <v/>
      </c>
      <c r="D37" s="8"/>
      <c r="E37" s="9"/>
      <c r="F37" s="9"/>
      <c r="G37" s="9"/>
      <c r="H37" s="9"/>
      <c r="I37" s="10"/>
      <c r="J37" s="11"/>
      <c r="K37" s="3"/>
    </row>
    <row r="38" spans="1:14" s="4" customFormat="1" ht="15.75" x14ac:dyDescent="0.25">
      <c r="A38" s="6"/>
      <c r="B38" s="7" t="str">
        <f t="shared" si="0"/>
        <v/>
      </c>
      <c r="C38" s="7" t="str">
        <f t="shared" si="1"/>
        <v/>
      </c>
      <c r="D38" s="8"/>
      <c r="E38" s="9"/>
      <c r="F38" s="9"/>
      <c r="G38" s="9"/>
      <c r="H38" s="9"/>
      <c r="I38" s="10"/>
      <c r="J38" s="11"/>
      <c r="K38" s="3"/>
    </row>
    <row r="39" spans="1:14" s="4" customFormat="1" ht="15.75" x14ac:dyDescent="0.25">
      <c r="A39" s="6"/>
      <c r="B39" s="7" t="str">
        <f t="shared" si="0"/>
        <v/>
      </c>
      <c r="C39" s="7" t="str">
        <f t="shared" si="1"/>
        <v/>
      </c>
      <c r="D39" s="8"/>
      <c r="E39" s="9"/>
      <c r="F39" s="9"/>
      <c r="G39" s="9"/>
      <c r="H39" s="9"/>
      <c r="I39" s="10"/>
      <c r="J39" s="11"/>
      <c r="K39" s="3"/>
      <c r="L39" s="5">
        <f>SUM(I34:I39)</f>
        <v>0</v>
      </c>
      <c r="M39" s="5">
        <f>SUM(J34:J39)</f>
        <v>0</v>
      </c>
      <c r="N39" s="5">
        <f>M39-L39</f>
        <v>0</v>
      </c>
    </row>
    <row r="40" spans="1:14" s="4" customFormat="1" ht="15.75" x14ac:dyDescent="0.25">
      <c r="A40" s="6"/>
      <c r="B40" s="7" t="str">
        <f t="shared" si="0"/>
        <v/>
      </c>
      <c r="C40" s="7" t="str">
        <f t="shared" si="1"/>
        <v/>
      </c>
      <c r="D40" s="8"/>
      <c r="E40" s="9"/>
      <c r="F40" s="9"/>
      <c r="G40" s="9"/>
      <c r="H40" s="9"/>
      <c r="I40" s="10"/>
      <c r="J40" s="11"/>
      <c r="K40" s="3"/>
    </row>
    <row r="41" spans="1:14" s="4" customFormat="1" ht="15.75" x14ac:dyDescent="0.25">
      <c r="A41" s="6"/>
      <c r="B41" s="7" t="str">
        <f t="shared" si="0"/>
        <v/>
      </c>
      <c r="C41" s="7" t="str">
        <f t="shared" si="1"/>
        <v/>
      </c>
      <c r="D41" s="8"/>
      <c r="E41" s="9"/>
      <c r="F41" s="9"/>
      <c r="G41" s="9"/>
      <c r="H41" s="9"/>
      <c r="I41" s="10"/>
      <c r="J41" s="11"/>
      <c r="K41" s="3"/>
    </row>
    <row r="42" spans="1:14" s="4" customFormat="1" ht="15.75" x14ac:dyDescent="0.25">
      <c r="A42" s="6"/>
      <c r="B42" s="7" t="str">
        <f t="shared" si="0"/>
        <v/>
      </c>
      <c r="C42" s="7" t="str">
        <f t="shared" si="1"/>
        <v/>
      </c>
      <c r="D42" s="8"/>
      <c r="E42" s="9"/>
      <c r="F42" s="9"/>
      <c r="G42" s="9"/>
      <c r="H42" s="9"/>
      <c r="I42" s="10"/>
      <c r="J42" s="11"/>
      <c r="K42" s="3"/>
    </row>
    <row r="43" spans="1:14" s="4" customFormat="1" ht="15.75" x14ac:dyDescent="0.25">
      <c r="A43" s="6"/>
      <c r="B43" s="7" t="str">
        <f t="shared" si="0"/>
        <v/>
      </c>
      <c r="C43" s="7" t="str">
        <f t="shared" si="1"/>
        <v/>
      </c>
      <c r="D43" s="8"/>
      <c r="E43" s="9"/>
      <c r="F43" s="9"/>
      <c r="G43" s="9"/>
      <c r="H43" s="9"/>
      <c r="I43" s="10"/>
      <c r="J43" s="11"/>
      <c r="K43" s="3"/>
    </row>
    <row r="44" spans="1:14" s="4" customFormat="1" ht="15.75" x14ac:dyDescent="0.25">
      <c r="A44" s="6"/>
      <c r="B44" s="7" t="str">
        <f t="shared" si="0"/>
        <v/>
      </c>
      <c r="C44" s="7" t="str">
        <f t="shared" si="1"/>
        <v/>
      </c>
      <c r="D44" s="8"/>
      <c r="E44" s="9"/>
      <c r="F44" s="9"/>
      <c r="G44" s="9"/>
      <c r="H44" s="9"/>
      <c r="I44" s="10"/>
      <c r="J44" s="11"/>
      <c r="K44" s="3"/>
    </row>
    <row r="45" spans="1:14" s="4" customFormat="1" ht="15.75" x14ac:dyDescent="0.25">
      <c r="A45" s="6"/>
      <c r="B45" s="7" t="str">
        <f t="shared" si="0"/>
        <v/>
      </c>
      <c r="C45" s="7" t="str">
        <f t="shared" si="1"/>
        <v/>
      </c>
      <c r="D45" s="8"/>
      <c r="E45" s="9"/>
      <c r="F45" s="9"/>
      <c r="G45" s="9"/>
      <c r="H45" s="9"/>
      <c r="I45" s="10"/>
      <c r="J45" s="11"/>
      <c r="K45" s="3"/>
    </row>
    <row r="46" spans="1:14" s="4" customFormat="1" ht="15.75" x14ac:dyDescent="0.25">
      <c r="A46" s="6"/>
      <c r="B46" s="7" t="str">
        <f t="shared" si="0"/>
        <v/>
      </c>
      <c r="C46" s="7" t="str">
        <f t="shared" si="1"/>
        <v/>
      </c>
      <c r="D46" s="8"/>
      <c r="E46" s="9"/>
      <c r="F46" s="9"/>
      <c r="G46" s="9"/>
      <c r="H46" s="9"/>
      <c r="I46" s="10"/>
      <c r="J46" s="11"/>
      <c r="K46" s="3"/>
      <c r="L46" s="5">
        <f>SUM(I41:I46)</f>
        <v>0</v>
      </c>
      <c r="M46" s="5">
        <f>SUM(J41:J46)</f>
        <v>0</v>
      </c>
      <c r="N46" s="5">
        <f>M46-L46</f>
        <v>0</v>
      </c>
    </row>
    <row r="47" spans="1:14" s="4" customFormat="1" ht="15.75" x14ac:dyDescent="0.25">
      <c r="A47" s="6"/>
      <c r="B47" s="7" t="str">
        <f t="shared" si="0"/>
        <v/>
      </c>
      <c r="C47" s="7" t="str">
        <f t="shared" si="1"/>
        <v/>
      </c>
      <c r="D47" s="8"/>
      <c r="E47" s="9"/>
      <c r="F47" s="9"/>
      <c r="G47" s="9"/>
      <c r="H47" s="9"/>
      <c r="I47" s="10"/>
      <c r="J47" s="11"/>
      <c r="K47" s="3"/>
    </row>
    <row r="48" spans="1:14" s="4" customFormat="1" ht="15.75" x14ac:dyDescent="0.25">
      <c r="A48" s="6"/>
      <c r="B48" s="7" t="str">
        <f t="shared" si="0"/>
        <v/>
      </c>
      <c r="C48" s="7" t="str">
        <f t="shared" si="1"/>
        <v/>
      </c>
      <c r="D48" s="8"/>
      <c r="E48" s="9"/>
      <c r="F48" s="9"/>
      <c r="G48" s="9"/>
      <c r="H48" s="9"/>
      <c r="I48" s="10"/>
      <c r="J48" s="11"/>
      <c r="K48" s="3"/>
    </row>
    <row r="49" spans="1:14" s="4" customFormat="1" ht="15.75" x14ac:dyDescent="0.25">
      <c r="A49" s="6"/>
      <c r="B49" s="7" t="str">
        <f t="shared" si="0"/>
        <v/>
      </c>
      <c r="C49" s="7" t="str">
        <f t="shared" si="1"/>
        <v/>
      </c>
      <c r="D49" s="8"/>
      <c r="E49" s="9"/>
      <c r="F49" s="9"/>
      <c r="G49" s="9"/>
      <c r="H49" s="9"/>
      <c r="I49" s="10"/>
      <c r="J49" s="11"/>
      <c r="K49" s="3"/>
    </row>
    <row r="50" spans="1:14" s="4" customFormat="1" ht="15.75" x14ac:dyDescent="0.25">
      <c r="A50" s="6"/>
      <c r="B50" s="7" t="str">
        <f t="shared" si="0"/>
        <v/>
      </c>
      <c r="C50" s="7" t="str">
        <f t="shared" si="1"/>
        <v/>
      </c>
      <c r="D50" s="8"/>
      <c r="E50" s="9"/>
      <c r="F50" s="9"/>
      <c r="G50" s="9"/>
      <c r="H50" s="9"/>
      <c r="I50" s="10"/>
      <c r="J50" s="11"/>
      <c r="K50" s="3"/>
    </row>
    <row r="51" spans="1:14" s="4" customFormat="1" ht="15.75" x14ac:dyDescent="0.25">
      <c r="A51" s="6"/>
      <c r="B51" s="7" t="str">
        <f t="shared" si="0"/>
        <v/>
      </c>
      <c r="C51" s="7" t="str">
        <f t="shared" si="1"/>
        <v/>
      </c>
      <c r="D51" s="8"/>
      <c r="E51" s="9"/>
      <c r="F51" s="9"/>
      <c r="G51" s="9"/>
      <c r="H51" s="9"/>
      <c r="I51" s="10"/>
      <c r="J51" s="11"/>
      <c r="K51" s="3"/>
    </row>
    <row r="52" spans="1:14" s="4" customFormat="1" ht="15.75" x14ac:dyDescent="0.25">
      <c r="A52" s="6"/>
      <c r="B52" s="7" t="str">
        <f t="shared" si="0"/>
        <v/>
      </c>
      <c r="C52" s="7" t="str">
        <f t="shared" si="1"/>
        <v/>
      </c>
      <c r="D52" s="8"/>
      <c r="E52" s="9"/>
      <c r="F52" s="9"/>
      <c r="G52" s="9"/>
      <c r="H52" s="9"/>
      <c r="I52" s="10"/>
      <c r="J52" s="11"/>
      <c r="K52" s="3"/>
      <c r="L52" s="5">
        <f>SUM(I47:I52)</f>
        <v>0</v>
      </c>
      <c r="M52" s="5">
        <f>SUM(J47:J52)</f>
        <v>0</v>
      </c>
      <c r="N52" s="5">
        <f>M52-L52</f>
        <v>0</v>
      </c>
    </row>
    <row r="53" spans="1:14" s="4" customFormat="1" ht="15.75" x14ac:dyDescent="0.25">
      <c r="A53" s="6"/>
      <c r="B53" s="7" t="str">
        <f t="shared" si="0"/>
        <v/>
      </c>
      <c r="C53" s="7" t="str">
        <f t="shared" si="1"/>
        <v/>
      </c>
      <c r="D53" s="8"/>
      <c r="E53" s="9"/>
      <c r="F53" s="9"/>
      <c r="G53" s="9"/>
      <c r="H53" s="9"/>
      <c r="I53" s="10"/>
      <c r="J53" s="11"/>
      <c r="K53" s="3"/>
    </row>
    <row r="54" spans="1:14" s="4" customFormat="1" ht="15.75" x14ac:dyDescent="0.25">
      <c r="A54" s="6"/>
      <c r="B54" s="7" t="str">
        <f t="shared" si="0"/>
        <v/>
      </c>
      <c r="C54" s="7" t="str">
        <f t="shared" si="1"/>
        <v/>
      </c>
      <c r="D54" s="8"/>
      <c r="E54" s="9"/>
      <c r="F54" s="9"/>
      <c r="G54" s="9"/>
      <c r="H54" s="9"/>
      <c r="I54" s="10"/>
      <c r="J54" s="11"/>
      <c r="K54" s="3"/>
    </row>
    <row r="55" spans="1:14" s="4" customFormat="1" ht="15.75" x14ac:dyDescent="0.25">
      <c r="A55" s="6"/>
      <c r="B55" s="7" t="str">
        <f t="shared" si="0"/>
        <v/>
      </c>
      <c r="C55" s="7" t="str">
        <f t="shared" si="1"/>
        <v/>
      </c>
      <c r="D55" s="8"/>
      <c r="E55" s="9"/>
      <c r="F55" s="9"/>
      <c r="G55" s="9"/>
      <c r="H55" s="9"/>
      <c r="I55" s="10"/>
      <c r="J55" s="11"/>
      <c r="K55" s="3"/>
    </row>
    <row r="56" spans="1:14" s="4" customFormat="1" ht="15.75" x14ac:dyDescent="0.25">
      <c r="A56" s="6"/>
      <c r="B56" s="7" t="str">
        <f t="shared" si="0"/>
        <v/>
      </c>
      <c r="C56" s="7" t="str">
        <f t="shared" si="1"/>
        <v/>
      </c>
      <c r="D56" s="8"/>
      <c r="E56" s="9"/>
      <c r="F56" s="9"/>
      <c r="G56" s="9"/>
      <c r="H56" s="9"/>
      <c r="I56" s="10"/>
      <c r="J56" s="11"/>
      <c r="K56" s="3"/>
    </row>
    <row r="57" spans="1:14" s="4" customFormat="1" ht="15.75" x14ac:dyDescent="0.25">
      <c r="A57" s="6"/>
      <c r="B57" s="7" t="str">
        <f t="shared" si="0"/>
        <v/>
      </c>
      <c r="C57" s="7" t="str">
        <f t="shared" si="1"/>
        <v/>
      </c>
      <c r="D57" s="8"/>
      <c r="E57" s="9"/>
      <c r="F57" s="9"/>
      <c r="G57" s="9"/>
      <c r="H57" s="9"/>
      <c r="I57" s="10"/>
      <c r="J57" s="11"/>
      <c r="K57" s="3"/>
    </row>
    <row r="58" spans="1:14" s="4" customFormat="1" ht="15.75" x14ac:dyDescent="0.25">
      <c r="A58" s="6"/>
      <c r="B58" s="7" t="str">
        <f t="shared" si="0"/>
        <v/>
      </c>
      <c r="C58" s="7" t="str">
        <f t="shared" si="1"/>
        <v/>
      </c>
      <c r="D58" s="8"/>
      <c r="E58" s="9"/>
      <c r="F58" s="9"/>
      <c r="G58" s="9"/>
      <c r="H58" s="9"/>
      <c r="I58" s="10"/>
      <c r="J58" s="11"/>
      <c r="K58" s="3"/>
      <c r="L58" s="5">
        <f>SUM(I53:I58)</f>
        <v>0</v>
      </c>
      <c r="M58" s="5">
        <f>SUM(J53:J58)</f>
        <v>0</v>
      </c>
      <c r="N58" s="5">
        <f>M58-L58</f>
        <v>0</v>
      </c>
    </row>
    <row r="59" spans="1:14" ht="15.75" x14ac:dyDescent="0.25">
      <c r="A59" s="6"/>
      <c r="B59" s="7" t="str">
        <f t="shared" si="0"/>
        <v/>
      </c>
      <c r="C59" s="7" t="str">
        <f t="shared" si="1"/>
        <v/>
      </c>
      <c r="D59" s="8"/>
      <c r="E59" s="9"/>
      <c r="F59" s="9"/>
      <c r="G59" s="9"/>
      <c r="H59" s="9"/>
      <c r="I59" s="10"/>
      <c r="J59" s="11"/>
    </row>
    <row r="60" spans="1:14" ht="15.75" x14ac:dyDescent="0.25">
      <c r="A60" s="6"/>
      <c r="B60" s="7" t="str">
        <f t="shared" si="0"/>
        <v/>
      </c>
      <c r="C60" s="7" t="str">
        <f t="shared" si="1"/>
        <v/>
      </c>
      <c r="D60" s="8"/>
      <c r="E60" s="9"/>
      <c r="F60" s="9"/>
      <c r="G60" s="9"/>
      <c r="H60" s="9"/>
      <c r="I60" s="10"/>
      <c r="J60" s="11"/>
    </row>
    <row r="61" spans="1:14" ht="15.75" x14ac:dyDescent="0.25">
      <c r="A61" s="6"/>
      <c r="B61" s="7" t="str">
        <f t="shared" si="0"/>
        <v/>
      </c>
      <c r="C61" s="7" t="str">
        <f t="shared" si="1"/>
        <v/>
      </c>
      <c r="D61" s="8"/>
      <c r="E61" s="9"/>
      <c r="F61" s="9"/>
      <c r="G61" s="9"/>
      <c r="H61" s="9"/>
      <c r="I61" s="10"/>
      <c r="J61" s="11"/>
    </row>
    <row r="62" spans="1:14" ht="15.75" x14ac:dyDescent="0.25">
      <c r="A62" s="6"/>
      <c r="B62" s="7" t="str">
        <f t="shared" si="0"/>
        <v/>
      </c>
      <c r="C62" s="7" t="str">
        <f t="shared" si="1"/>
        <v/>
      </c>
      <c r="D62" s="8"/>
      <c r="E62" s="9"/>
      <c r="F62" s="9"/>
      <c r="G62" s="9"/>
      <c r="H62" s="9"/>
      <c r="I62" s="10"/>
      <c r="J62" s="11"/>
    </row>
    <row r="63" spans="1:14" ht="15.75" x14ac:dyDescent="0.25">
      <c r="A63" s="6"/>
      <c r="B63" s="7" t="str">
        <f t="shared" si="0"/>
        <v/>
      </c>
      <c r="C63" s="7" t="str">
        <f t="shared" si="1"/>
        <v/>
      </c>
      <c r="D63" s="8"/>
      <c r="E63" s="9"/>
      <c r="F63" s="9"/>
      <c r="G63" s="9"/>
      <c r="H63" s="9"/>
      <c r="I63" s="10"/>
      <c r="J63" s="11"/>
    </row>
    <row r="64" spans="1:14" ht="15.75" x14ac:dyDescent="0.25">
      <c r="A64" s="6"/>
      <c r="B64" s="7" t="str">
        <f t="shared" si="0"/>
        <v/>
      </c>
      <c r="C64" s="7" t="str">
        <f t="shared" si="1"/>
        <v/>
      </c>
      <c r="D64" s="8"/>
      <c r="E64" s="9"/>
      <c r="F64" s="9"/>
      <c r="G64" s="9"/>
      <c r="H64" s="9"/>
      <c r="I64" s="10"/>
      <c r="J64" s="11"/>
      <c r="L64" s="5">
        <f>SUM(I59:I64)</f>
        <v>0</v>
      </c>
      <c r="M64" s="5">
        <f>SUM(J59:J64)</f>
        <v>0</v>
      </c>
      <c r="N64" s="5">
        <f>M64-L64</f>
        <v>0</v>
      </c>
    </row>
    <row r="65" spans="1:14" ht="15.75" x14ac:dyDescent="0.25">
      <c r="A65" s="6"/>
      <c r="B65" s="7" t="str">
        <f t="shared" si="0"/>
        <v/>
      </c>
      <c r="C65" s="7" t="str">
        <f t="shared" si="1"/>
        <v/>
      </c>
      <c r="D65" s="8"/>
      <c r="E65" s="9"/>
      <c r="F65" s="9"/>
      <c r="G65" s="9"/>
      <c r="H65" s="9"/>
      <c r="I65" s="10"/>
      <c r="J65" s="11"/>
    </row>
    <row r="66" spans="1:14" ht="15.75" x14ac:dyDescent="0.25">
      <c r="A66" s="6"/>
      <c r="B66" s="7" t="str">
        <f t="shared" si="0"/>
        <v/>
      </c>
      <c r="C66" s="7" t="str">
        <f t="shared" si="1"/>
        <v/>
      </c>
      <c r="D66" s="8"/>
      <c r="E66" s="9"/>
      <c r="F66" s="9"/>
      <c r="G66" s="9"/>
      <c r="H66" s="9"/>
      <c r="I66" s="10"/>
      <c r="J66" s="11"/>
    </row>
    <row r="67" spans="1:14" ht="15.75" x14ac:dyDescent="0.25">
      <c r="A67" s="6"/>
      <c r="B67" s="7" t="str">
        <f t="shared" si="0"/>
        <v/>
      </c>
      <c r="C67" s="7" t="str">
        <f t="shared" si="1"/>
        <v/>
      </c>
      <c r="D67" s="8"/>
      <c r="E67" s="9"/>
      <c r="F67" s="9"/>
      <c r="G67" s="9"/>
      <c r="H67" s="9"/>
      <c r="I67" s="10"/>
      <c r="J67" s="11"/>
    </row>
    <row r="68" spans="1:14" ht="15.75" x14ac:dyDescent="0.25">
      <c r="A68" s="6"/>
      <c r="B68" s="7" t="str">
        <f t="shared" ref="B68:B83" si="2">IF(A68="","",MONTH(A68))</f>
        <v/>
      </c>
      <c r="C68" s="7" t="str">
        <f t="shared" ref="C68:C83" si="3">IF(A68="","",YEAR(A68))</f>
        <v/>
      </c>
      <c r="D68" s="8"/>
      <c r="E68" s="9"/>
      <c r="F68" s="9"/>
      <c r="G68" s="9"/>
      <c r="H68" s="9"/>
      <c r="I68" s="10"/>
      <c r="J68" s="11"/>
    </row>
    <row r="69" spans="1:14" ht="15.75" x14ac:dyDescent="0.25">
      <c r="A69" s="6"/>
      <c r="B69" s="7" t="str">
        <f t="shared" si="2"/>
        <v/>
      </c>
      <c r="C69" s="7" t="str">
        <f t="shared" si="3"/>
        <v/>
      </c>
      <c r="D69" s="8"/>
      <c r="E69" s="9"/>
      <c r="F69" s="9"/>
      <c r="G69" s="9"/>
      <c r="H69" s="9"/>
      <c r="I69" s="10"/>
      <c r="J69" s="11"/>
    </row>
    <row r="70" spans="1:14" ht="15.75" x14ac:dyDescent="0.25">
      <c r="A70" s="6"/>
      <c r="B70" s="7" t="str">
        <f t="shared" si="2"/>
        <v/>
      </c>
      <c r="C70" s="7" t="str">
        <f t="shared" si="3"/>
        <v/>
      </c>
      <c r="D70" s="8"/>
      <c r="E70" s="9"/>
      <c r="F70" s="9"/>
      <c r="G70" s="9"/>
      <c r="H70" s="9"/>
      <c r="I70" s="10"/>
      <c r="J70" s="11"/>
    </row>
    <row r="71" spans="1:14" ht="15.75" x14ac:dyDescent="0.25">
      <c r="A71" s="6"/>
      <c r="B71" s="7" t="str">
        <f t="shared" si="2"/>
        <v/>
      </c>
      <c r="C71" s="7" t="str">
        <f t="shared" si="3"/>
        <v/>
      </c>
      <c r="D71" s="8"/>
      <c r="E71" s="9"/>
      <c r="F71" s="9"/>
      <c r="G71" s="9"/>
      <c r="H71" s="9"/>
      <c r="I71" s="10"/>
      <c r="J71" s="11"/>
      <c r="L71" s="5">
        <f>SUM(I65:I71)</f>
        <v>0</v>
      </c>
      <c r="M71" s="5">
        <f>SUM(J65:J71)</f>
        <v>0</v>
      </c>
      <c r="N71" s="5">
        <f>M71-L71</f>
        <v>0</v>
      </c>
    </row>
    <row r="72" spans="1:14" ht="15.75" x14ac:dyDescent="0.25">
      <c r="A72" s="6"/>
      <c r="B72" s="7" t="str">
        <f t="shared" si="2"/>
        <v/>
      </c>
      <c r="C72" s="7" t="str">
        <f t="shared" si="3"/>
        <v/>
      </c>
      <c r="D72" s="8"/>
      <c r="E72" s="9"/>
      <c r="F72" s="9"/>
      <c r="G72" s="9"/>
      <c r="H72" s="9"/>
      <c r="I72" s="10"/>
      <c r="J72" s="11"/>
    </row>
    <row r="73" spans="1:14" ht="15.75" x14ac:dyDescent="0.25">
      <c r="A73" s="6"/>
      <c r="B73" s="7" t="str">
        <f t="shared" si="2"/>
        <v/>
      </c>
      <c r="C73" s="7" t="str">
        <f t="shared" si="3"/>
        <v/>
      </c>
      <c r="D73" s="8"/>
      <c r="E73" s="9"/>
      <c r="F73" s="9"/>
      <c r="G73" s="9"/>
      <c r="H73" s="9"/>
      <c r="I73" s="10"/>
      <c r="J73" s="11"/>
    </row>
    <row r="74" spans="1:14" ht="15.75" x14ac:dyDescent="0.25">
      <c r="A74" s="6"/>
      <c r="B74" s="7" t="str">
        <f t="shared" si="2"/>
        <v/>
      </c>
      <c r="C74" s="7" t="str">
        <f t="shared" si="3"/>
        <v/>
      </c>
      <c r="D74" s="8"/>
      <c r="E74" s="9"/>
      <c r="F74" s="9"/>
      <c r="G74" s="9"/>
      <c r="H74" s="9"/>
      <c r="I74" s="10"/>
      <c r="J74" s="11"/>
    </row>
    <row r="75" spans="1:14" ht="15.75" x14ac:dyDescent="0.25">
      <c r="A75" s="6"/>
      <c r="B75" s="7" t="str">
        <f t="shared" si="2"/>
        <v/>
      </c>
      <c r="C75" s="7" t="str">
        <f t="shared" si="3"/>
        <v/>
      </c>
      <c r="D75" s="8"/>
      <c r="E75" s="9"/>
      <c r="F75" s="9"/>
      <c r="G75" s="9"/>
      <c r="H75" s="9"/>
      <c r="I75" s="10"/>
      <c r="J75" s="11"/>
    </row>
    <row r="76" spans="1:14" ht="15.75" x14ac:dyDescent="0.25">
      <c r="A76" s="6"/>
      <c r="B76" s="7" t="str">
        <f t="shared" si="2"/>
        <v/>
      </c>
      <c r="C76" s="7" t="str">
        <f t="shared" si="3"/>
        <v/>
      </c>
      <c r="D76" s="8"/>
      <c r="E76" s="9"/>
      <c r="F76" s="9"/>
      <c r="G76" s="9"/>
      <c r="H76" s="9"/>
      <c r="I76" s="10"/>
      <c r="J76" s="11"/>
    </row>
    <row r="77" spans="1:14" ht="15.75" x14ac:dyDescent="0.25">
      <c r="A77" s="6"/>
      <c r="B77" s="7" t="str">
        <f t="shared" si="2"/>
        <v/>
      </c>
      <c r="C77" s="7" t="str">
        <f t="shared" si="3"/>
        <v/>
      </c>
      <c r="D77" s="8"/>
      <c r="E77" s="9"/>
      <c r="F77" s="9"/>
      <c r="G77" s="9"/>
      <c r="H77" s="9"/>
      <c r="I77" s="10"/>
      <c r="J77" s="11"/>
      <c r="L77" s="5">
        <f>SUM(I72:I77)</f>
        <v>0</v>
      </c>
      <c r="M77" s="5">
        <f>SUM(J72:J77)</f>
        <v>0</v>
      </c>
      <c r="N77" s="5">
        <f>M77-L77</f>
        <v>0</v>
      </c>
    </row>
  </sheetData>
  <autoFilter ref="A3:WUD77"/>
  <dataValidations count="2">
    <dataValidation type="list" allowBlank="1" showInputMessage="1" showErrorMessage="1" sqref="G41 G30:G37 G4:G28 G45:G77">
      <formula1>INDIRECT(F4)</formula1>
    </dataValidation>
    <dataValidation type="list" allowBlank="1" showInputMessage="1" showErrorMessage="1" sqref="F41 F30:F37 F4:F28 F45:F77">
      <formula1>Master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81" fitToHeight="0" orientation="landscape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8" tint="0.59999389629810485"/>
    <pageSetUpPr fitToPage="1"/>
  </sheetPr>
  <dimension ref="A1:N77"/>
  <sheetViews>
    <sheetView zoomScale="85" zoomScaleNormal="85" workbookViewId="0">
      <pane ySplit="3" topLeftCell="A4" activePane="bottomLeft" state="frozen"/>
      <selection activeCell="U22" sqref="U22"/>
      <selection pane="bottomLeft" activeCell="A2" sqref="A2"/>
    </sheetView>
  </sheetViews>
  <sheetFormatPr baseColWidth="10" defaultRowHeight="15" x14ac:dyDescent="0.25"/>
  <cols>
    <col min="1" max="1" width="12.7109375" style="4" customWidth="1"/>
    <col min="2" max="3" width="8.7109375" style="4" customWidth="1"/>
    <col min="4" max="4" width="12.7109375" style="4" customWidth="1"/>
    <col min="5" max="5" width="30.7109375" style="4" customWidth="1"/>
    <col min="6" max="6" width="21.7109375" style="4" customWidth="1"/>
    <col min="7" max="8" width="27.7109375" style="4" customWidth="1"/>
    <col min="9" max="10" width="12.7109375" style="4" customWidth="1"/>
    <col min="11" max="11" width="11.42578125" style="1"/>
    <col min="14" max="14" width="18.5703125" bestFit="1" customWidth="1"/>
  </cols>
  <sheetData>
    <row r="1" spans="1:14" ht="18" x14ac:dyDescent="0.25">
      <c r="A1" s="62" t="s">
        <v>55</v>
      </c>
    </row>
    <row r="2" spans="1:14" ht="18" x14ac:dyDescent="0.25">
      <c r="A2" s="62"/>
    </row>
    <row r="3" spans="1:14" s="2" customFormat="1" ht="18.75" x14ac:dyDescent="0.3">
      <c r="A3" s="63" t="s">
        <v>1</v>
      </c>
      <c r="B3" s="63" t="s">
        <v>2</v>
      </c>
      <c r="C3" s="63" t="s">
        <v>3</v>
      </c>
      <c r="D3" s="63" t="s">
        <v>4</v>
      </c>
      <c r="E3" s="63" t="s">
        <v>5</v>
      </c>
      <c r="F3" s="63" t="s">
        <v>6</v>
      </c>
      <c r="G3" s="63" t="s">
        <v>7</v>
      </c>
      <c r="H3" s="63" t="s">
        <v>8</v>
      </c>
      <c r="I3" s="63" t="s">
        <v>9</v>
      </c>
      <c r="J3" s="63" t="s">
        <v>10</v>
      </c>
      <c r="L3" s="63" t="s">
        <v>9</v>
      </c>
      <c r="M3" s="63" t="s">
        <v>10</v>
      </c>
      <c r="N3" s="63" t="s">
        <v>45</v>
      </c>
    </row>
    <row r="4" spans="1:14" s="4" customFormat="1" ht="15.75" x14ac:dyDescent="0.25">
      <c r="A4" s="6">
        <v>44562</v>
      </c>
      <c r="B4" s="7">
        <f t="shared" ref="B4:B12" si="0">IF(A4="","",MONTH(A4))</f>
        <v>1</v>
      </c>
      <c r="C4" s="7">
        <f t="shared" ref="C4:C12" si="1">IF(A4="","",YEAR(A4))</f>
        <v>2022</v>
      </c>
      <c r="D4" s="8"/>
      <c r="E4" s="9" t="s">
        <v>13</v>
      </c>
      <c r="F4" s="9" t="s">
        <v>14</v>
      </c>
      <c r="G4" s="9" t="s">
        <v>15</v>
      </c>
      <c r="H4" s="9"/>
      <c r="I4" s="10">
        <v>84</v>
      </c>
      <c r="J4" s="11"/>
      <c r="K4" s="3"/>
    </row>
    <row r="5" spans="1:14" s="4" customFormat="1" ht="15.75" x14ac:dyDescent="0.25">
      <c r="A5" s="6">
        <v>44565</v>
      </c>
      <c r="B5" s="7">
        <f t="shared" si="0"/>
        <v>1</v>
      </c>
      <c r="C5" s="7">
        <f t="shared" si="1"/>
        <v>2022</v>
      </c>
      <c r="D5" s="8"/>
      <c r="E5" s="9" t="s">
        <v>16</v>
      </c>
      <c r="F5" s="9" t="s">
        <v>14</v>
      </c>
      <c r="G5" s="9" t="s">
        <v>17</v>
      </c>
      <c r="H5" s="9"/>
      <c r="I5" s="10">
        <v>29.99</v>
      </c>
      <c r="J5" s="11"/>
      <c r="K5" s="3"/>
    </row>
    <row r="6" spans="1:14" s="4" customFormat="1" ht="15.75" x14ac:dyDescent="0.25">
      <c r="A6" s="6">
        <v>44566</v>
      </c>
      <c r="B6" s="7">
        <f t="shared" si="0"/>
        <v>1</v>
      </c>
      <c r="C6" s="7">
        <f t="shared" si="1"/>
        <v>2022</v>
      </c>
      <c r="D6" s="8"/>
      <c r="E6" s="9" t="s">
        <v>54</v>
      </c>
      <c r="F6" s="9" t="s">
        <v>18</v>
      </c>
      <c r="G6" s="9" t="s">
        <v>19</v>
      </c>
      <c r="H6" s="9"/>
      <c r="I6" s="10">
        <v>265</v>
      </c>
      <c r="J6" s="11"/>
      <c r="K6" s="3"/>
    </row>
    <row r="7" spans="1:14" s="4" customFormat="1" ht="15.75" x14ac:dyDescent="0.25">
      <c r="A7" s="6">
        <v>44576</v>
      </c>
      <c r="B7" s="7">
        <f t="shared" si="0"/>
        <v>1</v>
      </c>
      <c r="C7" s="7">
        <f t="shared" si="1"/>
        <v>2022</v>
      </c>
      <c r="D7" s="8"/>
      <c r="E7" s="9" t="s">
        <v>20</v>
      </c>
      <c r="F7" s="9" t="s">
        <v>21</v>
      </c>
      <c r="G7" s="9" t="s">
        <v>22</v>
      </c>
      <c r="H7" s="9"/>
      <c r="I7" s="10">
        <v>5</v>
      </c>
      <c r="J7" s="11"/>
      <c r="K7" s="3"/>
    </row>
    <row r="8" spans="1:14" s="4" customFormat="1" ht="15.75" x14ac:dyDescent="0.25">
      <c r="A8" s="6">
        <v>44584</v>
      </c>
      <c r="B8" s="7">
        <f t="shared" si="0"/>
        <v>1</v>
      </c>
      <c r="C8" s="7">
        <f t="shared" si="1"/>
        <v>2022</v>
      </c>
      <c r="D8" s="8"/>
      <c r="E8" s="9" t="s">
        <v>23</v>
      </c>
      <c r="F8" s="9" t="s">
        <v>14</v>
      </c>
      <c r="G8" s="9" t="s">
        <v>24</v>
      </c>
      <c r="H8" s="9"/>
      <c r="I8" s="10">
        <v>2</v>
      </c>
      <c r="J8" s="11"/>
      <c r="K8" s="3"/>
    </row>
    <row r="9" spans="1:14" s="4" customFormat="1" ht="15.75" x14ac:dyDescent="0.25">
      <c r="A9" s="6">
        <v>44589</v>
      </c>
      <c r="B9" s="7">
        <f t="shared" si="0"/>
        <v>1</v>
      </c>
      <c r="C9" s="7">
        <f t="shared" si="1"/>
        <v>2022</v>
      </c>
      <c r="D9" s="8"/>
      <c r="E9" s="9" t="s">
        <v>25</v>
      </c>
      <c r="F9" s="9" t="s">
        <v>11</v>
      </c>
      <c r="G9" s="9" t="s">
        <v>12</v>
      </c>
      <c r="H9" s="9"/>
      <c r="I9" s="10"/>
      <c r="J9" s="11">
        <v>1550.2</v>
      </c>
      <c r="K9" s="3"/>
      <c r="L9" s="5">
        <f>SUM(I4:I9)</f>
        <v>385.99</v>
      </c>
      <c r="M9" s="5">
        <f>SUM(J4:J9)</f>
        <v>1550.2</v>
      </c>
      <c r="N9" s="5">
        <f>M9-L9</f>
        <v>1164.21</v>
      </c>
    </row>
    <row r="10" spans="1:14" s="4" customFormat="1" ht="15.75" x14ac:dyDescent="0.25">
      <c r="A10" s="6">
        <v>44593</v>
      </c>
      <c r="B10" s="7">
        <f t="shared" si="0"/>
        <v>2</v>
      </c>
      <c r="C10" s="7">
        <f t="shared" si="1"/>
        <v>2022</v>
      </c>
      <c r="D10" s="8"/>
      <c r="E10" s="9" t="s">
        <v>13</v>
      </c>
      <c r="F10" s="9" t="s">
        <v>14</v>
      </c>
      <c r="G10" s="9" t="s">
        <v>15</v>
      </c>
      <c r="H10" s="9"/>
      <c r="I10" s="10">
        <v>84</v>
      </c>
      <c r="J10" s="11"/>
      <c r="K10" s="3"/>
    </row>
    <row r="11" spans="1:14" s="4" customFormat="1" ht="15.75" x14ac:dyDescent="0.25">
      <c r="A11" s="6">
        <v>44596</v>
      </c>
      <c r="B11" s="7">
        <f t="shared" si="0"/>
        <v>2</v>
      </c>
      <c r="C11" s="7">
        <f t="shared" si="1"/>
        <v>2022</v>
      </c>
      <c r="D11" s="8"/>
      <c r="E11" s="9" t="s">
        <v>16</v>
      </c>
      <c r="F11" s="9" t="s">
        <v>14</v>
      </c>
      <c r="G11" s="9" t="s">
        <v>17</v>
      </c>
      <c r="H11" s="9"/>
      <c r="I11" s="10">
        <v>29.99</v>
      </c>
      <c r="J11" s="11"/>
      <c r="K11" s="3"/>
    </row>
    <row r="12" spans="1:14" s="4" customFormat="1" ht="15.75" x14ac:dyDescent="0.25">
      <c r="A12" s="6">
        <v>44597</v>
      </c>
      <c r="B12" s="7">
        <f t="shared" si="0"/>
        <v>2</v>
      </c>
      <c r="C12" s="7">
        <f t="shared" si="1"/>
        <v>2022</v>
      </c>
      <c r="D12" s="8"/>
      <c r="E12" s="9" t="s">
        <v>54</v>
      </c>
      <c r="F12" s="9" t="s">
        <v>18</v>
      </c>
      <c r="G12" s="9" t="s">
        <v>19</v>
      </c>
      <c r="H12" s="9"/>
      <c r="I12" s="10">
        <v>265</v>
      </c>
      <c r="J12" s="11"/>
      <c r="K12" s="3"/>
    </row>
    <row r="13" spans="1:14" s="4" customFormat="1" ht="15.75" x14ac:dyDescent="0.25">
      <c r="A13" s="6">
        <v>44607</v>
      </c>
      <c r="B13" s="7">
        <f t="shared" ref="B13:B27" si="2">IF(A13="","",MONTH(A13))</f>
        <v>2</v>
      </c>
      <c r="C13" s="7">
        <f t="shared" ref="C13:C27" si="3">IF(A13="","",YEAR(A13))</f>
        <v>2022</v>
      </c>
      <c r="D13" s="8"/>
      <c r="E13" s="9" t="s">
        <v>20</v>
      </c>
      <c r="F13" s="9" t="s">
        <v>21</v>
      </c>
      <c r="G13" s="9" t="s">
        <v>22</v>
      </c>
      <c r="H13" s="9"/>
      <c r="I13" s="10">
        <v>5</v>
      </c>
      <c r="J13" s="11"/>
      <c r="K13" s="3"/>
    </row>
    <row r="14" spans="1:14" s="4" customFormat="1" ht="15.75" x14ac:dyDescent="0.25">
      <c r="A14" s="6">
        <v>44615</v>
      </c>
      <c r="B14" s="7">
        <f t="shared" si="2"/>
        <v>2</v>
      </c>
      <c r="C14" s="7">
        <f t="shared" si="3"/>
        <v>2022</v>
      </c>
      <c r="D14" s="8"/>
      <c r="E14" s="9" t="s">
        <v>23</v>
      </c>
      <c r="F14" s="9" t="s">
        <v>14</v>
      </c>
      <c r="G14" s="9" t="s">
        <v>24</v>
      </c>
      <c r="H14" s="9"/>
      <c r="I14" s="10">
        <v>2</v>
      </c>
      <c r="J14" s="11"/>
      <c r="K14" s="3"/>
    </row>
    <row r="15" spans="1:14" s="4" customFormat="1" ht="15.75" x14ac:dyDescent="0.25">
      <c r="A15" s="6">
        <v>44620</v>
      </c>
      <c r="B15" s="7">
        <f t="shared" si="2"/>
        <v>2</v>
      </c>
      <c r="C15" s="7">
        <f t="shared" si="3"/>
        <v>2022</v>
      </c>
      <c r="D15" s="8"/>
      <c r="E15" s="9" t="s">
        <v>25</v>
      </c>
      <c r="F15" s="9" t="s">
        <v>11</v>
      </c>
      <c r="G15" s="9" t="s">
        <v>12</v>
      </c>
      <c r="H15" s="9"/>
      <c r="I15" s="10"/>
      <c r="J15" s="11">
        <v>1550.2</v>
      </c>
      <c r="K15" s="3"/>
      <c r="L15" s="5">
        <f>SUM(I10:I15)</f>
        <v>385.99</v>
      </c>
      <c r="M15" s="5">
        <f>SUM(J10:J15)</f>
        <v>1550.2</v>
      </c>
      <c r="N15" s="5">
        <f>M15-L15</f>
        <v>1164.21</v>
      </c>
    </row>
    <row r="16" spans="1:14" s="4" customFormat="1" ht="15.75" x14ac:dyDescent="0.25">
      <c r="A16" s="6">
        <v>44621</v>
      </c>
      <c r="B16" s="7">
        <f t="shared" si="2"/>
        <v>3</v>
      </c>
      <c r="C16" s="7">
        <f t="shared" si="3"/>
        <v>2022</v>
      </c>
      <c r="D16" s="8"/>
      <c r="E16" s="9" t="s">
        <v>13</v>
      </c>
      <c r="F16" s="9" t="s">
        <v>14</v>
      </c>
      <c r="G16" s="9" t="s">
        <v>15</v>
      </c>
      <c r="H16" s="9"/>
      <c r="I16" s="10">
        <v>84</v>
      </c>
      <c r="J16" s="11"/>
      <c r="K16" s="3"/>
    </row>
    <row r="17" spans="1:14" s="4" customFormat="1" ht="15.75" x14ac:dyDescent="0.25">
      <c r="A17" s="6">
        <v>44624</v>
      </c>
      <c r="B17" s="7">
        <f t="shared" si="2"/>
        <v>3</v>
      </c>
      <c r="C17" s="7">
        <f t="shared" si="3"/>
        <v>2022</v>
      </c>
      <c r="D17" s="8"/>
      <c r="E17" s="9" t="s">
        <v>16</v>
      </c>
      <c r="F17" s="9" t="s">
        <v>14</v>
      </c>
      <c r="G17" s="9" t="s">
        <v>17</v>
      </c>
      <c r="H17" s="9"/>
      <c r="I17" s="10">
        <v>29.99</v>
      </c>
      <c r="J17" s="11"/>
      <c r="K17" s="3"/>
    </row>
    <row r="18" spans="1:14" s="4" customFormat="1" ht="15.75" x14ac:dyDescent="0.25">
      <c r="A18" s="6">
        <v>44625</v>
      </c>
      <c r="B18" s="7">
        <f t="shared" si="2"/>
        <v>3</v>
      </c>
      <c r="C18" s="7">
        <f t="shared" si="3"/>
        <v>2022</v>
      </c>
      <c r="D18" s="8"/>
      <c r="E18" s="9" t="s">
        <v>54</v>
      </c>
      <c r="F18" s="9" t="s">
        <v>18</v>
      </c>
      <c r="G18" s="9" t="s">
        <v>19</v>
      </c>
      <c r="H18" s="9"/>
      <c r="I18" s="10">
        <v>265</v>
      </c>
      <c r="J18" s="11"/>
      <c r="K18" s="3"/>
    </row>
    <row r="19" spans="1:14" s="4" customFormat="1" ht="15.75" x14ac:dyDescent="0.25">
      <c r="A19" s="6">
        <v>44635</v>
      </c>
      <c r="B19" s="7">
        <f t="shared" si="2"/>
        <v>3</v>
      </c>
      <c r="C19" s="7">
        <f t="shared" si="3"/>
        <v>2022</v>
      </c>
      <c r="D19" s="8"/>
      <c r="E19" s="9" t="s">
        <v>20</v>
      </c>
      <c r="F19" s="9" t="s">
        <v>21</v>
      </c>
      <c r="G19" s="9" t="s">
        <v>22</v>
      </c>
      <c r="H19" s="9"/>
      <c r="I19" s="10">
        <v>5</v>
      </c>
      <c r="J19" s="11"/>
      <c r="K19" s="3"/>
    </row>
    <row r="20" spans="1:14" s="4" customFormat="1" ht="15.75" x14ac:dyDescent="0.25">
      <c r="A20" s="6">
        <v>44643</v>
      </c>
      <c r="B20" s="7">
        <f t="shared" si="2"/>
        <v>3</v>
      </c>
      <c r="C20" s="7">
        <f t="shared" si="3"/>
        <v>2022</v>
      </c>
      <c r="D20" s="8"/>
      <c r="E20" s="9" t="s">
        <v>23</v>
      </c>
      <c r="F20" s="9" t="s">
        <v>14</v>
      </c>
      <c r="G20" s="9" t="s">
        <v>24</v>
      </c>
      <c r="H20" s="9"/>
      <c r="I20" s="10">
        <v>2</v>
      </c>
      <c r="J20" s="11"/>
      <c r="K20" s="3"/>
    </row>
    <row r="21" spans="1:14" s="4" customFormat="1" ht="15.75" x14ac:dyDescent="0.25">
      <c r="A21" s="6">
        <v>44648</v>
      </c>
      <c r="B21" s="7">
        <f t="shared" si="2"/>
        <v>3</v>
      </c>
      <c r="C21" s="7">
        <f t="shared" si="3"/>
        <v>2022</v>
      </c>
      <c r="D21" s="8"/>
      <c r="E21" s="9" t="s">
        <v>25</v>
      </c>
      <c r="F21" s="9" t="s">
        <v>11</v>
      </c>
      <c r="G21" s="9" t="s">
        <v>12</v>
      </c>
      <c r="H21" s="9"/>
      <c r="I21" s="10"/>
      <c r="J21" s="11">
        <v>1550.2</v>
      </c>
      <c r="K21" s="3"/>
      <c r="L21" s="5">
        <f>SUM(I16:I21)</f>
        <v>385.99</v>
      </c>
      <c r="M21" s="5">
        <f>SUM(J16:J21)</f>
        <v>1550.2</v>
      </c>
      <c r="N21" s="5">
        <f>M21-L21</f>
        <v>1164.21</v>
      </c>
    </row>
    <row r="22" spans="1:14" s="4" customFormat="1" ht="15.75" x14ac:dyDescent="0.25">
      <c r="A22" s="6">
        <v>44652</v>
      </c>
      <c r="B22" s="7">
        <f t="shared" si="2"/>
        <v>4</v>
      </c>
      <c r="C22" s="7">
        <f t="shared" si="3"/>
        <v>2022</v>
      </c>
      <c r="D22" s="8"/>
      <c r="E22" s="9" t="s">
        <v>27</v>
      </c>
      <c r="F22" s="9" t="s">
        <v>14</v>
      </c>
      <c r="G22" s="9" t="s">
        <v>28</v>
      </c>
      <c r="H22" s="9"/>
      <c r="I22" s="10">
        <v>190</v>
      </c>
      <c r="J22" s="11"/>
      <c r="K22" s="3"/>
    </row>
    <row r="23" spans="1:14" s="4" customFormat="1" ht="15.75" x14ac:dyDescent="0.25">
      <c r="A23" s="6">
        <v>44655</v>
      </c>
      <c r="B23" s="7">
        <f t="shared" si="2"/>
        <v>4</v>
      </c>
      <c r="C23" s="7">
        <f t="shared" si="3"/>
        <v>2022</v>
      </c>
      <c r="D23" s="8"/>
      <c r="E23" s="9" t="s">
        <v>16</v>
      </c>
      <c r="F23" s="9" t="s">
        <v>14</v>
      </c>
      <c r="G23" s="9" t="s">
        <v>17</v>
      </c>
      <c r="H23" s="9"/>
      <c r="I23" s="10">
        <v>29.99</v>
      </c>
      <c r="J23" s="11"/>
      <c r="K23" s="3"/>
    </row>
    <row r="24" spans="1:14" s="4" customFormat="1" ht="15.75" x14ac:dyDescent="0.25">
      <c r="A24" s="6">
        <v>44656</v>
      </c>
      <c r="B24" s="7">
        <f t="shared" si="2"/>
        <v>4</v>
      </c>
      <c r="C24" s="7">
        <f t="shared" si="3"/>
        <v>2022</v>
      </c>
      <c r="D24" s="8"/>
      <c r="E24" s="9" t="s">
        <v>54</v>
      </c>
      <c r="F24" s="9" t="s">
        <v>18</v>
      </c>
      <c r="G24" s="9" t="s">
        <v>19</v>
      </c>
      <c r="H24" s="9"/>
      <c r="I24" s="10">
        <v>265</v>
      </c>
      <c r="J24" s="11"/>
      <c r="K24" s="3"/>
    </row>
    <row r="25" spans="1:14" s="4" customFormat="1" ht="15.75" x14ac:dyDescent="0.25">
      <c r="A25" s="6">
        <v>44666</v>
      </c>
      <c r="B25" s="7">
        <f t="shared" si="2"/>
        <v>4</v>
      </c>
      <c r="C25" s="7">
        <f t="shared" si="3"/>
        <v>2022</v>
      </c>
      <c r="D25" s="8"/>
      <c r="E25" s="9" t="s">
        <v>20</v>
      </c>
      <c r="F25" s="9" t="s">
        <v>21</v>
      </c>
      <c r="G25" s="9" t="s">
        <v>22</v>
      </c>
      <c r="H25" s="9"/>
      <c r="I25" s="10">
        <v>5</v>
      </c>
      <c r="J25" s="11"/>
      <c r="K25" s="3"/>
    </row>
    <row r="26" spans="1:14" s="4" customFormat="1" ht="15.75" x14ac:dyDescent="0.25">
      <c r="A26" s="6">
        <v>44674</v>
      </c>
      <c r="B26" s="7">
        <f t="shared" si="2"/>
        <v>4</v>
      </c>
      <c r="C26" s="7">
        <f t="shared" si="3"/>
        <v>2022</v>
      </c>
      <c r="D26" s="8"/>
      <c r="E26" s="9" t="s">
        <v>23</v>
      </c>
      <c r="F26" s="9" t="s">
        <v>14</v>
      </c>
      <c r="G26" s="9" t="s">
        <v>24</v>
      </c>
      <c r="H26" s="9"/>
      <c r="I26" s="10">
        <v>2</v>
      </c>
      <c r="J26" s="11"/>
      <c r="K26" s="3"/>
    </row>
    <row r="27" spans="1:14" s="4" customFormat="1" ht="15.75" x14ac:dyDescent="0.25">
      <c r="A27" s="6">
        <v>44679</v>
      </c>
      <c r="B27" s="7">
        <f t="shared" si="2"/>
        <v>4</v>
      </c>
      <c r="C27" s="7">
        <f t="shared" si="3"/>
        <v>2022</v>
      </c>
      <c r="D27" s="8"/>
      <c r="E27" s="9" t="s">
        <v>25</v>
      </c>
      <c r="F27" s="9" t="s">
        <v>11</v>
      </c>
      <c r="G27" s="9" t="s">
        <v>12</v>
      </c>
      <c r="H27" s="9"/>
      <c r="I27" s="10"/>
      <c r="J27" s="11">
        <v>1550.2</v>
      </c>
      <c r="K27" s="3"/>
      <c r="L27" s="5">
        <f>SUM(I22:I27)</f>
        <v>491.99</v>
      </c>
      <c r="M27" s="5">
        <f>SUM(J22:J27)</f>
        <v>1550.2</v>
      </c>
      <c r="N27" s="5">
        <f>M27-L27</f>
        <v>1058.21</v>
      </c>
    </row>
    <row r="28" spans="1:14" s="4" customFormat="1" ht="15.75" x14ac:dyDescent="0.25">
      <c r="A28" s="6">
        <v>44682</v>
      </c>
      <c r="B28" s="7">
        <f t="shared" ref="B28:B42" si="4">IF(A28="","",MONTH(A28))</f>
        <v>5</v>
      </c>
      <c r="C28" s="7">
        <f t="shared" ref="C28:C42" si="5">IF(A28="","",YEAR(A28))</f>
        <v>2022</v>
      </c>
      <c r="D28" s="8"/>
      <c r="E28" s="9" t="s">
        <v>13</v>
      </c>
      <c r="F28" s="9" t="s">
        <v>14</v>
      </c>
      <c r="G28" s="9" t="s">
        <v>15</v>
      </c>
      <c r="H28" s="9"/>
      <c r="I28" s="10">
        <v>90</v>
      </c>
      <c r="J28" s="11"/>
      <c r="K28" s="3"/>
    </row>
    <row r="29" spans="1:14" s="4" customFormat="1" ht="15.75" x14ac:dyDescent="0.25">
      <c r="A29" s="6">
        <v>44685</v>
      </c>
      <c r="B29" s="7">
        <f t="shared" si="4"/>
        <v>5</v>
      </c>
      <c r="C29" s="7">
        <f t="shared" si="5"/>
        <v>2022</v>
      </c>
      <c r="D29" s="8"/>
      <c r="E29" s="9" t="s">
        <v>16</v>
      </c>
      <c r="F29" s="9" t="s">
        <v>14</v>
      </c>
      <c r="G29" s="9" t="s">
        <v>17</v>
      </c>
      <c r="H29" s="9"/>
      <c r="I29" s="10">
        <v>29.99</v>
      </c>
      <c r="J29" s="11"/>
      <c r="K29" s="3"/>
    </row>
    <row r="30" spans="1:14" s="4" customFormat="1" ht="15.75" x14ac:dyDescent="0.25">
      <c r="A30" s="6">
        <v>44686</v>
      </c>
      <c r="B30" s="7">
        <f t="shared" si="4"/>
        <v>5</v>
      </c>
      <c r="C30" s="7">
        <f t="shared" si="5"/>
        <v>2022</v>
      </c>
      <c r="D30" s="8"/>
      <c r="E30" s="9" t="s">
        <v>54</v>
      </c>
      <c r="F30" s="9" t="s">
        <v>18</v>
      </c>
      <c r="G30" s="9" t="s">
        <v>19</v>
      </c>
      <c r="H30" s="9"/>
      <c r="I30" s="10">
        <v>265</v>
      </c>
      <c r="J30" s="11"/>
      <c r="K30" s="3"/>
    </row>
    <row r="31" spans="1:14" s="4" customFormat="1" ht="15.75" x14ac:dyDescent="0.25">
      <c r="A31" s="6">
        <v>44696</v>
      </c>
      <c r="B31" s="7">
        <f t="shared" si="4"/>
        <v>5</v>
      </c>
      <c r="C31" s="7">
        <f t="shared" si="5"/>
        <v>2022</v>
      </c>
      <c r="D31" s="8"/>
      <c r="E31" s="9" t="s">
        <v>20</v>
      </c>
      <c r="F31" s="9" t="s">
        <v>21</v>
      </c>
      <c r="G31" s="9" t="s">
        <v>22</v>
      </c>
      <c r="H31" s="9"/>
      <c r="I31" s="10">
        <v>5</v>
      </c>
      <c r="J31" s="11"/>
      <c r="K31" s="3"/>
    </row>
    <row r="32" spans="1:14" s="4" customFormat="1" ht="15.75" x14ac:dyDescent="0.25">
      <c r="A32" s="6">
        <v>44704</v>
      </c>
      <c r="B32" s="7">
        <f t="shared" si="4"/>
        <v>5</v>
      </c>
      <c r="C32" s="7">
        <f t="shared" si="5"/>
        <v>2022</v>
      </c>
      <c r="D32" s="8"/>
      <c r="E32" s="9" t="s">
        <v>23</v>
      </c>
      <c r="F32" s="9" t="s">
        <v>14</v>
      </c>
      <c r="G32" s="9" t="s">
        <v>24</v>
      </c>
      <c r="H32" s="9"/>
      <c r="I32" s="10">
        <v>2</v>
      </c>
      <c r="J32" s="11"/>
      <c r="K32" s="3"/>
    </row>
    <row r="33" spans="1:14" s="4" customFormat="1" ht="15.75" x14ac:dyDescent="0.25">
      <c r="A33" s="6">
        <v>44709</v>
      </c>
      <c r="B33" s="7">
        <f t="shared" si="4"/>
        <v>5</v>
      </c>
      <c r="C33" s="7">
        <f t="shared" si="5"/>
        <v>2022</v>
      </c>
      <c r="D33" s="8"/>
      <c r="E33" s="9" t="s">
        <v>25</v>
      </c>
      <c r="F33" s="9" t="s">
        <v>11</v>
      </c>
      <c r="G33" s="9" t="s">
        <v>12</v>
      </c>
      <c r="H33" s="9"/>
      <c r="I33" s="10"/>
      <c r="J33" s="11">
        <v>1550.2</v>
      </c>
      <c r="K33" s="3"/>
      <c r="L33" s="5">
        <f>SUM(I28:I33)</f>
        <v>391.99</v>
      </c>
      <c r="M33" s="5">
        <f>SUM(J28:J33)</f>
        <v>1550.2</v>
      </c>
      <c r="N33" s="5">
        <f>M33-L33</f>
        <v>1158.21</v>
      </c>
    </row>
    <row r="34" spans="1:14" s="4" customFormat="1" ht="15.75" x14ac:dyDescent="0.25">
      <c r="A34" s="6">
        <v>44713</v>
      </c>
      <c r="B34" s="7">
        <f t="shared" si="4"/>
        <v>6</v>
      </c>
      <c r="C34" s="7">
        <f t="shared" si="5"/>
        <v>2022</v>
      </c>
      <c r="D34" s="8"/>
      <c r="E34" s="9" t="s">
        <v>13</v>
      </c>
      <c r="F34" s="9" t="s">
        <v>14</v>
      </c>
      <c r="G34" s="9" t="s">
        <v>15</v>
      </c>
      <c r="H34" s="9"/>
      <c r="I34" s="10">
        <v>90</v>
      </c>
      <c r="J34" s="11"/>
      <c r="K34" s="3"/>
    </row>
    <row r="35" spans="1:14" s="4" customFormat="1" ht="15.75" x14ac:dyDescent="0.25">
      <c r="A35" s="6">
        <v>44716</v>
      </c>
      <c r="B35" s="7">
        <f t="shared" si="4"/>
        <v>6</v>
      </c>
      <c r="C35" s="7">
        <f t="shared" si="5"/>
        <v>2022</v>
      </c>
      <c r="D35" s="8"/>
      <c r="E35" s="9" t="s">
        <v>16</v>
      </c>
      <c r="F35" s="9" t="s">
        <v>14</v>
      </c>
      <c r="G35" s="9" t="s">
        <v>17</v>
      </c>
      <c r="H35" s="9"/>
      <c r="I35" s="10">
        <v>29.99</v>
      </c>
      <c r="J35" s="11"/>
      <c r="K35" s="3"/>
    </row>
    <row r="36" spans="1:14" s="4" customFormat="1" ht="15.75" x14ac:dyDescent="0.25">
      <c r="A36" s="6">
        <v>44717</v>
      </c>
      <c r="B36" s="7">
        <f t="shared" si="4"/>
        <v>6</v>
      </c>
      <c r="C36" s="7">
        <f t="shared" si="5"/>
        <v>2022</v>
      </c>
      <c r="D36" s="8"/>
      <c r="E36" s="9" t="s">
        <v>54</v>
      </c>
      <c r="F36" s="9" t="s">
        <v>18</v>
      </c>
      <c r="G36" s="9" t="s">
        <v>19</v>
      </c>
      <c r="H36" s="9"/>
      <c r="I36" s="10">
        <v>265</v>
      </c>
      <c r="J36" s="11"/>
      <c r="K36" s="3"/>
    </row>
    <row r="37" spans="1:14" s="4" customFormat="1" ht="15.75" x14ac:dyDescent="0.25">
      <c r="A37" s="6">
        <v>44727</v>
      </c>
      <c r="B37" s="7">
        <f t="shared" si="4"/>
        <v>6</v>
      </c>
      <c r="C37" s="7">
        <f t="shared" si="5"/>
        <v>2022</v>
      </c>
      <c r="D37" s="8"/>
      <c r="E37" s="9" t="s">
        <v>20</v>
      </c>
      <c r="F37" s="9" t="s">
        <v>21</v>
      </c>
      <c r="G37" s="9" t="s">
        <v>22</v>
      </c>
      <c r="H37" s="9"/>
      <c r="I37" s="10">
        <v>5</v>
      </c>
      <c r="J37" s="11"/>
      <c r="K37" s="3"/>
    </row>
    <row r="38" spans="1:14" s="4" customFormat="1" ht="15.75" x14ac:dyDescent="0.25">
      <c r="A38" s="6">
        <v>44735</v>
      </c>
      <c r="B38" s="7">
        <f t="shared" si="4"/>
        <v>6</v>
      </c>
      <c r="C38" s="7">
        <f t="shared" si="5"/>
        <v>2022</v>
      </c>
      <c r="D38" s="8"/>
      <c r="E38" s="9" t="s">
        <v>23</v>
      </c>
      <c r="F38" s="9" t="s">
        <v>14</v>
      </c>
      <c r="G38" s="9" t="s">
        <v>24</v>
      </c>
      <c r="H38" s="9"/>
      <c r="I38" s="10">
        <v>2</v>
      </c>
      <c r="J38" s="11"/>
      <c r="K38" s="3"/>
    </row>
    <row r="39" spans="1:14" s="4" customFormat="1" ht="15.75" x14ac:dyDescent="0.25">
      <c r="A39" s="6">
        <v>44740</v>
      </c>
      <c r="B39" s="7">
        <f t="shared" si="4"/>
        <v>6</v>
      </c>
      <c r="C39" s="7">
        <f t="shared" si="5"/>
        <v>2022</v>
      </c>
      <c r="D39" s="8"/>
      <c r="E39" s="9" t="s">
        <v>25</v>
      </c>
      <c r="F39" s="9" t="s">
        <v>11</v>
      </c>
      <c r="G39" s="9" t="s">
        <v>12</v>
      </c>
      <c r="H39" s="9"/>
      <c r="I39" s="10"/>
      <c r="J39" s="11">
        <v>1550.2</v>
      </c>
      <c r="K39" s="3"/>
      <c r="L39" s="5">
        <f>SUM(I34:I39)</f>
        <v>391.99</v>
      </c>
      <c r="M39" s="5">
        <f>SUM(J34:J39)</f>
        <v>1550.2</v>
      </c>
      <c r="N39" s="5">
        <f>M39-L39</f>
        <v>1158.21</v>
      </c>
    </row>
    <row r="40" spans="1:14" s="4" customFormat="1" ht="15.75" x14ac:dyDescent="0.25">
      <c r="A40" s="6">
        <v>44743</v>
      </c>
      <c r="B40" s="7">
        <f t="shared" si="4"/>
        <v>7</v>
      </c>
      <c r="C40" s="7">
        <f t="shared" si="5"/>
        <v>2022</v>
      </c>
      <c r="D40" s="8"/>
      <c r="E40" s="9" t="s">
        <v>13</v>
      </c>
      <c r="F40" s="9" t="s">
        <v>14</v>
      </c>
      <c r="G40" s="9" t="s">
        <v>15</v>
      </c>
      <c r="H40" s="9"/>
      <c r="I40" s="10">
        <v>90</v>
      </c>
      <c r="J40" s="11"/>
      <c r="K40" s="3"/>
    </row>
    <row r="41" spans="1:14" s="4" customFormat="1" ht="15.75" x14ac:dyDescent="0.25">
      <c r="A41" s="6">
        <v>44743</v>
      </c>
      <c r="B41" s="7">
        <f t="shared" si="4"/>
        <v>7</v>
      </c>
      <c r="C41" s="7">
        <f t="shared" si="5"/>
        <v>2022</v>
      </c>
      <c r="D41" s="8"/>
      <c r="E41" s="9" t="s">
        <v>23</v>
      </c>
      <c r="F41" s="9" t="s">
        <v>14</v>
      </c>
      <c r="G41" s="9" t="s">
        <v>24</v>
      </c>
      <c r="H41" s="9"/>
      <c r="I41" s="10">
        <v>2</v>
      </c>
      <c r="J41" s="11"/>
      <c r="K41" s="3"/>
    </row>
    <row r="42" spans="1:14" s="4" customFormat="1" ht="15.75" x14ac:dyDescent="0.25">
      <c r="A42" s="6">
        <v>44746</v>
      </c>
      <c r="B42" s="7">
        <f t="shared" si="4"/>
        <v>7</v>
      </c>
      <c r="C42" s="7">
        <f t="shared" si="5"/>
        <v>2022</v>
      </c>
      <c r="D42" s="8"/>
      <c r="E42" s="9" t="s">
        <v>16</v>
      </c>
      <c r="F42" s="9" t="s">
        <v>14</v>
      </c>
      <c r="G42" s="9" t="s">
        <v>17</v>
      </c>
      <c r="H42" s="9"/>
      <c r="I42" s="10">
        <v>29.99</v>
      </c>
      <c r="J42" s="11"/>
      <c r="K42" s="3"/>
    </row>
    <row r="43" spans="1:14" s="4" customFormat="1" ht="15.75" x14ac:dyDescent="0.25">
      <c r="A43" s="6">
        <v>44747</v>
      </c>
      <c r="B43" s="7">
        <f t="shared" ref="B43:B58" si="6">IF(A43="","",MONTH(A43))</f>
        <v>7</v>
      </c>
      <c r="C43" s="7">
        <f t="shared" ref="C43:C58" si="7">IF(A43="","",YEAR(A43))</f>
        <v>2022</v>
      </c>
      <c r="D43" s="8"/>
      <c r="E43" s="9" t="s">
        <v>54</v>
      </c>
      <c r="F43" s="9" t="s">
        <v>18</v>
      </c>
      <c r="G43" s="9" t="s">
        <v>19</v>
      </c>
      <c r="H43" s="9"/>
      <c r="I43" s="10">
        <v>265</v>
      </c>
      <c r="J43" s="11"/>
      <c r="K43" s="3"/>
    </row>
    <row r="44" spans="1:14" s="4" customFormat="1" ht="15.75" x14ac:dyDescent="0.25">
      <c r="A44" s="6">
        <v>44757</v>
      </c>
      <c r="B44" s="7">
        <f t="shared" si="6"/>
        <v>7</v>
      </c>
      <c r="C44" s="7">
        <f t="shared" si="7"/>
        <v>2022</v>
      </c>
      <c r="D44" s="8"/>
      <c r="E44" s="9" t="s">
        <v>20</v>
      </c>
      <c r="F44" s="9" t="s">
        <v>21</v>
      </c>
      <c r="G44" s="9" t="s">
        <v>22</v>
      </c>
      <c r="H44" s="9"/>
      <c r="I44" s="10">
        <v>5</v>
      </c>
      <c r="J44" s="11"/>
      <c r="K44" s="3"/>
    </row>
    <row r="45" spans="1:14" s="4" customFormat="1" ht="15.75" x14ac:dyDescent="0.25">
      <c r="A45" s="6">
        <v>44765</v>
      </c>
      <c r="B45" s="7">
        <f t="shared" si="6"/>
        <v>7</v>
      </c>
      <c r="C45" s="7">
        <f t="shared" si="7"/>
        <v>2022</v>
      </c>
      <c r="D45" s="8"/>
      <c r="E45" s="9" t="s">
        <v>23</v>
      </c>
      <c r="F45" s="9" t="s">
        <v>14</v>
      </c>
      <c r="G45" s="9" t="s">
        <v>24</v>
      </c>
      <c r="H45" s="9"/>
      <c r="I45" s="10">
        <v>2</v>
      </c>
      <c r="J45" s="11"/>
      <c r="K45" s="3"/>
    </row>
    <row r="46" spans="1:14" s="4" customFormat="1" ht="15.75" x14ac:dyDescent="0.25">
      <c r="A46" s="6">
        <v>44770</v>
      </c>
      <c r="B46" s="7">
        <f t="shared" si="6"/>
        <v>7</v>
      </c>
      <c r="C46" s="7">
        <f t="shared" si="7"/>
        <v>2022</v>
      </c>
      <c r="D46" s="8"/>
      <c r="E46" s="9" t="s">
        <v>25</v>
      </c>
      <c r="F46" s="9" t="s">
        <v>11</v>
      </c>
      <c r="G46" s="9" t="s">
        <v>12</v>
      </c>
      <c r="H46" s="9"/>
      <c r="I46" s="10"/>
      <c r="J46" s="11">
        <v>1550.2</v>
      </c>
      <c r="K46" s="3"/>
      <c r="L46" s="5">
        <f>SUM(I41:I46)</f>
        <v>303.99</v>
      </c>
      <c r="M46" s="5">
        <f>SUM(J41:J46)</f>
        <v>1550.2</v>
      </c>
      <c r="N46" s="5">
        <f>M46-L46</f>
        <v>1246.21</v>
      </c>
    </row>
    <row r="47" spans="1:14" s="4" customFormat="1" ht="15.75" x14ac:dyDescent="0.25">
      <c r="A47" s="6">
        <v>44774</v>
      </c>
      <c r="B47" s="7">
        <f t="shared" si="6"/>
        <v>8</v>
      </c>
      <c r="C47" s="7">
        <f t="shared" si="7"/>
        <v>2022</v>
      </c>
      <c r="D47" s="8"/>
      <c r="E47" s="9" t="s">
        <v>13</v>
      </c>
      <c r="F47" s="9" t="s">
        <v>14</v>
      </c>
      <c r="G47" s="9" t="s">
        <v>15</v>
      </c>
      <c r="H47" s="9"/>
      <c r="I47" s="10">
        <v>90</v>
      </c>
      <c r="J47" s="11"/>
      <c r="K47" s="3"/>
    </row>
    <row r="48" spans="1:14" s="4" customFormat="1" ht="15.75" x14ac:dyDescent="0.25">
      <c r="A48" s="6">
        <v>44777</v>
      </c>
      <c r="B48" s="7">
        <f t="shared" si="6"/>
        <v>8</v>
      </c>
      <c r="C48" s="7">
        <f t="shared" si="7"/>
        <v>2022</v>
      </c>
      <c r="D48" s="8"/>
      <c r="E48" s="9" t="s">
        <v>16</v>
      </c>
      <c r="F48" s="9" t="s">
        <v>14</v>
      </c>
      <c r="G48" s="9" t="s">
        <v>17</v>
      </c>
      <c r="H48" s="9"/>
      <c r="I48" s="10">
        <v>29.99</v>
      </c>
      <c r="J48" s="11"/>
      <c r="K48" s="3"/>
    </row>
    <row r="49" spans="1:14" s="4" customFormat="1" ht="15.75" x14ac:dyDescent="0.25">
      <c r="A49" s="6">
        <v>44778</v>
      </c>
      <c r="B49" s="7">
        <f t="shared" si="6"/>
        <v>8</v>
      </c>
      <c r="C49" s="7">
        <f t="shared" si="7"/>
        <v>2022</v>
      </c>
      <c r="D49" s="8"/>
      <c r="E49" s="9" t="s">
        <v>54</v>
      </c>
      <c r="F49" s="9" t="s">
        <v>18</v>
      </c>
      <c r="G49" s="9" t="s">
        <v>19</v>
      </c>
      <c r="H49" s="9"/>
      <c r="I49" s="10">
        <v>265</v>
      </c>
      <c r="J49" s="11"/>
      <c r="K49" s="3"/>
    </row>
    <row r="50" spans="1:14" s="4" customFormat="1" ht="15.75" x14ac:dyDescent="0.25">
      <c r="A50" s="6">
        <v>44788</v>
      </c>
      <c r="B50" s="7">
        <f t="shared" si="6"/>
        <v>8</v>
      </c>
      <c r="C50" s="7">
        <f t="shared" si="7"/>
        <v>2022</v>
      </c>
      <c r="D50" s="8"/>
      <c r="E50" s="9" t="s">
        <v>20</v>
      </c>
      <c r="F50" s="9" t="s">
        <v>21</v>
      </c>
      <c r="G50" s="9" t="s">
        <v>22</v>
      </c>
      <c r="H50" s="9"/>
      <c r="I50" s="10">
        <v>5</v>
      </c>
      <c r="J50" s="11"/>
      <c r="K50" s="3"/>
    </row>
    <row r="51" spans="1:14" s="4" customFormat="1" ht="15.75" x14ac:dyDescent="0.25">
      <c r="A51" s="6">
        <v>44796</v>
      </c>
      <c r="B51" s="7">
        <f t="shared" si="6"/>
        <v>8</v>
      </c>
      <c r="C51" s="7">
        <f t="shared" si="7"/>
        <v>2022</v>
      </c>
      <c r="D51" s="8"/>
      <c r="E51" s="9" t="s">
        <v>23</v>
      </c>
      <c r="F51" s="9" t="s">
        <v>14</v>
      </c>
      <c r="G51" s="9" t="s">
        <v>24</v>
      </c>
      <c r="H51" s="9"/>
      <c r="I51" s="10">
        <v>2</v>
      </c>
      <c r="J51" s="11"/>
      <c r="K51" s="3"/>
    </row>
    <row r="52" spans="1:14" s="4" customFormat="1" ht="15.75" x14ac:dyDescent="0.25">
      <c r="A52" s="6">
        <v>44801</v>
      </c>
      <c r="B52" s="7">
        <f t="shared" si="6"/>
        <v>8</v>
      </c>
      <c r="C52" s="7">
        <f t="shared" si="7"/>
        <v>2022</v>
      </c>
      <c r="D52" s="8"/>
      <c r="E52" s="9" t="s">
        <v>25</v>
      </c>
      <c r="F52" s="9" t="s">
        <v>11</v>
      </c>
      <c r="G52" s="9" t="s">
        <v>12</v>
      </c>
      <c r="H52" s="9"/>
      <c r="I52" s="10"/>
      <c r="J52" s="11">
        <v>1550.2</v>
      </c>
      <c r="K52" s="3"/>
      <c r="L52" s="5">
        <f>SUM(I47:I52)</f>
        <v>391.99</v>
      </c>
      <c r="M52" s="5">
        <f>SUM(J47:J52)</f>
        <v>1550.2</v>
      </c>
      <c r="N52" s="5">
        <f>M52-L52</f>
        <v>1158.21</v>
      </c>
    </row>
    <row r="53" spans="1:14" s="4" customFormat="1" ht="15.75" x14ac:dyDescent="0.25">
      <c r="A53" s="6">
        <v>44805</v>
      </c>
      <c r="B53" s="7">
        <f t="shared" si="6"/>
        <v>9</v>
      </c>
      <c r="C53" s="7">
        <f t="shared" si="7"/>
        <v>2022</v>
      </c>
      <c r="D53" s="8"/>
      <c r="E53" s="9" t="s">
        <v>13</v>
      </c>
      <c r="F53" s="9" t="s">
        <v>14</v>
      </c>
      <c r="G53" s="9" t="s">
        <v>15</v>
      </c>
      <c r="H53" s="9"/>
      <c r="I53" s="10">
        <v>90</v>
      </c>
      <c r="J53" s="11"/>
      <c r="K53" s="3"/>
    </row>
    <row r="54" spans="1:14" s="4" customFormat="1" ht="15.75" x14ac:dyDescent="0.25">
      <c r="A54" s="6">
        <v>44808</v>
      </c>
      <c r="B54" s="7">
        <f t="shared" si="6"/>
        <v>9</v>
      </c>
      <c r="C54" s="7">
        <f t="shared" si="7"/>
        <v>2022</v>
      </c>
      <c r="D54" s="8"/>
      <c r="E54" s="9" t="s">
        <v>16</v>
      </c>
      <c r="F54" s="9" t="s">
        <v>14</v>
      </c>
      <c r="G54" s="9" t="s">
        <v>17</v>
      </c>
      <c r="H54" s="9"/>
      <c r="I54" s="10">
        <v>29.99</v>
      </c>
      <c r="J54" s="11"/>
      <c r="K54" s="3"/>
    </row>
    <row r="55" spans="1:14" s="4" customFormat="1" ht="15.75" x14ac:dyDescent="0.25">
      <c r="A55" s="6">
        <v>44809</v>
      </c>
      <c r="B55" s="7">
        <f t="shared" si="6"/>
        <v>9</v>
      </c>
      <c r="C55" s="7">
        <f t="shared" si="7"/>
        <v>2022</v>
      </c>
      <c r="D55" s="8"/>
      <c r="E55" s="9" t="s">
        <v>54</v>
      </c>
      <c r="F55" s="9" t="s">
        <v>18</v>
      </c>
      <c r="G55" s="9" t="s">
        <v>19</v>
      </c>
      <c r="H55" s="9"/>
      <c r="I55" s="10">
        <v>265</v>
      </c>
      <c r="J55" s="11"/>
      <c r="K55" s="3"/>
    </row>
    <row r="56" spans="1:14" s="4" customFormat="1" ht="15.75" x14ac:dyDescent="0.25">
      <c r="A56" s="6">
        <v>44819</v>
      </c>
      <c r="B56" s="7">
        <f t="shared" si="6"/>
        <v>9</v>
      </c>
      <c r="C56" s="7">
        <f t="shared" si="7"/>
        <v>2022</v>
      </c>
      <c r="D56" s="8"/>
      <c r="E56" s="9" t="s">
        <v>20</v>
      </c>
      <c r="F56" s="9" t="s">
        <v>21</v>
      </c>
      <c r="G56" s="9" t="s">
        <v>22</v>
      </c>
      <c r="H56" s="9"/>
      <c r="I56" s="10">
        <v>5</v>
      </c>
      <c r="J56" s="11"/>
      <c r="K56" s="3"/>
    </row>
    <row r="57" spans="1:14" s="4" customFormat="1" ht="15.75" x14ac:dyDescent="0.25">
      <c r="A57" s="6">
        <v>44827</v>
      </c>
      <c r="B57" s="7">
        <f t="shared" si="6"/>
        <v>9</v>
      </c>
      <c r="C57" s="7">
        <f t="shared" si="7"/>
        <v>2022</v>
      </c>
      <c r="D57" s="8"/>
      <c r="E57" s="9" t="s">
        <v>23</v>
      </c>
      <c r="F57" s="9" t="s">
        <v>14</v>
      </c>
      <c r="G57" s="9" t="s">
        <v>24</v>
      </c>
      <c r="H57" s="9"/>
      <c r="I57" s="10">
        <v>2</v>
      </c>
      <c r="J57" s="11"/>
      <c r="K57" s="3"/>
    </row>
    <row r="58" spans="1:14" s="4" customFormat="1" ht="15.75" x14ac:dyDescent="0.25">
      <c r="A58" s="6">
        <v>44832</v>
      </c>
      <c r="B58" s="7">
        <f t="shared" si="6"/>
        <v>9</v>
      </c>
      <c r="C58" s="7">
        <f t="shared" si="7"/>
        <v>2022</v>
      </c>
      <c r="D58" s="8"/>
      <c r="E58" s="9" t="s">
        <v>25</v>
      </c>
      <c r="F58" s="9" t="s">
        <v>11</v>
      </c>
      <c r="G58" s="9" t="s">
        <v>12</v>
      </c>
      <c r="H58" s="9"/>
      <c r="I58" s="10"/>
      <c r="J58" s="11">
        <v>1550.2</v>
      </c>
      <c r="K58" s="3"/>
      <c r="L58" s="5">
        <f>SUM(I53:I58)</f>
        <v>391.99</v>
      </c>
      <c r="M58" s="5">
        <f>SUM(J53:J58)</f>
        <v>1550.2</v>
      </c>
      <c r="N58" s="5">
        <f>M58-L58</f>
        <v>1158.21</v>
      </c>
    </row>
    <row r="59" spans="1:14" ht="15.75" x14ac:dyDescent="0.25">
      <c r="A59" s="6">
        <v>44835</v>
      </c>
      <c r="B59" s="7">
        <f t="shared" ref="B59:B74" si="8">IF(A59="","",MONTH(A59))</f>
        <v>10</v>
      </c>
      <c r="C59" s="7">
        <f t="shared" ref="C59:C74" si="9">IF(A59="","",YEAR(A59))</f>
        <v>2022</v>
      </c>
      <c r="D59" s="8"/>
      <c r="E59" s="9" t="s">
        <v>13</v>
      </c>
      <c r="F59" s="9" t="s">
        <v>14</v>
      </c>
      <c r="G59" s="9" t="s">
        <v>15</v>
      </c>
      <c r="H59" s="9"/>
      <c r="I59" s="10">
        <v>90</v>
      </c>
      <c r="J59" s="11"/>
    </row>
    <row r="60" spans="1:14" ht="15.75" x14ac:dyDescent="0.25">
      <c r="A60" s="6">
        <v>44838</v>
      </c>
      <c r="B60" s="7">
        <f t="shared" si="8"/>
        <v>10</v>
      </c>
      <c r="C60" s="7">
        <f t="shared" si="9"/>
        <v>2022</v>
      </c>
      <c r="D60" s="8"/>
      <c r="E60" s="9" t="s">
        <v>16</v>
      </c>
      <c r="F60" s="9" t="s">
        <v>14</v>
      </c>
      <c r="G60" s="9" t="s">
        <v>17</v>
      </c>
      <c r="H60" s="9"/>
      <c r="I60" s="10">
        <v>29.99</v>
      </c>
      <c r="J60" s="11"/>
    </row>
    <row r="61" spans="1:14" ht="15.75" x14ac:dyDescent="0.25">
      <c r="A61" s="6">
        <v>44839</v>
      </c>
      <c r="B61" s="7">
        <f t="shared" si="8"/>
        <v>10</v>
      </c>
      <c r="C61" s="7">
        <f t="shared" si="9"/>
        <v>2022</v>
      </c>
      <c r="D61" s="8"/>
      <c r="E61" s="9" t="s">
        <v>54</v>
      </c>
      <c r="F61" s="9" t="s">
        <v>18</v>
      </c>
      <c r="G61" s="9" t="s">
        <v>19</v>
      </c>
      <c r="H61" s="9"/>
      <c r="I61" s="10">
        <v>265</v>
      </c>
      <c r="J61" s="11"/>
    </row>
    <row r="62" spans="1:14" ht="15.75" x14ac:dyDescent="0.25">
      <c r="A62" s="6">
        <v>44849</v>
      </c>
      <c r="B62" s="7">
        <f t="shared" si="8"/>
        <v>10</v>
      </c>
      <c r="C62" s="7">
        <f t="shared" si="9"/>
        <v>2022</v>
      </c>
      <c r="D62" s="8"/>
      <c r="E62" s="9" t="s">
        <v>20</v>
      </c>
      <c r="F62" s="9" t="s">
        <v>21</v>
      </c>
      <c r="G62" s="9" t="s">
        <v>22</v>
      </c>
      <c r="H62" s="9"/>
      <c r="I62" s="10">
        <v>5</v>
      </c>
      <c r="J62" s="11"/>
    </row>
    <row r="63" spans="1:14" ht="15.75" x14ac:dyDescent="0.25">
      <c r="A63" s="6">
        <v>44857</v>
      </c>
      <c r="B63" s="7">
        <f t="shared" si="8"/>
        <v>10</v>
      </c>
      <c r="C63" s="7">
        <f t="shared" si="9"/>
        <v>2022</v>
      </c>
      <c r="D63" s="8"/>
      <c r="E63" s="9" t="s">
        <v>23</v>
      </c>
      <c r="F63" s="9" t="s">
        <v>14</v>
      </c>
      <c r="G63" s="9" t="s">
        <v>24</v>
      </c>
      <c r="H63" s="9"/>
      <c r="I63" s="10">
        <v>2</v>
      </c>
      <c r="J63" s="11"/>
    </row>
    <row r="64" spans="1:14" ht="15.75" x14ac:dyDescent="0.25">
      <c r="A64" s="6">
        <v>44862</v>
      </c>
      <c r="B64" s="7">
        <f t="shared" si="8"/>
        <v>10</v>
      </c>
      <c r="C64" s="7">
        <f t="shared" si="9"/>
        <v>2022</v>
      </c>
      <c r="D64" s="8"/>
      <c r="E64" s="9" t="s">
        <v>25</v>
      </c>
      <c r="F64" s="9" t="s">
        <v>11</v>
      </c>
      <c r="G64" s="9" t="s">
        <v>12</v>
      </c>
      <c r="H64" s="9"/>
      <c r="I64" s="10"/>
      <c r="J64" s="11">
        <v>1550.2</v>
      </c>
      <c r="L64" s="5">
        <f>SUM(I59:I64)</f>
        <v>391.99</v>
      </c>
      <c r="M64" s="5">
        <f>SUM(J59:J64)</f>
        <v>1550.2</v>
      </c>
      <c r="N64" s="5">
        <f>M64-L64</f>
        <v>1158.21</v>
      </c>
    </row>
    <row r="65" spans="1:14" ht="15.75" x14ac:dyDescent="0.25">
      <c r="A65" s="6">
        <v>44864</v>
      </c>
      <c r="B65" s="7">
        <f t="shared" si="8"/>
        <v>10</v>
      </c>
      <c r="C65" s="7">
        <f t="shared" si="9"/>
        <v>2022</v>
      </c>
      <c r="D65" s="8"/>
      <c r="E65" s="9" t="s">
        <v>27</v>
      </c>
      <c r="F65" s="9" t="s">
        <v>14</v>
      </c>
      <c r="G65" s="9" t="s">
        <v>28</v>
      </c>
      <c r="H65" s="9"/>
      <c r="I65" s="10">
        <v>190</v>
      </c>
      <c r="J65" s="11"/>
    </row>
    <row r="66" spans="1:14" ht="15.75" x14ac:dyDescent="0.25">
      <c r="A66" s="6">
        <v>44866</v>
      </c>
      <c r="B66" s="7">
        <f t="shared" si="8"/>
        <v>11</v>
      </c>
      <c r="C66" s="7">
        <f t="shared" si="9"/>
        <v>2022</v>
      </c>
      <c r="D66" s="8"/>
      <c r="E66" s="9" t="s">
        <v>13</v>
      </c>
      <c r="F66" s="9" t="s">
        <v>14</v>
      </c>
      <c r="G66" s="9" t="s">
        <v>15</v>
      </c>
      <c r="H66" s="9"/>
      <c r="I66" s="10">
        <v>90</v>
      </c>
      <c r="J66" s="11"/>
    </row>
    <row r="67" spans="1:14" ht="15.75" x14ac:dyDescent="0.25">
      <c r="A67" s="6">
        <v>44869</v>
      </c>
      <c r="B67" s="7">
        <f t="shared" si="8"/>
        <v>11</v>
      </c>
      <c r="C67" s="7">
        <f t="shared" si="9"/>
        <v>2022</v>
      </c>
      <c r="D67" s="8"/>
      <c r="E67" s="9" t="s">
        <v>16</v>
      </c>
      <c r="F67" s="9" t="s">
        <v>14</v>
      </c>
      <c r="G67" s="9" t="s">
        <v>17</v>
      </c>
      <c r="H67" s="9"/>
      <c r="I67" s="10">
        <v>29.99</v>
      </c>
      <c r="J67" s="11"/>
    </row>
    <row r="68" spans="1:14" ht="15.75" x14ac:dyDescent="0.25">
      <c r="A68" s="6">
        <v>44870</v>
      </c>
      <c r="B68" s="7">
        <f t="shared" si="8"/>
        <v>11</v>
      </c>
      <c r="C68" s="7">
        <f t="shared" si="9"/>
        <v>2022</v>
      </c>
      <c r="D68" s="8"/>
      <c r="E68" s="9" t="s">
        <v>54</v>
      </c>
      <c r="F68" s="9" t="s">
        <v>18</v>
      </c>
      <c r="G68" s="9" t="s">
        <v>19</v>
      </c>
      <c r="H68" s="9"/>
      <c r="I68" s="10">
        <v>265</v>
      </c>
      <c r="J68" s="11"/>
    </row>
    <row r="69" spans="1:14" ht="15.75" x14ac:dyDescent="0.25">
      <c r="A69" s="6">
        <v>44880</v>
      </c>
      <c r="B69" s="7">
        <f t="shared" si="8"/>
        <v>11</v>
      </c>
      <c r="C69" s="7">
        <f t="shared" si="9"/>
        <v>2022</v>
      </c>
      <c r="D69" s="8"/>
      <c r="E69" s="9" t="s">
        <v>20</v>
      </c>
      <c r="F69" s="9" t="s">
        <v>21</v>
      </c>
      <c r="G69" s="9" t="s">
        <v>22</v>
      </c>
      <c r="H69" s="9"/>
      <c r="I69" s="10">
        <v>5</v>
      </c>
      <c r="J69" s="11"/>
    </row>
    <row r="70" spans="1:14" ht="15.75" x14ac:dyDescent="0.25">
      <c r="A70" s="6">
        <v>44888</v>
      </c>
      <c r="B70" s="7">
        <f t="shared" si="8"/>
        <v>11</v>
      </c>
      <c r="C70" s="7">
        <f t="shared" si="9"/>
        <v>2022</v>
      </c>
      <c r="D70" s="8"/>
      <c r="E70" s="9" t="s">
        <v>23</v>
      </c>
      <c r="F70" s="9" t="s">
        <v>14</v>
      </c>
      <c r="G70" s="9" t="s">
        <v>24</v>
      </c>
      <c r="H70" s="9"/>
      <c r="I70" s="10">
        <v>2</v>
      </c>
      <c r="J70" s="11"/>
    </row>
    <row r="71" spans="1:14" ht="15.75" x14ac:dyDescent="0.25">
      <c r="A71" s="6">
        <v>44893</v>
      </c>
      <c r="B71" s="7">
        <f t="shared" si="8"/>
        <v>11</v>
      </c>
      <c r="C71" s="7">
        <f t="shared" si="9"/>
        <v>2022</v>
      </c>
      <c r="D71" s="8"/>
      <c r="E71" s="9" t="s">
        <v>25</v>
      </c>
      <c r="F71" s="9" t="s">
        <v>11</v>
      </c>
      <c r="G71" s="9" t="s">
        <v>12</v>
      </c>
      <c r="H71" s="9"/>
      <c r="I71" s="10"/>
      <c r="J71" s="11">
        <v>1550.2</v>
      </c>
      <c r="L71" s="5">
        <f>SUM(I65:I71)</f>
        <v>581.99</v>
      </c>
      <c r="M71" s="5">
        <f>SUM(J65:J71)</f>
        <v>1550.2</v>
      </c>
      <c r="N71" s="5">
        <f>M71-L71</f>
        <v>968.21</v>
      </c>
    </row>
    <row r="72" spans="1:14" ht="15.75" x14ac:dyDescent="0.25">
      <c r="A72" s="6">
        <v>44896</v>
      </c>
      <c r="B72" s="7">
        <f t="shared" si="8"/>
        <v>12</v>
      </c>
      <c r="C72" s="7">
        <f t="shared" si="9"/>
        <v>2022</v>
      </c>
      <c r="D72" s="8"/>
      <c r="E72" s="9" t="s">
        <v>13</v>
      </c>
      <c r="F72" s="9" t="s">
        <v>14</v>
      </c>
      <c r="G72" s="9" t="s">
        <v>15</v>
      </c>
      <c r="H72" s="9"/>
      <c r="I72" s="10">
        <v>90</v>
      </c>
      <c r="J72" s="11"/>
    </row>
    <row r="73" spans="1:14" ht="15.75" x14ac:dyDescent="0.25">
      <c r="A73" s="6">
        <v>44899</v>
      </c>
      <c r="B73" s="7">
        <f t="shared" si="8"/>
        <v>12</v>
      </c>
      <c r="C73" s="7">
        <f t="shared" si="9"/>
        <v>2022</v>
      </c>
      <c r="D73" s="8"/>
      <c r="E73" s="9" t="s">
        <v>16</v>
      </c>
      <c r="F73" s="9" t="s">
        <v>14</v>
      </c>
      <c r="G73" s="9" t="s">
        <v>17</v>
      </c>
      <c r="H73" s="9"/>
      <c r="I73" s="10">
        <v>29.99</v>
      </c>
      <c r="J73" s="11"/>
    </row>
    <row r="74" spans="1:14" ht="15.75" x14ac:dyDescent="0.25">
      <c r="A74" s="6">
        <v>44900</v>
      </c>
      <c r="B74" s="7">
        <f t="shared" si="8"/>
        <v>12</v>
      </c>
      <c r="C74" s="7">
        <f t="shared" si="9"/>
        <v>2022</v>
      </c>
      <c r="D74" s="8"/>
      <c r="E74" s="9" t="s">
        <v>54</v>
      </c>
      <c r="F74" s="9" t="s">
        <v>18</v>
      </c>
      <c r="G74" s="9" t="s">
        <v>19</v>
      </c>
      <c r="H74" s="9"/>
      <c r="I74" s="10">
        <v>265</v>
      </c>
      <c r="J74" s="11"/>
    </row>
    <row r="75" spans="1:14" ht="15.75" x14ac:dyDescent="0.25">
      <c r="A75" s="6">
        <v>44910</v>
      </c>
      <c r="B75" s="7">
        <f t="shared" ref="B75:B77" si="10">IF(A75="","",MONTH(A75))</f>
        <v>12</v>
      </c>
      <c r="C75" s="7">
        <f t="shared" ref="C75:C77" si="11">IF(A75="","",YEAR(A75))</f>
        <v>2022</v>
      </c>
      <c r="D75" s="8"/>
      <c r="E75" s="9" t="s">
        <v>20</v>
      </c>
      <c r="F75" s="9" t="s">
        <v>21</v>
      </c>
      <c r="G75" s="9" t="s">
        <v>22</v>
      </c>
      <c r="H75" s="9"/>
      <c r="I75" s="10">
        <v>5</v>
      </c>
      <c r="J75" s="11"/>
    </row>
    <row r="76" spans="1:14" ht="15.75" x14ac:dyDescent="0.25">
      <c r="A76" s="6">
        <v>44918</v>
      </c>
      <c r="B76" s="7">
        <f t="shared" si="10"/>
        <v>12</v>
      </c>
      <c r="C76" s="7">
        <f t="shared" si="11"/>
        <v>2022</v>
      </c>
      <c r="D76" s="8"/>
      <c r="E76" s="9" t="s">
        <v>23</v>
      </c>
      <c r="F76" s="9" t="s">
        <v>14</v>
      </c>
      <c r="G76" s="9" t="s">
        <v>24</v>
      </c>
      <c r="H76" s="9"/>
      <c r="I76" s="10">
        <v>2</v>
      </c>
      <c r="J76" s="11"/>
    </row>
    <row r="77" spans="1:14" ht="15.75" x14ac:dyDescent="0.25">
      <c r="A77" s="6">
        <v>44923</v>
      </c>
      <c r="B77" s="7">
        <f t="shared" si="10"/>
        <v>12</v>
      </c>
      <c r="C77" s="7">
        <f t="shared" si="11"/>
        <v>2022</v>
      </c>
      <c r="D77" s="8"/>
      <c r="E77" s="9" t="s">
        <v>25</v>
      </c>
      <c r="F77" s="9" t="s">
        <v>11</v>
      </c>
      <c r="G77" s="9" t="s">
        <v>12</v>
      </c>
      <c r="H77" s="9"/>
      <c r="I77" s="10"/>
      <c r="J77" s="11">
        <v>1550.2</v>
      </c>
      <c r="L77" s="5">
        <f>SUM(I72:I77)</f>
        <v>391.99</v>
      </c>
      <c r="M77" s="5">
        <f>SUM(J72:J77)</f>
        <v>1550.2</v>
      </c>
      <c r="N77" s="5">
        <f>M77-L77</f>
        <v>1158.21</v>
      </c>
    </row>
  </sheetData>
  <autoFilter ref="A3:WUD77"/>
  <dataValidations count="2">
    <dataValidation type="list" allowBlank="1" showInputMessage="1" showErrorMessage="1" sqref="F41 F30:F37 F4:F28 F45:F77">
      <formula1>Master</formula1>
    </dataValidation>
    <dataValidation type="list" allowBlank="1" showInputMessage="1" showErrorMessage="1" sqref="G41 G30:G37 G4:G28 G45:G77">
      <formula1>INDIRECT(F4)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81" fitToHeight="0"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Echéancier</vt:lpstr>
      <vt:lpstr>Liste</vt:lpstr>
      <vt:lpstr>Liste-Résultat attendu</vt:lpstr>
      <vt:lpstr>Liste!Impression_des_titres</vt:lpstr>
      <vt:lpstr>'Liste-Résultat attendu'!Impression_des_titres</vt:lpstr>
      <vt:lpstr>Echéancier!Zone_d_impression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Marcel DELSOL</cp:lastModifiedBy>
  <dcterms:created xsi:type="dcterms:W3CDTF">2022-10-23T07:55:38Z</dcterms:created>
  <dcterms:modified xsi:type="dcterms:W3CDTF">2022-10-23T11:14:39Z</dcterms:modified>
</cp:coreProperties>
</file>