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arcel\Desktop\"/>
    </mc:Choice>
  </mc:AlternateContent>
  <bookViews>
    <workbookView xWindow="0" yWindow="0" windowWidth="24000" windowHeight="9735" tabRatio="849"/>
  </bookViews>
  <sheets>
    <sheet name="2-Locations" sheetId="1" r:id="rId1"/>
  </sheets>
  <definedNames>
    <definedName name="_xlnm._FilterDatabase" localSheetId="0" hidden="1">'2-Locations'!$A$5:$BB$16</definedName>
    <definedName name="_xlnm.Print_Titles" localSheetId="0">'2-Locations'!$3:$5</definedName>
    <definedName name="_xlnm.Print_Area" localSheetId="0">'2-Locations'!$A:$AJ</definedName>
  </definedNames>
  <calcPr calcId="15251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J14" i="1" l="1"/>
  <c r="N14" i="1"/>
  <c r="P14" i="1" s="1"/>
  <c r="Q14" i="1" s="1"/>
  <c r="J15" i="1"/>
  <c r="N15" i="1"/>
  <c r="P15" i="1" s="1"/>
  <c r="Q15" i="1" s="1"/>
  <c r="H16" i="1"/>
  <c r="I16" i="1" s="1"/>
  <c r="L16" i="1" s="1"/>
  <c r="J16" i="1"/>
  <c r="N16" i="1"/>
  <c r="P16" i="1" s="1"/>
  <c r="Q16" i="1" s="1"/>
  <c r="H15" i="1" l="1"/>
  <c r="I15" i="1" s="1"/>
  <c r="L15" i="1" s="1"/>
  <c r="H14" i="1"/>
  <c r="I14" i="1" s="1"/>
  <c r="L14" i="1" s="1"/>
  <c r="AK14" i="1"/>
  <c r="AZ14" i="1" s="1"/>
  <c r="AK15" i="1"/>
  <c r="AZ15" i="1" s="1"/>
  <c r="AL15" i="1"/>
  <c r="AM15" i="1"/>
  <c r="AQ15" i="1"/>
  <c r="AV15" i="1"/>
  <c r="AK16" i="1"/>
  <c r="AZ16" i="1" s="1"/>
  <c r="AN16" i="1"/>
  <c r="AR16" i="1"/>
  <c r="AU16" i="1"/>
  <c r="AR14" i="1" l="1"/>
  <c r="AS14" i="1"/>
  <c r="AL14" i="1"/>
  <c r="AW14" i="1"/>
  <c r="AN14" i="1"/>
  <c r="AV16" i="1"/>
  <c r="AM16" i="1"/>
  <c r="AR15" i="1"/>
  <c r="AV14" i="1"/>
  <c r="AP14" i="1"/>
  <c r="AT14" i="1"/>
  <c r="AO14" i="1"/>
  <c r="A14" i="1"/>
  <c r="A16" i="1"/>
  <c r="A15" i="1"/>
  <c r="AQ16" i="1"/>
  <c r="AU15" i="1"/>
  <c r="AP15" i="1"/>
  <c r="AU14" i="1"/>
  <c r="AQ14" i="1"/>
  <c r="AM14" i="1"/>
  <c r="AT15" i="1"/>
  <c r="AN15" i="1"/>
  <c r="AT16" i="1"/>
  <c r="AP16" i="1"/>
  <c r="AL16" i="1"/>
  <c r="AW15" i="1"/>
  <c r="AS15" i="1"/>
  <c r="AX15" i="1" s="1"/>
  <c r="AO15" i="1"/>
  <c r="AW16" i="1"/>
  <c r="AS16" i="1"/>
  <c r="AX16" i="1" s="1"/>
  <c r="AO16" i="1"/>
  <c r="AX14" i="1" l="1"/>
  <c r="AY14" i="1"/>
  <c r="AY15" i="1"/>
  <c r="AY16" i="1"/>
  <c r="N6" i="1" l="1"/>
  <c r="P6" i="1" s="1"/>
  <c r="Q6" i="1" s="1"/>
  <c r="N7" i="1"/>
  <c r="P7" i="1" s="1"/>
  <c r="Q7" i="1" s="1"/>
  <c r="Q8" i="1"/>
  <c r="Q9" i="1"/>
  <c r="Q10" i="1"/>
  <c r="Q11" i="1"/>
  <c r="Q12" i="1"/>
  <c r="N13" i="1"/>
  <c r="P13" i="1" s="1"/>
  <c r="Q13" i="1" s="1"/>
  <c r="I13" i="1" l="1"/>
  <c r="L13" i="1" s="1"/>
  <c r="A13" i="1"/>
  <c r="I10" i="1"/>
  <c r="L10" i="1" s="1"/>
  <c r="A10" i="1"/>
  <c r="I12" i="1"/>
  <c r="L12" i="1" s="1"/>
  <c r="A12" i="1"/>
  <c r="I9" i="1"/>
  <c r="L9" i="1" s="1"/>
  <c r="A9" i="1"/>
  <c r="I11" i="1"/>
  <c r="L11" i="1" s="1"/>
  <c r="A11" i="1"/>
  <c r="I8" i="1"/>
  <c r="L8" i="1" s="1"/>
  <c r="A8" i="1"/>
  <c r="J10" i="1"/>
  <c r="I7" i="1"/>
  <c r="L7" i="1" s="1"/>
  <c r="A7" i="1"/>
  <c r="J8" i="1"/>
  <c r="J12" i="1"/>
  <c r="J11" i="1"/>
  <c r="J13" i="1"/>
  <c r="J9" i="1"/>
  <c r="I6" i="1" l="1"/>
  <c r="L6" i="1" s="1"/>
  <c r="A6" i="1"/>
  <c r="AK6" i="1" l="1"/>
  <c r="AK7" i="1"/>
  <c r="AK8" i="1"/>
  <c r="AK9" i="1"/>
  <c r="AK10" i="1"/>
  <c r="AK11" i="1"/>
  <c r="AK12" i="1"/>
  <c r="AK13" i="1"/>
  <c r="AW7" i="1" l="1"/>
  <c r="AW8" i="1"/>
  <c r="AW9" i="1"/>
  <c r="AW10" i="1"/>
  <c r="AW11" i="1"/>
  <c r="AW12" i="1"/>
  <c r="AW13" i="1"/>
  <c r="AV7" i="1"/>
  <c r="AV8" i="1"/>
  <c r="AV9" i="1"/>
  <c r="AV10" i="1"/>
  <c r="AV11" i="1"/>
  <c r="AV12" i="1"/>
  <c r="AV13" i="1"/>
  <c r="AU7" i="1"/>
  <c r="AU8" i="1"/>
  <c r="AU9" i="1"/>
  <c r="AU10" i="1"/>
  <c r="AU11" i="1"/>
  <c r="AU12" i="1"/>
  <c r="AU13" i="1"/>
  <c r="AT7" i="1"/>
  <c r="AT8" i="1"/>
  <c r="AT9" i="1"/>
  <c r="AT10" i="1"/>
  <c r="AT11" i="1"/>
  <c r="AT12" i="1"/>
  <c r="AT13" i="1"/>
  <c r="AS7" i="1"/>
  <c r="AS8" i="1"/>
  <c r="AS9" i="1"/>
  <c r="AS10" i="1"/>
  <c r="AS11" i="1"/>
  <c r="AS12" i="1"/>
  <c r="AS13" i="1"/>
  <c r="AR7" i="1"/>
  <c r="AR8" i="1"/>
  <c r="AR9" i="1"/>
  <c r="AR10" i="1"/>
  <c r="AR11" i="1"/>
  <c r="AR12" i="1"/>
  <c r="AR13" i="1"/>
  <c r="AQ7" i="1"/>
  <c r="AQ8" i="1"/>
  <c r="AQ9" i="1"/>
  <c r="AQ10" i="1"/>
  <c r="AQ11" i="1"/>
  <c r="AQ12" i="1"/>
  <c r="AQ13" i="1"/>
  <c r="AP7" i="1"/>
  <c r="AP8" i="1"/>
  <c r="AP9" i="1"/>
  <c r="AP10" i="1"/>
  <c r="AP11" i="1"/>
  <c r="AP12" i="1"/>
  <c r="AP13" i="1"/>
  <c r="AO7" i="1"/>
  <c r="AO8" i="1"/>
  <c r="AO9" i="1"/>
  <c r="AO10" i="1"/>
  <c r="AO11" i="1"/>
  <c r="AO12" i="1"/>
  <c r="AO13" i="1"/>
  <c r="AN7" i="1"/>
  <c r="AN8" i="1"/>
  <c r="AN9" i="1"/>
  <c r="AN10" i="1"/>
  <c r="AN11" i="1"/>
  <c r="AN12" i="1"/>
  <c r="AN13" i="1"/>
  <c r="AM7" i="1"/>
  <c r="AM8" i="1"/>
  <c r="AM9" i="1"/>
  <c r="AM10" i="1"/>
  <c r="AM11" i="1"/>
  <c r="AM12" i="1"/>
  <c r="AM13" i="1"/>
  <c r="AL7" i="1"/>
  <c r="AL8" i="1"/>
  <c r="AL9" i="1"/>
  <c r="AL10" i="1"/>
  <c r="AL11" i="1"/>
  <c r="AL12" i="1"/>
  <c r="AL13" i="1"/>
  <c r="AX11" i="1" l="1"/>
  <c r="AX7" i="1"/>
  <c r="AY12" i="1"/>
  <c r="AY8" i="1"/>
  <c r="AX10" i="1"/>
  <c r="AY11" i="1"/>
  <c r="AX13" i="1"/>
  <c r="AY7" i="1"/>
  <c r="AX9" i="1"/>
  <c r="AY10" i="1"/>
  <c r="AX12" i="1"/>
  <c r="AX8" i="1"/>
  <c r="AY13" i="1"/>
  <c r="AY9" i="1"/>
  <c r="AM6" i="1" l="1"/>
  <c r="AN6" i="1" l="1"/>
  <c r="AR6" i="1"/>
  <c r="AX6" i="1" s="1"/>
  <c r="AV6" i="1"/>
  <c r="AO6" i="1"/>
  <c r="AS6" i="1"/>
  <c r="AW6" i="1"/>
  <c r="AL6" i="1"/>
  <c r="AP6" i="1"/>
  <c r="AT6" i="1"/>
  <c r="AQ6" i="1"/>
  <c r="AU6" i="1"/>
  <c r="AY6" i="1" l="1"/>
  <c r="AZ10" i="1"/>
  <c r="AZ9" i="1"/>
  <c r="AZ11" i="1"/>
  <c r="AZ6" i="1" l="1"/>
  <c r="AZ12" i="1"/>
  <c r="AZ8" i="1"/>
  <c r="AZ7" i="1" l="1"/>
  <c r="AZ13" i="1"/>
</calcChain>
</file>

<file path=xl/comments1.xml><?xml version="1.0" encoding="utf-8"?>
<comments xmlns="http://schemas.openxmlformats.org/spreadsheetml/2006/main">
  <authors>
    <author>Marcel DELSOL</author>
  </authors>
  <commentList>
    <comment ref="K4" authorId="0" shapeId="0">
      <text>
        <r>
          <rPr>
            <b/>
            <sz val="9"/>
            <color indexed="81"/>
            <rFont val="Tahoma"/>
            <charset val="1"/>
          </rPr>
          <t>Le N° de ponton doit être saisi en "Saison" (colonne G) ou en "Occasionnel" (colonne J) mais en aucun cas dans les 2 colonnes.</t>
        </r>
      </text>
    </comment>
  </commentList>
</comments>
</file>

<file path=xl/sharedStrings.xml><?xml version="1.0" encoding="utf-8"?>
<sst xmlns="http://schemas.openxmlformats.org/spreadsheetml/2006/main" count="78" uniqueCount="57">
  <si>
    <t>Nom</t>
  </si>
  <si>
    <t>Prénom</t>
  </si>
  <si>
    <t>Saison</t>
  </si>
  <si>
    <t>Occasionnel</t>
  </si>
  <si>
    <t>Ponton 2017</t>
  </si>
  <si>
    <t>N°</t>
  </si>
  <si>
    <t>Date début</t>
  </si>
  <si>
    <t>Date fin</t>
  </si>
  <si>
    <t>Nb jours</t>
  </si>
  <si>
    <t>Tarif</t>
  </si>
  <si>
    <t>Date de fin</t>
  </si>
  <si>
    <t>Attention ! : Saisie en "Saison" OU en "Occasionnel"</t>
  </si>
  <si>
    <t>Mois</t>
  </si>
  <si>
    <t>Gérard</t>
  </si>
  <si>
    <t>Franck</t>
  </si>
  <si>
    <t>Michel</t>
  </si>
  <si>
    <t>Louis</t>
  </si>
  <si>
    <t>Henri</t>
  </si>
  <si>
    <t>Marcel</t>
  </si>
  <si>
    <t>Nombre de jours</t>
  </si>
  <si>
    <t>S</t>
  </si>
  <si>
    <t>HS</t>
  </si>
  <si>
    <t>Joël</t>
  </si>
  <si>
    <t>GAUTHIER</t>
  </si>
  <si>
    <t>TROULIER</t>
  </si>
  <si>
    <t>PMR241</t>
  </si>
  <si>
    <t>PMR242</t>
  </si>
  <si>
    <t>PMR243</t>
  </si>
  <si>
    <t>Ponton 2018</t>
  </si>
  <si>
    <t>Adhérent</t>
  </si>
  <si>
    <t>Adh-001</t>
  </si>
  <si>
    <t>Adh-002</t>
  </si>
  <si>
    <t>Adh-003</t>
  </si>
  <si>
    <t>Adh-004</t>
  </si>
  <si>
    <t>Adh-005</t>
  </si>
  <si>
    <t>Adh-006</t>
  </si>
  <si>
    <t>Adh-007</t>
  </si>
  <si>
    <t>Adh-008</t>
  </si>
  <si>
    <t>N° ponton</t>
  </si>
  <si>
    <t>2 - LOCATION des PONTONS</t>
  </si>
  <si>
    <t>N°
Ponton occupé</t>
  </si>
  <si>
    <t>DUPONT</t>
  </si>
  <si>
    <t>MARTIN</t>
  </si>
  <si>
    <t>GAILLARD</t>
  </si>
  <si>
    <t>MATHURET</t>
  </si>
  <si>
    <t>CUSSET</t>
  </si>
  <si>
    <t>PIALAT</t>
  </si>
  <si>
    <t>Mathilde</t>
  </si>
  <si>
    <t>OK</t>
  </si>
  <si>
    <t>Anomalie sur fin</t>
  </si>
  <si>
    <t>Anomalie sur début</t>
  </si>
  <si>
    <t>Exemple pour Troulier : "Date de fin de location impossible car ponton déjà loué à partir du 15/07/2018"</t>
  </si>
  <si>
    <t>Exemple pour Mathuret : "Date de début de location impossible car ponton déjà loué jusqu'au 20/08/2018"</t>
  </si>
  <si>
    <t>1 - Le N° de ponton ne doit s'afficher que lorsque "Aujourdhui()" est entre les dates "Début" et "Fin"</t>
  </si>
  <si>
    <t>2 - Afficher un message d'erreur lorsqu'on veut saisir une date de début ou de fin déjà comprise dans des locations existantes</t>
  </si>
  <si>
    <t>Exemple pour Cusset : "Dates de début et de fin de location impossibles car ponton déjà loué"</t>
  </si>
  <si>
    <t>Anomalie sur début et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</si>
</sst>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_ ;[Red]\-#,##0.00\ 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name val="Copperplate Gothic Bold"/>
      <family val="2"/>
    </font>
    <font>
      <b/>
      <sz val="10"/>
      <name val="Copperplate Gothic Light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9"/>
      <color indexed="81"/>
      <name val="Tahoma"/>
      <charset val="1"/>
    </font>
    <font>
      <b/>
      <sz val="11"/>
      <color theme="5" tint="-0.499984740745262"/>
      <name val="Arial"/>
      <family val="2"/>
    </font>
    <font>
      <b/>
      <sz val="14"/>
      <color rgb="FF0000FF"/>
      <name val="Arial"/>
      <family val="2"/>
    </font>
    <font>
      <b/>
      <sz val="10"/>
      <color rgb="FFFF0000"/>
      <name val="Arial"/>
      <family val="2"/>
    </font>
    <font>
      <b/>
      <sz val="12"/>
      <color rgb="FF0070C0"/>
      <name val="Arial"/>
      <family val="2"/>
    </font>
    <font>
      <b/>
      <sz val="12"/>
      <color rgb="FFC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7">
    <xf numFmtId="0" fontId="0" fillId="0" borderId="0" xfId="0"/>
    <xf numFmtId="0" fontId="3" fillId="10" borderId="1" xfId="0" applyFont="1" applyFill="1" applyBorder="1" applyAlignment="1" applyProtection="1">
      <alignment horizontal="center" vertical="center"/>
    </xf>
    <xf numFmtId="0" fontId="3" fillId="13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</xf>
    <xf numFmtId="164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13" borderId="1" xfId="0" applyFont="1" applyFill="1" applyBorder="1" applyAlignment="1" applyProtection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1" fontId="6" fillId="0" borderId="1" xfId="0" applyNumberFormat="1" applyFont="1" applyBorder="1" applyAlignment="1" applyProtection="1">
      <alignment horizontal="center" vertical="center"/>
    </xf>
    <xf numFmtId="165" fontId="6" fillId="0" borderId="0" xfId="0" applyNumberFormat="1" applyFont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14" fontId="3" fillId="12" borderId="1" xfId="0" applyNumberFormat="1" applyFont="1" applyFill="1" applyBorder="1" applyAlignment="1" applyProtection="1">
      <alignment horizontal="center" vertical="center"/>
      <protection locked="0"/>
    </xf>
    <xf numFmtId="0" fontId="3" fillId="12" borderId="1" xfId="0" applyNumberFormat="1" applyFont="1" applyFill="1" applyBorder="1" applyAlignment="1" applyProtection="1">
      <alignment horizontal="center" vertical="center"/>
      <protection locked="0"/>
    </xf>
    <xf numFmtId="1" fontId="9" fillId="0" borderId="1" xfId="0" applyNumberFormat="1" applyFont="1" applyBorder="1" applyAlignment="1">
      <alignment horizontal="center" vertical="center"/>
    </xf>
    <xf numFmtId="0" fontId="6" fillId="14" borderId="0" xfId="0" applyFont="1" applyFill="1" applyAlignment="1" applyProtection="1">
      <alignment vertical="center"/>
    </xf>
    <xf numFmtId="0" fontId="6" fillId="14" borderId="0" xfId="0" applyFont="1" applyFill="1" applyAlignment="1" applyProtection="1">
      <alignment horizontal="center" vertical="center"/>
    </xf>
    <xf numFmtId="0" fontId="3" fillId="14" borderId="1" xfId="0" applyFont="1" applyFill="1" applyBorder="1" applyAlignment="1" applyProtection="1">
      <alignment horizontal="center" vertical="center"/>
    </xf>
    <xf numFmtId="0" fontId="11" fillId="15" borderId="1" xfId="0" applyFont="1" applyFill="1" applyBorder="1" applyAlignment="1" applyProtection="1">
      <alignment horizontal="center" vertical="center"/>
      <protection locked="0"/>
    </xf>
    <xf numFmtId="164" fontId="6" fillId="11" borderId="0" xfId="0" applyNumberFormat="1" applyFont="1" applyFill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3" fillId="11" borderId="0" xfId="0" applyFont="1" applyFill="1" applyAlignment="1" applyProtection="1">
      <alignment horizontal="center" vertical="center"/>
    </xf>
    <xf numFmtId="0" fontId="6" fillId="11" borderId="0" xfId="0" applyFont="1" applyFill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1" fillId="15" borderId="4" xfId="0" applyFont="1" applyFill="1" applyBorder="1" applyAlignment="1" applyProtection="1">
      <alignment horizontal="center" vertical="center"/>
    </xf>
    <xf numFmtId="0" fontId="6" fillId="11" borderId="0" xfId="0" applyFont="1" applyFill="1" applyAlignment="1" applyProtection="1">
      <alignment vertical="center"/>
    </xf>
    <xf numFmtId="0" fontId="8" fillId="14" borderId="1" xfId="0" applyFont="1" applyFill="1" applyBorder="1" applyAlignment="1" applyProtection="1">
      <alignment vertical="center"/>
    </xf>
    <xf numFmtId="0" fontId="6" fillId="14" borderId="1" xfId="0" applyFont="1" applyFill="1" applyBorder="1" applyAlignment="1" applyProtection="1">
      <alignment vertical="center"/>
    </xf>
    <xf numFmtId="0" fontId="3" fillId="14" borderId="1" xfId="0" applyFont="1" applyFill="1" applyBorder="1" applyAlignment="1" applyProtection="1">
      <alignment vertical="center"/>
    </xf>
    <xf numFmtId="0" fontId="15" fillId="0" borderId="0" xfId="0" applyFont="1" applyBorder="1" applyAlignment="1" applyProtection="1">
      <alignment horizontal="center" vertical="center"/>
    </xf>
    <xf numFmtId="165" fontId="10" fillId="10" borderId="0" xfId="0" applyNumberFormat="1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165" fontId="3" fillId="0" borderId="0" xfId="0" applyNumberFormat="1" applyFont="1" applyBorder="1" applyAlignment="1" applyProtection="1">
      <alignment horizontal="center" vertical="center"/>
    </xf>
    <xf numFmtId="165" fontId="3" fillId="0" borderId="0" xfId="0" applyNumberFormat="1" applyFont="1" applyBorder="1" applyAlignment="1" applyProtection="1">
      <alignment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3" fillId="10" borderId="13" xfId="0" applyFont="1" applyFill="1" applyBorder="1" applyAlignment="1" applyProtection="1">
      <alignment horizontal="center" vertical="center"/>
    </xf>
    <xf numFmtId="0" fontId="6" fillId="6" borderId="13" xfId="0" applyFont="1" applyFill="1" applyBorder="1" applyAlignment="1" applyProtection="1">
      <alignment horizontal="center" vertical="center"/>
    </xf>
    <xf numFmtId="0" fontId="3" fillId="6" borderId="14" xfId="0" applyFont="1" applyFill="1" applyBorder="1" applyAlignment="1" applyProtection="1">
      <alignment horizontal="center" vertical="center"/>
    </xf>
    <xf numFmtId="0" fontId="3" fillId="13" borderId="18" xfId="0" applyFont="1" applyFill="1" applyBorder="1" applyAlignment="1" applyProtection="1">
      <alignment horizontal="center" vertical="center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3" fillId="13" borderId="18" xfId="0" applyFont="1" applyFill="1" applyBorder="1" applyAlignment="1" applyProtection="1">
      <alignment horizontal="center" vertical="center"/>
      <protection locked="0"/>
    </xf>
    <xf numFmtId="14" fontId="3" fillId="13" borderId="19" xfId="0" applyNumberFormat="1" applyFont="1" applyFill="1" applyBorder="1" applyAlignment="1" applyProtection="1">
      <alignment horizontal="center" vertical="center"/>
      <protection locked="0"/>
    </xf>
    <xf numFmtId="0" fontId="3" fillId="12" borderId="18" xfId="0" applyFont="1" applyFill="1" applyBorder="1" applyAlignment="1" applyProtection="1">
      <alignment horizontal="center" vertical="center"/>
    </xf>
    <xf numFmtId="0" fontId="3" fillId="10" borderId="19" xfId="0" applyFont="1" applyFill="1" applyBorder="1" applyAlignment="1" applyProtection="1">
      <alignment horizontal="center" vertical="center" wrapText="1"/>
    </xf>
    <xf numFmtId="0" fontId="3" fillId="12" borderId="18" xfId="0" applyFont="1" applyFill="1" applyBorder="1" applyAlignment="1" applyProtection="1">
      <alignment horizontal="center" vertical="center"/>
      <protection locked="0"/>
    </xf>
    <xf numFmtId="0" fontId="6" fillId="6" borderId="19" xfId="0" applyFont="1" applyFill="1" applyBorder="1" applyAlignment="1" applyProtection="1">
      <alignment horizontal="center" vertical="center"/>
    </xf>
    <xf numFmtId="0" fontId="11" fillId="15" borderId="4" xfId="0" applyFont="1" applyFill="1" applyBorder="1" applyAlignment="1" applyProtection="1">
      <alignment horizontal="center" vertical="center"/>
    </xf>
    <xf numFmtId="0" fontId="11" fillId="15" borderId="4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5" fillId="9" borderId="12" xfId="0" applyFont="1" applyFill="1" applyBorder="1" applyAlignment="1" applyProtection="1">
      <alignment horizontal="center" vertical="center" wrapText="1"/>
    </xf>
    <xf numFmtId="0" fontId="5" fillId="9" borderId="9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/>
    </xf>
    <xf numFmtId="0" fontId="14" fillId="2" borderId="17" xfId="0" applyFont="1" applyFill="1" applyBorder="1" applyAlignment="1" applyProtection="1">
      <alignment horizontal="center" vertical="center"/>
    </xf>
    <xf numFmtId="0" fontId="14" fillId="2" borderId="16" xfId="0" applyFont="1" applyFill="1" applyBorder="1" applyAlignment="1" applyProtection="1">
      <alignment horizontal="center" vertical="center"/>
    </xf>
    <xf numFmtId="0" fontId="14" fillId="3" borderId="15" xfId="0" applyFont="1" applyFill="1" applyBorder="1" applyAlignment="1" applyProtection="1">
      <alignment horizontal="center" vertical="center"/>
    </xf>
    <xf numFmtId="0" fontId="14" fillId="3" borderId="17" xfId="0" applyFont="1" applyFill="1" applyBorder="1" applyAlignment="1" applyProtection="1">
      <alignment horizontal="center" vertical="center"/>
    </xf>
    <xf numFmtId="0" fontId="14" fillId="3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3" fillId="7" borderId="10" xfId="0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</xf>
    <xf numFmtId="0" fontId="11" fillId="15" borderId="4" xfId="0" applyFont="1" applyFill="1" applyBorder="1" applyAlignment="1" applyProtection="1">
      <alignment horizontal="center" vertical="center"/>
    </xf>
    <xf numFmtId="0" fontId="11" fillId="15" borderId="6" xfId="0" applyFont="1" applyFill="1" applyBorder="1" applyAlignment="1" applyProtection="1">
      <alignment horizontal="center" vertical="center"/>
    </xf>
    <xf numFmtId="0" fontId="11" fillId="15" borderId="5" xfId="0" applyFont="1" applyFill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3" fillId="10" borderId="10" xfId="0" applyFont="1" applyFill="1" applyBorder="1" applyAlignment="1" applyProtection="1">
      <alignment horizontal="center" vertical="center" wrapText="1"/>
    </xf>
    <xf numFmtId="0" fontId="3" fillId="10" borderId="7" xfId="0" applyFont="1" applyFill="1" applyBorder="1" applyAlignment="1" applyProtection="1">
      <alignment horizontal="center" vertical="center" wrapText="1"/>
    </xf>
    <xf numFmtId="14" fontId="16" fillId="12" borderId="1" xfId="0" applyNumberFormat="1" applyFont="1" applyFill="1" applyBorder="1" applyAlignment="1" applyProtection="1">
      <alignment horizontal="center" vertical="center"/>
      <protection locked="0"/>
    </xf>
    <xf numFmtId="0" fontId="16" fillId="14" borderId="1" xfId="0" applyFont="1" applyFill="1" applyBorder="1" applyAlignment="1" applyProtection="1">
      <alignment horizontal="center" vertical="center"/>
    </xf>
    <xf numFmtId="165" fontId="3" fillId="0" borderId="0" xfId="0" applyNumberFormat="1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8" fillId="0" borderId="0" xfId="0" applyFont="1" applyAlignment="1" applyProtection="1">
      <alignment vertical="center"/>
    </xf>
  </cellXfs>
  <cellStyles count="3">
    <cellStyle name="Normal" xfId="0" builtinId="0"/>
    <cellStyle name="Normal 2" xfId="1"/>
    <cellStyle name="Normal 3" xfId="2"/>
  </cellStyles>
  <dxfs count="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C000"/>
      <color rgb="FF00FF00"/>
      <color rgb="FFC0C0C0"/>
      <color rgb="FFCCCCFF"/>
      <color rgb="FF00FFFF"/>
      <color rgb="FFFFCC99"/>
      <color rgb="FF0000FF"/>
      <color rgb="FFFF6699"/>
      <color rgb="FFFF99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</xdr:colOff>
      <xdr:row>7</xdr:row>
      <xdr:rowOff>11206</xdr:rowOff>
    </xdr:from>
    <xdr:to>
      <xdr:col>0</xdr:col>
      <xdr:colOff>661147</xdr:colOff>
      <xdr:row>11</xdr:row>
      <xdr:rowOff>22412</xdr:rowOff>
    </xdr:to>
    <xdr:sp macro="" textlink="">
      <xdr:nvSpPr>
        <xdr:cNvPr id="3" name="Rectangle 2"/>
        <xdr:cNvSpPr/>
      </xdr:nvSpPr>
      <xdr:spPr bwMode="auto">
        <a:xfrm>
          <a:off x="11206" y="2073088"/>
          <a:ext cx="649941" cy="1176618"/>
        </a:xfrm>
        <a:prstGeom prst="wedgeRectCallout">
          <a:avLst>
            <a:gd name="adj1" fmla="val 115373"/>
            <a:gd name="adj2" fmla="val 198690"/>
          </a:avLst>
        </a:prstGeom>
        <a:noFill/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11207</xdr:colOff>
      <xdr:row>7</xdr:row>
      <xdr:rowOff>22411</xdr:rowOff>
    </xdr:from>
    <xdr:to>
      <xdr:col>16</xdr:col>
      <xdr:colOff>1</xdr:colOff>
      <xdr:row>12</xdr:row>
      <xdr:rowOff>11205</xdr:rowOff>
    </xdr:to>
    <xdr:sp macro="" textlink="">
      <xdr:nvSpPr>
        <xdr:cNvPr id="6" name="Rectangle 5"/>
        <xdr:cNvSpPr/>
      </xdr:nvSpPr>
      <xdr:spPr bwMode="auto">
        <a:xfrm>
          <a:off x="8438031" y="2084293"/>
          <a:ext cx="1826558" cy="1445559"/>
        </a:xfrm>
        <a:prstGeom prst="wedgeRectCallout">
          <a:avLst>
            <a:gd name="adj1" fmla="val -82215"/>
            <a:gd name="adj2" fmla="val 151956"/>
          </a:avLst>
        </a:prstGeom>
        <a:noFill/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  <pageSetUpPr fitToPage="1"/>
  </sheetPr>
  <dimension ref="A1:BA30"/>
  <sheetViews>
    <sheetView showZeros="0" tabSelected="1" zoomScale="85" zoomScaleNormal="8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BB11" sqref="BB11"/>
    </sheetView>
  </sheetViews>
  <sheetFormatPr baseColWidth="10" defaultRowHeight="12.75" x14ac:dyDescent="0.2"/>
  <cols>
    <col min="1" max="2" width="10.140625" style="6" customWidth="1"/>
    <col min="3" max="3" width="22.85546875" style="7" customWidth="1"/>
    <col min="4" max="4" width="20" style="3" customWidth="1"/>
    <col min="5" max="5" width="10.140625" style="3" hidden="1" customWidth="1"/>
    <col min="6" max="6" width="12.85546875" style="6" customWidth="1"/>
    <col min="7" max="7" width="12.85546875" style="5" customWidth="1"/>
    <col min="8" max="8" width="10.85546875" style="6" customWidth="1"/>
    <col min="9" max="9" width="10.85546875" style="6" hidden="1" customWidth="1"/>
    <col min="10" max="10" width="15.7109375" style="4" customWidth="1"/>
    <col min="11" max="12" width="14" style="5" hidden="1" customWidth="1"/>
    <col min="13" max="13" width="10.7109375" style="6" customWidth="1"/>
    <col min="14" max="14" width="13.7109375" style="4" customWidth="1"/>
    <col min="15" max="15" width="5.140625" style="4" hidden="1" customWidth="1"/>
    <col min="16" max="16" width="13.7109375" style="4" customWidth="1"/>
    <col min="17" max="17" width="7.85546875" style="5" customWidth="1"/>
    <col min="18" max="35" width="11.7109375" style="14" hidden="1" customWidth="1"/>
    <col min="36" max="36" width="25" style="14" bestFit="1" customWidth="1"/>
    <col min="37" max="37" width="11.7109375" style="4" hidden="1" customWidth="1"/>
    <col min="38" max="38" width="7.7109375" style="3" hidden="1" customWidth="1"/>
    <col min="39" max="53" width="7.7109375" style="5" hidden="1" customWidth="1"/>
    <col min="54" max="54" width="21" style="3" customWidth="1"/>
    <col min="55" max="16384" width="11.42578125" style="3"/>
  </cols>
  <sheetData>
    <row r="1" spans="1:53" ht="18.75" thickBot="1" x14ac:dyDescent="0.25">
      <c r="A1" s="78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1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</row>
    <row r="2" spans="1:53" ht="6" customHeight="1" x14ac:dyDescent="0.2">
      <c r="E2" s="33"/>
      <c r="I2" s="27"/>
      <c r="K2" s="28"/>
      <c r="L2" s="28"/>
      <c r="O2" s="24"/>
      <c r="AJ2" s="3"/>
      <c r="AK2" s="20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</row>
    <row r="3" spans="1:53" s="6" customFormat="1" ht="15" customHeight="1" thickBot="1" x14ac:dyDescent="0.25">
      <c r="A3" s="60" t="s">
        <v>40</v>
      </c>
      <c r="B3" s="75" t="s">
        <v>29</v>
      </c>
      <c r="C3" s="70"/>
      <c r="D3" s="71"/>
      <c r="E3" s="29"/>
      <c r="F3" s="74" t="s">
        <v>4</v>
      </c>
      <c r="G3" s="74"/>
      <c r="H3" s="67" t="s">
        <v>28</v>
      </c>
      <c r="I3" s="67"/>
      <c r="J3" s="67"/>
      <c r="K3" s="68"/>
      <c r="L3" s="68"/>
      <c r="M3" s="67"/>
      <c r="N3" s="67"/>
      <c r="O3" s="67"/>
      <c r="P3" s="67"/>
      <c r="Q3" s="69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</row>
    <row r="4" spans="1:53" s="6" customFormat="1" ht="15" x14ac:dyDescent="0.2">
      <c r="A4" s="60"/>
      <c r="B4" s="76"/>
      <c r="C4" s="72"/>
      <c r="D4" s="73"/>
      <c r="E4" s="30"/>
      <c r="F4" s="8" t="s">
        <v>2</v>
      </c>
      <c r="G4" s="43" t="s">
        <v>3</v>
      </c>
      <c r="H4" s="61" t="s">
        <v>2</v>
      </c>
      <c r="I4" s="62"/>
      <c r="J4" s="63"/>
      <c r="K4" s="58" t="s">
        <v>11</v>
      </c>
      <c r="L4" s="80" t="s">
        <v>38</v>
      </c>
      <c r="M4" s="64" t="s">
        <v>3</v>
      </c>
      <c r="N4" s="65"/>
      <c r="O4" s="65"/>
      <c r="P4" s="65"/>
      <c r="Q4" s="66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L4" s="57" t="s">
        <v>19</v>
      </c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</row>
    <row r="5" spans="1:53" s="6" customFormat="1" ht="61.5" customHeight="1" x14ac:dyDescent="0.2">
      <c r="A5" s="60"/>
      <c r="B5" s="77"/>
      <c r="C5" s="22" t="s">
        <v>0</v>
      </c>
      <c r="D5" s="22" t="s">
        <v>1</v>
      </c>
      <c r="E5" s="32" t="s">
        <v>29</v>
      </c>
      <c r="F5" s="1" t="s">
        <v>5</v>
      </c>
      <c r="G5" s="44" t="s">
        <v>5</v>
      </c>
      <c r="H5" s="47" t="s">
        <v>5</v>
      </c>
      <c r="I5" s="9"/>
      <c r="J5" s="48" t="s">
        <v>6</v>
      </c>
      <c r="K5" s="59"/>
      <c r="L5" s="81"/>
      <c r="M5" s="51" t="s">
        <v>5</v>
      </c>
      <c r="N5" s="10" t="s">
        <v>6</v>
      </c>
      <c r="O5" s="10" t="s">
        <v>12</v>
      </c>
      <c r="P5" s="10" t="s">
        <v>7</v>
      </c>
      <c r="Q5" s="52" t="s">
        <v>8</v>
      </c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K5" s="25" t="s">
        <v>10</v>
      </c>
      <c r="AL5" s="15">
        <v>1</v>
      </c>
      <c r="AM5" s="15">
        <v>2</v>
      </c>
      <c r="AN5" s="15">
        <v>3</v>
      </c>
      <c r="AO5" s="15">
        <v>4</v>
      </c>
      <c r="AP5" s="15">
        <v>5</v>
      </c>
      <c r="AQ5" s="15">
        <v>6</v>
      </c>
      <c r="AR5" s="15">
        <v>7</v>
      </c>
      <c r="AS5" s="15">
        <v>8</v>
      </c>
      <c r="AT5" s="15">
        <v>9</v>
      </c>
      <c r="AU5" s="15">
        <v>10</v>
      </c>
      <c r="AV5" s="15">
        <v>11</v>
      </c>
      <c r="AW5" s="15">
        <v>12</v>
      </c>
      <c r="AX5" s="15" t="s">
        <v>20</v>
      </c>
      <c r="AY5" s="15" t="s">
        <v>21</v>
      </c>
      <c r="AZ5" s="15" t="s">
        <v>9</v>
      </c>
    </row>
    <row r="6" spans="1:53" ht="22.5" customHeight="1" x14ac:dyDescent="0.2">
      <c r="A6" s="22" t="str">
        <f t="shared" ref="A6:A13" ca="1" si="0">IF(AND(M6&lt;&gt;"",P6&gt;TODAY()),M6,H6)</f>
        <v>PMR241</v>
      </c>
      <c r="B6" s="23" t="s">
        <v>30</v>
      </c>
      <c r="C6" s="34" t="s">
        <v>23</v>
      </c>
      <c r="D6" s="36" t="s">
        <v>22</v>
      </c>
      <c r="E6" s="55" t="s">
        <v>30</v>
      </c>
      <c r="F6" s="1" t="s">
        <v>25</v>
      </c>
      <c r="G6" s="44"/>
      <c r="H6" s="49" t="str">
        <f t="shared" ref="H6:H15" si="1">IF($F6&lt;&gt;"",$F6,"")</f>
        <v>PMR241</v>
      </c>
      <c r="I6" s="2" t="str">
        <f t="shared" ref="I6:I13" si="2">$H6</f>
        <v>PMR241</v>
      </c>
      <c r="J6" s="50">
        <v>43266</v>
      </c>
      <c r="K6" s="46"/>
      <c r="L6" s="45" t="str">
        <f t="shared" ref="L6:L13" si="3">IF(M6&lt;&gt;"",M6,I6)</f>
        <v>PMR241</v>
      </c>
      <c r="M6" s="53"/>
      <c r="N6" s="17" t="str">
        <f t="shared" ref="N6:N13" si="4">IF(M6="","","Date à saisir")</f>
        <v/>
      </c>
      <c r="O6" s="18"/>
      <c r="P6" s="17" t="str">
        <f t="shared" ref="P6:P13" si="5">IF(N6&lt;&gt;"","Date à saisir","")</f>
        <v/>
      </c>
      <c r="Q6" s="54" t="str">
        <f t="shared" ref="Q6:Q13" si="6">IF(ISERROR(IF($P6="","",$P6-$N6)),,IF($P6="","",$P6-$N6))</f>
        <v/>
      </c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3"/>
      <c r="AK6" s="42" t="str">
        <f t="shared" ref="AK6:AK16" si="7">IF(B6="","",IF($M6&lt;&gt;"",$P6,"31/12/2018"))</f>
        <v>31/12/2018</v>
      </c>
      <c r="AL6" s="19" t="str">
        <f t="shared" ref="AL6:AL16" si="8">IF($N6="","",IF(MIN(EOMONTH(DATE(2018,$AL$5,1),0),$P6)&gt;=MAX(DATE(2018,$AL$5,1),$N6),MIN(EOMONTH(DATE(2018,$AL$5,1),0),$P6)-MAX(DATE(2018,$AL$5,1),$N6)+1,""))</f>
        <v/>
      </c>
      <c r="AM6" s="19" t="str">
        <f t="shared" ref="AM6:AM16" si="9">IF($N6="","",IF(MIN(EOMONTH(DATE(2018,$AM$5,1),0),$P6)&gt;=MAX(DATE(2018,$AM$5,1),$N6),MIN(EOMONTH(DATE(2018,$AM$5,1),0),$P6)-MAX(DATE(2018,$AM$5,1),$N6)+1,""))</f>
        <v/>
      </c>
      <c r="AN6" s="19" t="str">
        <f t="shared" ref="AN6:AN16" si="10">IF($N6="","",IF(MIN(EOMONTH(DATE(2018,$AN$5,1),0),$P6)&gt;=MAX(DATE(2018,$AN$5,1),$N6),MIN(EOMONTH(DATE(2018,$AN$5,1),0),$P6)-MAX(DATE(2018,$AN$5,1),$N6)+1,""))</f>
        <v/>
      </c>
      <c r="AO6" s="19" t="str">
        <f t="shared" ref="AO6:AO16" si="11">IF($N6="","",IF(MIN(EOMONTH(DATE(2018,$AO$5,1),0),$P6)&gt;=MAX(DATE(2018,$AO$5,1),$N6),MIN(EOMONTH(DATE(2018,$AO$5,1),0),$P6)-MAX(DATE(2018,$AO$5,1),$N6)+1,""))</f>
        <v/>
      </c>
      <c r="AP6" s="19" t="str">
        <f t="shared" ref="AP6:AP16" si="12">IF($N6="","",IF(MIN(EOMONTH(DATE(2018,$AP$5,1),0),$P6)&gt;=MAX(DATE(2018,$AP$5,1),$N6),MIN(EOMONTH(DATE(2018,$AP$5,1),0),$P6)-MAX(DATE(2018,$AP$5,1),$N6)+1,""))</f>
        <v/>
      </c>
      <c r="AQ6" s="19" t="str">
        <f t="shared" ref="AQ6:AQ16" si="13">IF($N6="","",IF(MIN(EOMONTH(DATE(2018,$AQ$5,1),0),$P6)&gt;=MAX(DATE(2018,$AQ$5,1),$N6),MIN(EOMONTH(DATE(2018,$AQ$5,1),0),$P6)-MAX(DATE(2018,$AQ$5,1),$N6)+1,""))</f>
        <v/>
      </c>
      <c r="AR6" s="19" t="str">
        <f t="shared" ref="AR6:AR16" si="14">IF($N6="","",IF(MIN(EOMONTH(DATE(2018,$AR$5,1),0),$P6)&gt;=MAX(DATE(2018,$AR$5,1),$N6),MIN(EOMONTH(DATE(2018,$AR$5,1),0),$P6)-MAX(DATE(2018,$AR$5,1),$N6)+1,""))</f>
        <v/>
      </c>
      <c r="AS6" s="19" t="str">
        <f t="shared" ref="AS6:AS16" si="15">IF($N6="","",IF(MIN(EOMONTH(DATE(2018,$AS$5,1),0),$P6)&gt;=MAX(DATE(2018,$AS$5,1),$N6),MIN(EOMONTH(DATE(2018,$AS$5,1),0),$P6)-MAX(DATE(2018,$AS$5,1),$N6)+1,""))</f>
        <v/>
      </c>
      <c r="AT6" s="19" t="str">
        <f t="shared" ref="AT6:AT16" si="16">IF($N6="","",IF(MIN(EOMONTH(DATE(2018,$AT$5,1),0),$P6)&gt;=MAX(DATE(2018,$AT$5,1),$N6),MIN(EOMONTH(DATE(2018,$AT$5,1),0),$P6)-MAX(DATE(2018,$AT$5,1),$N6)+1,""))</f>
        <v/>
      </c>
      <c r="AU6" s="19" t="str">
        <f t="shared" ref="AU6:AU16" si="17">IF($N6="","",IF(MIN(EOMONTH(DATE(2018,$AU$5,1),0),$P6)&gt;=MAX(DATE(2018,$AU$5,1),$N6),MIN(EOMONTH(DATE(2018,$AU$5,1),0),$P6)-MAX(DATE(2018,$AU$5,1),$N6)+1,""))</f>
        <v/>
      </c>
      <c r="AV6" s="19" t="str">
        <f t="shared" ref="AV6:AV16" si="18">IF($N6="","",IF(MIN(EOMONTH(DATE(2018,$AV$5,1),0),$P6)&gt;=MAX(DATE(2018,$AV$5,1),$N6),MIN(EOMONTH(DATE(2018,$AV$5,1),0),$P6)-MAX(DATE(2018,$AV$5,1),$N6)+1,""))</f>
        <v/>
      </c>
      <c r="AW6" s="19" t="str">
        <f t="shared" ref="AW6:AW16" si="19">IF($N6="","",IF(MIN(EOMONTH(DATE(2018,$AW$5,1),0),$P6)&gt;=MAX(DATE(2018,$AW$5,1),$N6),MIN(EOMONTH(DATE(2018,$AW$5,1),0),$P6)-MAX(DATE(2018,$AW$5,1),$N6)+1,""))</f>
        <v/>
      </c>
      <c r="AX6" s="13">
        <f t="shared" ref="AX6:AX13" si="20">SUM(AR6:AS6)</f>
        <v>0</v>
      </c>
      <c r="AY6" s="13">
        <f t="shared" ref="AY6:AY13" si="21">SUM(AL6:AQ6,AT6:AW6)</f>
        <v>0</v>
      </c>
      <c r="AZ6" s="26" t="str">
        <f t="shared" ref="AZ6:AZ13" si="22">IF(ISERROR(IF(AK6="","",IF(AK6="31/12/2018","S",IF(AY6&gt;AX6,"HS","S")))),,IF(AK6="","",IF(AK6="31/12/2018","S",IF(AY6&gt;AX6,"HS","S"))))</f>
        <v>S</v>
      </c>
      <c r="BA6" s="3"/>
    </row>
    <row r="7" spans="1:53" ht="22.5" customHeight="1" x14ac:dyDescent="0.2">
      <c r="A7" s="22" t="str">
        <f t="shared" ca="1" si="0"/>
        <v>PMR242</v>
      </c>
      <c r="B7" s="23" t="s">
        <v>31</v>
      </c>
      <c r="C7" s="34" t="s">
        <v>41</v>
      </c>
      <c r="D7" s="35" t="s">
        <v>17</v>
      </c>
      <c r="E7" s="55" t="s">
        <v>31</v>
      </c>
      <c r="F7" s="1" t="s">
        <v>26</v>
      </c>
      <c r="G7" s="44"/>
      <c r="H7" s="49" t="str">
        <f t="shared" si="1"/>
        <v>PMR242</v>
      </c>
      <c r="I7" s="2" t="str">
        <f t="shared" si="2"/>
        <v>PMR242</v>
      </c>
      <c r="J7" s="50">
        <v>43205</v>
      </c>
      <c r="K7" s="46"/>
      <c r="L7" s="45" t="str">
        <f t="shared" si="3"/>
        <v>PMR242</v>
      </c>
      <c r="M7" s="53"/>
      <c r="N7" s="17" t="str">
        <f t="shared" si="4"/>
        <v/>
      </c>
      <c r="O7" s="18"/>
      <c r="P7" s="17" t="str">
        <f t="shared" si="5"/>
        <v/>
      </c>
      <c r="Q7" s="54" t="str">
        <f t="shared" si="6"/>
        <v/>
      </c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3"/>
      <c r="AK7" s="42" t="str">
        <f t="shared" si="7"/>
        <v>31/12/2018</v>
      </c>
      <c r="AL7" s="19" t="str">
        <f t="shared" si="8"/>
        <v/>
      </c>
      <c r="AM7" s="19" t="str">
        <f t="shared" si="9"/>
        <v/>
      </c>
      <c r="AN7" s="19" t="str">
        <f t="shared" si="10"/>
        <v/>
      </c>
      <c r="AO7" s="19" t="str">
        <f t="shared" si="11"/>
        <v/>
      </c>
      <c r="AP7" s="19" t="str">
        <f t="shared" si="12"/>
        <v/>
      </c>
      <c r="AQ7" s="19" t="str">
        <f t="shared" si="13"/>
        <v/>
      </c>
      <c r="AR7" s="19" t="str">
        <f t="shared" si="14"/>
        <v/>
      </c>
      <c r="AS7" s="19" t="str">
        <f t="shared" si="15"/>
        <v/>
      </c>
      <c r="AT7" s="19" t="str">
        <f t="shared" si="16"/>
        <v/>
      </c>
      <c r="AU7" s="19" t="str">
        <f t="shared" si="17"/>
        <v/>
      </c>
      <c r="AV7" s="19" t="str">
        <f t="shared" si="18"/>
        <v/>
      </c>
      <c r="AW7" s="19" t="str">
        <f t="shared" si="19"/>
        <v/>
      </c>
      <c r="AX7" s="13">
        <f t="shared" si="20"/>
        <v>0</v>
      </c>
      <c r="AY7" s="13">
        <f t="shared" si="21"/>
        <v>0</v>
      </c>
      <c r="AZ7" s="26" t="str">
        <f t="shared" si="22"/>
        <v>S</v>
      </c>
      <c r="BA7" s="3"/>
    </row>
    <row r="8" spans="1:53" ht="22.5" customHeight="1" x14ac:dyDescent="0.2">
      <c r="A8" s="83" t="str">
        <f t="shared" ca="1" si="0"/>
        <v>PMR243</v>
      </c>
      <c r="B8" s="23" t="s">
        <v>32</v>
      </c>
      <c r="C8" s="34" t="s">
        <v>42</v>
      </c>
      <c r="D8" s="35" t="s">
        <v>18</v>
      </c>
      <c r="E8" s="55" t="s">
        <v>32</v>
      </c>
      <c r="F8" s="1"/>
      <c r="G8" s="44" t="s">
        <v>27</v>
      </c>
      <c r="H8" s="49" t="str">
        <f t="shared" si="1"/>
        <v/>
      </c>
      <c r="I8" s="2" t="str">
        <f t="shared" si="2"/>
        <v/>
      </c>
      <c r="J8" s="50" t="str">
        <f t="shared" ref="J7:J13" si="23">IF(B8="","",IF(F8="","",IF($H8=0,"","Date à saisir")))</f>
        <v/>
      </c>
      <c r="K8" s="46"/>
      <c r="L8" s="45" t="str">
        <f t="shared" si="3"/>
        <v>PMR243</v>
      </c>
      <c r="M8" s="53" t="s">
        <v>27</v>
      </c>
      <c r="N8" s="17">
        <v>43296</v>
      </c>
      <c r="O8" s="18"/>
      <c r="P8" s="17">
        <v>43332</v>
      </c>
      <c r="Q8" s="54">
        <f t="shared" si="6"/>
        <v>36</v>
      </c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12" t="s">
        <v>48</v>
      </c>
      <c r="AK8" s="42">
        <f t="shared" si="7"/>
        <v>43332</v>
      </c>
      <c r="AL8" s="19" t="str">
        <f t="shared" si="8"/>
        <v/>
      </c>
      <c r="AM8" s="19" t="str">
        <f t="shared" si="9"/>
        <v/>
      </c>
      <c r="AN8" s="19" t="str">
        <f t="shared" si="10"/>
        <v/>
      </c>
      <c r="AO8" s="19" t="str">
        <f t="shared" si="11"/>
        <v/>
      </c>
      <c r="AP8" s="19" t="str">
        <f t="shared" si="12"/>
        <v/>
      </c>
      <c r="AQ8" s="19" t="str">
        <f t="shared" si="13"/>
        <v/>
      </c>
      <c r="AR8" s="19">
        <f t="shared" si="14"/>
        <v>17</v>
      </c>
      <c r="AS8" s="19">
        <f t="shared" si="15"/>
        <v>20</v>
      </c>
      <c r="AT8" s="19" t="str">
        <f t="shared" si="16"/>
        <v/>
      </c>
      <c r="AU8" s="19" t="str">
        <f t="shared" si="17"/>
        <v/>
      </c>
      <c r="AV8" s="19" t="str">
        <f t="shared" si="18"/>
        <v/>
      </c>
      <c r="AW8" s="19" t="str">
        <f t="shared" si="19"/>
        <v/>
      </c>
      <c r="AX8" s="13">
        <f t="shared" si="20"/>
        <v>37</v>
      </c>
      <c r="AY8" s="13">
        <f t="shared" si="21"/>
        <v>0</v>
      </c>
      <c r="AZ8" s="26" t="str">
        <f t="shared" si="22"/>
        <v>S</v>
      </c>
      <c r="BA8" s="3"/>
    </row>
    <row r="9" spans="1:53" ht="22.5" customHeight="1" x14ac:dyDescent="0.2">
      <c r="A9" s="83" t="str">
        <f t="shared" ca="1" si="0"/>
        <v>PMR243</v>
      </c>
      <c r="B9" s="23" t="s">
        <v>33</v>
      </c>
      <c r="C9" s="34" t="s">
        <v>24</v>
      </c>
      <c r="D9" s="35" t="s">
        <v>13</v>
      </c>
      <c r="E9" s="55" t="s">
        <v>33</v>
      </c>
      <c r="F9" s="1"/>
      <c r="G9" s="44"/>
      <c r="H9" s="49" t="str">
        <f t="shared" si="1"/>
        <v/>
      </c>
      <c r="I9" s="2" t="str">
        <f t="shared" si="2"/>
        <v/>
      </c>
      <c r="J9" s="50" t="str">
        <f t="shared" si="23"/>
        <v/>
      </c>
      <c r="K9" s="46"/>
      <c r="L9" s="45" t="str">
        <f t="shared" si="3"/>
        <v>PMR243</v>
      </c>
      <c r="M9" s="53" t="s">
        <v>27</v>
      </c>
      <c r="N9" s="17">
        <v>43291</v>
      </c>
      <c r="O9" s="18"/>
      <c r="P9" s="82">
        <v>43298</v>
      </c>
      <c r="Q9" s="54">
        <f t="shared" si="6"/>
        <v>7</v>
      </c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12" t="s">
        <v>49</v>
      </c>
      <c r="AK9" s="42">
        <f t="shared" si="7"/>
        <v>43298</v>
      </c>
      <c r="AL9" s="19" t="str">
        <f t="shared" si="8"/>
        <v/>
      </c>
      <c r="AM9" s="19" t="str">
        <f t="shared" si="9"/>
        <v/>
      </c>
      <c r="AN9" s="19" t="str">
        <f t="shared" si="10"/>
        <v/>
      </c>
      <c r="AO9" s="19" t="str">
        <f t="shared" si="11"/>
        <v/>
      </c>
      <c r="AP9" s="19" t="str">
        <f t="shared" si="12"/>
        <v/>
      </c>
      <c r="AQ9" s="19" t="str">
        <f t="shared" si="13"/>
        <v/>
      </c>
      <c r="AR9" s="19">
        <f t="shared" si="14"/>
        <v>8</v>
      </c>
      <c r="AS9" s="19" t="str">
        <f t="shared" si="15"/>
        <v/>
      </c>
      <c r="AT9" s="19" t="str">
        <f t="shared" si="16"/>
        <v/>
      </c>
      <c r="AU9" s="19" t="str">
        <f t="shared" si="17"/>
        <v/>
      </c>
      <c r="AV9" s="19" t="str">
        <f t="shared" si="18"/>
        <v/>
      </c>
      <c r="AW9" s="19" t="str">
        <f t="shared" si="19"/>
        <v/>
      </c>
      <c r="AX9" s="13">
        <f t="shared" si="20"/>
        <v>8</v>
      </c>
      <c r="AY9" s="13">
        <f t="shared" si="21"/>
        <v>0</v>
      </c>
      <c r="AZ9" s="26" t="str">
        <f t="shared" si="22"/>
        <v>S</v>
      </c>
      <c r="BA9" s="3"/>
    </row>
    <row r="10" spans="1:53" ht="22.5" customHeight="1" x14ac:dyDescent="0.2">
      <c r="A10" s="22" t="str">
        <f t="shared" ca="1" si="0"/>
        <v>PMR243</v>
      </c>
      <c r="B10" s="23" t="s">
        <v>34</v>
      </c>
      <c r="C10" s="34" t="s">
        <v>43</v>
      </c>
      <c r="D10" s="35" t="s">
        <v>16</v>
      </c>
      <c r="E10" s="55" t="s">
        <v>34</v>
      </c>
      <c r="F10" s="1"/>
      <c r="G10" s="44"/>
      <c r="H10" s="49" t="str">
        <f t="shared" si="1"/>
        <v/>
      </c>
      <c r="I10" s="2" t="str">
        <f t="shared" si="2"/>
        <v/>
      </c>
      <c r="J10" s="50" t="str">
        <f t="shared" si="23"/>
        <v/>
      </c>
      <c r="K10" s="46"/>
      <c r="L10" s="45" t="str">
        <f t="shared" si="3"/>
        <v>PMR243</v>
      </c>
      <c r="M10" s="53" t="s">
        <v>27</v>
      </c>
      <c r="N10" s="17">
        <v>43205</v>
      </c>
      <c r="O10" s="18"/>
      <c r="P10" s="17">
        <v>43235</v>
      </c>
      <c r="Q10" s="54">
        <f t="shared" si="6"/>
        <v>30</v>
      </c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12" t="s">
        <v>48</v>
      </c>
      <c r="AK10" s="42">
        <f t="shared" si="7"/>
        <v>43235</v>
      </c>
      <c r="AL10" s="19" t="str">
        <f t="shared" si="8"/>
        <v/>
      </c>
      <c r="AM10" s="19" t="str">
        <f t="shared" si="9"/>
        <v/>
      </c>
      <c r="AN10" s="19" t="str">
        <f t="shared" si="10"/>
        <v/>
      </c>
      <c r="AO10" s="19">
        <f t="shared" si="11"/>
        <v>16</v>
      </c>
      <c r="AP10" s="19">
        <f t="shared" si="12"/>
        <v>15</v>
      </c>
      <c r="AQ10" s="19" t="str">
        <f t="shared" si="13"/>
        <v/>
      </c>
      <c r="AR10" s="19" t="str">
        <f t="shared" si="14"/>
        <v/>
      </c>
      <c r="AS10" s="19" t="str">
        <f t="shared" si="15"/>
        <v/>
      </c>
      <c r="AT10" s="19" t="str">
        <f t="shared" si="16"/>
        <v/>
      </c>
      <c r="AU10" s="19" t="str">
        <f t="shared" si="17"/>
        <v/>
      </c>
      <c r="AV10" s="19" t="str">
        <f t="shared" si="18"/>
        <v/>
      </c>
      <c r="AW10" s="19" t="str">
        <f t="shared" si="19"/>
        <v/>
      </c>
      <c r="AX10" s="13">
        <f t="shared" si="20"/>
        <v>0</v>
      </c>
      <c r="AY10" s="13">
        <f t="shared" si="21"/>
        <v>31</v>
      </c>
      <c r="AZ10" s="26" t="str">
        <f t="shared" si="22"/>
        <v>HS</v>
      </c>
      <c r="BA10" s="3"/>
    </row>
    <row r="11" spans="1:53" ht="22.5" customHeight="1" x14ac:dyDescent="0.2">
      <c r="A11" s="83" t="str">
        <f t="shared" ca="1" si="0"/>
        <v>PMR243</v>
      </c>
      <c r="B11" s="23" t="s">
        <v>35</v>
      </c>
      <c r="C11" s="34" t="s">
        <v>44</v>
      </c>
      <c r="D11" s="36" t="s">
        <v>47</v>
      </c>
      <c r="E11" s="55" t="s">
        <v>35</v>
      </c>
      <c r="F11" s="1"/>
      <c r="G11" s="44"/>
      <c r="H11" s="49" t="str">
        <f t="shared" si="1"/>
        <v/>
      </c>
      <c r="I11" s="2" t="str">
        <f t="shared" si="2"/>
        <v/>
      </c>
      <c r="J11" s="50" t="str">
        <f t="shared" si="23"/>
        <v/>
      </c>
      <c r="K11" s="46"/>
      <c r="L11" s="45" t="str">
        <f t="shared" si="3"/>
        <v>PMR243</v>
      </c>
      <c r="M11" s="53" t="s">
        <v>27</v>
      </c>
      <c r="N11" s="82">
        <v>43330</v>
      </c>
      <c r="O11" s="18"/>
      <c r="P11" s="17">
        <v>43337</v>
      </c>
      <c r="Q11" s="54">
        <f t="shared" si="6"/>
        <v>7</v>
      </c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12" t="s">
        <v>50</v>
      </c>
      <c r="AK11" s="42">
        <f t="shared" si="7"/>
        <v>43337</v>
      </c>
      <c r="AL11" s="19" t="str">
        <f t="shared" si="8"/>
        <v/>
      </c>
      <c r="AM11" s="19" t="str">
        <f t="shared" si="9"/>
        <v/>
      </c>
      <c r="AN11" s="19" t="str">
        <f t="shared" si="10"/>
        <v/>
      </c>
      <c r="AO11" s="19" t="str">
        <f t="shared" si="11"/>
        <v/>
      </c>
      <c r="AP11" s="19" t="str">
        <f t="shared" si="12"/>
        <v/>
      </c>
      <c r="AQ11" s="19" t="str">
        <f t="shared" si="13"/>
        <v/>
      </c>
      <c r="AR11" s="19" t="str">
        <f t="shared" si="14"/>
        <v/>
      </c>
      <c r="AS11" s="19">
        <f t="shared" si="15"/>
        <v>8</v>
      </c>
      <c r="AT11" s="19" t="str">
        <f t="shared" si="16"/>
        <v/>
      </c>
      <c r="AU11" s="19" t="str">
        <f t="shared" si="17"/>
        <v/>
      </c>
      <c r="AV11" s="19" t="str">
        <f t="shared" si="18"/>
        <v/>
      </c>
      <c r="AW11" s="19" t="str">
        <f t="shared" si="19"/>
        <v/>
      </c>
      <c r="AX11" s="13">
        <f t="shared" si="20"/>
        <v>8</v>
      </c>
      <c r="AY11" s="13">
        <f t="shared" si="21"/>
        <v>0</v>
      </c>
      <c r="AZ11" s="26" t="str">
        <f t="shared" si="22"/>
        <v>S</v>
      </c>
      <c r="BA11" s="3"/>
    </row>
    <row r="12" spans="1:53" ht="22.5" customHeight="1" x14ac:dyDescent="0.2">
      <c r="A12" s="22" t="str">
        <f t="shared" ca="1" si="0"/>
        <v>PMR243</v>
      </c>
      <c r="B12" s="23" t="s">
        <v>36</v>
      </c>
      <c r="C12" s="34" t="s">
        <v>45</v>
      </c>
      <c r="D12" s="35" t="s">
        <v>14</v>
      </c>
      <c r="E12" s="55" t="s">
        <v>36</v>
      </c>
      <c r="F12" s="1"/>
      <c r="G12" s="44"/>
      <c r="H12" s="49" t="str">
        <f t="shared" si="1"/>
        <v/>
      </c>
      <c r="I12" s="2" t="str">
        <f t="shared" si="2"/>
        <v/>
      </c>
      <c r="J12" s="50" t="str">
        <f t="shared" si="23"/>
        <v/>
      </c>
      <c r="K12" s="46"/>
      <c r="L12" s="45" t="str">
        <f t="shared" si="3"/>
        <v>PMR243</v>
      </c>
      <c r="M12" s="53" t="s">
        <v>27</v>
      </c>
      <c r="N12" s="82">
        <v>43234</v>
      </c>
      <c r="O12" s="18"/>
      <c r="P12" s="82">
        <v>43297</v>
      </c>
      <c r="Q12" s="54">
        <f t="shared" si="6"/>
        <v>63</v>
      </c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12" t="s">
        <v>56</v>
      </c>
      <c r="AK12" s="42">
        <f t="shared" si="7"/>
        <v>43297</v>
      </c>
      <c r="AL12" s="19" t="str">
        <f t="shared" si="8"/>
        <v/>
      </c>
      <c r="AM12" s="19" t="str">
        <f t="shared" si="9"/>
        <v/>
      </c>
      <c r="AN12" s="19" t="str">
        <f t="shared" si="10"/>
        <v/>
      </c>
      <c r="AO12" s="19" t="str">
        <f t="shared" si="11"/>
        <v/>
      </c>
      <c r="AP12" s="19">
        <f t="shared" si="12"/>
        <v>18</v>
      </c>
      <c r="AQ12" s="19">
        <f t="shared" si="13"/>
        <v>30</v>
      </c>
      <c r="AR12" s="19">
        <f t="shared" si="14"/>
        <v>16</v>
      </c>
      <c r="AS12" s="19" t="str">
        <f t="shared" si="15"/>
        <v/>
      </c>
      <c r="AT12" s="19" t="str">
        <f t="shared" si="16"/>
        <v/>
      </c>
      <c r="AU12" s="19" t="str">
        <f t="shared" si="17"/>
        <v/>
      </c>
      <c r="AV12" s="19" t="str">
        <f t="shared" si="18"/>
        <v/>
      </c>
      <c r="AW12" s="19" t="str">
        <f t="shared" si="19"/>
        <v/>
      </c>
      <c r="AX12" s="13">
        <f t="shared" si="20"/>
        <v>16</v>
      </c>
      <c r="AY12" s="13">
        <f t="shared" si="21"/>
        <v>48</v>
      </c>
      <c r="AZ12" s="26" t="str">
        <f t="shared" si="22"/>
        <v>HS</v>
      </c>
      <c r="BA12" s="3"/>
    </row>
    <row r="13" spans="1:53" ht="22.5" customHeight="1" x14ac:dyDescent="0.2">
      <c r="A13" s="22" t="str">
        <f t="shared" ca="1" si="0"/>
        <v/>
      </c>
      <c r="B13" s="23" t="s">
        <v>37</v>
      </c>
      <c r="C13" s="34" t="s">
        <v>46</v>
      </c>
      <c r="D13" s="35" t="s">
        <v>15</v>
      </c>
      <c r="E13" s="55" t="s">
        <v>37</v>
      </c>
      <c r="F13" s="1"/>
      <c r="G13" s="44"/>
      <c r="H13" s="49" t="str">
        <f t="shared" si="1"/>
        <v/>
      </c>
      <c r="I13" s="2" t="str">
        <f t="shared" si="2"/>
        <v/>
      </c>
      <c r="J13" s="50" t="str">
        <f t="shared" si="23"/>
        <v/>
      </c>
      <c r="K13" s="46"/>
      <c r="L13" s="45" t="str">
        <f t="shared" si="3"/>
        <v/>
      </c>
      <c r="M13" s="53"/>
      <c r="N13" s="17" t="str">
        <f t="shared" si="4"/>
        <v/>
      </c>
      <c r="O13" s="18"/>
      <c r="P13" s="17" t="str">
        <f t="shared" si="5"/>
        <v/>
      </c>
      <c r="Q13" s="54" t="str">
        <f t="shared" si="6"/>
        <v/>
      </c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3"/>
      <c r="AK13" s="42" t="str">
        <f t="shared" si="7"/>
        <v>31/12/2018</v>
      </c>
      <c r="AL13" s="19" t="str">
        <f t="shared" si="8"/>
        <v/>
      </c>
      <c r="AM13" s="19" t="str">
        <f t="shared" si="9"/>
        <v/>
      </c>
      <c r="AN13" s="19" t="str">
        <f t="shared" si="10"/>
        <v/>
      </c>
      <c r="AO13" s="19" t="str">
        <f t="shared" si="11"/>
        <v/>
      </c>
      <c r="AP13" s="19" t="str">
        <f t="shared" si="12"/>
        <v/>
      </c>
      <c r="AQ13" s="19" t="str">
        <f t="shared" si="13"/>
        <v/>
      </c>
      <c r="AR13" s="19" t="str">
        <f t="shared" si="14"/>
        <v/>
      </c>
      <c r="AS13" s="19" t="str">
        <f t="shared" si="15"/>
        <v/>
      </c>
      <c r="AT13" s="19" t="str">
        <f t="shared" si="16"/>
        <v/>
      </c>
      <c r="AU13" s="19" t="str">
        <f t="shared" si="17"/>
        <v/>
      </c>
      <c r="AV13" s="19" t="str">
        <f t="shared" si="18"/>
        <v/>
      </c>
      <c r="AW13" s="19" t="str">
        <f t="shared" si="19"/>
        <v/>
      </c>
      <c r="AX13" s="13">
        <f t="shared" si="20"/>
        <v>0</v>
      </c>
      <c r="AY13" s="13">
        <f t="shared" si="21"/>
        <v>0</v>
      </c>
      <c r="AZ13" s="26" t="str">
        <f t="shared" si="22"/>
        <v>S</v>
      </c>
      <c r="BA13" s="3"/>
    </row>
    <row r="14" spans="1:53" ht="22.5" customHeight="1" x14ac:dyDescent="0.2">
      <c r="A14" s="22" t="str">
        <f t="shared" ref="A14:A16" ca="1" si="24">IF(AND(M14&lt;&gt;"",P14&gt;TODAY()),M14,H14)</f>
        <v/>
      </c>
      <c r="B14" s="23"/>
      <c r="C14" s="34"/>
      <c r="D14" s="35"/>
      <c r="E14" s="56"/>
      <c r="F14" s="1"/>
      <c r="G14" s="44"/>
      <c r="H14" s="49" t="str">
        <f t="shared" si="1"/>
        <v/>
      </c>
      <c r="I14" s="2" t="str">
        <f t="shared" ref="I14:I16" si="25">$H14</f>
        <v/>
      </c>
      <c r="J14" s="50" t="str">
        <f t="shared" ref="J14:J16" si="26">IF(B14="","",IF(F14="","",IF($H14=0,"","Date à saisir")))</f>
        <v/>
      </c>
      <c r="K14" s="46"/>
      <c r="L14" s="45" t="str">
        <f t="shared" ref="L14:L16" si="27">IF(M14&lt;&gt;"",M14,I14)</f>
        <v/>
      </c>
      <c r="M14" s="53"/>
      <c r="N14" s="17" t="str">
        <f t="shared" ref="N14:N16" si="28">IF(M14="","","Date à saisir")</f>
        <v/>
      </c>
      <c r="O14" s="18"/>
      <c r="P14" s="17" t="str">
        <f t="shared" ref="P14:P16" si="29">IF(N14&lt;&gt;"","Date à saisir","")</f>
        <v/>
      </c>
      <c r="Q14" s="54" t="str">
        <f t="shared" ref="Q14:Q16" si="30">IF(ISERROR(IF($P14="","",$P14-$N14)),,IF($P14="","",$P14-$N14))</f>
        <v/>
      </c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3"/>
      <c r="AK14" s="42" t="str">
        <f t="shared" si="7"/>
        <v/>
      </c>
      <c r="AL14" s="19" t="str">
        <f t="shared" si="8"/>
        <v/>
      </c>
      <c r="AM14" s="19" t="str">
        <f t="shared" si="9"/>
        <v/>
      </c>
      <c r="AN14" s="19" t="str">
        <f t="shared" si="10"/>
        <v/>
      </c>
      <c r="AO14" s="19" t="str">
        <f t="shared" si="11"/>
        <v/>
      </c>
      <c r="AP14" s="19" t="str">
        <f t="shared" si="12"/>
        <v/>
      </c>
      <c r="AQ14" s="19" t="str">
        <f t="shared" si="13"/>
        <v/>
      </c>
      <c r="AR14" s="19" t="str">
        <f t="shared" si="14"/>
        <v/>
      </c>
      <c r="AS14" s="19" t="str">
        <f t="shared" si="15"/>
        <v/>
      </c>
      <c r="AT14" s="19" t="str">
        <f t="shared" si="16"/>
        <v/>
      </c>
      <c r="AU14" s="19" t="str">
        <f t="shared" si="17"/>
        <v/>
      </c>
      <c r="AV14" s="19" t="str">
        <f t="shared" si="18"/>
        <v/>
      </c>
      <c r="AW14" s="19" t="str">
        <f t="shared" si="19"/>
        <v/>
      </c>
      <c r="AX14" s="13">
        <f t="shared" ref="AX14:AX16" si="31">SUM(AR14:AS14)</f>
        <v>0</v>
      </c>
      <c r="AY14" s="13">
        <f t="shared" ref="AY14:AY16" si="32">SUM(AL14:AQ14,AT14:AW14)</f>
        <v>0</v>
      </c>
      <c r="AZ14" s="26" t="str">
        <f t="shared" ref="AZ14:AZ16" si="33">IF(ISERROR(IF(AK14="","",IF(AK14="31/12/2018","S",IF(AY14&gt;AX14,"HS","S")))),,IF(AK14="","",IF(AK14="31/12/2018","S",IF(AY14&gt;AX14,"HS","S"))))</f>
        <v/>
      </c>
      <c r="BA14" s="3"/>
    </row>
    <row r="15" spans="1:53" ht="22.5" customHeight="1" x14ac:dyDescent="0.2">
      <c r="A15" s="22" t="str">
        <f t="shared" ca="1" si="24"/>
        <v/>
      </c>
      <c r="B15" s="23"/>
      <c r="C15" s="34"/>
      <c r="D15" s="35"/>
      <c r="E15" s="56"/>
      <c r="F15" s="1"/>
      <c r="G15" s="44"/>
      <c r="H15" s="49" t="str">
        <f t="shared" si="1"/>
        <v/>
      </c>
      <c r="I15" s="2" t="str">
        <f t="shared" si="25"/>
        <v/>
      </c>
      <c r="J15" s="50" t="str">
        <f t="shared" si="26"/>
        <v/>
      </c>
      <c r="K15" s="46"/>
      <c r="L15" s="45" t="str">
        <f t="shared" si="27"/>
        <v/>
      </c>
      <c r="M15" s="53"/>
      <c r="N15" s="17" t="str">
        <f t="shared" si="28"/>
        <v/>
      </c>
      <c r="O15" s="18"/>
      <c r="P15" s="17" t="str">
        <f t="shared" si="29"/>
        <v/>
      </c>
      <c r="Q15" s="54" t="str">
        <f t="shared" si="30"/>
        <v/>
      </c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3"/>
      <c r="AK15" s="42" t="str">
        <f t="shared" si="7"/>
        <v/>
      </c>
      <c r="AL15" s="19" t="str">
        <f t="shared" si="8"/>
        <v/>
      </c>
      <c r="AM15" s="19" t="str">
        <f t="shared" si="9"/>
        <v/>
      </c>
      <c r="AN15" s="19" t="str">
        <f t="shared" si="10"/>
        <v/>
      </c>
      <c r="AO15" s="19" t="str">
        <f t="shared" si="11"/>
        <v/>
      </c>
      <c r="AP15" s="19" t="str">
        <f t="shared" si="12"/>
        <v/>
      </c>
      <c r="AQ15" s="19" t="str">
        <f t="shared" si="13"/>
        <v/>
      </c>
      <c r="AR15" s="19" t="str">
        <f t="shared" si="14"/>
        <v/>
      </c>
      <c r="AS15" s="19" t="str">
        <f t="shared" si="15"/>
        <v/>
      </c>
      <c r="AT15" s="19" t="str">
        <f t="shared" si="16"/>
        <v/>
      </c>
      <c r="AU15" s="19" t="str">
        <f t="shared" si="17"/>
        <v/>
      </c>
      <c r="AV15" s="19" t="str">
        <f t="shared" si="18"/>
        <v/>
      </c>
      <c r="AW15" s="19" t="str">
        <f t="shared" si="19"/>
        <v/>
      </c>
      <c r="AX15" s="13">
        <f t="shared" si="31"/>
        <v>0</v>
      </c>
      <c r="AY15" s="13">
        <f t="shared" si="32"/>
        <v>0</v>
      </c>
      <c r="AZ15" s="26" t="str">
        <f t="shared" si="33"/>
        <v/>
      </c>
      <c r="BA15" s="3"/>
    </row>
    <row r="16" spans="1:53" ht="22.5" customHeight="1" x14ac:dyDescent="0.2">
      <c r="A16" s="22" t="str">
        <f t="shared" ca="1" si="24"/>
        <v/>
      </c>
      <c r="B16" s="23"/>
      <c r="C16" s="34"/>
      <c r="D16" s="35"/>
      <c r="E16" s="56"/>
      <c r="F16" s="1"/>
      <c r="G16" s="44"/>
      <c r="H16" s="49" t="str">
        <f t="shared" ref="H16" si="34">IF($F16&lt;&gt;"",$F16,"")</f>
        <v/>
      </c>
      <c r="I16" s="2" t="str">
        <f t="shared" si="25"/>
        <v/>
      </c>
      <c r="J16" s="50" t="str">
        <f t="shared" si="26"/>
        <v/>
      </c>
      <c r="K16" s="46"/>
      <c r="L16" s="45" t="str">
        <f t="shared" si="27"/>
        <v/>
      </c>
      <c r="M16" s="53"/>
      <c r="N16" s="17" t="str">
        <f t="shared" si="28"/>
        <v/>
      </c>
      <c r="O16" s="18"/>
      <c r="P16" s="17" t="str">
        <f t="shared" si="29"/>
        <v/>
      </c>
      <c r="Q16" s="54" t="str">
        <f t="shared" si="30"/>
        <v/>
      </c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3"/>
      <c r="AK16" s="42" t="str">
        <f t="shared" si="7"/>
        <v/>
      </c>
      <c r="AL16" s="19" t="str">
        <f t="shared" si="8"/>
        <v/>
      </c>
      <c r="AM16" s="19" t="str">
        <f t="shared" si="9"/>
        <v/>
      </c>
      <c r="AN16" s="19" t="str">
        <f t="shared" si="10"/>
        <v/>
      </c>
      <c r="AO16" s="19" t="str">
        <f t="shared" si="11"/>
        <v/>
      </c>
      <c r="AP16" s="19" t="str">
        <f t="shared" si="12"/>
        <v/>
      </c>
      <c r="AQ16" s="19" t="str">
        <f t="shared" si="13"/>
        <v/>
      </c>
      <c r="AR16" s="19" t="str">
        <f t="shared" si="14"/>
        <v/>
      </c>
      <c r="AS16" s="19" t="str">
        <f t="shared" si="15"/>
        <v/>
      </c>
      <c r="AT16" s="19" t="str">
        <f t="shared" si="16"/>
        <v/>
      </c>
      <c r="AU16" s="19" t="str">
        <f t="shared" si="17"/>
        <v/>
      </c>
      <c r="AV16" s="19" t="str">
        <f t="shared" si="18"/>
        <v/>
      </c>
      <c r="AW16" s="19" t="str">
        <f t="shared" si="19"/>
        <v/>
      </c>
      <c r="AX16" s="13">
        <f t="shared" si="31"/>
        <v>0</v>
      </c>
      <c r="AY16" s="13">
        <f t="shared" si="32"/>
        <v>0</v>
      </c>
      <c r="AZ16" s="26" t="str">
        <f t="shared" si="33"/>
        <v/>
      </c>
      <c r="BA16" s="3"/>
    </row>
    <row r="17" spans="1:53" s="12" customFormat="1" ht="22.5" customHeight="1" x14ac:dyDescent="0.2">
      <c r="A17" s="6"/>
      <c r="B17" s="6"/>
      <c r="F17" s="6"/>
      <c r="G17" s="6"/>
      <c r="H17" s="6"/>
      <c r="I17" s="6"/>
      <c r="J17" s="11"/>
      <c r="K17" s="6"/>
      <c r="L17" s="6"/>
      <c r="M17" s="6"/>
      <c r="N17" s="11"/>
      <c r="O17" s="11"/>
      <c r="P17" s="11"/>
      <c r="Q17" s="6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11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</row>
    <row r="18" spans="1:53" s="12" customFormat="1" ht="22.5" customHeight="1" x14ac:dyDescent="0.2">
      <c r="A18" s="6"/>
      <c r="B18" s="85" t="s">
        <v>53</v>
      </c>
      <c r="F18" s="6"/>
      <c r="G18" s="6"/>
      <c r="H18" s="6"/>
      <c r="I18" s="6"/>
      <c r="J18" s="11"/>
      <c r="K18" s="6"/>
      <c r="L18" s="6"/>
      <c r="M18" s="6"/>
      <c r="N18" s="11"/>
      <c r="O18" s="11"/>
      <c r="P18" s="11"/>
      <c r="Q18" s="6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11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</row>
    <row r="19" spans="1:53" s="12" customFormat="1" ht="22.5" customHeight="1" x14ac:dyDescent="0.2">
      <c r="A19" s="6"/>
      <c r="B19" s="86" t="s">
        <v>54</v>
      </c>
      <c r="F19" s="6"/>
      <c r="G19" s="6"/>
      <c r="H19" s="6"/>
      <c r="I19" s="6"/>
      <c r="J19" s="11"/>
      <c r="K19" s="6"/>
      <c r="L19" s="6"/>
      <c r="M19" s="6"/>
      <c r="N19" s="11"/>
      <c r="O19" s="11"/>
      <c r="P19" s="11"/>
      <c r="Q19" s="6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11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</row>
    <row r="20" spans="1:53" s="12" customFormat="1" ht="22.5" customHeight="1" x14ac:dyDescent="0.2">
      <c r="A20" s="6"/>
      <c r="B20" s="6"/>
      <c r="C20" s="86" t="s">
        <v>51</v>
      </c>
      <c r="F20" s="6"/>
      <c r="G20" s="6"/>
      <c r="H20" s="6"/>
      <c r="I20" s="6"/>
      <c r="J20" s="11"/>
      <c r="K20" s="6"/>
      <c r="L20" s="6"/>
      <c r="M20" s="6"/>
      <c r="N20" s="11"/>
      <c r="O20" s="11"/>
      <c r="P20" s="11"/>
      <c r="Q20" s="6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11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</row>
    <row r="21" spans="1:53" s="12" customFormat="1" ht="22.5" customHeight="1" x14ac:dyDescent="0.2">
      <c r="A21" s="6"/>
      <c r="B21" s="6"/>
      <c r="C21" s="86" t="s">
        <v>52</v>
      </c>
      <c r="F21" s="6"/>
      <c r="G21" s="6"/>
      <c r="H21" s="6"/>
      <c r="I21" s="6"/>
      <c r="J21" s="11"/>
      <c r="K21" s="6"/>
      <c r="L21" s="6"/>
      <c r="M21" s="6"/>
      <c r="N21" s="11"/>
      <c r="O21" s="11"/>
      <c r="P21" s="11"/>
      <c r="Q21" s="6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11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</row>
    <row r="22" spans="1:53" s="12" customFormat="1" ht="22.5" customHeight="1" x14ac:dyDescent="0.2">
      <c r="A22" s="6"/>
      <c r="B22" s="6"/>
      <c r="C22" s="86" t="s">
        <v>55</v>
      </c>
      <c r="F22" s="6"/>
      <c r="G22" s="6"/>
      <c r="H22" s="6"/>
      <c r="I22" s="6"/>
      <c r="J22" s="11"/>
      <c r="K22" s="6"/>
      <c r="L22" s="6"/>
      <c r="M22" s="6"/>
      <c r="N22" s="11"/>
      <c r="O22" s="11"/>
      <c r="P22" s="11"/>
      <c r="Q22" s="6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11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</row>
    <row r="23" spans="1:53" s="12" customFormat="1" ht="22.5" customHeight="1" x14ac:dyDescent="0.2">
      <c r="A23" s="6"/>
      <c r="B23" s="6"/>
      <c r="F23" s="6"/>
      <c r="G23" s="6"/>
      <c r="H23" s="6"/>
      <c r="I23" s="6"/>
      <c r="J23" s="11"/>
      <c r="K23" s="6"/>
      <c r="L23" s="6"/>
      <c r="M23" s="6"/>
      <c r="N23" s="11"/>
      <c r="O23" s="11"/>
      <c r="P23" s="11"/>
      <c r="Q23" s="6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11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</row>
    <row r="24" spans="1:53" s="12" customFormat="1" ht="22.5" customHeight="1" x14ac:dyDescent="0.2">
      <c r="A24" s="6"/>
      <c r="B24" s="6"/>
      <c r="F24" s="6"/>
      <c r="G24" s="6"/>
      <c r="H24" s="6"/>
      <c r="I24" s="6"/>
      <c r="J24" s="11"/>
      <c r="K24" s="6"/>
      <c r="L24" s="6"/>
      <c r="M24" s="6"/>
      <c r="N24" s="11"/>
      <c r="O24" s="11"/>
      <c r="P24" s="11"/>
      <c r="Q24" s="6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11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</row>
    <row r="25" spans="1:53" s="12" customFormat="1" ht="22.5" customHeight="1" x14ac:dyDescent="0.2">
      <c r="A25" s="6"/>
      <c r="B25" s="6"/>
      <c r="F25" s="6"/>
      <c r="G25" s="6"/>
      <c r="H25" s="6"/>
      <c r="I25" s="6"/>
      <c r="J25" s="11"/>
      <c r="K25" s="6"/>
      <c r="L25" s="6"/>
      <c r="M25" s="6"/>
      <c r="N25" s="11"/>
      <c r="O25" s="11"/>
      <c r="P25" s="11"/>
      <c r="Q25" s="6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11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6" spans="1:53" s="12" customFormat="1" ht="22.5" customHeight="1" x14ac:dyDescent="0.2">
      <c r="A26" s="6"/>
      <c r="B26" s="6"/>
      <c r="F26" s="6"/>
      <c r="G26" s="6"/>
      <c r="H26" s="6"/>
      <c r="I26" s="6"/>
      <c r="J26" s="11"/>
      <c r="K26" s="6"/>
      <c r="L26" s="6"/>
      <c r="M26" s="6"/>
      <c r="N26" s="11"/>
      <c r="O26" s="11"/>
      <c r="P26" s="11"/>
      <c r="Q26" s="6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11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</row>
    <row r="27" spans="1:53" s="12" customFormat="1" ht="22.5" customHeight="1" x14ac:dyDescent="0.2">
      <c r="A27" s="6"/>
      <c r="B27" s="6"/>
      <c r="F27" s="6"/>
      <c r="G27" s="6"/>
      <c r="H27" s="6"/>
      <c r="I27" s="6"/>
      <c r="J27" s="11"/>
      <c r="K27" s="6"/>
      <c r="L27" s="6"/>
      <c r="M27" s="6"/>
      <c r="N27" s="11"/>
      <c r="O27" s="11"/>
      <c r="P27" s="11"/>
      <c r="Q27" s="6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11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</row>
    <row r="28" spans="1:53" ht="22.5" customHeight="1" x14ac:dyDescent="0.2"/>
    <row r="29" spans="1:53" ht="22.5" customHeight="1" x14ac:dyDescent="0.2"/>
    <row r="30" spans="1:53" ht="22.5" customHeight="1" x14ac:dyDescent="0.2"/>
  </sheetData>
  <sheetProtection formatColumns="0" autoFilter="0"/>
  <autoFilter ref="A5:BB16"/>
  <sortState ref="A6:BE649">
    <sortCondition ref="C6:C649"/>
    <sortCondition ref="D6:D649"/>
  </sortState>
  <mergeCells count="11">
    <mergeCell ref="A1:Q1"/>
    <mergeCell ref="L4:L5"/>
    <mergeCell ref="AL4:AZ4"/>
    <mergeCell ref="K4:K5"/>
    <mergeCell ref="A3:A5"/>
    <mergeCell ref="H4:J4"/>
    <mergeCell ref="M4:Q4"/>
    <mergeCell ref="H3:Q3"/>
    <mergeCell ref="C3:D4"/>
    <mergeCell ref="F3:G3"/>
    <mergeCell ref="B3:B5"/>
  </mergeCells>
  <phoneticPr fontId="0" type="noConversion"/>
  <conditionalFormatting sqref="K6:L16">
    <cfRule type="cellIs" dxfId="4" priority="118" stopIfTrue="1" operator="equal">
      <formula>"ATTENTION !"</formula>
    </cfRule>
  </conditionalFormatting>
  <conditionalFormatting sqref="N6:N16 P6:P16 J6:J16">
    <cfRule type="cellIs" dxfId="3" priority="113" operator="equal">
      <formula>"Date à saisir"</formula>
    </cfRule>
  </conditionalFormatting>
  <conditionalFormatting sqref="M6:M16">
    <cfRule type="cellIs" dxfId="2" priority="104" operator="equal">
      <formula>"?"</formula>
    </cfRule>
  </conditionalFormatting>
  <conditionalFormatting sqref="H6:I16">
    <cfRule type="cellIs" dxfId="1" priority="48" operator="equal">
      <formula>"?"</formula>
    </cfRule>
  </conditionalFormatting>
  <conditionalFormatting sqref="D1:D1048576">
    <cfRule type="cellIs" dxfId="0" priority="38" operator="equal">
      <formula>"Prénom absent"</formula>
    </cfRule>
  </conditionalFormatting>
  <dataValidations count="1">
    <dataValidation type="list" allowBlank="1" showInputMessage="1" showErrorMessage="1" sqref="I6:I16">
      <formula1>#REF!</formula1>
    </dataValidation>
  </dataValidations>
  <printOptions horizontalCentered="1"/>
  <pageMargins left="0" right="0" top="0.39370078740157483" bottom="0.39370078740157483" header="0" footer="0"/>
  <pageSetup paperSize="9" scale="78" fitToHeight="0" pageOrder="overThenDown" orientation="landscape" horizontalDpi="4294967294" r:id="rId1"/>
  <headerFooter alignWithMargins="0">
    <oddFooter>&amp;L&amp;P/&amp;N&amp;C&amp;D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2-Locations</vt:lpstr>
      <vt:lpstr>'2-Locations'!Impression_des_titres</vt:lpstr>
      <vt:lpstr>'2-Locations'!Zone_d_impression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Marcel DELSOL</cp:lastModifiedBy>
  <cp:lastPrinted>2018-04-16T06:08:03Z</cp:lastPrinted>
  <dcterms:created xsi:type="dcterms:W3CDTF">1996-10-21T11:03:58Z</dcterms:created>
  <dcterms:modified xsi:type="dcterms:W3CDTF">2018-04-16T06:08:15Z</dcterms:modified>
</cp:coreProperties>
</file>