
<file path=[Content_Types].xml><?xml version="1.0" encoding="utf-8"?>
<Types xmlns="http://schemas.openxmlformats.org/package/2006/content-types">
  <Default Extension="bin" ContentType="application/vnd.openxmlformats-officedocument.spreadsheetml.printerSettings"/>
  <Default Extension="jpg" ContentType="image/jpeg"/>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charts/chart2.xml" ContentType="application/vnd.openxmlformats-officedocument.drawingml.chart+xml"/>
  <Override PartName="/xl/charts/chart3.xml" ContentType="application/vnd.openxmlformats-officedocument.drawingml.chart+xml"/>
  <Override PartName="/xl/charts/style2.xml" ContentType="application/vnd.ms-office.chartstyle+xml"/>
  <Override PartName="/xl/charts/colors2.xml" ContentType="application/vnd.ms-office.chartcolorstyle+xml"/>
  <Override PartName="/xl/charts/chart4.xml" ContentType="application/vnd.openxmlformats-officedocument.drawingml.chart+xml"/>
  <Override PartName="/xl/charts/style3.xml" ContentType="application/vnd.ms-office.chartstyle+xml"/>
  <Override PartName="/xl/charts/colors3.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325"/>
  <workbookPr/>
  <mc:AlternateContent xmlns:mc="http://schemas.openxmlformats.org/markup-compatibility/2006">
    <mc:Choice Requires="x15">
      <x15ac:absPath xmlns:x15ac="http://schemas.microsoft.com/office/spreadsheetml/2010/11/ac" url="https://d.docs.live.net/3a580249fd5eb464/Bac ^M 4 Responsable Qualité Sécurité et Environnement/Indicateurs environnementaux/Etude de cas noté/"/>
    </mc:Choice>
  </mc:AlternateContent>
  <xr:revisionPtr revIDLastSave="519" documentId="8_{982ECB48-A7E2-47C4-89C9-508B25E3D1E3}" xr6:coauthVersionLast="45" xr6:coauthVersionMax="45" xr10:uidLastSave="{B0A258F8-F816-4B31-97C8-BC2A85F8EEB1}"/>
  <bookViews>
    <workbookView xWindow="-108" yWindow="-108" windowWidth="23256" windowHeight="12576" xr2:uid="{00000000-000D-0000-FFFF-FFFF00000000}"/>
  </bookViews>
  <sheets>
    <sheet name="BD" sheetId="1" r:id="rId1"/>
    <sheet name="METHODOLOGIE" sheetId="2" r:id="rId2"/>
    <sheet name="TABLEAUX DE BORD " sheetId="4" r:id="rId3"/>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 uri="GoogleSheetsCustomDataVersion1">
      <go:sheetsCustomData xmlns:go="http://customooxmlschemas.google.com/" r:id="rId7" roundtripDataSignature="AMtx7mgYuUm0pH3+hfu8ZTDyLDqzt/MmFA=="/>
    </ext>
  </extLst>
</workbook>
</file>

<file path=xl/calcChain.xml><?xml version="1.0" encoding="utf-8"?>
<calcChain xmlns="http://schemas.openxmlformats.org/spreadsheetml/2006/main">
  <c r="X74" i="1" l="1"/>
  <c r="W74" i="1"/>
  <c r="X67" i="1"/>
  <c r="W67" i="1"/>
  <c r="C40" i="1" l="1"/>
  <c r="D40" i="1"/>
  <c r="E40" i="1"/>
  <c r="F40" i="1"/>
  <c r="G40" i="1"/>
  <c r="H40" i="1"/>
  <c r="I40" i="1"/>
  <c r="J40" i="1"/>
  <c r="K40" i="1"/>
  <c r="L40" i="1"/>
  <c r="M40" i="1"/>
  <c r="M41" i="1" s="1"/>
  <c r="B40" i="1"/>
  <c r="C63" i="1"/>
  <c r="D63" i="1"/>
  <c r="E63" i="1"/>
  <c r="F63" i="1"/>
  <c r="G63" i="1"/>
  <c r="H63" i="1"/>
  <c r="I63" i="1"/>
  <c r="K63" i="1"/>
  <c r="L63" i="1"/>
  <c r="M63" i="1"/>
  <c r="B63" i="1"/>
  <c r="N46" i="1"/>
  <c r="N47" i="1"/>
  <c r="M90" i="1"/>
  <c r="L90" i="1"/>
  <c r="K90" i="1"/>
  <c r="J90" i="1"/>
  <c r="I90" i="1"/>
  <c r="H90" i="1"/>
  <c r="G90" i="1"/>
  <c r="F90" i="1"/>
  <c r="E90" i="1"/>
  <c r="D90" i="1"/>
  <c r="C90" i="1"/>
  <c r="B90" i="1"/>
  <c r="M85" i="1"/>
  <c r="L85" i="1"/>
  <c r="K85" i="1"/>
  <c r="J85" i="1"/>
  <c r="I85" i="1"/>
  <c r="H85" i="1"/>
  <c r="G85" i="1"/>
  <c r="F85" i="1"/>
  <c r="E85" i="1"/>
  <c r="D85" i="1"/>
  <c r="C85" i="1"/>
  <c r="B85" i="1"/>
  <c r="M80" i="1"/>
  <c r="L80" i="1"/>
  <c r="K80" i="1"/>
  <c r="J80" i="1"/>
  <c r="I80" i="1"/>
  <c r="H80" i="1"/>
  <c r="G80" i="1"/>
  <c r="F80" i="1"/>
  <c r="E80" i="1"/>
  <c r="D80" i="1"/>
  <c r="C80" i="1"/>
  <c r="B80" i="1"/>
  <c r="M75" i="1"/>
  <c r="L75" i="1"/>
  <c r="K75" i="1"/>
  <c r="J75" i="1"/>
  <c r="I75" i="1"/>
  <c r="H75" i="1"/>
  <c r="G75" i="1"/>
  <c r="F75" i="1"/>
  <c r="E75" i="1"/>
  <c r="D75" i="1"/>
  <c r="C75" i="1"/>
  <c r="B75" i="1"/>
  <c r="M70" i="1"/>
  <c r="L70" i="1"/>
  <c r="K70" i="1"/>
  <c r="J70" i="1"/>
  <c r="I70" i="1"/>
  <c r="H70" i="1"/>
  <c r="G70" i="1"/>
  <c r="F70" i="1"/>
  <c r="E70" i="1"/>
  <c r="D70" i="1"/>
  <c r="C70" i="1"/>
  <c r="B70" i="1"/>
  <c r="R63" i="1"/>
  <c r="Q63" i="1"/>
  <c r="P63" i="1"/>
  <c r="R62" i="1"/>
  <c r="Q62" i="1"/>
  <c r="P62" i="1"/>
  <c r="N62" i="1"/>
  <c r="R61" i="1"/>
  <c r="Q61" i="1"/>
  <c r="P61" i="1"/>
  <c r="R60" i="1"/>
  <c r="Q60" i="1"/>
  <c r="P60" i="1"/>
  <c r="R59" i="1"/>
  <c r="Q59" i="1"/>
  <c r="P59" i="1"/>
  <c r="R58" i="1"/>
  <c r="Q58" i="1"/>
  <c r="P58" i="1"/>
  <c r="R57" i="1"/>
  <c r="Q57" i="1"/>
  <c r="P57" i="1"/>
  <c r="R56" i="1"/>
  <c r="Q56" i="1"/>
  <c r="P56" i="1"/>
  <c r="R55" i="1"/>
  <c r="Q55" i="1"/>
  <c r="P55" i="1"/>
  <c r="R54" i="1"/>
  <c r="Q54" i="1"/>
  <c r="P54" i="1"/>
  <c r="R53" i="1"/>
  <c r="Q53" i="1"/>
  <c r="P53" i="1"/>
  <c r="R52" i="1"/>
  <c r="Q52" i="1"/>
  <c r="P52" i="1"/>
  <c r="R51" i="1"/>
  <c r="Q51" i="1"/>
  <c r="P51" i="1"/>
  <c r="R50" i="1"/>
  <c r="Q50" i="1"/>
  <c r="P50" i="1"/>
  <c r="R49" i="1"/>
  <c r="Q49" i="1"/>
  <c r="P49" i="1"/>
  <c r="R48" i="1"/>
  <c r="Q48" i="1"/>
  <c r="P48" i="1"/>
  <c r="R47" i="1"/>
  <c r="Q47" i="1"/>
  <c r="P47" i="1"/>
  <c r="R46" i="1"/>
  <c r="Q46" i="1"/>
  <c r="P46" i="1"/>
  <c r="R45" i="1"/>
  <c r="Q45" i="1"/>
  <c r="P45" i="1"/>
  <c r="R44" i="1"/>
  <c r="Q44" i="1"/>
  <c r="P44" i="1"/>
  <c r="R43" i="1"/>
  <c r="Q43" i="1"/>
  <c r="P43" i="1"/>
  <c r="I41" i="1"/>
  <c r="F41" i="1"/>
  <c r="E41" i="1"/>
  <c r="R39" i="1"/>
  <c r="Q39" i="1"/>
  <c r="P39" i="1"/>
  <c r="R38" i="1"/>
  <c r="Q38" i="1"/>
  <c r="P38" i="1"/>
  <c r="R37" i="1"/>
  <c r="Q37" i="1"/>
  <c r="P37" i="1"/>
  <c r="R36" i="1"/>
  <c r="Q36" i="1"/>
  <c r="P36" i="1"/>
  <c r="R35" i="1"/>
  <c r="Q35" i="1"/>
  <c r="P35" i="1"/>
  <c r="R34" i="1"/>
  <c r="Q34" i="1"/>
  <c r="P34" i="1"/>
  <c r="M33" i="1"/>
  <c r="L33" i="1"/>
  <c r="K33" i="1"/>
  <c r="J33" i="1"/>
  <c r="I33" i="1"/>
  <c r="H33" i="1"/>
  <c r="H41" i="1" s="1"/>
  <c r="G33" i="1"/>
  <c r="G41" i="1" s="1"/>
  <c r="F33" i="1"/>
  <c r="E33" i="1"/>
  <c r="D33" i="1"/>
  <c r="C33" i="1"/>
  <c r="B33" i="1"/>
  <c r="R32" i="1"/>
  <c r="Q32" i="1"/>
  <c r="P32" i="1"/>
  <c r="R31" i="1"/>
  <c r="Q31" i="1"/>
  <c r="P31" i="1"/>
  <c r="R19" i="1"/>
  <c r="Q19" i="1"/>
  <c r="P19" i="1"/>
  <c r="R18" i="1"/>
  <c r="Q18" i="1"/>
  <c r="P18" i="1"/>
  <c r="R17" i="1"/>
  <c r="Q17" i="1"/>
  <c r="P17" i="1"/>
  <c r="R16" i="1"/>
  <c r="Q16" i="1"/>
  <c r="P16" i="1"/>
  <c r="R15" i="1"/>
  <c r="Q15" i="1"/>
  <c r="P15" i="1"/>
  <c r="R14" i="1"/>
  <c r="Q14" i="1"/>
  <c r="P14" i="1"/>
  <c r="R13" i="1"/>
  <c r="Q13" i="1"/>
  <c r="P13" i="1"/>
  <c r="R10" i="1"/>
  <c r="Q10" i="1"/>
  <c r="P10" i="1"/>
  <c r="R9" i="1"/>
  <c r="Q9" i="1"/>
  <c r="P9" i="1"/>
  <c r="R8" i="1"/>
  <c r="Q8" i="1"/>
  <c r="P8" i="1"/>
  <c r="R7" i="1"/>
  <c r="Q7" i="1"/>
  <c r="P7" i="1"/>
  <c r="R6" i="1"/>
  <c r="Q6" i="1"/>
  <c r="P6" i="1"/>
  <c r="J41" i="1" l="1"/>
  <c r="C41" i="1"/>
  <c r="K41" i="1"/>
  <c r="L41" i="1"/>
  <c r="D41" i="1"/>
  <c r="B41" i="1"/>
</calcChain>
</file>

<file path=xl/sharedStrings.xml><?xml version="1.0" encoding="utf-8"?>
<sst xmlns="http://schemas.openxmlformats.org/spreadsheetml/2006/main" count="223" uniqueCount="196">
  <si>
    <t>SUIVI DES CONSOMMATIONS ET REJETS 2018</t>
  </si>
  <si>
    <t>Diminuer la consommation d'eau de 5%</t>
  </si>
  <si>
    <t>Améliorer la conformité des rejets d'eaux usées</t>
  </si>
  <si>
    <r>
      <rPr>
        <b/>
        <u/>
        <sz val="10"/>
        <rFont val="Arial"/>
      </rPr>
      <t>1. Définir le champ de la mesure</t>
    </r>
    <r>
      <rPr>
        <sz val="10"/>
        <rFont val="Arial"/>
      </rPr>
      <t xml:space="preserve">
(Sur quoi veut on s'améliorer?)</t>
    </r>
  </si>
  <si>
    <t>DATE</t>
  </si>
  <si>
    <r>
      <rPr>
        <b/>
        <u/>
        <sz val="10"/>
        <rFont val="Arial"/>
      </rPr>
      <t xml:space="preserve">2. Déterminer l(es) objectif(s) </t>
    </r>
    <r>
      <rPr>
        <sz val="10"/>
        <rFont val="Arial"/>
      </rPr>
      <t xml:space="preserve">
Quel(s) résultat(s) cherche-t-on à atteindre?</t>
    </r>
  </si>
  <si>
    <t>REMARQUES</t>
  </si>
  <si>
    <r>
      <rPr>
        <b/>
        <u/>
        <sz val="10"/>
        <rFont val="Arial"/>
      </rPr>
      <t xml:space="preserve">3. Identifier les critères </t>
    </r>
    <r>
      <rPr>
        <sz val="10"/>
        <rFont val="Arial"/>
      </rPr>
      <t xml:space="preserve">
Quel(s) élément(s) favorise(nt) l'atteinte des objectifs
Quel(s) élément(s) contrarie(nt) l'atteinte des objectifs?</t>
    </r>
  </si>
  <si>
    <t>Mois</t>
  </si>
  <si>
    <r>
      <rPr>
        <b/>
        <u/>
        <sz val="10"/>
        <rFont val="Arial"/>
      </rPr>
      <t xml:space="preserve">4. Etablir les paramètres pour chaque critère </t>
    </r>
    <r>
      <rPr>
        <sz val="10"/>
        <rFont val="Arial"/>
      </rPr>
      <t xml:space="preserve">
Qu'est ce qui permet de quantifier chaque critère?</t>
    </r>
  </si>
  <si>
    <r>
      <rPr>
        <b/>
        <u/>
        <sz val="10"/>
        <rFont val="Arial"/>
      </rPr>
      <t>5. Composer les indicateurs</t>
    </r>
    <r>
      <rPr>
        <sz val="10"/>
        <rFont val="Arial"/>
      </rPr>
      <t xml:space="preserve">
Comment combiner les paramètres en donnée chiffrée plus globale?</t>
    </r>
  </si>
  <si>
    <t>janvier</t>
  </si>
  <si>
    <t>février</t>
  </si>
  <si>
    <t>mars</t>
  </si>
  <si>
    <t>avril</t>
  </si>
  <si>
    <t>mai</t>
  </si>
  <si>
    <t>juin</t>
  </si>
  <si>
    <t>juillet</t>
  </si>
  <si>
    <t>août</t>
  </si>
  <si>
    <t>sept</t>
  </si>
  <si>
    <t>oct</t>
  </si>
  <si>
    <t>nov</t>
  </si>
  <si>
    <t>déc</t>
  </si>
  <si>
    <r>
      <rPr>
        <b/>
        <u/>
        <sz val="10"/>
        <rFont val="Arial"/>
      </rPr>
      <t>6. Evaluer la faisabilité de l'indicateur</t>
    </r>
    <r>
      <rPr>
        <sz val="10"/>
        <rFont val="Arial"/>
      </rPr>
      <t xml:space="preserve">
Comment peut on mettre en œuvre l'indicateur de manière rentable?</t>
    </r>
  </si>
  <si>
    <t>total</t>
  </si>
  <si>
    <t>moyenne</t>
  </si>
  <si>
    <t>Valeur max</t>
  </si>
  <si>
    <r>
      <rPr>
        <b/>
        <u/>
        <sz val="10"/>
        <rFont val="Arial"/>
      </rPr>
      <t>7. Définir les cibles</t>
    </r>
    <r>
      <rPr>
        <sz val="10"/>
        <rFont val="Arial"/>
      </rPr>
      <t xml:space="preserve">
Quels sont les résultats attendus pour l'atteinte des objectifs?</t>
    </r>
  </si>
  <si>
    <t>Objectif</t>
  </si>
  <si>
    <t>Taux d'atteinte objectif</t>
  </si>
  <si>
    <r>
      <rPr>
        <b/>
        <u/>
        <sz val="10"/>
        <rFont val="Arial"/>
      </rPr>
      <t>8. Choisir le mode de représentation</t>
    </r>
    <r>
      <rPr>
        <sz val="10"/>
        <rFont val="Arial"/>
      </rPr>
      <t xml:space="preserve">
Quelle présentation pour une information complète et rapide?</t>
    </r>
  </si>
  <si>
    <t>DONNEES DE PRODUCTION</t>
  </si>
  <si>
    <r>
      <rPr>
        <b/>
        <u/>
        <sz val="10"/>
        <rFont val="Arial"/>
      </rPr>
      <t>9. Construire son tableau de bord</t>
    </r>
    <r>
      <rPr>
        <sz val="10"/>
        <rFont val="Arial"/>
      </rPr>
      <t xml:space="preserve">
Quel tableau de bord pour chaque niveau de management?</t>
    </r>
  </si>
  <si>
    <r>
      <rPr>
        <b/>
        <u/>
        <sz val="10"/>
        <rFont val="Arial"/>
      </rPr>
      <t>10. Définir le mode de fonctionnement</t>
    </r>
    <r>
      <rPr>
        <sz val="10"/>
        <rFont val="Arial"/>
      </rPr>
      <t xml:space="preserve">
Qui fait quoi à quelle fréquence?</t>
    </r>
  </si>
  <si>
    <t>aérateur H3 en défaut de manière importante / glace</t>
  </si>
  <si>
    <t>Nombre de jours travaillés dans le mois</t>
  </si>
  <si>
    <t>nettoyage autour lagune récupération env. 1T / boue</t>
  </si>
  <si>
    <t>Nombre de jours ouvrés dans le mois</t>
  </si>
  <si>
    <t>Casse arrivée d'eau station fuite</t>
  </si>
  <si>
    <t>Nombre de Klitres de lait traités</t>
  </si>
  <si>
    <t xml:space="preserve">aug temps aération : 2h </t>
  </si>
  <si>
    <t>Nombre de kilos de poudre de lait produits</t>
  </si>
  <si>
    <t>vidange fosse (neutra-relev) 2m3 / boue</t>
  </si>
  <si>
    <t>Estimation perte matière en litre</t>
  </si>
  <si>
    <t>S12</t>
  </si>
  <si>
    <t>Conso 250 m3 vanne non fermée pendant le we</t>
  </si>
  <si>
    <t>répétiteur HS</t>
  </si>
  <si>
    <t>DONNEES EAU CONSOMMEE</t>
  </si>
  <si>
    <t xml:space="preserve">aug temps aération : 1h30/aérateur </t>
  </si>
  <si>
    <t>Nombre de m3 d'eau consommée compteur général</t>
  </si>
  <si>
    <t>forte chaleur / parfois temps &gt;35°C</t>
  </si>
  <si>
    <t>Nombre de m3 d'eau consommée compteur production</t>
  </si>
  <si>
    <t>2 Plaintes odeur lagune riverain</t>
  </si>
  <si>
    <t>Nombre de m3 d'eau consommée compteur nettoyage</t>
  </si>
  <si>
    <t xml:space="preserve">arrêt produit de nettoyage acide nitrique </t>
  </si>
  <si>
    <t>Nombre de m3 d'eau consommée compteur station traitement</t>
  </si>
  <si>
    <t>Nombre de m3 d'eau consommée compteur administration</t>
  </si>
  <si>
    <t>Cout du m3 d'eau consommée en €</t>
  </si>
  <si>
    <t>Cout Abonnement en €</t>
  </si>
  <si>
    <t>Nombre de m3 d'eau consommée général/ KL de lait traité</t>
  </si>
  <si>
    <t>Part de la production dans l'eau consommée</t>
  </si>
  <si>
    <t>Part du nettoyage dans l'eau consommée</t>
  </si>
  <si>
    <t>Part de la station dans l'eau consommée</t>
  </si>
  <si>
    <t>Part de l'administration dans l'eau consommée</t>
  </si>
  <si>
    <t>arrêt envoi acide nitrique à la lagune</t>
  </si>
  <si>
    <t>DONNEES TRAITEMENT EU</t>
  </si>
  <si>
    <t>1 Plainte odeur lagune riverain</t>
  </si>
  <si>
    <t>Nombre de m3 d'eau usée rejetés</t>
  </si>
  <si>
    <t>Nombre de m3 de boues rejetées</t>
  </si>
  <si>
    <t>Fuite sanitaires hommes</t>
  </si>
  <si>
    <t>Nombre de NC dépassement du maximun journalier</t>
  </si>
  <si>
    <t>Cout de la neutralisation</t>
  </si>
  <si>
    <t>juil-18 &amp; aout-18</t>
  </si>
  <si>
    <t>Cout du traitement antimousse</t>
  </si>
  <si>
    <t>vidange fosse (neutra-relev) SANIT env. 6 m3 de boues</t>
  </si>
  <si>
    <t>Cout du traitement désodorisant</t>
  </si>
  <si>
    <t>modif temps aération H2</t>
  </si>
  <si>
    <t>Cout assainissement (factures) en €</t>
  </si>
  <si>
    <t xml:space="preserve">Déversement accidentel de soude lors du nettoyage </t>
  </si>
  <si>
    <t>Couts traitement des boues (incinération) en €</t>
  </si>
  <si>
    <t>Cout Redevance Agence de l'eau en €</t>
  </si>
  <si>
    <t xml:space="preserve">formation d'1 poche de gaz ss lagune / fermentation </t>
  </si>
  <si>
    <t>DONNEES ANALYSES EAUX USEES</t>
  </si>
  <si>
    <t>Cout analyses standard LDA22 en €</t>
  </si>
  <si>
    <t>Cout autres analyses LDA22 en €</t>
  </si>
  <si>
    <t>Visite DDPP mise en demeure</t>
  </si>
  <si>
    <t>Nombre de mesures</t>
  </si>
  <si>
    <t>curage lagune</t>
  </si>
  <si>
    <t>Nombre de non conformités en flux</t>
  </si>
  <si>
    <t>S 38 &amp; S 39</t>
  </si>
  <si>
    <t>intervention AQUADEP</t>
  </si>
  <si>
    <t>Nombre de non conformités en concentration</t>
  </si>
  <si>
    <t>début remplissage lagune avec eau claire env 700m3</t>
  </si>
  <si>
    <t>Valeur moyenne mensuelle analyse pH avt traitement</t>
  </si>
  <si>
    <t xml:space="preserve">début de l'aération  </t>
  </si>
  <si>
    <t>Valeur moyenne mensuelle analyse T° avt traitement</t>
  </si>
  <si>
    <t xml:space="preserve">renvoi vers le réseau </t>
  </si>
  <si>
    <t>Valeur moyenne mensuelle analyse MEST (mg/L) avt traitement</t>
  </si>
  <si>
    <t>débitmètre HS envoi chez E+H pour réparation</t>
  </si>
  <si>
    <t>Valeur moyenne mensuelle analyse DCO (mg/L) avt traitement</t>
  </si>
  <si>
    <t>S 47 &amp; S 48</t>
  </si>
  <si>
    <t>chute de pluie importante</t>
  </si>
  <si>
    <t>Valeur moyenne mensuelle analyse DBO5 (mg/L) avt traitement</t>
  </si>
  <si>
    <t>Valeur moyenne mensuelle analyse Azote (mg/L) avt traitement</t>
  </si>
  <si>
    <t>Valeur moyenne mensuelle analyse Phosphore (mg/L) avt traitement</t>
  </si>
  <si>
    <t>Valeur moyenne mensuelle analyse pH après traitement</t>
  </si>
  <si>
    <t>&lt;8,5</t>
  </si>
  <si>
    <t xml:space="preserve">Janvier </t>
  </si>
  <si>
    <t>Valeur moyenne mensuelle analyse T° après traitement</t>
  </si>
  <si>
    <t>&lt;30</t>
  </si>
  <si>
    <t>Février</t>
  </si>
  <si>
    <t>Valeur moyenne mensuelle analyse MEST (mg/L) après traitement</t>
  </si>
  <si>
    <t>&lt;35</t>
  </si>
  <si>
    <t>Mars</t>
  </si>
  <si>
    <t>Valeur moyenne mensuelle analyse DCO (mg/L) après traitement</t>
  </si>
  <si>
    <t>&lt;125</t>
  </si>
  <si>
    <t>Avril</t>
  </si>
  <si>
    <t>Valeur moyenne mensuelle analyse DBO5 (mg/L) après traitement</t>
  </si>
  <si>
    <t>&lt;25</t>
  </si>
  <si>
    <t>Mai</t>
  </si>
  <si>
    <t>Valeur moyenne mensuelle analyse Azote (mg/L) après traitement</t>
  </si>
  <si>
    <t>&lt;15</t>
  </si>
  <si>
    <t>Juin</t>
  </si>
  <si>
    <t>Valeur moyenne mensuelle analyse Phosphore (mg/L) après traitement</t>
  </si>
  <si>
    <t>&lt;2</t>
  </si>
  <si>
    <t>Juillet</t>
  </si>
  <si>
    <t>Non de non-conformité en 2018</t>
  </si>
  <si>
    <t>Août</t>
  </si>
  <si>
    <t>Rendement MES sur l'année 2018</t>
  </si>
  <si>
    <t>Septembre</t>
  </si>
  <si>
    <t>Octobre</t>
  </si>
  <si>
    <t>Calcule du rendement épuratoire moyen journalier en %</t>
  </si>
  <si>
    <t>Novembre</t>
  </si>
  <si>
    <t>Valeur moyenne mensuelle analyse MES (mg/L) avt traitement</t>
  </si>
  <si>
    <t>Décembre</t>
  </si>
  <si>
    <t>Valeur moyenne mensuelle analyse MES (mg/L) après traitement</t>
  </si>
  <si>
    <t>Rendement épuratoire 95%</t>
  </si>
  <si>
    <t>Rendement épuratoire 85%</t>
  </si>
  <si>
    <t>Rendement épuratoire 90%</t>
  </si>
  <si>
    <t>Rendement épuratoire 80%</t>
  </si>
  <si>
    <r>
      <rPr>
        <b/>
        <u/>
        <sz val="11"/>
        <color rgb="FF4F6128"/>
        <rFont val="Arial"/>
        <family val="2"/>
      </rPr>
      <t>Indicateur N°2: Nombre de non-conformité en flux et en concentration sur les objectifs 2019</t>
    </r>
    <r>
      <rPr>
        <b/>
        <sz val="11"/>
        <color rgb="FF4F6128"/>
        <rFont val="Arial"/>
      </rPr>
      <t xml:space="preserve"> </t>
    </r>
  </si>
  <si>
    <t xml:space="preserve">Si on dépasse les 30 NC, on mettra un smiley qui n'est pas content. </t>
  </si>
  <si>
    <t xml:space="preserve">Si nous sommes inférieur à 30 NC on mettra un smiley content. </t>
  </si>
  <si>
    <t>Exemple en 2018 : 59 NC en flux, Objectif : 30 NC en flux maximum pour 2019.</t>
  </si>
  <si>
    <t xml:space="preserve">Exemple en 2018 : 147 NC en concentration, Objectif : 73 NC en concentration pour 2019. </t>
  </si>
  <si>
    <t xml:space="preserve">Si on dépasse les 73 NC, on mettra un smiley qui n'est pas content. </t>
  </si>
  <si>
    <t>Si nous sommes inférieur à 73 NC on mettra un smiley content.</t>
  </si>
  <si>
    <t>Tableau de bord Direction (annuel)</t>
  </si>
  <si>
    <t xml:space="preserve">Tableau de bord Responsable de production (mensuel) </t>
  </si>
  <si>
    <t>Tableau de bord des opérateurs (hebdomadaire)</t>
  </si>
  <si>
    <t>NB action à mettre en place</t>
  </si>
  <si>
    <t>Nbre d'action mise en place</t>
  </si>
  <si>
    <t>Total</t>
  </si>
  <si>
    <t>Titre indicateur N°3: Le taux de personnes formées sur le traitement des eaux usées</t>
  </si>
  <si>
    <t xml:space="preserve">Ce graphique permettra aux responsables de services de savoir rapidement combien de personnes ils ont formés et combien de personnes ils doivent former sur un mois.  </t>
  </si>
  <si>
    <t xml:space="preserve">Les formations proposées par les responsables auront pour objectif de réduire les non conformités sur les eaux usées en 2019. </t>
  </si>
  <si>
    <t>Titre indicateur N°4: Le nombre d'actions misent en place sur le nombre d'actions à mettre en place.</t>
  </si>
  <si>
    <t>Ce graphique permettra aux responsables de services de suivre l'avancement de leurs actions pour réduire les non-conformités en 2019.</t>
  </si>
  <si>
    <t xml:space="preserve">L'objectif étant de réaliser 80% de leurs actions sur un an. </t>
  </si>
  <si>
    <t>Titre indicateur N°5: Le rendement des eaux usées pour les paramètres</t>
  </si>
  <si>
    <t>Exemple : Rendement épuratoire moyen mensuels pour les MEST</t>
  </si>
  <si>
    <t>Pour cet indicateur nous allons utiliser un tableau qui calculera le rendement épuratoire mensuel.</t>
  </si>
  <si>
    <t>Si le rendement est supérieur à la règlementation (dans le cas présent 95%) un smiley vert apparaîtra</t>
  </si>
  <si>
    <t>Si le rendement est inférieur à la règlementation (dans le cas présent 95%) un smiley rouge apparaîtra</t>
  </si>
  <si>
    <t>Personne à former en janvier 2019</t>
  </si>
  <si>
    <t>Personnes formées en janvier 2019</t>
  </si>
  <si>
    <t>Diminuer de 50% le nombre de non-conformité en 1 an</t>
  </si>
  <si>
    <t>Titre indicateur N°1 Représentation de la consommation d'eau en 2018 par rapport à notre objectif 2019</t>
  </si>
  <si>
    <t>Ce graphique permet de visualiser notre objectif de diminution de consommation (15%) sur 1 an</t>
  </si>
  <si>
    <r>
      <rPr>
        <sz val="10"/>
        <color theme="2" tint="-0.499984740745262"/>
        <rFont val="Arial"/>
        <family val="2"/>
      </rPr>
      <t>A =</t>
    </r>
    <r>
      <rPr>
        <sz val="10"/>
        <color theme="1"/>
        <rFont val="Arial"/>
        <family val="2"/>
      </rPr>
      <t xml:space="preserve"> Diminuer de 15% le coût de la consommation.
</t>
    </r>
    <r>
      <rPr>
        <sz val="10"/>
        <color theme="2" tint="-0.499984740745262"/>
        <rFont val="Arial"/>
        <family val="2"/>
      </rPr>
      <t>B =</t>
    </r>
    <r>
      <rPr>
        <sz val="10"/>
        <color theme="1"/>
        <rFont val="Arial"/>
        <family val="2"/>
      </rPr>
      <t xml:space="preserve"> Diminuer de 50% le nombre de non-conformité
</t>
    </r>
    <r>
      <rPr>
        <sz val="10"/>
        <color theme="2" tint="-0.499984740745262"/>
        <rFont val="Arial"/>
        <family val="2"/>
      </rPr>
      <t>C =</t>
    </r>
    <r>
      <rPr>
        <sz val="10"/>
        <color theme="1"/>
        <rFont val="Arial"/>
        <family val="2"/>
      </rPr>
      <t xml:space="preserve"> Arriver à 90 % des personnes formées
</t>
    </r>
    <r>
      <rPr>
        <sz val="10"/>
        <color theme="2" tint="-0.499984740745262"/>
        <rFont val="Arial"/>
        <family val="2"/>
      </rPr>
      <t>D =</t>
    </r>
    <r>
      <rPr>
        <sz val="10"/>
        <color theme="1"/>
        <rFont val="Arial"/>
        <family val="2"/>
      </rPr>
      <t xml:space="preserve"> Arriver à mettre en place la moitié des actions
</t>
    </r>
    <r>
      <rPr>
        <sz val="10"/>
        <color theme="2" tint="-0.499984740745262"/>
        <rFont val="Arial"/>
        <family val="2"/>
      </rPr>
      <t xml:space="preserve">E = </t>
    </r>
    <r>
      <rPr>
        <sz val="10"/>
        <color theme="1"/>
        <rFont val="Arial"/>
        <family val="2"/>
      </rPr>
      <t xml:space="preserve">Respecter l'objectif fixé par les nomenclatures ICPE
</t>
    </r>
    <r>
      <rPr>
        <sz val="10"/>
        <color theme="2" tint="-0.499984740745262"/>
        <rFont val="Arial"/>
        <family val="2"/>
      </rPr>
      <t>F =</t>
    </r>
    <r>
      <rPr>
        <sz val="10"/>
        <color theme="1"/>
        <rFont val="Arial"/>
        <family val="2"/>
      </rPr>
      <t xml:space="preserve"> Diminuer de 50% les les nons-confomités
</t>
    </r>
    <r>
      <rPr>
        <sz val="10"/>
        <color theme="2" tint="-0.499984740745262"/>
        <rFont val="Arial"/>
        <family val="2"/>
      </rPr>
      <t xml:space="preserve">G = </t>
    </r>
    <r>
      <rPr>
        <sz val="10"/>
        <color theme="1"/>
        <rFont val="Arial"/>
        <family val="2"/>
      </rPr>
      <t xml:space="preserve">Ne pas dépasser le seuil de 5% d'eau perdu.
</t>
    </r>
    <r>
      <rPr>
        <sz val="10"/>
        <color theme="2" tint="-0.499984740745262"/>
        <rFont val="Arial"/>
        <family val="2"/>
      </rPr>
      <t>H =</t>
    </r>
    <r>
      <rPr>
        <sz val="10"/>
        <color theme="1"/>
        <rFont val="Arial"/>
        <family val="2"/>
      </rPr>
      <t xml:space="preserve"> Il n'y à pas d'objectif cet indicateur sert à sensibiliser les opérateurs.
</t>
    </r>
  </si>
  <si>
    <t>Cf onglet tableau de bord</t>
  </si>
  <si>
    <t xml:space="preserve">Le coût des traitements des eaux usées
Le nombre de non-conformité en flux et en concentration sur 1 année.
Le taux du personnel formé.
Le nombre d'actions misent en place.
Le rendement des eaux usées pour chaque paramètre 
(MEST, DCO, DBO5....)
Suivi des NC par semaines
Le nombre d'eau utilisée pour les erreurs
Quantité d'eaux usées rejetées par semaine.
</t>
  </si>
  <si>
    <r>
      <rPr>
        <sz val="10"/>
        <color theme="2" tint="-0.499984740745262"/>
        <rFont val="Arial"/>
        <family val="2"/>
      </rPr>
      <t>Le coût des traitements des eaux usées =</t>
    </r>
    <r>
      <rPr>
        <sz val="10"/>
        <color theme="1"/>
        <rFont val="Arial"/>
      </rPr>
      <t xml:space="preserve"> montant en €
</t>
    </r>
    <r>
      <rPr>
        <sz val="10"/>
        <color theme="2" tint="-0.499984740745262"/>
        <rFont val="Arial"/>
        <family val="2"/>
      </rPr>
      <t xml:space="preserve">Le nombre de NC sur flux et concentration = </t>
    </r>
    <r>
      <rPr>
        <sz val="10"/>
        <color theme="1"/>
        <rFont val="Arial"/>
      </rPr>
      <t xml:space="preserve">valeur absolue
</t>
    </r>
    <r>
      <rPr>
        <sz val="10"/>
        <color theme="2" tint="-0.499984740745262"/>
        <rFont val="Arial"/>
        <family val="2"/>
      </rPr>
      <t>Le taux de personnel formé =</t>
    </r>
    <r>
      <rPr>
        <sz val="10"/>
        <color theme="1"/>
        <rFont val="Arial"/>
      </rPr>
      <t xml:space="preserve"> valeur absolue
</t>
    </r>
    <r>
      <rPr>
        <sz val="10"/>
        <color theme="2" tint="-0.499984740745262"/>
        <rFont val="Arial"/>
        <family val="2"/>
      </rPr>
      <t>Nombre d'action à mettre en place =</t>
    </r>
    <r>
      <rPr>
        <sz val="10"/>
        <color theme="1"/>
        <rFont val="Arial"/>
      </rPr>
      <t xml:space="preserve"> valeur absolue
</t>
    </r>
    <r>
      <rPr>
        <sz val="10"/>
        <color theme="2" tint="-0.499984740745262"/>
        <rFont val="Arial"/>
        <family val="2"/>
      </rPr>
      <t>Le rendement des eaux usées =</t>
    </r>
    <r>
      <rPr>
        <sz val="10"/>
        <color theme="1"/>
        <rFont val="Arial"/>
      </rPr>
      <t xml:space="preserve"> %
</t>
    </r>
    <r>
      <rPr>
        <sz val="10"/>
        <color theme="2" tint="-0.499984740745262"/>
        <rFont val="Arial"/>
        <family val="2"/>
      </rPr>
      <t>Le nombre d'eaux usées rejetées par semaine =</t>
    </r>
    <r>
      <rPr>
        <sz val="10"/>
        <color theme="1"/>
        <rFont val="Arial"/>
      </rPr>
      <t xml:space="preserve"> valeur en m3
</t>
    </r>
    <r>
      <rPr>
        <sz val="10"/>
        <color theme="2" tint="-0.499984740745262"/>
        <rFont val="Arial"/>
        <family val="2"/>
      </rPr>
      <t xml:space="preserve">Le nombre de NC par semaine = </t>
    </r>
    <r>
      <rPr>
        <sz val="10"/>
        <color theme="1"/>
        <rFont val="Arial"/>
      </rPr>
      <t xml:space="preserve">valeur absolue
</t>
    </r>
    <r>
      <rPr>
        <sz val="10"/>
        <color theme="2" tint="-0.499984740745262"/>
        <rFont val="Arial"/>
        <family val="2"/>
      </rPr>
      <t>Le nombre de d'eau utilisée pour les erreurs =</t>
    </r>
    <r>
      <rPr>
        <sz val="10"/>
        <color theme="1"/>
        <rFont val="Arial"/>
      </rPr>
      <t xml:space="preserve"> valeur absolue
</t>
    </r>
  </si>
  <si>
    <r>
      <rPr>
        <b/>
        <sz val="10"/>
        <color rgb="FF999933"/>
        <rFont val="Arial"/>
      </rPr>
      <t xml:space="preserve">Le direction = </t>
    </r>
    <r>
      <rPr>
        <sz val="10"/>
        <rFont val="Arial"/>
      </rPr>
      <t xml:space="preserve">(a) coût total de la consommation d'eau. </t>
    </r>
    <r>
      <rPr>
        <b/>
        <sz val="10"/>
        <rFont val="Arial"/>
      </rPr>
      <t>(b) Le nombre de non-conformité total sur 1 année.</t>
    </r>
    <r>
      <rPr>
        <sz val="10"/>
        <rFont val="Arial"/>
      </rPr>
      <t xml:space="preserve">
</t>
    </r>
    <r>
      <rPr>
        <b/>
        <sz val="10"/>
        <color rgb="FF999933"/>
        <rFont val="Arial"/>
      </rPr>
      <t>Les responsables de service =</t>
    </r>
    <r>
      <rPr>
        <sz val="10"/>
        <rFont val="Arial"/>
      </rPr>
      <t xml:space="preserve"> (c) le taux de personne formée sur le traitement des eaux usées. </t>
    </r>
    <r>
      <rPr>
        <b/>
        <sz val="10"/>
        <rFont val="Arial"/>
      </rPr>
      <t>(d)</t>
    </r>
    <r>
      <rPr>
        <sz val="10"/>
        <rFont val="Arial"/>
      </rPr>
      <t xml:space="preserve"> </t>
    </r>
    <r>
      <rPr>
        <b/>
        <sz val="10"/>
        <rFont val="Arial"/>
      </rPr>
      <t>Le nombre d'action mise en place sur le nombre d'action à mettre en place</t>
    </r>
    <r>
      <rPr>
        <sz val="10"/>
        <rFont val="Arial"/>
      </rPr>
      <t xml:space="preserve">. (e) Le rendement des eaux usées pour chaque paramètre.
</t>
    </r>
    <r>
      <rPr>
        <b/>
        <sz val="10"/>
        <color rgb="FF999933"/>
        <rFont val="Arial"/>
      </rPr>
      <t>Les opérateurs:</t>
    </r>
    <r>
      <rPr>
        <sz val="10"/>
        <rFont val="Arial"/>
      </rPr>
      <t xml:space="preserve"> </t>
    </r>
    <r>
      <rPr>
        <b/>
        <sz val="10"/>
        <rFont val="Arial"/>
        <family val="2"/>
      </rPr>
      <t>Le nombre de m3 d'eaux usées non conforme (f)</t>
    </r>
    <r>
      <rPr>
        <sz val="10"/>
        <rFont val="Arial"/>
      </rPr>
      <t xml:space="preserve">
Le nombre de m3 d'eau perdu pour des erreurs/ le nombre de m3 d'eau utilisée (g)
</t>
    </r>
    <r>
      <rPr>
        <b/>
        <sz val="10"/>
        <rFont val="Arial"/>
      </rPr>
      <t xml:space="preserve">Quantité d'eau usée rejetée par l'usine comparatif avec le nombre d'eau usée rejetée par habitant (h). </t>
    </r>
  </si>
  <si>
    <t xml:space="preserve">A = Le coût se retrouve sur les factures et grâce au service achat et comptabilité. 
B = Les non-conformités peuvent se retrouver avec le responsable QSE
C =  Le taux de personne formées se trouve sur la feuille d'emmargement, avec la responsable RH ou QSE,
D = Le nombre d'action se trouve dans le plan d'action, avec le responsable QSE 
E = Le rendement des eaux se trouve dans les fiches de controles de la production avec le responsable de production.
F =  Le rendement des eaux se trouve dans les fiches de controles de la production avec le responsable qualité.
G = Le rendement des eaux se trouve dans les fiches de controles de la production avec le responsable qualité.
H = </t>
  </si>
  <si>
    <t xml:space="preserve">Pour que ces indicateurs soient mis en place de manière rentable l'entreprise doit utiliser le moins de moyens financier possible. De plus, le nombre d'indicateur doit être limité afin d'éviter les surcoûts inutiles. Seuls les indicateurs les plus pertinents devront être sélectionnées. 
</t>
  </si>
  <si>
    <r>
      <rPr>
        <b/>
        <sz val="10"/>
        <color rgb="FF999933"/>
        <rFont val="Arial"/>
      </rPr>
      <t>Pour la direction =</t>
    </r>
    <r>
      <rPr>
        <sz val="10"/>
        <rFont val="Arial"/>
      </rPr>
      <t xml:space="preserve"> graphique combiné (courbe et histogramme qui représentera la consommation total d'eau avec une courbe qui représente notre objectifs 2019 attendus. 
Pour le nombre de non-conformité par flux et concentration nous mettrons la valeur n-1 avec l'objectif pour N.
</t>
    </r>
    <r>
      <rPr>
        <b/>
        <sz val="10"/>
        <color rgb="FF999933"/>
        <rFont val="Arial"/>
      </rPr>
      <t>Les responsables de service =</t>
    </r>
    <r>
      <rPr>
        <sz val="10"/>
        <rFont val="Arial"/>
      </rPr>
      <t xml:space="preserve"> Camenbert représentant le nombre total de personne former et le nombre de personne restant à former sur un mois. 
Histogramme empilié qui représente le nombre d'action à mettre en place et le d'action mise en place sur 1 mois pour réduire les nons-conformités.
Pour le rendement épuratoires des eaux usées par paramètre nous mettrons la valeur n-1 avec l'objectif pour N.
</t>
    </r>
    <r>
      <rPr>
        <b/>
        <sz val="10"/>
        <color rgb="FF999933"/>
        <rFont val="Arial"/>
      </rPr>
      <t xml:space="preserve">Les opérateurs = </t>
    </r>
    <r>
      <rPr>
        <sz val="10"/>
        <rFont val="Arial"/>
      </rPr>
      <t>Double histogramme représentant le nombre d'eau usée rejeté par mois et le nombre d'eau usée rejeté par habitant.</t>
    </r>
  </si>
  <si>
    <t>M3 d'eaux consomées en  2018</t>
  </si>
  <si>
    <t>Objectif m3 d'eaux à utiliser en 2019</t>
  </si>
  <si>
    <t xml:space="preserve">Leur objectif est de former au moin la moitié des salariés qu'ils doivent former sur un mois (par exemple : si ils doivent en former 10 en Janvier le minimun requis est de 5). 
</t>
  </si>
  <si>
    <r>
      <rPr>
        <b/>
        <sz val="10"/>
        <color theme="1"/>
        <rFont val="Arial"/>
        <family val="2"/>
      </rPr>
      <t>Exemple:</t>
    </r>
    <r>
      <rPr>
        <sz val="10"/>
        <color theme="1"/>
        <rFont val="Arial"/>
        <family val="2"/>
      </rPr>
      <t xml:space="preserve"> En Janvier 2019: 10 personnes à former </t>
    </r>
  </si>
  <si>
    <t>8 personnes formées le responsable de service concerné n'a donc pas atteint son objectif et aura 6 personnes en plus à former en Février.</t>
  </si>
  <si>
    <t>Titre indicateur N°6: Le nombre de m3 d'eaux usées non-conforme</t>
  </si>
  <si>
    <t>Pour cet indicateur nous allons utiliser un tableau qui calculera le nombre de m3 d'eau usée non-conforme.</t>
  </si>
  <si>
    <t>Si le résultat est inférieur à l'objectif fixé un smiley vert apparaîtra</t>
  </si>
  <si>
    <t>Si le résultat est supérieur à l'objectif fixé un smiley rouge apparaîtra</t>
  </si>
  <si>
    <t xml:space="preserve">L'objectif est de réduire les nons-conformités de 50% </t>
  </si>
  <si>
    <t>Ces résultats seront hebdomadaire</t>
  </si>
  <si>
    <t>Titre indicateur N°6: Le nombre de m3 d'eau perdu pour des erreurs/ le nombre de m3 d'eau utilisée</t>
  </si>
  <si>
    <t xml:space="preserve">Pour cet indicateur, nous le représenterons par une courbe qui sera déliminer par un seuil. </t>
  </si>
  <si>
    <t>L'objectif est de ne pas dépasser le seuil fixé à 5%</t>
  </si>
  <si>
    <t>Nombre de m3 utilisé</t>
  </si>
  <si>
    <t>Nombre de m3 utilisé par erreur</t>
  </si>
  <si>
    <t>Semaine</t>
  </si>
  <si>
    <t xml:space="preserve">Total </t>
  </si>
  <si>
    <t>Objectif par semaine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</si>
</sst>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7">
    <numFmt numFmtId="43" formatCode="_-* #,##0.00_-;\-* #,##0.00_-;_-* &quot;-&quot;??_-;_-@_-"/>
    <numFmt numFmtId="164" formatCode="0.0"/>
    <numFmt numFmtId="165" formatCode="d\-mmm\-yy"/>
    <numFmt numFmtId="166" formatCode="0.00000"/>
    <numFmt numFmtId="167" formatCode="0.000"/>
    <numFmt numFmtId="168" formatCode="0&quot;m3&quot;"/>
    <numFmt numFmtId="169" formatCode="0.0000"/>
  </numFmts>
  <fonts count="38" x14ac:knownFonts="1">
    <font>
      <sz val="10"/>
      <color rgb="FF000000"/>
      <name val="Arial"/>
    </font>
    <font>
      <b/>
      <sz val="16"/>
      <color theme="1"/>
      <name val="Arial"/>
    </font>
    <font>
      <sz val="10"/>
      <name val="Arial"/>
    </font>
    <font>
      <b/>
      <sz val="10"/>
      <color theme="1"/>
      <name val="Arial"/>
    </font>
    <font>
      <sz val="10"/>
      <color theme="1"/>
      <name val="Arial"/>
    </font>
    <font>
      <sz val="10"/>
      <name val="Arial"/>
    </font>
    <font>
      <b/>
      <sz val="9"/>
      <color theme="1"/>
      <name val="Arial"/>
    </font>
    <font>
      <sz val="10"/>
      <color theme="1"/>
      <name val="Calibri"/>
    </font>
    <font>
      <b/>
      <u/>
      <sz val="10"/>
      <color rgb="FF4F6128"/>
      <name val="Arial"/>
    </font>
    <font>
      <b/>
      <sz val="10"/>
      <color rgb="FFFF0000"/>
      <name val="Arial"/>
    </font>
    <font>
      <sz val="10"/>
      <name val="Arial"/>
    </font>
    <font>
      <b/>
      <sz val="11"/>
      <color rgb="FF4F6128"/>
      <name val="Arial"/>
    </font>
    <font>
      <sz val="10"/>
      <color rgb="FFFF0000"/>
      <name val="Arial"/>
    </font>
    <font>
      <sz val="9"/>
      <color theme="1"/>
      <name val="Arial"/>
    </font>
    <font>
      <i/>
      <sz val="8"/>
      <color theme="1"/>
      <name val="Arial"/>
    </font>
    <font>
      <sz val="8"/>
      <color theme="1"/>
      <name val="Arial"/>
    </font>
    <font>
      <sz val="8"/>
      <color rgb="FFFF0000"/>
      <name val="Arial"/>
    </font>
    <font>
      <b/>
      <u/>
      <sz val="10"/>
      <name val="Arial"/>
    </font>
    <font>
      <b/>
      <sz val="10"/>
      <color rgb="FF999933"/>
      <name val="Arial"/>
    </font>
    <font>
      <b/>
      <sz val="10"/>
      <name val="Arial"/>
    </font>
    <font>
      <sz val="10"/>
      <color rgb="FF000000"/>
      <name val="Arial"/>
    </font>
    <font>
      <b/>
      <sz val="15"/>
      <color theme="3"/>
      <name val="Century Gothic"/>
      <family val="2"/>
      <scheme val="minor"/>
    </font>
    <font>
      <sz val="10"/>
      <color theme="1"/>
      <name val="Arial"/>
      <family val="2"/>
    </font>
    <font>
      <b/>
      <u/>
      <sz val="11"/>
      <color rgb="FF4F6128"/>
      <name val="Arial"/>
      <family val="2"/>
    </font>
    <font>
      <b/>
      <sz val="11"/>
      <color rgb="FF4F6128"/>
      <name val="Arial"/>
      <family val="2"/>
    </font>
    <font>
      <b/>
      <sz val="15"/>
      <color rgb="FF4F6128"/>
      <name val="Calibri"/>
      <family val="2"/>
    </font>
    <font>
      <b/>
      <u/>
      <sz val="10"/>
      <color rgb="FF4F6128"/>
      <name val="Arial"/>
      <family val="2"/>
    </font>
    <font>
      <b/>
      <sz val="10"/>
      <color theme="1"/>
      <name val="Arial"/>
      <family val="2"/>
    </font>
    <font>
      <sz val="10"/>
      <color theme="1"/>
      <name val="Calibri"/>
      <family val="2"/>
    </font>
    <font>
      <sz val="10"/>
      <color rgb="FF000000"/>
      <name val="Arial"/>
      <family val="2"/>
    </font>
    <font>
      <sz val="10"/>
      <name val="Arial"/>
      <family val="2"/>
    </font>
    <font>
      <b/>
      <sz val="10"/>
      <name val="Arial"/>
      <family val="2"/>
    </font>
    <font>
      <sz val="10"/>
      <color theme="2" tint="-0.499984740745262"/>
      <name val="Arial"/>
      <family val="2"/>
    </font>
    <font>
      <sz val="10"/>
      <name val="Calibri"/>
      <family val="2"/>
    </font>
    <font>
      <b/>
      <sz val="10"/>
      <color theme="3" tint="-0.499984740745262"/>
      <name val="Arial"/>
      <family val="2"/>
    </font>
    <font>
      <sz val="10"/>
      <color theme="6" tint="-0.499984740745262"/>
      <name val="Calibri"/>
      <family val="2"/>
    </font>
    <font>
      <b/>
      <sz val="10"/>
      <color theme="6" tint="-0.499984740745262"/>
      <name val="Arial"/>
      <family val="2"/>
    </font>
    <font>
      <sz val="8"/>
      <name val="Arial"/>
      <family val="2"/>
    </font>
  </fonts>
  <fills count="13">
    <fill>
      <patternFill patternType="none"/>
    </fill>
    <fill>
      <patternFill patternType="gray125"/>
    </fill>
    <fill>
      <patternFill patternType="solid">
        <fgColor rgb="FFE3E3E3"/>
        <bgColor rgb="FFE3E3E3"/>
      </patternFill>
    </fill>
    <fill>
      <patternFill patternType="solid">
        <fgColor rgb="FFD8D8D8"/>
        <bgColor rgb="FFD8D8D8"/>
      </patternFill>
    </fill>
    <fill>
      <patternFill patternType="solid">
        <fgColor theme="6"/>
        <bgColor theme="6"/>
      </patternFill>
    </fill>
    <fill>
      <patternFill patternType="solid">
        <fgColor rgb="FF76923C"/>
        <bgColor rgb="FF76923C"/>
      </patternFill>
    </fill>
    <fill>
      <patternFill patternType="solid">
        <fgColor rgb="FFEAF1DD"/>
        <bgColor rgb="FFEAF1DD"/>
      </patternFill>
    </fill>
    <fill>
      <patternFill patternType="solid">
        <fgColor rgb="FFD6E3BC"/>
        <bgColor rgb="FFD6E3BC"/>
      </patternFill>
    </fill>
    <fill>
      <patternFill patternType="solid">
        <fgColor rgb="FFB6DDE8"/>
        <bgColor rgb="FFB6DDE8"/>
      </patternFill>
    </fill>
    <fill>
      <patternFill patternType="solid">
        <fgColor theme="7" tint="0.59999389629810485"/>
        <bgColor rgb="FFB6DDE8"/>
      </patternFill>
    </fill>
    <fill>
      <patternFill patternType="solid">
        <fgColor theme="9" tint="0.59999389629810485"/>
        <bgColor rgb="FFB6DDE8"/>
      </patternFill>
    </fill>
    <fill>
      <patternFill patternType="solid">
        <fgColor theme="5" tint="0.39997558519241921"/>
        <bgColor rgb="FFB6DDE8"/>
      </patternFill>
    </fill>
    <fill>
      <patternFill patternType="solid">
        <fgColor theme="5" tint="0.39997558519241921"/>
        <bgColor indexed="64"/>
      </patternFill>
    </fill>
  </fills>
  <borders count="30">
    <border>
      <left/>
      <right/>
      <top/>
      <bottom/>
      <diagonal/>
    </border>
    <border>
      <left style="medium">
        <color rgb="FF000000"/>
      </left>
      <right/>
      <top style="medium">
        <color rgb="FF000000"/>
      </top>
      <bottom style="medium">
        <color rgb="FF000000"/>
      </bottom>
      <diagonal/>
    </border>
    <border>
      <left/>
      <right/>
      <top style="medium">
        <color rgb="FF000000"/>
      </top>
      <bottom style="medium">
        <color rgb="FF000000"/>
      </bottom>
      <diagonal/>
    </border>
    <border>
      <left style="thin">
        <color rgb="FF000000"/>
      </left>
      <right style="thin">
        <color rgb="FF000000"/>
      </right>
      <top style="thin">
        <color rgb="FF000000"/>
      </top>
      <bottom style="thin">
        <color rgb="FF000000"/>
      </bottom>
      <diagonal/>
    </border>
    <border>
      <left/>
      <right style="medium">
        <color rgb="FF000000"/>
      </right>
      <top style="medium">
        <color rgb="FF000000"/>
      </top>
      <bottom style="medium">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right/>
      <top/>
      <bottom/>
      <diagonal/>
    </border>
    <border>
      <left style="medium">
        <color rgb="FF000000"/>
      </left>
      <right/>
      <top style="medium">
        <color rgb="FF000000"/>
      </top>
      <bottom style="thick">
        <color theme="4"/>
      </bottom>
      <diagonal/>
    </border>
    <border>
      <left/>
      <right/>
      <top style="medium">
        <color rgb="FF000000"/>
      </top>
      <bottom style="thick">
        <color theme="4"/>
      </bottom>
      <diagonal/>
    </border>
    <border>
      <left/>
      <right style="medium">
        <color rgb="FF000000"/>
      </right>
      <top style="medium">
        <color rgb="FF000000"/>
      </top>
      <bottom style="thick">
        <color theme="4"/>
      </bottom>
      <diagonal/>
    </border>
    <border>
      <left style="medium">
        <color rgb="FF000000"/>
      </left>
      <right/>
      <top/>
      <bottom/>
      <diagonal/>
    </border>
    <border>
      <left/>
      <right style="medium">
        <color rgb="FF000000"/>
      </right>
      <top/>
      <bottom/>
      <diagonal/>
    </border>
    <border>
      <left style="medium">
        <color rgb="FF000000"/>
      </left>
      <right/>
      <top/>
      <bottom style="medium">
        <color rgb="FF000000"/>
      </bottom>
      <diagonal/>
    </border>
    <border>
      <left/>
      <right/>
      <top/>
      <bottom style="medium">
        <color rgb="FF000000"/>
      </bottom>
      <diagonal/>
    </border>
    <border>
      <left/>
      <right style="medium">
        <color rgb="FF000000"/>
      </right>
      <top/>
      <bottom style="medium">
        <color rgb="FF000000"/>
      </bottom>
      <diagonal/>
    </border>
    <border>
      <left/>
      <right/>
      <top/>
      <bottom style="thick">
        <color theme="4"/>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ck">
        <color theme="4"/>
      </bottom>
      <diagonal/>
    </border>
    <border>
      <left/>
      <right/>
      <top style="thin">
        <color indexed="64"/>
      </top>
      <bottom style="thick">
        <color theme="4"/>
      </bottom>
      <diagonal/>
    </border>
    <border>
      <left/>
      <right style="thin">
        <color indexed="64"/>
      </right>
      <top style="thin">
        <color indexed="64"/>
      </top>
      <bottom style="thick">
        <color theme="4"/>
      </bottom>
      <diagonal/>
    </border>
    <border>
      <left/>
      <right/>
      <top/>
      <bottom style="thin">
        <color rgb="FF000000"/>
      </bottom>
      <diagonal/>
    </border>
    <border>
      <left/>
      <right/>
      <top style="medium">
        <color rgb="FF000000"/>
      </top>
      <bottom/>
      <diagonal/>
    </border>
    <border>
      <left style="medium">
        <color auto="1"/>
      </left>
      <right/>
      <top/>
      <bottom/>
      <diagonal/>
    </border>
  </borders>
  <cellStyleXfs count="4">
    <xf numFmtId="0" fontId="0" fillId="0" borderId="0"/>
    <xf numFmtId="43" fontId="20" fillId="0" borderId="0" applyFont="0" applyFill="0" applyBorder="0" applyAlignment="0" applyProtection="0"/>
    <xf numFmtId="9" fontId="20" fillId="0" borderId="0" applyFont="0" applyFill="0" applyBorder="0" applyAlignment="0" applyProtection="0"/>
    <xf numFmtId="0" fontId="21" fillId="0" borderId="17" applyNumberFormat="0" applyFill="0" applyAlignment="0" applyProtection="0"/>
  </cellStyleXfs>
  <cellXfs count="201">
    <xf numFmtId="0" fontId="0" fillId="0" borderId="0" xfId="0" applyFont="1" applyAlignment="1"/>
    <xf numFmtId="0" fontId="4" fillId="0" borderId="0" xfId="0" applyFont="1" applyAlignment="1">
      <alignment horizontal="right"/>
    </xf>
    <xf numFmtId="0" fontId="4" fillId="0" borderId="0" xfId="0" applyFont="1" applyAlignment="1">
      <alignment horizontal="center" vertical="center"/>
    </xf>
    <xf numFmtId="0" fontId="4" fillId="0" borderId="3" xfId="0" applyFont="1" applyBorder="1" applyAlignment="1">
      <alignment horizontal="left" vertical="top" wrapText="1"/>
    </xf>
    <xf numFmtId="0" fontId="4" fillId="0" borderId="3" xfId="0" applyFont="1" applyBorder="1" applyAlignment="1">
      <alignment vertical="top" wrapText="1"/>
    </xf>
    <xf numFmtId="0" fontId="3" fillId="0" borderId="0" xfId="0" applyFont="1" applyAlignment="1">
      <alignment horizontal="right"/>
    </xf>
    <xf numFmtId="0" fontId="5" fillId="0" borderId="3" xfId="0" applyFont="1" applyBorder="1" applyAlignment="1">
      <alignment horizontal="center" vertical="center" wrapText="1"/>
    </xf>
    <xf numFmtId="0" fontId="3" fillId="0" borderId="0" xfId="0" applyFont="1" applyAlignment="1">
      <alignment horizontal="left"/>
    </xf>
    <xf numFmtId="0" fontId="3" fillId="0" borderId="0" xfId="0" applyFont="1" applyAlignment="1">
      <alignment horizontal="center" vertical="center"/>
    </xf>
    <xf numFmtId="0" fontId="3" fillId="0" borderId="3" xfId="0" applyFont="1" applyBorder="1" applyAlignment="1">
      <alignment horizontal="center"/>
    </xf>
    <xf numFmtId="0" fontId="4" fillId="0" borderId="0" xfId="0" applyFont="1" applyAlignment="1">
      <alignment vertical="top" wrapText="1"/>
    </xf>
    <xf numFmtId="0" fontId="3" fillId="0" borderId="3" xfId="0" applyFont="1" applyBorder="1" applyAlignment="1">
      <alignment horizontal="right"/>
    </xf>
    <xf numFmtId="0" fontId="3" fillId="0" borderId="0" xfId="0" applyFont="1" applyAlignment="1">
      <alignment horizontal="center"/>
    </xf>
    <xf numFmtId="0" fontId="6" fillId="4" borderId="8" xfId="0" applyFont="1" applyFill="1" applyBorder="1" applyAlignment="1">
      <alignment horizontal="center" vertical="center"/>
    </xf>
    <xf numFmtId="17" fontId="3" fillId="0" borderId="0" xfId="0" applyNumberFormat="1" applyFont="1" applyAlignment="1">
      <alignment horizontal="left"/>
    </xf>
    <xf numFmtId="0" fontId="4" fillId="4" borderId="3" xfId="0" applyFont="1" applyFill="1" applyBorder="1" applyAlignment="1">
      <alignment horizontal="left"/>
    </xf>
    <xf numFmtId="0" fontId="4" fillId="4" borderId="3" xfId="0" applyFont="1" applyFill="1" applyBorder="1"/>
    <xf numFmtId="0" fontId="4" fillId="4" borderId="8" xfId="0" applyFont="1" applyFill="1" applyBorder="1"/>
    <xf numFmtId="4" fontId="3" fillId="5" borderId="3" xfId="0" applyNumberFormat="1" applyFont="1" applyFill="1" applyBorder="1" applyAlignment="1">
      <alignment horizontal="right"/>
    </xf>
    <xf numFmtId="2" fontId="3" fillId="5" borderId="3" xfId="0" applyNumberFormat="1" applyFont="1" applyFill="1" applyBorder="1" applyAlignment="1">
      <alignment horizontal="right"/>
    </xf>
    <xf numFmtId="2" fontId="3" fillId="0" borderId="3" xfId="0" applyNumberFormat="1" applyFont="1" applyBorder="1" applyAlignment="1">
      <alignment horizontal="right"/>
    </xf>
    <xf numFmtId="164" fontId="4" fillId="4" borderId="3" xfId="0" applyNumberFormat="1" applyFont="1" applyFill="1" applyBorder="1"/>
    <xf numFmtId="165" fontId="3" fillId="0" borderId="0" xfId="0" applyNumberFormat="1" applyFont="1" applyAlignment="1">
      <alignment horizontal="left"/>
    </xf>
    <xf numFmtId="3" fontId="4" fillId="4" borderId="3" xfId="0" applyNumberFormat="1" applyFont="1" applyFill="1" applyBorder="1" applyAlignment="1">
      <alignment horizontal="right"/>
    </xf>
    <xf numFmtId="0" fontId="4" fillId="4" borderId="3" xfId="0" applyFont="1" applyFill="1" applyBorder="1" applyAlignment="1">
      <alignment horizontal="right"/>
    </xf>
    <xf numFmtId="0" fontId="4" fillId="4" borderId="8" xfId="0" applyFont="1" applyFill="1" applyBorder="1" applyAlignment="1">
      <alignment horizontal="right"/>
    </xf>
    <xf numFmtId="1" fontId="4" fillId="4" borderId="3" xfId="0" applyNumberFormat="1" applyFont="1" applyFill="1" applyBorder="1"/>
    <xf numFmtId="1" fontId="4" fillId="4" borderId="8" xfId="0" applyNumberFormat="1" applyFont="1" applyFill="1" applyBorder="1"/>
    <xf numFmtId="0" fontId="4" fillId="0" borderId="3" xfId="0" applyFont="1" applyBorder="1" applyAlignment="1">
      <alignment horizontal="left"/>
    </xf>
    <xf numFmtId="3" fontId="4" fillId="0" borderId="3" xfId="0" applyNumberFormat="1" applyFont="1" applyBorder="1" applyAlignment="1">
      <alignment horizontal="right"/>
    </xf>
    <xf numFmtId="0" fontId="4" fillId="0" borderId="3" xfId="0" applyFont="1" applyBorder="1" applyAlignment="1">
      <alignment horizontal="right"/>
    </xf>
    <xf numFmtId="0" fontId="6" fillId="0" borderId="0" xfId="0" applyFont="1" applyAlignment="1">
      <alignment horizontal="center" vertical="center"/>
    </xf>
    <xf numFmtId="0" fontId="6" fillId="0" borderId="0" xfId="0" applyFont="1" applyAlignment="1">
      <alignment horizontal="center"/>
    </xf>
    <xf numFmtId="0" fontId="6" fillId="6" borderId="8" xfId="0" applyFont="1" applyFill="1" applyBorder="1" applyAlignment="1">
      <alignment horizontal="center" vertical="center"/>
    </xf>
    <xf numFmtId="0" fontId="4" fillId="6" borderId="3" xfId="0" applyFont="1" applyFill="1" applyBorder="1" applyAlignment="1">
      <alignment horizontal="left"/>
    </xf>
    <xf numFmtId="0" fontId="4" fillId="6" borderId="3" xfId="0" applyFont="1" applyFill="1" applyBorder="1"/>
    <xf numFmtId="0" fontId="4" fillId="6" borderId="8" xfId="0" applyFont="1" applyFill="1" applyBorder="1"/>
    <xf numFmtId="4" fontId="3" fillId="6" borderId="3" xfId="0" applyNumberFormat="1" applyFont="1" applyFill="1" applyBorder="1" applyAlignment="1">
      <alignment horizontal="right"/>
    </xf>
    <xf numFmtId="2" fontId="3" fillId="6" borderId="3" xfId="0" applyNumberFormat="1" applyFont="1" applyFill="1" applyBorder="1" applyAlignment="1">
      <alignment horizontal="right"/>
    </xf>
    <xf numFmtId="3" fontId="4" fillId="6" borderId="3" xfId="0" applyNumberFormat="1" applyFont="1" applyFill="1" applyBorder="1" applyAlignment="1">
      <alignment horizontal="right"/>
    </xf>
    <xf numFmtId="0" fontId="4" fillId="0" borderId="12" xfId="0" applyFont="1" applyBorder="1"/>
    <xf numFmtId="0" fontId="4" fillId="6" borderId="3" xfId="0" applyFont="1" applyFill="1" applyBorder="1" applyAlignment="1">
      <alignment horizontal="right"/>
    </xf>
    <xf numFmtId="0" fontId="4" fillId="0" borderId="0" xfId="0" applyFont="1"/>
    <xf numFmtId="0" fontId="4" fillId="0" borderId="13" xfId="0" applyFont="1" applyBorder="1"/>
    <xf numFmtId="0" fontId="4" fillId="6" borderId="8" xfId="0" applyFont="1" applyFill="1" applyBorder="1" applyAlignment="1">
      <alignment horizontal="right"/>
    </xf>
    <xf numFmtId="0" fontId="7" fillId="0" borderId="13" xfId="0" applyFont="1" applyBorder="1"/>
    <xf numFmtId="0" fontId="8" fillId="0" borderId="0" xfId="0" applyFont="1"/>
    <xf numFmtId="0" fontId="7" fillId="0" borderId="12" xfId="0" applyFont="1" applyBorder="1"/>
    <xf numFmtId="0" fontId="9" fillId="0" borderId="0" xfId="0" applyFont="1" applyAlignment="1">
      <alignment horizontal="center" vertical="center"/>
    </xf>
    <xf numFmtId="0" fontId="10" fillId="0" borderId="13" xfId="0" applyFont="1" applyBorder="1" applyAlignment="1"/>
    <xf numFmtId="4" fontId="4" fillId="6" borderId="3" xfId="0" applyNumberFormat="1" applyFont="1" applyFill="1" applyBorder="1" applyAlignment="1">
      <alignment horizontal="right"/>
    </xf>
    <xf numFmtId="4" fontId="4" fillId="6" borderId="8" xfId="0" applyNumberFormat="1" applyFont="1" applyFill="1" applyBorder="1" applyAlignment="1">
      <alignment horizontal="right"/>
    </xf>
    <xf numFmtId="0" fontId="4" fillId="0" borderId="14" xfId="0" applyFont="1" applyBorder="1"/>
    <xf numFmtId="0" fontId="4" fillId="0" borderId="15" xfId="0" applyFont="1" applyBorder="1"/>
    <xf numFmtId="0" fontId="12" fillId="0" borderId="3" xfId="0" applyFont="1" applyBorder="1" applyAlignment="1">
      <alignment horizontal="left"/>
    </xf>
    <xf numFmtId="0" fontId="4" fillId="0" borderId="16" xfId="0" applyFont="1" applyBorder="1"/>
    <xf numFmtId="4" fontId="3" fillId="0" borderId="3" xfId="0" applyNumberFormat="1" applyFont="1" applyBorder="1" applyAlignment="1">
      <alignment horizontal="right"/>
    </xf>
    <xf numFmtId="4" fontId="3" fillId="0" borderId="0" xfId="0" applyNumberFormat="1" applyFont="1" applyAlignment="1">
      <alignment horizontal="right"/>
    </xf>
    <xf numFmtId="4" fontId="9" fillId="0" borderId="3" xfId="0" applyNumberFormat="1" applyFont="1" applyBorder="1" applyAlignment="1">
      <alignment horizontal="right"/>
    </xf>
    <xf numFmtId="4" fontId="9" fillId="0" borderId="0" xfId="0" applyNumberFormat="1" applyFont="1" applyAlignment="1">
      <alignment horizontal="right"/>
    </xf>
    <xf numFmtId="164" fontId="3" fillId="0" borderId="3" xfId="0" applyNumberFormat="1" applyFont="1" applyBorder="1" applyAlignment="1">
      <alignment horizontal="right"/>
    </xf>
    <xf numFmtId="164" fontId="3" fillId="0" borderId="0" xfId="0" applyNumberFormat="1" applyFont="1" applyAlignment="1">
      <alignment horizontal="right"/>
    </xf>
    <xf numFmtId="0" fontId="6" fillId="7" borderId="8" xfId="0" applyFont="1" applyFill="1" applyBorder="1" applyAlignment="1">
      <alignment horizontal="center" vertical="center"/>
    </xf>
    <xf numFmtId="166" fontId="13" fillId="0" borderId="0" xfId="0" applyNumberFormat="1" applyFont="1" applyAlignment="1">
      <alignment horizontal="right"/>
    </xf>
    <xf numFmtId="167" fontId="3" fillId="0" borderId="3" xfId="0" applyNumberFormat="1" applyFont="1" applyBorder="1" applyAlignment="1">
      <alignment horizontal="right"/>
    </xf>
    <xf numFmtId="0" fontId="6" fillId="0" borderId="3" xfId="0" applyFont="1" applyBorder="1" applyAlignment="1">
      <alignment horizontal="right"/>
    </xf>
    <xf numFmtId="0" fontId="6" fillId="0" borderId="0" xfId="0" applyFont="1" applyAlignment="1">
      <alignment horizontal="right"/>
    </xf>
    <xf numFmtId="0" fontId="4" fillId="7" borderId="3" xfId="0" applyFont="1" applyFill="1" applyBorder="1" applyAlignment="1">
      <alignment horizontal="left"/>
    </xf>
    <xf numFmtId="0" fontId="4" fillId="7" borderId="3" xfId="0" applyFont="1" applyFill="1" applyBorder="1"/>
    <xf numFmtId="0" fontId="4" fillId="7" borderId="8" xfId="0" applyFont="1" applyFill="1" applyBorder="1"/>
    <xf numFmtId="4" fontId="3" fillId="7" borderId="3" xfId="0" applyNumberFormat="1" applyFont="1" applyFill="1" applyBorder="1" applyAlignment="1">
      <alignment horizontal="right"/>
    </xf>
    <xf numFmtId="2" fontId="3" fillId="7" borderId="3" xfId="0" applyNumberFormat="1" applyFont="1" applyFill="1" applyBorder="1" applyAlignment="1">
      <alignment horizontal="right"/>
    </xf>
    <xf numFmtId="0" fontId="6" fillId="7" borderId="3" xfId="0" applyFont="1" applyFill="1" applyBorder="1" applyAlignment="1">
      <alignment horizontal="right"/>
    </xf>
    <xf numFmtId="168" fontId="4" fillId="7" borderId="3" xfId="0" applyNumberFormat="1" applyFont="1" applyFill="1" applyBorder="1"/>
    <xf numFmtId="0" fontId="4" fillId="7" borderId="3" xfId="0" applyFont="1" applyFill="1" applyBorder="1" applyAlignment="1">
      <alignment horizontal="right"/>
    </xf>
    <xf numFmtId="0" fontId="4" fillId="7" borderId="8" xfId="0" applyFont="1" applyFill="1" applyBorder="1" applyAlignment="1">
      <alignment horizontal="right"/>
    </xf>
    <xf numFmtId="2" fontId="4" fillId="7" borderId="3" xfId="0" applyNumberFormat="1" applyFont="1" applyFill="1" applyBorder="1" applyAlignment="1">
      <alignment horizontal="right"/>
    </xf>
    <xf numFmtId="2" fontId="4" fillId="7" borderId="8" xfId="0" applyNumberFormat="1" applyFont="1" applyFill="1" applyBorder="1" applyAlignment="1">
      <alignment horizontal="right"/>
    </xf>
    <xf numFmtId="168" fontId="4" fillId="0" borderId="3" xfId="0" applyNumberFormat="1" applyFont="1" applyBorder="1" applyAlignment="1">
      <alignment horizontal="right"/>
    </xf>
    <xf numFmtId="168" fontId="4" fillId="0" borderId="0" xfId="0" applyNumberFormat="1" applyFont="1" applyAlignment="1">
      <alignment horizontal="right"/>
    </xf>
    <xf numFmtId="0" fontId="6" fillId="8" borderId="8" xfId="0" applyFont="1" applyFill="1" applyBorder="1" applyAlignment="1">
      <alignment horizontal="center" vertical="center"/>
    </xf>
    <xf numFmtId="4" fontId="3" fillId="8" borderId="3" xfId="0" applyNumberFormat="1" applyFont="1" applyFill="1" applyBorder="1" applyAlignment="1">
      <alignment horizontal="right"/>
    </xf>
    <xf numFmtId="2" fontId="3" fillId="8" borderId="3" xfId="0" applyNumberFormat="1" applyFont="1" applyFill="1" applyBorder="1" applyAlignment="1">
      <alignment horizontal="right"/>
    </xf>
    <xf numFmtId="0" fontId="4" fillId="8" borderId="3" xfId="0" applyFont="1" applyFill="1" applyBorder="1" applyAlignment="1">
      <alignment horizontal="left"/>
    </xf>
    <xf numFmtId="0" fontId="4" fillId="8" borderId="3" xfId="0" applyFont="1" applyFill="1" applyBorder="1" applyAlignment="1">
      <alignment horizontal="right"/>
    </xf>
    <xf numFmtId="0" fontId="4" fillId="8" borderId="8" xfId="0" applyFont="1" applyFill="1" applyBorder="1" applyAlignment="1">
      <alignment horizontal="right"/>
    </xf>
    <xf numFmtId="0" fontId="4" fillId="8" borderId="3" xfId="0" applyFont="1" applyFill="1" applyBorder="1"/>
    <xf numFmtId="0" fontId="12" fillId="8" borderId="3" xfId="0" applyFont="1" applyFill="1" applyBorder="1" applyAlignment="1">
      <alignment horizontal="left"/>
    </xf>
    <xf numFmtId="0" fontId="12" fillId="8" borderId="3" xfId="0" applyFont="1" applyFill="1" applyBorder="1" applyAlignment="1">
      <alignment horizontal="right"/>
    </xf>
    <xf numFmtId="0" fontId="12" fillId="8" borderId="8" xfId="0" applyFont="1" applyFill="1" applyBorder="1" applyAlignment="1">
      <alignment horizontal="right"/>
    </xf>
    <xf numFmtId="164" fontId="4" fillId="8" borderId="3" xfId="0" applyNumberFormat="1" applyFont="1" applyFill="1" applyBorder="1"/>
    <xf numFmtId="164" fontId="4" fillId="8" borderId="8" xfId="0" applyNumberFormat="1" applyFont="1" applyFill="1" applyBorder="1"/>
    <xf numFmtId="2" fontId="4" fillId="8" borderId="3" xfId="0" applyNumberFormat="1" applyFont="1" applyFill="1" applyBorder="1"/>
    <xf numFmtId="2" fontId="4" fillId="8" borderId="8" xfId="0" applyNumberFormat="1" applyFont="1" applyFill="1" applyBorder="1"/>
    <xf numFmtId="167" fontId="9" fillId="0" borderId="0" xfId="0" applyNumberFormat="1" applyFont="1"/>
    <xf numFmtId="2" fontId="4" fillId="8" borderId="3" xfId="0" applyNumberFormat="1" applyFont="1" applyFill="1" applyBorder="1" applyAlignment="1">
      <alignment horizontal="right"/>
    </xf>
    <xf numFmtId="2" fontId="4" fillId="8" borderId="8" xfId="0" applyNumberFormat="1" applyFont="1" applyFill="1" applyBorder="1" applyAlignment="1">
      <alignment horizontal="right"/>
    </xf>
    <xf numFmtId="169" fontId="4" fillId="0" borderId="0" xfId="0" applyNumberFormat="1" applyFont="1" applyAlignment="1">
      <alignment horizontal="right"/>
    </xf>
    <xf numFmtId="165" fontId="3" fillId="0" borderId="0" xfId="0" applyNumberFormat="1" applyFont="1" applyAlignment="1">
      <alignment horizontal="center" vertical="center"/>
    </xf>
    <xf numFmtId="0" fontId="4" fillId="0" borderId="0" xfId="0" applyFont="1" applyAlignment="1">
      <alignment horizontal="center" vertical="center"/>
    </xf>
    <xf numFmtId="0" fontId="3" fillId="0" borderId="0" xfId="0" applyFont="1" applyAlignment="1">
      <alignment horizontal="center" vertical="center"/>
    </xf>
    <xf numFmtId="165" fontId="3" fillId="0" borderId="0" xfId="0" applyNumberFormat="1" applyFont="1" applyAlignment="1">
      <alignment horizontal="left"/>
    </xf>
    <xf numFmtId="1" fontId="4" fillId="0" borderId="0" xfId="0" applyNumberFormat="1" applyFont="1" applyAlignment="1">
      <alignment horizontal="center" vertical="center"/>
    </xf>
    <xf numFmtId="0" fontId="3" fillId="8" borderId="3" xfId="0" applyFont="1" applyFill="1" applyBorder="1" applyAlignment="1">
      <alignment horizontal="right"/>
    </xf>
    <xf numFmtId="0" fontId="4" fillId="0" borderId="0" xfId="0" applyFont="1"/>
    <xf numFmtId="2" fontId="12" fillId="8" borderId="3" xfId="0" applyNumberFormat="1" applyFont="1" applyFill="1" applyBorder="1"/>
    <xf numFmtId="2" fontId="12" fillId="8" borderId="8" xfId="0" applyNumberFormat="1" applyFont="1" applyFill="1" applyBorder="1"/>
    <xf numFmtId="2" fontId="12" fillId="8" borderId="3" xfId="0" applyNumberFormat="1" applyFont="1" applyFill="1" applyBorder="1" applyAlignment="1">
      <alignment horizontal="right"/>
    </xf>
    <xf numFmtId="2" fontId="12" fillId="8" borderId="8" xfId="0" applyNumberFormat="1" applyFont="1" applyFill="1" applyBorder="1" applyAlignment="1">
      <alignment horizontal="right"/>
    </xf>
    <xf numFmtId="1" fontId="4" fillId="8" borderId="3" xfId="0" applyNumberFormat="1" applyFont="1" applyFill="1" applyBorder="1" applyAlignment="1">
      <alignment horizontal="left"/>
    </xf>
    <xf numFmtId="1" fontId="4" fillId="8" borderId="3" xfId="0" applyNumberFormat="1" applyFont="1" applyFill="1" applyBorder="1" applyAlignment="1">
      <alignment horizontal="right"/>
    </xf>
    <xf numFmtId="4" fontId="3" fillId="8" borderId="8" xfId="0" applyNumberFormat="1" applyFont="1" applyFill="1" applyBorder="1" applyAlignment="1">
      <alignment horizontal="right"/>
    </xf>
    <xf numFmtId="2" fontId="3" fillId="8" borderId="8" xfId="0" applyNumberFormat="1" applyFont="1" applyFill="1" applyBorder="1" applyAlignment="1">
      <alignment horizontal="right"/>
    </xf>
    <xf numFmtId="0" fontId="3" fillId="8" borderId="8" xfId="0" applyFont="1" applyFill="1" applyBorder="1" applyAlignment="1">
      <alignment horizontal="right"/>
    </xf>
    <xf numFmtId="1" fontId="4" fillId="8" borderId="8" xfId="0" applyNumberFormat="1" applyFont="1" applyFill="1" applyBorder="1" applyAlignment="1">
      <alignment horizontal="right"/>
    </xf>
    <xf numFmtId="1" fontId="4" fillId="8" borderId="8" xfId="0" applyNumberFormat="1" applyFont="1" applyFill="1" applyBorder="1" applyAlignment="1">
      <alignment horizontal="left"/>
    </xf>
    <xf numFmtId="0" fontId="4" fillId="8" borderId="8" xfId="0" applyFont="1" applyFill="1" applyBorder="1" applyAlignment="1">
      <alignment horizontal="left"/>
    </xf>
    <xf numFmtId="0" fontId="4" fillId="0" borderId="0" xfId="0" applyFont="1" applyAlignment="1">
      <alignment horizontal="left"/>
    </xf>
    <xf numFmtId="2" fontId="4" fillId="0" borderId="0" xfId="0" applyNumberFormat="1" applyFont="1" applyAlignment="1">
      <alignment horizontal="right"/>
    </xf>
    <xf numFmtId="2" fontId="3" fillId="0" borderId="0" xfId="0" applyNumberFormat="1" applyFont="1" applyAlignment="1">
      <alignment horizontal="right"/>
    </xf>
    <xf numFmtId="2" fontId="4" fillId="7" borderId="3" xfId="0" applyNumberFormat="1" applyFont="1" applyFill="1" applyBorder="1"/>
    <xf numFmtId="2" fontId="4" fillId="7" borderId="8" xfId="0" applyNumberFormat="1" applyFont="1" applyFill="1" applyBorder="1"/>
    <xf numFmtId="4" fontId="4" fillId="0" borderId="0" xfId="0" applyNumberFormat="1" applyFont="1" applyAlignment="1">
      <alignment horizontal="right"/>
    </xf>
    <xf numFmtId="167" fontId="3" fillId="0" borderId="0" xfId="0" applyNumberFormat="1" applyFont="1" applyAlignment="1">
      <alignment horizontal="right"/>
    </xf>
    <xf numFmtId="164" fontId="14" fillId="0" borderId="0" xfId="0" applyNumberFormat="1" applyFont="1"/>
    <xf numFmtId="164" fontId="4" fillId="0" borderId="0" xfId="0" applyNumberFormat="1" applyFont="1"/>
    <xf numFmtId="1" fontId="15" fillId="0" borderId="0" xfId="0" applyNumberFormat="1" applyFont="1" applyAlignment="1">
      <alignment horizontal="right"/>
    </xf>
    <xf numFmtId="1" fontId="15" fillId="0" borderId="0" xfId="0" applyNumberFormat="1" applyFont="1"/>
    <xf numFmtId="1" fontId="4" fillId="0" borderId="0" xfId="0" applyNumberFormat="1" applyFont="1"/>
    <xf numFmtId="1" fontId="16" fillId="0" borderId="0" xfId="0" applyNumberFormat="1" applyFont="1"/>
    <xf numFmtId="1" fontId="16" fillId="0" borderId="0" xfId="0" applyNumberFormat="1" applyFont="1" applyAlignment="1">
      <alignment horizontal="right"/>
    </xf>
    <xf numFmtId="2" fontId="12" fillId="7" borderId="3" xfId="0" applyNumberFormat="1" applyFont="1" applyFill="1" applyBorder="1"/>
    <xf numFmtId="0" fontId="4" fillId="9" borderId="3" xfId="0" applyFont="1" applyFill="1" applyBorder="1" applyAlignment="1">
      <alignment horizontal="left"/>
    </xf>
    <xf numFmtId="1" fontId="4" fillId="9" borderId="3" xfId="0" applyNumberFormat="1" applyFont="1" applyFill="1" applyBorder="1"/>
    <xf numFmtId="1" fontId="4" fillId="9" borderId="5" xfId="0" applyNumberFormat="1" applyFont="1" applyFill="1" applyBorder="1"/>
    <xf numFmtId="1" fontId="4" fillId="9" borderId="18" xfId="0" applyNumberFormat="1" applyFont="1" applyFill="1" applyBorder="1"/>
    <xf numFmtId="0" fontId="24" fillId="0" borderId="12" xfId="0" applyFont="1" applyBorder="1"/>
    <xf numFmtId="0" fontId="22" fillId="0" borderId="12" xfId="0" applyFont="1" applyBorder="1"/>
    <xf numFmtId="0" fontId="0" fillId="0" borderId="8" xfId="0" applyFont="1" applyBorder="1" applyAlignment="1"/>
    <xf numFmtId="0" fontId="0" fillId="0" borderId="8" xfId="0" applyFont="1" applyBorder="1" applyAlignment="1">
      <alignment vertical="center"/>
    </xf>
    <xf numFmtId="0" fontId="0" fillId="0" borderId="19" xfId="0" applyFont="1" applyBorder="1" applyAlignment="1">
      <alignment vertical="center"/>
    </xf>
    <xf numFmtId="0" fontId="0" fillId="0" borderId="20" xfId="0" applyFont="1" applyBorder="1" applyAlignment="1">
      <alignment vertical="center"/>
    </xf>
    <xf numFmtId="0" fontId="0" fillId="0" borderId="21" xfId="0" applyFont="1" applyBorder="1" applyAlignment="1">
      <alignment vertical="center"/>
    </xf>
    <xf numFmtId="0" fontId="0" fillId="0" borderId="22" xfId="0" applyFont="1" applyBorder="1" applyAlignment="1">
      <alignment vertical="center"/>
    </xf>
    <xf numFmtId="0" fontId="0" fillId="0" borderId="23" xfId="0" applyFont="1" applyBorder="1" applyAlignment="1">
      <alignment vertical="center"/>
    </xf>
    <xf numFmtId="0" fontId="26" fillId="0" borderId="12" xfId="0" applyFont="1" applyBorder="1"/>
    <xf numFmtId="0" fontId="22" fillId="0" borderId="0" xfId="0" applyFont="1" applyAlignment="1">
      <alignment horizontal="center" vertical="center"/>
    </xf>
    <xf numFmtId="0" fontId="27" fillId="0" borderId="0" xfId="0" applyFont="1" applyAlignment="1">
      <alignment horizontal="center" vertical="center"/>
    </xf>
    <xf numFmtId="0" fontId="28" fillId="0" borderId="12" xfId="0" applyFont="1" applyBorder="1"/>
    <xf numFmtId="0" fontId="29" fillId="0" borderId="0" xfId="0" applyFont="1" applyAlignment="1"/>
    <xf numFmtId="0" fontId="30" fillId="0" borderId="12" xfId="0" applyFont="1" applyBorder="1" applyAlignment="1"/>
    <xf numFmtId="0" fontId="22" fillId="0" borderId="12" xfId="0" applyFont="1" applyBorder="1" applyAlignment="1"/>
    <xf numFmtId="0" fontId="4" fillId="10" borderId="3" xfId="0" applyFont="1" applyFill="1" applyBorder="1" applyAlignment="1">
      <alignment horizontal="left"/>
    </xf>
    <xf numFmtId="2" fontId="4" fillId="10" borderId="3" xfId="0" applyNumberFormat="1" applyFont="1" applyFill="1" applyBorder="1"/>
    <xf numFmtId="2" fontId="12" fillId="10" borderId="3" xfId="0" applyNumberFormat="1" applyFont="1" applyFill="1" applyBorder="1"/>
    <xf numFmtId="10" fontId="4" fillId="8" borderId="3" xfId="0" applyNumberFormat="1" applyFont="1" applyFill="1" applyBorder="1" applyAlignment="1">
      <alignment horizontal="right"/>
    </xf>
    <xf numFmtId="10" fontId="4" fillId="11" borderId="3" xfId="0" applyNumberFormat="1" applyFont="1" applyFill="1" applyBorder="1" applyAlignment="1">
      <alignment horizontal="right"/>
    </xf>
    <xf numFmtId="0" fontId="4" fillId="0" borderId="3" xfId="0" applyFont="1" applyBorder="1" applyAlignment="1">
      <alignment horizontal="center" vertical="center" wrapText="1"/>
    </xf>
    <xf numFmtId="0" fontId="22" fillId="0" borderId="3" xfId="0" applyFont="1" applyBorder="1" applyAlignment="1">
      <alignment vertical="top" wrapText="1"/>
    </xf>
    <xf numFmtId="0" fontId="30" fillId="0" borderId="3" xfId="0" applyFont="1" applyBorder="1" applyAlignment="1">
      <alignment horizontal="center" vertical="center" wrapText="1"/>
    </xf>
    <xf numFmtId="0" fontId="23" fillId="0" borderId="12" xfId="0" applyFont="1" applyBorder="1"/>
    <xf numFmtId="0" fontId="4" fillId="12" borderId="3" xfId="0" applyFont="1" applyFill="1" applyBorder="1" applyAlignment="1">
      <alignment horizontal="left" vertical="top" wrapText="1"/>
    </xf>
    <xf numFmtId="0" fontId="4" fillId="12" borderId="3" xfId="0" applyFont="1" applyFill="1" applyBorder="1" applyAlignment="1">
      <alignment vertical="top" wrapText="1"/>
    </xf>
    <xf numFmtId="0" fontId="1" fillId="2" borderId="1" xfId="0" applyFont="1" applyFill="1" applyBorder="1" applyAlignment="1">
      <alignment horizontal="center"/>
    </xf>
    <xf numFmtId="0" fontId="2" fillId="0" borderId="2" xfId="0" applyFont="1" applyBorder="1"/>
    <xf numFmtId="0" fontId="2" fillId="0" borderId="4" xfId="0" applyFont="1" applyBorder="1"/>
    <xf numFmtId="0" fontId="6" fillId="4" borderId="5" xfId="0" applyFont="1" applyFill="1" applyBorder="1" applyAlignment="1">
      <alignment horizontal="center" vertical="center"/>
    </xf>
    <xf numFmtId="0" fontId="2" fillId="0" borderId="6" xfId="0" applyFont="1" applyBorder="1"/>
    <xf numFmtId="0" fontId="2" fillId="0" borderId="7" xfId="0" applyFont="1" applyBorder="1"/>
    <xf numFmtId="0" fontId="6" fillId="6" borderId="5" xfId="0" applyFont="1" applyFill="1" applyBorder="1" applyAlignment="1">
      <alignment horizontal="center" vertical="center"/>
    </xf>
    <xf numFmtId="0" fontId="6" fillId="7" borderId="5" xfId="0" applyFont="1" applyFill="1" applyBorder="1" applyAlignment="1">
      <alignment horizontal="center" vertical="center"/>
    </xf>
    <xf numFmtId="0" fontId="6" fillId="8" borderId="5" xfId="0" applyFont="1" applyFill="1" applyBorder="1" applyAlignment="1">
      <alignment horizontal="center" vertical="center"/>
    </xf>
    <xf numFmtId="0" fontId="3" fillId="3" borderId="8" xfId="0" applyFont="1" applyFill="1" applyBorder="1" applyAlignment="1">
      <alignment horizontal="center" vertical="center" wrapText="1"/>
    </xf>
    <xf numFmtId="0" fontId="3" fillId="3" borderId="27" xfId="0" applyFont="1" applyFill="1" applyBorder="1" applyAlignment="1">
      <alignment horizontal="center" vertical="center" wrapText="1"/>
    </xf>
    <xf numFmtId="0" fontId="3" fillId="3" borderId="8" xfId="0" applyFont="1" applyFill="1" applyBorder="1" applyAlignment="1">
      <alignment horizontal="center" vertical="center"/>
    </xf>
    <xf numFmtId="0" fontId="3" fillId="3" borderId="27" xfId="0" applyFont="1" applyFill="1" applyBorder="1" applyAlignment="1">
      <alignment horizontal="center" vertical="center"/>
    </xf>
    <xf numFmtId="0" fontId="25" fillId="0" borderId="9" xfId="0" applyFont="1" applyBorder="1" applyAlignment="1">
      <alignment horizontal="center"/>
    </xf>
    <xf numFmtId="0" fontId="2" fillId="0" borderId="10" xfId="0" applyFont="1" applyBorder="1"/>
    <xf numFmtId="0" fontId="2" fillId="0" borderId="11" xfId="0" applyFont="1" applyBorder="1"/>
    <xf numFmtId="0" fontId="21" fillId="0" borderId="24" xfId="3" applyBorder="1" applyAlignment="1">
      <alignment horizontal="center" vertical="center"/>
    </xf>
    <xf numFmtId="0" fontId="21" fillId="0" borderId="25" xfId="3" applyBorder="1" applyAlignment="1">
      <alignment horizontal="center" vertical="center"/>
    </xf>
    <xf numFmtId="0" fontId="21" fillId="0" borderId="26" xfId="3" applyBorder="1" applyAlignment="1">
      <alignment horizontal="center" vertical="center"/>
    </xf>
    <xf numFmtId="0" fontId="29" fillId="0" borderId="8" xfId="0" applyFont="1" applyBorder="1" applyAlignment="1"/>
    <xf numFmtId="0" fontId="4" fillId="0" borderId="8" xfId="0" applyFont="1" applyBorder="1"/>
    <xf numFmtId="9" fontId="7" fillId="0" borderId="8" xfId="2" applyNumberFormat="1" applyFont="1" applyBorder="1"/>
    <xf numFmtId="0" fontId="0" fillId="0" borderId="12" xfId="0" applyFont="1" applyBorder="1" applyAlignment="1"/>
    <xf numFmtId="0" fontId="22" fillId="0" borderId="3" xfId="0" applyFont="1" applyBorder="1" applyAlignment="1">
      <alignment horizontal="left"/>
    </xf>
    <xf numFmtId="0" fontId="30" fillId="0" borderId="8" xfId="0" applyFont="1" applyBorder="1" applyAlignment="1"/>
    <xf numFmtId="0" fontId="33" fillId="0" borderId="13" xfId="0" applyFont="1" applyBorder="1"/>
    <xf numFmtId="0" fontId="34" fillId="0" borderId="12" xfId="0" applyFont="1" applyBorder="1"/>
    <xf numFmtId="0" fontId="35" fillId="0" borderId="8" xfId="2" applyNumberFormat="1" applyFont="1" applyBorder="1" applyAlignment="1">
      <alignment horizontal="center" vertical="center"/>
    </xf>
    <xf numFmtId="0" fontId="35" fillId="0" borderId="8" xfId="1" applyNumberFormat="1" applyFont="1" applyBorder="1" applyAlignment="1">
      <alignment horizontal="center" vertical="center"/>
    </xf>
    <xf numFmtId="0" fontId="36" fillId="0" borderId="8" xfId="0" applyFont="1" applyBorder="1" applyAlignment="1">
      <alignment horizontal="center" vertical="center"/>
    </xf>
    <xf numFmtId="0" fontId="0" fillId="0" borderId="28" xfId="0" applyFont="1" applyBorder="1" applyAlignment="1"/>
    <xf numFmtId="0" fontId="7" fillId="0" borderId="28" xfId="0" applyFont="1" applyBorder="1"/>
    <xf numFmtId="0" fontId="7" fillId="0" borderId="8" xfId="0" applyFont="1" applyBorder="1"/>
    <xf numFmtId="0" fontId="0" fillId="0" borderId="29" xfId="0" applyFont="1" applyBorder="1" applyAlignment="1"/>
    <xf numFmtId="0" fontId="29" fillId="0" borderId="19" xfId="0" applyFont="1" applyBorder="1" applyAlignment="1">
      <alignment vertical="center"/>
    </xf>
    <xf numFmtId="0" fontId="22" fillId="0" borderId="0" xfId="0" applyFont="1" applyAlignment="1">
      <alignment horizontal="center" vertical="center" wrapText="1"/>
    </xf>
    <xf numFmtId="168" fontId="4" fillId="0" borderId="0" xfId="0" applyNumberFormat="1" applyFont="1" applyAlignment="1">
      <alignment horizontal="center" vertical="center"/>
    </xf>
    <xf numFmtId="0" fontId="29" fillId="0" borderId="0" xfId="0" applyFont="1" applyAlignment="1">
      <alignment horizontal="center" vertical="center"/>
    </xf>
  </cellXfs>
  <cellStyles count="4">
    <cellStyle name="Milliers" xfId="1" builtinId="3"/>
    <cellStyle name="Normal" xfId="0" builtinId="0"/>
    <cellStyle name="Pourcentage" xfId="2" builtinId="5"/>
    <cellStyle name="Titre 1" xfId="3" builtinId="16"/>
  </cellStyles>
  <dxfs count="16">
    <dxf>
      <font>
        <b val="0"/>
        <i val="0"/>
        <strike val="0"/>
        <condense val="0"/>
        <extend val="0"/>
        <outline val="0"/>
        <shadow val="0"/>
        <u val="none"/>
        <vertAlign val="baseline"/>
        <sz val="10"/>
        <color theme="1"/>
        <name val="Arial"/>
        <scheme val="none"/>
      </font>
      <numFmt numFmtId="0" formatCode="General"/>
      <alignment horizontal="center" vertical="center" textRotation="0" wrapText="0" indent="0" justifyLastLine="0" shrinkToFit="0" readingOrder="0"/>
    </dxf>
    <dxf>
      <alignment horizontal="center" vertical="center" textRotation="0" indent="0" justifyLastLine="0" shrinkToFit="0" readingOrder="0"/>
    </dxf>
    <dxf>
      <font>
        <b val="0"/>
        <i val="0"/>
        <strike val="0"/>
        <condense val="0"/>
        <extend val="0"/>
        <outline val="0"/>
        <shadow val="0"/>
        <u val="none"/>
        <vertAlign val="baseline"/>
        <sz val="10"/>
        <color theme="1"/>
        <name val="Arial"/>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Arial"/>
        <scheme val="none"/>
      </font>
    </dxf>
    <dxf>
      <font>
        <color rgb="FF9C0006"/>
      </font>
      <fill>
        <patternFill patternType="solid">
          <fgColor rgb="FFFFC7CE"/>
          <bgColor rgb="FFFFC7CE"/>
        </patternFill>
      </fill>
    </dxf>
    <dxf>
      <font>
        <color rgb="FF9C0006"/>
      </font>
      <fill>
        <patternFill patternType="solid">
          <fgColor rgb="FFFFC7CE"/>
          <bgColor rgb="FFFFC7CE"/>
        </patternFill>
      </fill>
    </dxf>
    <dxf>
      <font>
        <color rgb="FF9C0006"/>
      </font>
      <fill>
        <patternFill patternType="solid">
          <fgColor rgb="FFFFC7CE"/>
          <bgColor rgb="FFFFC7CE"/>
        </patternFill>
      </fill>
    </dxf>
    <dxf>
      <font>
        <color rgb="FF9C0006"/>
      </font>
      <fill>
        <patternFill patternType="solid">
          <fgColor rgb="FFFFC7CE"/>
          <bgColor rgb="FFFFC7CE"/>
        </patternFill>
      </fill>
    </dxf>
    <dxf>
      <font>
        <color rgb="FF9C0006"/>
      </font>
      <fill>
        <patternFill patternType="solid">
          <fgColor rgb="FFFFC7CE"/>
          <bgColor rgb="FFFFC7CE"/>
        </patternFill>
      </fill>
    </dxf>
    <dxf>
      <font>
        <color rgb="FF9C0006"/>
      </font>
      <fill>
        <patternFill patternType="solid">
          <fgColor rgb="FFFFC7CE"/>
          <bgColor rgb="FFFFC7CE"/>
        </patternFill>
      </fill>
    </dxf>
    <dxf>
      <font>
        <color rgb="FF9C0006"/>
      </font>
      <fill>
        <patternFill patternType="solid">
          <fgColor rgb="FFFFC7CE"/>
          <bgColor rgb="FFFFC7CE"/>
        </patternFill>
      </fill>
    </dxf>
    <dxf>
      <font>
        <color rgb="FF9C0006"/>
      </font>
      <fill>
        <patternFill patternType="solid">
          <fgColor rgb="FFFFC7CE"/>
          <bgColor rgb="FFFFC7CE"/>
        </patternFill>
      </fill>
    </dxf>
    <dxf>
      <font>
        <color rgb="FF9C0006"/>
      </font>
      <fill>
        <patternFill patternType="solid">
          <fgColor rgb="FFFFC7CE"/>
          <bgColor rgb="FFFFC7CE"/>
        </patternFill>
      </fill>
    </dxf>
    <dxf>
      <fill>
        <patternFill patternType="solid">
          <fgColor rgb="FFDBE5F1"/>
          <bgColor rgb="FFDBE5F1"/>
        </patternFill>
      </fill>
    </dxf>
    <dxf>
      <fill>
        <patternFill patternType="solid">
          <fgColor rgb="FFDBE5F1"/>
          <bgColor rgb="FFDBE5F1"/>
        </patternFill>
      </fill>
    </dxf>
    <dxf>
      <fill>
        <patternFill patternType="solid">
          <fgColor theme="4"/>
          <bgColor theme="4"/>
        </patternFill>
      </fill>
    </dxf>
  </dxfs>
  <tableStyles count="1">
    <tableStyle name="BD-style" pivot="0" count="3" xr9:uid="{00000000-0011-0000-FFFF-FFFF00000000}">
      <tableStyleElement type="headerRow" dxfId="15"/>
      <tableStyleElement type="firstRowStripe" dxfId="14"/>
      <tableStyleElement type="secondRowStripe" dxfId="13"/>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customschemas.google.com/relationships/workbookmetadata" Target="metadata"/><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calcChain" Target="calcChain.xml"/><Relationship Id="rId10" Type="http://schemas.openxmlformats.org/officeDocument/2006/relationships/sharedStrings" Target="sharedStrings.xml"/><Relationship Id="rId9"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3.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4.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lineChart>
        <c:grouping val="standard"/>
        <c:varyColors val="0"/>
        <c:ser>
          <c:idx val="0"/>
          <c:order val="0"/>
          <c:tx>
            <c:strRef>
              <c:f>BD!$X$69</c:f>
              <c:strCache>
                <c:ptCount val="1"/>
                <c:pt idx="0">
                  <c:v>Nombre de m3 utilisé par erreur</c:v>
                </c:pt>
              </c:strCache>
            </c:strRef>
          </c:tx>
          <c:spPr>
            <a:ln w="28575" cap="rnd">
              <a:solidFill>
                <a:schemeClr val="accent1"/>
              </a:solidFill>
              <a:round/>
            </a:ln>
            <a:effectLst/>
          </c:spPr>
          <c:marker>
            <c:symbol val="none"/>
          </c:marker>
          <c:val>
            <c:numRef>
              <c:f>BD!$X$70:$X$73</c:f>
              <c:numCache>
                <c:formatCode>0"m3"</c:formatCode>
                <c:ptCount val="4"/>
                <c:pt idx="0">
                  <c:v>20</c:v>
                </c:pt>
                <c:pt idx="1">
                  <c:v>12</c:v>
                </c:pt>
                <c:pt idx="2">
                  <c:v>18</c:v>
                </c:pt>
                <c:pt idx="3">
                  <c:v>25</c:v>
                </c:pt>
              </c:numCache>
            </c:numRef>
          </c:val>
          <c:smooth val="0"/>
          <c:extLst>
            <c:ext xmlns:c16="http://schemas.microsoft.com/office/drawing/2014/chart" uri="{C3380CC4-5D6E-409C-BE32-E72D297353CC}">
              <c16:uniqueId val="{00000000-4846-4713-9394-9AADDBD3402D}"/>
            </c:ext>
          </c:extLst>
        </c:ser>
        <c:ser>
          <c:idx val="1"/>
          <c:order val="1"/>
          <c:tx>
            <c:v>"Seuil</c:v>
          </c:tx>
          <c:spPr>
            <a:ln w="28575" cap="rnd">
              <a:solidFill>
                <a:schemeClr val="accent2"/>
              </a:solidFill>
              <a:round/>
            </a:ln>
            <a:effectLst/>
          </c:spPr>
          <c:marker>
            <c:symbol val="none"/>
          </c:marker>
          <c:val>
            <c:numLit>
              <c:formatCode>General</c:formatCode>
              <c:ptCount val="1"/>
              <c:pt idx="0">
                <c:v>14</c:v>
              </c:pt>
            </c:numLit>
          </c:val>
          <c:smooth val="0"/>
          <c:extLst>
            <c:ext xmlns:c16="http://schemas.microsoft.com/office/drawing/2014/chart" uri="{C3380CC4-5D6E-409C-BE32-E72D297353CC}">
              <c16:uniqueId val="{00000003-4846-4713-9394-9AADDBD3402D}"/>
            </c:ext>
          </c:extLst>
        </c:ser>
        <c:dLbls>
          <c:showLegendKey val="0"/>
          <c:showVal val="0"/>
          <c:showCatName val="0"/>
          <c:showSerName val="0"/>
          <c:showPercent val="0"/>
          <c:showBubbleSize val="0"/>
        </c:dLbls>
        <c:smooth val="0"/>
        <c:axId val="419909248"/>
        <c:axId val="759762688"/>
      </c:lineChart>
      <c:catAx>
        <c:axId val="419909248"/>
        <c:scaling>
          <c:orientation val="minMax"/>
        </c:scaling>
        <c:delete val="0"/>
        <c:axPos val="b"/>
        <c:title>
          <c:tx>
            <c:rich>
              <a:bodyPr rot="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r>
                  <a:rPr lang="en-US"/>
                  <a:t>Semaine du</a:t>
                </a:r>
                <a:r>
                  <a:rPr lang="en-US" baseline="0"/>
                  <a:t> mois</a:t>
                </a:r>
              </a:p>
            </c:rich>
          </c:tx>
          <c:overlay val="0"/>
          <c:spPr>
            <a:noFill/>
            <a:ln>
              <a:noFill/>
            </a:ln>
            <a:effectLst/>
          </c:spPr>
          <c:txPr>
            <a:bodyPr rot="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fr-FR"/>
            </a:p>
          </c:txPr>
        </c:title>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759762688"/>
        <c:crosses val="autoZero"/>
        <c:auto val="1"/>
        <c:lblAlgn val="ctr"/>
        <c:lblOffset val="100"/>
        <c:noMultiLvlLbl val="0"/>
      </c:catAx>
      <c:valAx>
        <c:axId val="759762688"/>
        <c:scaling>
          <c:orientation val="minMax"/>
        </c:scaling>
        <c:delete val="0"/>
        <c:axPos val="l"/>
        <c:majorGridlines>
          <c:spPr>
            <a:ln w="9525" cap="flat" cmpd="sng" algn="ctr">
              <a:solidFill>
                <a:schemeClr val="tx1">
                  <a:lumMod val="15000"/>
                  <a:lumOff val="85000"/>
                </a:schemeClr>
              </a:solidFill>
              <a:round/>
            </a:ln>
            <a:effectLst/>
          </c:spPr>
        </c:majorGridlines>
        <c:title>
          <c:tx>
            <c:rich>
              <a:bodyPr rot="-540000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r>
                  <a:rPr lang="fr-FR"/>
                  <a:t>m3 d'eau consommée</a:t>
                </a:r>
                <a:r>
                  <a:rPr lang="fr-FR" baseline="0"/>
                  <a:t> par erreur</a:t>
                </a:r>
                <a:endParaRPr lang="fr-FR"/>
              </a:p>
            </c:rich>
          </c:tx>
          <c:overlay val="0"/>
          <c:spPr>
            <a:noFill/>
            <a:ln>
              <a:noFill/>
            </a:ln>
            <a:effectLst/>
          </c:spPr>
          <c:txPr>
            <a:bodyPr rot="-540000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fr-FR"/>
            </a:p>
          </c:txPr>
        </c:title>
        <c:numFmt formatCode="0&quot;m3&quot;"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19909248"/>
        <c:crosses val="autoZero"/>
        <c:crossBetween val="between"/>
      </c:val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1"/>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a:t>Coût total de la consommation d'eau en m3</a:t>
            </a:r>
          </a:p>
        </c:rich>
      </c:tx>
      <c:overlay val="0"/>
    </c:title>
    <c:autoTitleDeleted val="0"/>
    <c:plotArea>
      <c:layout/>
      <c:barChart>
        <c:barDir val="col"/>
        <c:grouping val="clustered"/>
        <c:varyColors val="1"/>
        <c:ser>
          <c:idx val="0"/>
          <c:order val="0"/>
          <c:tx>
            <c:strRef>
              <c:f>BD!$A$40</c:f>
              <c:strCache>
                <c:ptCount val="1"/>
                <c:pt idx="0">
                  <c:v>M3 d'eaux consomées en  2018</c:v>
                </c:pt>
              </c:strCache>
            </c:strRef>
          </c:tx>
          <c:spPr>
            <a:solidFill>
              <a:srgbClr val="4F81BD"/>
            </a:solidFill>
          </c:spPr>
          <c:invertIfNegative val="1"/>
          <c:val>
            <c:numRef>
              <c:f>BD!$B$40:$M$40</c:f>
              <c:numCache>
                <c:formatCode>0"m3"</c:formatCode>
                <c:ptCount val="12"/>
                <c:pt idx="0">
                  <c:v>1195</c:v>
                </c:pt>
                <c:pt idx="1">
                  <c:v>1040</c:v>
                </c:pt>
                <c:pt idx="2">
                  <c:v>1296</c:v>
                </c:pt>
                <c:pt idx="3">
                  <c:v>1074</c:v>
                </c:pt>
                <c:pt idx="4">
                  <c:v>991</c:v>
                </c:pt>
                <c:pt idx="5">
                  <c:v>1015</c:v>
                </c:pt>
                <c:pt idx="6">
                  <c:v>1107</c:v>
                </c:pt>
                <c:pt idx="7">
                  <c:v>960</c:v>
                </c:pt>
                <c:pt idx="8">
                  <c:v>1088</c:v>
                </c:pt>
                <c:pt idx="9">
                  <c:v>1569</c:v>
                </c:pt>
                <c:pt idx="10">
                  <c:v>995</c:v>
                </c:pt>
                <c:pt idx="11">
                  <c:v>1002</c:v>
                </c:pt>
              </c:numCache>
            </c:numRef>
          </c:val>
          <c:extLst>
            <c:ext xmlns:c14="http://schemas.microsoft.com/office/drawing/2007/8/2/chart" uri="{6F2FDCE9-48DA-4B69-8628-5D25D57E5C99}">
              <c14:invertSolidFillFmt>
                <c14:spPr xmlns:c14="http://schemas.microsoft.com/office/drawing/2007/8/2/chart">
                  <a:solidFill>
                    <a:srgbClr val="FFFFFF"/>
                  </a:solidFill>
                </c14:spPr>
              </c14:invertSolidFillFmt>
            </c:ext>
            <c:ext xmlns:c16="http://schemas.microsoft.com/office/drawing/2014/chart" uri="{C3380CC4-5D6E-409C-BE32-E72D297353CC}">
              <c16:uniqueId val="{00000000-C51F-4EB9-B745-4872165732C6}"/>
            </c:ext>
          </c:extLst>
        </c:ser>
        <c:dLbls>
          <c:showLegendKey val="0"/>
          <c:showVal val="0"/>
          <c:showCatName val="0"/>
          <c:showSerName val="0"/>
          <c:showPercent val="0"/>
          <c:showBubbleSize val="0"/>
        </c:dLbls>
        <c:gapWidth val="150"/>
        <c:axId val="1008843818"/>
        <c:axId val="2108831922"/>
      </c:barChart>
      <c:lineChart>
        <c:grouping val="standard"/>
        <c:varyColors val="1"/>
        <c:ser>
          <c:idx val="1"/>
          <c:order val="1"/>
          <c:tx>
            <c:strRef>
              <c:f>BD!$A$41</c:f>
              <c:strCache>
                <c:ptCount val="1"/>
                <c:pt idx="0">
                  <c:v>Objectif m3 d'eaux à utiliser en 2019</c:v>
                </c:pt>
              </c:strCache>
            </c:strRef>
          </c:tx>
          <c:marker>
            <c:symbol val="none"/>
          </c:marker>
          <c:val>
            <c:numRef>
              <c:f>BD!$B$41:$M$41</c:f>
              <c:numCache>
                <c:formatCode>0"m3"</c:formatCode>
                <c:ptCount val="12"/>
                <c:pt idx="0">
                  <c:v>1015.75</c:v>
                </c:pt>
                <c:pt idx="1">
                  <c:v>884</c:v>
                </c:pt>
                <c:pt idx="2">
                  <c:v>1101.5999999999999</c:v>
                </c:pt>
                <c:pt idx="3">
                  <c:v>912.9</c:v>
                </c:pt>
                <c:pt idx="4">
                  <c:v>842.35</c:v>
                </c:pt>
                <c:pt idx="5">
                  <c:v>862.75</c:v>
                </c:pt>
                <c:pt idx="6">
                  <c:v>940.94999999999993</c:v>
                </c:pt>
                <c:pt idx="7">
                  <c:v>816</c:v>
                </c:pt>
                <c:pt idx="8">
                  <c:v>924.8</c:v>
                </c:pt>
                <c:pt idx="9">
                  <c:v>1333.6499999999999</c:v>
                </c:pt>
                <c:pt idx="10">
                  <c:v>845.75</c:v>
                </c:pt>
                <c:pt idx="11">
                  <c:v>851.69999999999993</c:v>
                </c:pt>
              </c:numCache>
            </c:numRef>
          </c:val>
          <c:smooth val="0"/>
          <c:extLst>
            <c:ext xmlns:c16="http://schemas.microsoft.com/office/drawing/2014/chart" uri="{C3380CC4-5D6E-409C-BE32-E72D297353CC}">
              <c16:uniqueId val="{00000001-C51F-4EB9-B745-4872165732C6}"/>
            </c:ext>
          </c:extLst>
        </c:ser>
        <c:dLbls>
          <c:showLegendKey val="0"/>
          <c:showVal val="0"/>
          <c:showCatName val="0"/>
          <c:showSerName val="0"/>
          <c:showPercent val="0"/>
          <c:showBubbleSize val="0"/>
        </c:dLbls>
        <c:marker val="1"/>
        <c:smooth val="0"/>
        <c:axId val="1008843818"/>
        <c:axId val="2108831922"/>
      </c:lineChart>
      <c:catAx>
        <c:axId val="1008843818"/>
        <c:scaling>
          <c:orientation val="minMax"/>
        </c:scaling>
        <c:delete val="0"/>
        <c:axPos val="b"/>
        <c:title>
          <c:tx>
            <c:rich>
              <a:bodyPr/>
              <a:lstStyle/>
              <a:p>
                <a:pPr lvl="0">
                  <a:defRPr b="0">
                    <a:solidFill>
                      <a:srgbClr val="000000"/>
                    </a:solidFill>
                    <a:latin typeface="+mn-lt"/>
                  </a:defRPr>
                </a:pPr>
                <a:endParaRPr lang="fr-FR"/>
              </a:p>
            </c:rich>
          </c:tx>
          <c:overlay val="0"/>
        </c:title>
        <c:majorTickMark val="cross"/>
        <c:minorTickMark val="cross"/>
        <c:tickLblPos val="nextTo"/>
        <c:txPr>
          <a:bodyPr/>
          <a:lstStyle/>
          <a:p>
            <a:pPr lvl="0">
              <a:defRPr sz="900" b="0" i="0">
                <a:solidFill>
                  <a:srgbClr val="000000"/>
                </a:solidFill>
                <a:latin typeface="+mn-lt"/>
              </a:defRPr>
            </a:pPr>
            <a:endParaRPr lang="fr-FR"/>
          </a:p>
        </c:txPr>
        <c:crossAx val="2108831922"/>
        <c:crosses val="autoZero"/>
        <c:auto val="1"/>
        <c:lblAlgn val="ctr"/>
        <c:lblOffset val="100"/>
        <c:noMultiLvlLbl val="1"/>
      </c:catAx>
      <c:valAx>
        <c:axId val="2108831922"/>
        <c:scaling>
          <c:orientation val="minMax"/>
          <c:min val="500"/>
        </c:scaling>
        <c:delete val="0"/>
        <c:axPos val="l"/>
        <c:majorGridlines>
          <c:spPr>
            <a:ln>
              <a:solidFill>
                <a:srgbClr val="B7B7B7"/>
              </a:solidFill>
            </a:ln>
          </c:spPr>
        </c:majorGridlines>
        <c:minorGridlines>
          <c:spPr>
            <a:ln>
              <a:solidFill>
                <a:srgbClr val="CCCCCC">
                  <a:alpha val="0"/>
                </a:srgbClr>
              </a:solidFill>
            </a:ln>
          </c:spPr>
        </c:minorGridlines>
        <c:title>
          <c:tx>
            <c:rich>
              <a:bodyPr/>
              <a:lstStyle/>
              <a:p>
                <a:pPr lvl="0">
                  <a:defRPr b="0">
                    <a:solidFill>
                      <a:srgbClr val="000000"/>
                    </a:solidFill>
                    <a:latin typeface="+mn-lt"/>
                  </a:defRPr>
                </a:pPr>
                <a:endParaRPr lang="fr-FR"/>
              </a:p>
            </c:rich>
          </c:tx>
          <c:overlay val="0"/>
        </c:title>
        <c:numFmt formatCode="0&quot;m3&quot;" sourceLinked="1"/>
        <c:majorTickMark val="cross"/>
        <c:minorTickMark val="cross"/>
        <c:tickLblPos val="nextTo"/>
        <c:spPr>
          <a:ln w="47625">
            <a:noFill/>
          </a:ln>
        </c:spPr>
        <c:txPr>
          <a:bodyPr/>
          <a:lstStyle/>
          <a:p>
            <a:pPr lvl="0">
              <a:defRPr sz="900" b="0" i="0">
                <a:solidFill>
                  <a:srgbClr val="000000"/>
                </a:solidFill>
                <a:latin typeface="+mn-lt"/>
              </a:defRPr>
            </a:pPr>
            <a:endParaRPr lang="fr-FR"/>
          </a:p>
        </c:txPr>
        <c:crossAx val="1008843818"/>
        <c:crosses val="autoZero"/>
        <c:crossBetween val="between"/>
      </c:valAx>
    </c:plotArea>
    <c:legend>
      <c:legendPos val="b"/>
      <c:overlay val="0"/>
      <c:txPr>
        <a:bodyPr/>
        <a:lstStyle/>
        <a:p>
          <a:pPr lvl="0" rtl="0">
            <a:defRPr sz="900" b="0" i="0">
              <a:solidFill>
                <a:srgbClr val="1A1A1A"/>
              </a:solidFill>
              <a:latin typeface="+mn-lt"/>
            </a:defRPr>
          </a:pPr>
          <a:endParaRPr lang="fr-FR"/>
        </a:p>
      </c:txPr>
    </c:legend>
    <c:plotVisOnly val="1"/>
    <c:dispBlanksAs val="zero"/>
    <c:showDLblsOverMax val="1"/>
  </c:chart>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1"/>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lvl="0">
              <a:defRPr sz="1600" b="1" i="0" u="none" strike="noStrike" kern="1200" baseline="0">
                <a:solidFill>
                  <a:srgbClr val="757575"/>
                </a:solidFill>
                <a:latin typeface="+mn-lt"/>
                <a:ea typeface="+mn-ea"/>
                <a:cs typeface="+mn-cs"/>
              </a:defRPr>
            </a:pPr>
            <a:r>
              <a:rPr lang="fr-FR"/>
              <a:t>Suivi</a:t>
            </a:r>
            <a:r>
              <a:rPr lang="fr-FR" baseline="0"/>
              <a:t> des formations en 2019</a:t>
            </a:r>
          </a:p>
        </c:rich>
      </c:tx>
      <c:overlay val="0"/>
      <c:spPr>
        <a:noFill/>
        <a:ln>
          <a:noFill/>
        </a:ln>
        <a:effectLst/>
      </c:spPr>
      <c:txPr>
        <a:bodyPr rot="0" spcFirstLastPara="1" vertOverflow="ellipsis" vert="horz" wrap="square" anchor="ctr" anchorCtr="1"/>
        <a:lstStyle/>
        <a:p>
          <a:pPr lvl="0">
            <a:defRPr sz="1600" b="1" i="0" u="none" strike="noStrike" kern="1200" baseline="0">
              <a:solidFill>
                <a:srgbClr val="757575"/>
              </a:solidFill>
              <a:latin typeface="+mn-lt"/>
              <a:ea typeface="+mn-ea"/>
              <a:cs typeface="+mn-cs"/>
            </a:defRPr>
          </a:pPr>
          <a:endParaRPr lang="fr-FR"/>
        </a:p>
      </c:txPr>
    </c:title>
    <c:autoTitleDeleted val="0"/>
    <c:plotArea>
      <c:layout/>
      <c:pieChart>
        <c:varyColors val="1"/>
        <c:ser>
          <c:idx val="0"/>
          <c:order val="0"/>
          <c:dPt>
            <c:idx val="0"/>
            <c:bubble3D val="0"/>
            <c:spPr>
              <a:solidFill>
                <a:schemeClr val="accent1"/>
              </a:solidFill>
              <a:ln>
                <a:noFill/>
              </a:ln>
              <a:effectLst/>
            </c:spPr>
            <c:extLst>
              <c:ext xmlns:c16="http://schemas.microsoft.com/office/drawing/2014/chart" uri="{C3380CC4-5D6E-409C-BE32-E72D297353CC}">
                <c16:uniqueId val="{00000001-2695-47F6-9894-55870CFD8243}"/>
              </c:ext>
            </c:extLst>
          </c:dPt>
          <c:dPt>
            <c:idx val="1"/>
            <c:bubble3D val="0"/>
            <c:spPr>
              <a:solidFill>
                <a:schemeClr val="accent3"/>
              </a:solidFill>
              <a:ln>
                <a:noFill/>
              </a:ln>
              <a:effectLst/>
            </c:spPr>
            <c:extLst>
              <c:ext xmlns:c16="http://schemas.microsoft.com/office/drawing/2014/chart" uri="{C3380CC4-5D6E-409C-BE32-E72D297353CC}">
                <c16:uniqueId val="{00000003-2695-47F6-9894-55870CFD8243}"/>
              </c:ext>
            </c:extLst>
          </c:dPt>
          <c:dLbls>
            <c:spPr>
              <a:noFill/>
              <a:ln>
                <a:noFill/>
              </a:ln>
              <a:effectLst/>
            </c:spPr>
            <c:txPr>
              <a:bodyPr rot="0" spcFirstLastPara="1" vertOverflow="ellipsis" vert="horz" wrap="square" lIns="38100" tIns="19050" rIns="38100" bIns="19050" anchor="ctr" anchorCtr="1">
                <a:spAutoFit/>
              </a:bodyPr>
              <a:lstStyle/>
              <a:p>
                <a:pPr>
                  <a:defRPr sz="1000" b="0" i="0" u="none" strike="noStrike" kern="1200" baseline="0">
                    <a:solidFill>
                      <a:schemeClr val="tx1"/>
                    </a:solidFill>
                    <a:latin typeface="+mn-lt"/>
                    <a:ea typeface="+mn-ea"/>
                    <a:cs typeface="+mn-cs"/>
                  </a:defRPr>
                </a:pPr>
                <a:endParaRPr lang="fr-FR"/>
              </a:p>
            </c:txPr>
            <c:showLegendKey val="0"/>
            <c:showVal val="1"/>
            <c:showCatName val="0"/>
            <c:showSerName val="0"/>
            <c:showPercent val="0"/>
            <c:showBubbleSize val="0"/>
            <c:showLeaderLines val="1"/>
            <c:leaderLines>
              <c:spPr>
                <a:ln w="9525" cap="rnd" cmpd="sng" algn="ctr">
                  <a:solidFill>
                    <a:schemeClr val="tx1">
                      <a:shade val="90000"/>
                    </a:schemeClr>
                  </a:solidFill>
                  <a:prstDash val="solid"/>
                  <a:round/>
                </a:ln>
                <a:effectLst/>
              </c:spPr>
            </c:leaderLines>
            <c:extLst>
              <c:ext xmlns:c15="http://schemas.microsoft.com/office/drawing/2012/chart" uri="{CE6537A1-D6FC-4f65-9D91-7224C49458BB}"/>
            </c:extLst>
          </c:dLbls>
          <c:cat>
            <c:strRef>
              <c:f>'TABLEAUX DE BORD '!$K$8:$K$9</c:f>
              <c:strCache>
                <c:ptCount val="2"/>
                <c:pt idx="0">
                  <c:v>Personnes formées en janvier 2019</c:v>
                </c:pt>
                <c:pt idx="1">
                  <c:v>Personne à former en janvier 2019</c:v>
                </c:pt>
              </c:strCache>
            </c:strRef>
          </c:cat>
          <c:val>
            <c:numRef>
              <c:f>'TABLEAUX DE BORD '!$N$8:$N$9</c:f>
              <c:numCache>
                <c:formatCode>General</c:formatCode>
                <c:ptCount val="2"/>
                <c:pt idx="0">
                  <c:v>4</c:v>
                </c:pt>
                <c:pt idx="1">
                  <c:v>10</c:v>
                </c:pt>
              </c:numCache>
            </c:numRef>
          </c:val>
          <c:extLst>
            <c:ext xmlns:c16="http://schemas.microsoft.com/office/drawing/2014/chart" uri="{C3380CC4-5D6E-409C-BE32-E72D297353CC}">
              <c16:uniqueId val="{00000004-2695-47F6-9894-55870CFD8243}"/>
            </c:ext>
          </c:extLst>
        </c:ser>
        <c:dLbls>
          <c:showLegendKey val="0"/>
          <c:showVal val="0"/>
          <c:showCatName val="0"/>
          <c:showSerName val="0"/>
          <c:showPercent val="0"/>
          <c:showBubbleSize val="0"/>
          <c:showLeaderLines val="1"/>
        </c:dLbls>
        <c:firstSliceAng val="0"/>
      </c:pieChart>
      <c:spPr>
        <a:noFill/>
        <a:ln>
          <a:noFill/>
        </a:ln>
        <a:effectLst/>
      </c:spPr>
    </c:plotArea>
    <c:legend>
      <c:legendPos val="r"/>
      <c:overlay val="0"/>
      <c:spPr>
        <a:noFill/>
        <a:ln>
          <a:noFill/>
        </a:ln>
        <a:effectLst/>
      </c:spPr>
      <c:txPr>
        <a:bodyPr rot="0" spcFirstLastPara="1" vertOverflow="ellipsis" vert="horz" wrap="square" anchor="ctr" anchorCtr="1"/>
        <a:lstStyle/>
        <a:p>
          <a:pPr>
            <a:defRPr sz="1000" b="0" i="0" u="none" strike="noStrike" kern="1200" baseline="0">
              <a:solidFill>
                <a:schemeClr val="tx1"/>
              </a:solidFill>
              <a:latin typeface="+mn-lt"/>
              <a:ea typeface="+mn-ea"/>
              <a:cs typeface="+mn-cs"/>
            </a:defRPr>
          </a:pPr>
          <a:endParaRPr lang="fr-FR"/>
        </a:p>
      </c:txPr>
    </c:legend>
    <c:plotVisOnly val="1"/>
    <c:dispBlanksAs val="zero"/>
    <c:showDLblsOverMax val="1"/>
  </c:chart>
  <c:spPr>
    <a:solidFill>
      <a:schemeClr val="bg1"/>
    </a:solidFill>
    <a:ln w="9525" cap="rnd" cmpd="sng" algn="ctr">
      <a:solidFill>
        <a:schemeClr val="tx1">
          <a:tint val="75000"/>
          <a:shade val="90000"/>
        </a:schemeClr>
      </a:solidFill>
      <a:prstDash val="solid"/>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Suivi des actions en 2019 </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view3D>
      <c:rotX val="15"/>
      <c:rotY val="20"/>
      <c:depthPercent val="100"/>
      <c:rAngAx val="1"/>
    </c:view3D>
    <c:floor>
      <c:thickness val="0"/>
      <c:spPr>
        <a:noFill/>
        <a:ln>
          <a:noFill/>
        </a:ln>
        <a:effectLst/>
        <a:sp3d/>
      </c:spPr>
    </c:floor>
    <c:sideWall>
      <c:thickness val="0"/>
      <c:spPr>
        <a:noFill/>
        <a:ln>
          <a:noFill/>
        </a:ln>
        <a:effectLst/>
        <a:sp3d/>
      </c:spPr>
    </c:sideWall>
    <c:backWall>
      <c:thickness val="0"/>
      <c:spPr>
        <a:noFill/>
        <a:ln>
          <a:noFill/>
        </a:ln>
        <a:effectLst/>
        <a:sp3d/>
      </c:spPr>
    </c:backWall>
    <c:plotArea>
      <c:layout/>
      <c:bar3DChart>
        <c:barDir val="col"/>
        <c:grouping val="percentStacked"/>
        <c:varyColors val="0"/>
        <c:ser>
          <c:idx val="0"/>
          <c:order val="0"/>
          <c:tx>
            <c:strRef>
              <c:f>BD!$W$54</c:f>
              <c:strCache>
                <c:ptCount val="1"/>
                <c:pt idx="0">
                  <c:v>NB action à mettre en place</c:v>
                </c:pt>
              </c:strCache>
            </c:strRef>
          </c:tx>
          <c:spPr>
            <a:solidFill>
              <a:schemeClr val="accent2"/>
            </a:solidFill>
            <a:ln>
              <a:noFill/>
            </a:ln>
            <a:effectLst/>
            <a:sp3d/>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BD!$V$55:$V$63</c:f>
              <c:strCache>
                <c:ptCount val="9"/>
                <c:pt idx="0">
                  <c:v>Janvier </c:v>
                </c:pt>
                <c:pt idx="1">
                  <c:v>Février</c:v>
                </c:pt>
                <c:pt idx="2">
                  <c:v>Mars</c:v>
                </c:pt>
                <c:pt idx="3">
                  <c:v>Avril</c:v>
                </c:pt>
                <c:pt idx="4">
                  <c:v>Mai</c:v>
                </c:pt>
                <c:pt idx="5">
                  <c:v>Juin</c:v>
                </c:pt>
                <c:pt idx="6">
                  <c:v>Juillet</c:v>
                </c:pt>
                <c:pt idx="7">
                  <c:v>Août</c:v>
                </c:pt>
                <c:pt idx="8">
                  <c:v>Septembre</c:v>
                </c:pt>
              </c:strCache>
            </c:strRef>
          </c:cat>
          <c:val>
            <c:numRef>
              <c:f>BD!$W$55:$W$63</c:f>
              <c:numCache>
                <c:formatCode>0</c:formatCode>
                <c:ptCount val="9"/>
                <c:pt idx="0">
                  <c:v>2</c:v>
                </c:pt>
                <c:pt idx="1">
                  <c:v>1</c:v>
                </c:pt>
                <c:pt idx="2">
                  <c:v>0</c:v>
                </c:pt>
                <c:pt idx="3">
                  <c:v>2</c:v>
                </c:pt>
                <c:pt idx="4">
                  <c:v>0</c:v>
                </c:pt>
                <c:pt idx="5">
                  <c:v>2</c:v>
                </c:pt>
                <c:pt idx="6">
                  <c:v>2</c:v>
                </c:pt>
                <c:pt idx="7">
                  <c:v>1</c:v>
                </c:pt>
                <c:pt idx="8">
                  <c:v>0</c:v>
                </c:pt>
              </c:numCache>
            </c:numRef>
          </c:val>
          <c:extLst>
            <c:ext xmlns:c16="http://schemas.microsoft.com/office/drawing/2014/chart" uri="{C3380CC4-5D6E-409C-BE32-E72D297353CC}">
              <c16:uniqueId val="{00000000-9C7D-4A60-91A2-5C8F207B3253}"/>
            </c:ext>
          </c:extLst>
        </c:ser>
        <c:ser>
          <c:idx val="1"/>
          <c:order val="1"/>
          <c:tx>
            <c:strRef>
              <c:f>BD!$X$54</c:f>
              <c:strCache>
                <c:ptCount val="1"/>
                <c:pt idx="0">
                  <c:v>Nbre d'action mise en place</c:v>
                </c:pt>
              </c:strCache>
            </c:strRef>
          </c:tx>
          <c:spPr>
            <a:solidFill>
              <a:schemeClr val="accent4"/>
            </a:solidFill>
            <a:ln>
              <a:noFill/>
            </a:ln>
            <a:effectLst/>
            <a:sp3d/>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BD!$V$55:$V$63</c:f>
              <c:strCache>
                <c:ptCount val="9"/>
                <c:pt idx="0">
                  <c:v>Janvier </c:v>
                </c:pt>
                <c:pt idx="1">
                  <c:v>Février</c:v>
                </c:pt>
                <c:pt idx="2">
                  <c:v>Mars</c:v>
                </c:pt>
                <c:pt idx="3">
                  <c:v>Avril</c:v>
                </c:pt>
                <c:pt idx="4">
                  <c:v>Mai</c:v>
                </c:pt>
                <c:pt idx="5">
                  <c:v>Juin</c:v>
                </c:pt>
                <c:pt idx="6">
                  <c:v>Juillet</c:v>
                </c:pt>
                <c:pt idx="7">
                  <c:v>Août</c:v>
                </c:pt>
                <c:pt idx="8">
                  <c:v>Septembre</c:v>
                </c:pt>
              </c:strCache>
            </c:strRef>
          </c:cat>
          <c:val>
            <c:numRef>
              <c:f>BD!$X$55:$X$63</c:f>
              <c:numCache>
                <c:formatCode>General</c:formatCode>
                <c:ptCount val="9"/>
                <c:pt idx="0">
                  <c:v>1</c:v>
                </c:pt>
                <c:pt idx="1">
                  <c:v>1</c:v>
                </c:pt>
                <c:pt idx="2">
                  <c:v>0</c:v>
                </c:pt>
                <c:pt idx="3">
                  <c:v>2</c:v>
                </c:pt>
                <c:pt idx="4">
                  <c:v>0</c:v>
                </c:pt>
                <c:pt idx="5">
                  <c:v>2</c:v>
                </c:pt>
                <c:pt idx="6">
                  <c:v>1</c:v>
                </c:pt>
                <c:pt idx="7">
                  <c:v>0</c:v>
                </c:pt>
                <c:pt idx="8">
                  <c:v>0</c:v>
                </c:pt>
              </c:numCache>
            </c:numRef>
          </c:val>
          <c:extLst>
            <c:ext xmlns:c16="http://schemas.microsoft.com/office/drawing/2014/chart" uri="{C3380CC4-5D6E-409C-BE32-E72D297353CC}">
              <c16:uniqueId val="{00000001-9C7D-4A60-91A2-5C8F207B3253}"/>
            </c:ext>
          </c:extLst>
        </c:ser>
        <c:dLbls>
          <c:showLegendKey val="0"/>
          <c:showVal val="1"/>
          <c:showCatName val="0"/>
          <c:showSerName val="0"/>
          <c:showPercent val="0"/>
          <c:showBubbleSize val="0"/>
        </c:dLbls>
        <c:gapWidth val="150"/>
        <c:shape val="box"/>
        <c:axId val="1726641215"/>
        <c:axId val="1841308143"/>
        <c:axId val="0"/>
      </c:bar3DChart>
      <c:catAx>
        <c:axId val="1726641215"/>
        <c:scaling>
          <c:orientation val="minMax"/>
        </c:scaling>
        <c:delete val="0"/>
        <c:axPos val="b"/>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841308143"/>
        <c:crosses val="autoZero"/>
        <c:auto val="1"/>
        <c:lblAlgn val="ctr"/>
        <c:lblOffset val="100"/>
        <c:noMultiLvlLbl val="0"/>
      </c:catAx>
      <c:valAx>
        <c:axId val="1841308143"/>
        <c:scaling>
          <c:orientation val="minMax"/>
        </c:scaling>
        <c:delete val="1"/>
        <c:axPos val="l"/>
        <c:majorGridlines>
          <c:spPr>
            <a:ln w="9525" cap="flat" cmpd="sng" algn="ctr">
              <a:solidFill>
                <a:schemeClr val="tx1">
                  <a:lumMod val="15000"/>
                  <a:lumOff val="85000"/>
                </a:schemeClr>
              </a:solidFill>
              <a:round/>
            </a:ln>
            <a:effectLst/>
          </c:spPr>
        </c:majorGridlines>
        <c:numFmt formatCode="0" sourceLinked="0"/>
        <c:majorTickMark val="none"/>
        <c:minorTickMark val="none"/>
        <c:tickLblPos val="nextTo"/>
        <c:crossAx val="1726641215"/>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1">
  <a:schemeClr val="accent1"/>
  <a:schemeClr val="accent3"/>
  <a:schemeClr val="accent5"/>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2">
  <a:schemeClr val="accent2"/>
  <a:schemeClr val="accent4"/>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
  <cs:axisTitle>
    <cs:lnRef idx="0"/>
    <cs:fillRef idx="0"/>
    <cs:effectRef idx="0"/>
    <cs:fontRef idx="minor">
      <a:schemeClr val="tx1"/>
    </cs:fontRef>
    <cs:defRPr sz="1000" b="1" kern="1200"/>
  </cs:axisTitle>
  <cs:categoryAxis>
    <cs:lnRef idx="1">
      <a:schemeClr val="tx1"/>
    </cs:lnRef>
    <cs:fillRef idx="0"/>
    <cs:effectRef idx="0"/>
    <cs:fontRef idx="minor">
      <a:schemeClr val="tx1"/>
    </cs:fontRef>
    <cs:spPr>
      <a:ln>
        <a:round/>
      </a:ln>
    </cs:spPr>
    <cs:defRPr sz="1000" kern="1200"/>
  </cs:categoryAxis>
  <cs:chartArea mods="allowNoFillOverride allowNoLineOverride">
    <cs:lnRef idx="1">
      <a:schemeClr val="tx1">
        <a:tint val="75000"/>
      </a:schemeClr>
    </cs:lnRef>
    <cs:fillRef idx="1">
      <a:schemeClr val="bg1"/>
    </cs:fillRef>
    <cs:effectRef idx="0"/>
    <cs:fontRef idx="minor">
      <a:schemeClr val="tx1"/>
    </cs:fontRef>
    <cs:spPr>
      <a:ln>
        <a:round/>
      </a:ln>
    </cs:spPr>
    <cs:defRPr sz="1000" kern="1200"/>
  </cs:chartArea>
  <cs:dataLabel>
    <cs:lnRef idx="0"/>
    <cs:fillRef idx="0"/>
    <cs:effectRef idx="0"/>
    <cs:fontRef idx="minor">
      <a:schemeClr val="tx1"/>
    </cs:fontRef>
    <cs:defRPr sz="1000" kern="1200"/>
  </cs:dataLabel>
  <cs:dataLabelCallout>
    <cs:lnRef idx="0"/>
    <cs:fillRef idx="0"/>
    <cs:effectRef idx="0"/>
    <cs:fontRef idx="minor">
      <a:schemeClr val="dk1"/>
    </cs:fontRef>
    <cs:spPr>
      <a:solidFill>
        <a:schemeClr val="lt1"/>
      </a:solidFill>
      <a:ln>
        <a:solidFill>
          <a:schemeClr val="dk1">
            <a:lumMod val="65000"/>
            <a:lumOff val="35000"/>
          </a:schemeClr>
        </a:solidFill>
      </a:ln>
    </cs:spPr>
    <cs:defRPr sz="1000" kern="1200"/>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1">
      <cs:styleClr val="auto"/>
    </cs:lnRef>
    <cs:lineWidthScale>3</cs:lineWidthScale>
    <cs:fillRef idx="0"/>
    <cs:effectRef idx="0"/>
    <cs:fontRef idx="minor">
      <a:schemeClr val="tx1"/>
    </cs:fontRef>
    <cs:spPr>
      <a:ln cap="rnd">
        <a:round/>
      </a:ln>
    </cs:spPr>
  </cs:dataPointLine>
  <cs:dataPointMarker>
    <cs:lnRef idx="1">
      <cs:styleClr val="auto"/>
    </cs:lnRef>
    <cs:fillRef idx="1">
      <cs:styleClr val="auto"/>
    </cs:fillRef>
    <cs:effectRef idx="0"/>
    <cs:fontRef idx="minor">
      <a:schemeClr val="tx1"/>
    </cs:fontRef>
    <cs:spPr>
      <a:ln>
        <a:round/>
      </a:ln>
    </cs:spPr>
  </cs:dataPointMarker>
  <cs:dataPointMarkerLayout/>
  <cs:dataPointWireframe>
    <cs:lnRef idx="1">
      <cs:styleClr val="auto"/>
    </cs:lnRef>
    <cs:fillRef idx="0"/>
    <cs:effectRef idx="0"/>
    <cs:fontRef idx="minor">
      <a:schemeClr val="tx1"/>
    </cs:fontRef>
    <cs:spPr>
      <a:ln>
        <a:round/>
      </a:ln>
    </cs:spPr>
  </cs:dataPointWireframe>
  <cs:dataTable>
    <cs:lnRef idx="1">
      <a:schemeClr val="tx1">
        <a:tint val="75000"/>
      </a:schemeClr>
    </cs:lnRef>
    <cs:fillRef idx="0"/>
    <cs:effectRef idx="0"/>
    <cs:fontRef idx="minor">
      <a:schemeClr val="tx1"/>
    </cs:fontRef>
    <cs:spPr>
      <a:ln>
        <a:round/>
      </a:ln>
    </cs:spPr>
    <cs:defRPr sz="1000" kern="1200"/>
  </cs:dataTable>
  <cs:downBar>
    <cs:lnRef idx="1">
      <a:schemeClr val="tx1"/>
    </cs:lnRef>
    <cs:fillRef idx="1">
      <a:schemeClr val="dk1">
        <a:tint val="95000"/>
      </a:schemeClr>
    </cs:fillRef>
    <cs:effectRef idx="0"/>
    <cs:fontRef idx="minor">
      <a:schemeClr val="tx1"/>
    </cs:fontRef>
    <cs:spPr>
      <a:ln>
        <a:round/>
      </a:ln>
    </cs:spPr>
  </cs:downBar>
  <cs:dropLine>
    <cs:lnRef idx="1">
      <a:schemeClr val="tx1"/>
    </cs:lnRef>
    <cs:fillRef idx="0"/>
    <cs:effectRef idx="0"/>
    <cs:fontRef idx="minor">
      <a:schemeClr val="tx1"/>
    </cs:fontRef>
    <cs:spPr>
      <a:ln>
        <a:round/>
      </a:ln>
    </cs:spPr>
  </cs:dropLine>
  <cs:errorBar>
    <cs:lnRef idx="1">
      <a:schemeClr val="tx1"/>
    </cs:lnRef>
    <cs:fillRef idx="1">
      <a:schemeClr val="tx1"/>
    </cs:fillRef>
    <cs:effectRef idx="0"/>
    <cs:fontRef idx="minor">
      <a:schemeClr val="tx1"/>
    </cs:fontRef>
    <cs:spPr>
      <a:ln>
        <a:round/>
      </a:ln>
    </cs:spPr>
  </cs:errorBar>
  <cs:floor>
    <cs:lnRef idx="1">
      <a:schemeClr val="tx1">
        <a:tint val="75000"/>
      </a:schemeClr>
    </cs:lnRef>
    <cs:fillRef idx="0"/>
    <cs:effectRef idx="0"/>
    <cs:fontRef idx="minor">
      <a:schemeClr val="tx1"/>
    </cs:fontRef>
    <cs:spPr>
      <a:ln>
        <a:round/>
      </a:ln>
    </cs:spPr>
  </cs:floor>
  <cs:gridlineMajor>
    <cs:lnRef idx="1">
      <a:schemeClr val="tx1"/>
    </cs:lnRef>
    <cs:fillRef idx="0"/>
    <cs:effectRef idx="0"/>
    <cs:fontRef idx="minor">
      <a:schemeClr val="tx1"/>
    </cs:fontRef>
    <cs:spPr>
      <a:ln>
        <a:round/>
      </a:ln>
    </cs:spPr>
  </cs:gridlineMajor>
  <cs:gridlineMinor>
    <cs:lnRef idx="1">
      <a:schemeClr val="tx1">
        <a:tint val="50000"/>
      </a:schemeClr>
    </cs:lnRef>
    <cs:fillRef idx="0"/>
    <cs:effectRef idx="0"/>
    <cs:fontRef idx="minor">
      <a:schemeClr val="tx1"/>
    </cs:fontRef>
    <cs:spPr>
      <a:ln>
        <a:round/>
      </a:ln>
    </cs:spPr>
  </cs:gridlineMinor>
  <cs:hiLoLine>
    <cs:lnRef idx="1">
      <a:schemeClr val="tx1"/>
    </cs:lnRef>
    <cs:fillRef idx="0"/>
    <cs:effectRef idx="0"/>
    <cs:fontRef idx="minor">
      <a:schemeClr val="tx1"/>
    </cs:fontRef>
    <cs:spPr>
      <a:ln>
        <a:round/>
      </a:ln>
    </cs:spPr>
  </cs:hiLoLine>
  <cs:leaderLine>
    <cs:lnRef idx="1">
      <a:schemeClr val="tx1"/>
    </cs:lnRef>
    <cs:fillRef idx="0"/>
    <cs:effectRef idx="0"/>
    <cs:fontRef idx="minor">
      <a:schemeClr val="tx1"/>
    </cs:fontRef>
    <cs:spPr>
      <a:ln>
        <a:round/>
      </a:ln>
    </cs:spPr>
  </cs:leaderLine>
  <cs:legend>
    <cs:lnRef idx="0"/>
    <cs:fillRef idx="0"/>
    <cs:effectRef idx="0"/>
    <cs:fontRef idx="minor">
      <a:schemeClr val="tx1"/>
    </cs:fontRef>
    <cs:defRPr sz="1000" kern="1200"/>
  </cs:legend>
  <cs:plotArea mods="allowNoFillOverride allowNoLineOverride">
    <cs:lnRef idx="0"/>
    <cs:fillRef idx="1">
      <a:schemeClr val="bg1"/>
    </cs:fillRef>
    <cs:effectRef idx="0"/>
    <cs:fontRef idx="minor">
      <a:schemeClr val="tx1"/>
    </cs:fontRef>
  </cs:plotArea>
  <cs:plotArea3D>
    <cs:lnRef idx="0"/>
    <cs:fillRef idx="0"/>
    <cs:effectRef idx="0"/>
    <cs:fontRef idx="minor">
      <a:schemeClr val="tx1"/>
    </cs:fontRef>
  </cs:plotArea3D>
  <cs:seriesAxis>
    <cs:lnRef idx="1">
      <a:schemeClr val="tx1"/>
    </cs:lnRef>
    <cs:fillRef idx="0"/>
    <cs:effectRef idx="0"/>
    <cs:fontRef idx="minor">
      <a:schemeClr val="tx1"/>
    </cs:fontRef>
    <cs:spPr>
      <a:ln>
        <a:round/>
      </a:ln>
    </cs:spPr>
    <cs:defRPr sz="1000" kern="1200"/>
  </cs:seriesAxis>
  <cs:seriesLine>
    <cs:lnRef idx="1">
      <a:schemeClr val="tx1"/>
    </cs:lnRef>
    <cs:fillRef idx="0"/>
    <cs:effectRef idx="0"/>
    <cs:fontRef idx="minor">
      <a:schemeClr val="tx1"/>
    </cs:fontRef>
    <cs:spPr>
      <a:ln>
        <a:round/>
      </a:ln>
    </cs:spPr>
  </cs:seriesLine>
  <cs:title>
    <cs:lnRef idx="0"/>
    <cs:fillRef idx="0"/>
    <cs:effectRef idx="0"/>
    <cs:fontRef idx="minor">
      <a:schemeClr val="tx1"/>
    </cs:fontRef>
    <cs:defRPr sz="1000" b="1" kern="1200"/>
  </cs:title>
  <cs:trendline>
    <cs:lnRef idx="1">
      <a:schemeClr val="tx1"/>
    </cs:lnRef>
    <cs:fillRef idx="0"/>
    <cs:effectRef idx="0"/>
    <cs:fontRef idx="minor">
      <a:schemeClr val="tx1"/>
    </cs:fontRef>
    <cs:spPr>
      <a:ln cap="rnd">
        <a:round/>
      </a:ln>
    </cs:spPr>
  </cs:trendline>
  <cs:trendlineLabel>
    <cs:lnRef idx="0"/>
    <cs:fillRef idx="0"/>
    <cs:effectRef idx="0"/>
    <cs:fontRef idx="minor">
      <a:schemeClr val="tx1"/>
    </cs:fontRef>
    <cs:defRPr sz="1000" kern="1200"/>
  </cs:trendlineLabel>
  <cs:upBar>
    <cs:lnRef idx="1">
      <a:schemeClr val="tx1"/>
    </cs:lnRef>
    <cs:fillRef idx="1">
      <a:schemeClr val="dk1">
        <a:tint val="5000"/>
      </a:schemeClr>
    </cs:fillRef>
    <cs:effectRef idx="0"/>
    <cs:fontRef idx="minor">
      <a:schemeClr val="tx1"/>
    </cs:fontRef>
    <cs:spPr>
      <a:ln>
        <a:round/>
      </a:ln>
    </cs:spPr>
  </cs:upBar>
  <cs:valueAxis>
    <cs:lnRef idx="1">
      <a:schemeClr val="tx1"/>
    </cs:lnRef>
    <cs:fillRef idx="0"/>
    <cs:effectRef idx="0"/>
    <cs:fontRef idx="minor">
      <a:schemeClr val="tx1"/>
    </cs:fontRef>
    <cs:spPr>
      <a:ln>
        <a:round/>
      </a:ln>
    </cs:spPr>
    <cs:defRPr sz="1000" kern="1200"/>
  </cs:valueAxis>
  <cs:wall>
    <cs:lnRef idx="0"/>
    <cs:fillRef idx="0"/>
    <cs:effectRef idx="0"/>
    <cs:fontRef idx="minor">
      <a:schemeClr val="tx1"/>
    </cs:fontRef>
  </cs:wall>
</cs:chartStyle>
</file>

<file path=xl/charts/style3.xml><?xml version="1.0" encoding="utf-8"?>
<cs:chartStyle xmlns:cs="http://schemas.microsoft.com/office/drawing/2012/chartStyle" xmlns:a="http://schemas.openxmlformats.org/drawingml/2006/main" id="28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3" Type="http://schemas.openxmlformats.org/officeDocument/2006/relationships/image" Target="../media/image1.jpg"/><Relationship Id="rId2" Type="http://schemas.openxmlformats.org/officeDocument/2006/relationships/chart" Target="../charts/chart3.xml"/><Relationship Id="rId1" Type="http://schemas.openxmlformats.org/officeDocument/2006/relationships/chart" Target="../charts/chart2.xml"/><Relationship Id="rId5" Type="http://schemas.openxmlformats.org/officeDocument/2006/relationships/chart" Target="../charts/chart4.xml"/><Relationship Id="rId4"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xdr:from>
      <xdr:col>16</xdr:col>
      <xdr:colOff>274320</xdr:colOff>
      <xdr:row>68</xdr:row>
      <xdr:rowOff>0</xdr:rowOff>
    </xdr:from>
    <xdr:to>
      <xdr:col>20</xdr:col>
      <xdr:colOff>632460</xdr:colOff>
      <xdr:row>85</xdr:row>
      <xdr:rowOff>22860</xdr:rowOff>
    </xdr:to>
    <xdr:graphicFrame macro="">
      <xdr:nvGraphicFramePr>
        <xdr:cNvPr id="2" name="Graphique 1">
          <a:extLst>
            <a:ext uri="{FF2B5EF4-FFF2-40B4-BE49-F238E27FC236}">
              <a16:creationId xmlns:a16="http://schemas.microsoft.com/office/drawing/2014/main" id="{4F421E79-5F55-4243-BEE0-2691A44EEAF7}"/>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2.xml><?xml version="1.0" encoding="utf-8"?>
<xdr:wsDr xmlns:xdr="http://schemas.openxmlformats.org/drawingml/2006/spreadsheetDrawing" xmlns:a="http://schemas.openxmlformats.org/drawingml/2006/main">
  <xdr:oneCellAnchor>
    <xdr:from>
      <xdr:col>1</xdr:col>
      <xdr:colOff>373381</xdr:colOff>
      <xdr:row>5</xdr:row>
      <xdr:rowOff>28575</xdr:rowOff>
    </xdr:from>
    <xdr:ext cx="4312920" cy="2699385"/>
    <xdr:graphicFrame macro="">
      <xdr:nvGraphicFramePr>
        <xdr:cNvPr id="2" name="Chart 1">
          <a:extLst>
            <a:ext uri="{FF2B5EF4-FFF2-40B4-BE49-F238E27FC236}">
              <a16:creationId xmlns:a16="http://schemas.microsoft.com/office/drawing/2014/main" id="{F8A00068-1A6B-4C8F-A532-7311F9752DAB}"/>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fLocksWithSheet="0"/>
  </xdr:oneCellAnchor>
  <xdr:oneCellAnchor>
    <xdr:from>
      <xdr:col>12</xdr:col>
      <xdr:colOff>615315</xdr:colOff>
      <xdr:row>9</xdr:row>
      <xdr:rowOff>152400</xdr:rowOff>
    </xdr:from>
    <xdr:ext cx="2889885" cy="1592580"/>
    <xdr:graphicFrame macro="">
      <xdr:nvGraphicFramePr>
        <xdr:cNvPr id="3" name="Chart 2">
          <a:extLst>
            <a:ext uri="{FF2B5EF4-FFF2-40B4-BE49-F238E27FC236}">
              <a16:creationId xmlns:a16="http://schemas.microsoft.com/office/drawing/2014/main" id="{9C3B9BD8-79C1-4FB9-80A4-E189B642BB55}"/>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fLocksWithSheet="0"/>
  </xdr:oneCellAnchor>
  <xdr:oneCellAnchor>
    <xdr:from>
      <xdr:col>5</xdr:col>
      <xdr:colOff>512444</xdr:colOff>
      <xdr:row>25</xdr:row>
      <xdr:rowOff>47625</xdr:rowOff>
    </xdr:from>
    <xdr:ext cx="371475" cy="361950"/>
    <xdr:pic>
      <xdr:nvPicPr>
        <xdr:cNvPr id="4" name="image1.jpg" descr="Résultat de recherche d'images pour &quot;smiley pas content&quot;">
          <a:extLst>
            <a:ext uri="{FF2B5EF4-FFF2-40B4-BE49-F238E27FC236}">
              <a16:creationId xmlns:a16="http://schemas.microsoft.com/office/drawing/2014/main" id="{E9C5C7AD-EA5D-4020-B697-6BC007AA996E}"/>
            </a:ext>
          </a:extLst>
        </xdr:cNvPr>
        <xdr:cNvPicPr preferRelativeResize="0"/>
      </xdr:nvPicPr>
      <xdr:blipFill>
        <a:blip xmlns:r="http://schemas.openxmlformats.org/officeDocument/2006/relationships" r:embed="rId3" cstate="print"/>
        <a:stretch>
          <a:fillRect/>
        </a:stretch>
      </xdr:blipFill>
      <xdr:spPr>
        <a:xfrm>
          <a:off x="4170044" y="4048125"/>
          <a:ext cx="371475" cy="361950"/>
        </a:xfrm>
        <a:prstGeom prst="rect">
          <a:avLst/>
        </a:prstGeom>
        <a:noFill/>
      </xdr:spPr>
    </xdr:pic>
    <xdr:clientData fLocksWithSheet="0"/>
  </xdr:oneCellAnchor>
  <xdr:oneCellAnchor>
    <xdr:from>
      <xdr:col>6</xdr:col>
      <xdr:colOff>331470</xdr:colOff>
      <xdr:row>25</xdr:row>
      <xdr:rowOff>55245</xdr:rowOff>
    </xdr:from>
    <xdr:ext cx="361950" cy="381000"/>
    <xdr:pic>
      <xdr:nvPicPr>
        <xdr:cNvPr id="5" name="image2.png" descr="Résultat de recherche d'images pour &quot;smiley content&quot;">
          <a:extLst>
            <a:ext uri="{FF2B5EF4-FFF2-40B4-BE49-F238E27FC236}">
              <a16:creationId xmlns:a16="http://schemas.microsoft.com/office/drawing/2014/main" id="{D425D39D-7288-41EE-8A05-80C8E474C1A1}"/>
            </a:ext>
          </a:extLst>
        </xdr:cNvPr>
        <xdr:cNvPicPr preferRelativeResize="0"/>
      </xdr:nvPicPr>
      <xdr:blipFill>
        <a:blip xmlns:r="http://schemas.openxmlformats.org/officeDocument/2006/relationships" r:embed="rId4" cstate="print"/>
        <a:stretch>
          <a:fillRect/>
        </a:stretch>
      </xdr:blipFill>
      <xdr:spPr>
        <a:xfrm>
          <a:off x="4720590" y="4055745"/>
          <a:ext cx="361950" cy="381000"/>
        </a:xfrm>
        <a:prstGeom prst="rect">
          <a:avLst/>
        </a:prstGeom>
        <a:noFill/>
      </xdr:spPr>
    </xdr:pic>
    <xdr:clientData fLocksWithSheet="0"/>
  </xdr:oneCellAnchor>
  <xdr:oneCellAnchor>
    <xdr:from>
      <xdr:col>5</xdr:col>
      <xdr:colOff>548640</xdr:colOff>
      <xdr:row>29</xdr:row>
      <xdr:rowOff>91440</xdr:rowOff>
    </xdr:from>
    <xdr:ext cx="371475" cy="361950"/>
    <xdr:pic>
      <xdr:nvPicPr>
        <xdr:cNvPr id="6" name="image1.jpg" descr="Résultat de recherche d'images pour &quot;smiley pas content&quot;">
          <a:extLst>
            <a:ext uri="{FF2B5EF4-FFF2-40B4-BE49-F238E27FC236}">
              <a16:creationId xmlns:a16="http://schemas.microsoft.com/office/drawing/2014/main" id="{0A5B63AD-4E74-4583-8DB7-A16C6D12A014}"/>
            </a:ext>
          </a:extLst>
        </xdr:cNvPr>
        <xdr:cNvPicPr preferRelativeResize="0"/>
      </xdr:nvPicPr>
      <xdr:blipFill>
        <a:blip xmlns:r="http://schemas.openxmlformats.org/officeDocument/2006/relationships" r:embed="rId3" cstate="print"/>
        <a:stretch>
          <a:fillRect/>
        </a:stretch>
      </xdr:blipFill>
      <xdr:spPr>
        <a:xfrm>
          <a:off x="4206240" y="4732020"/>
          <a:ext cx="371475" cy="361950"/>
        </a:xfrm>
        <a:prstGeom prst="rect">
          <a:avLst/>
        </a:prstGeom>
        <a:noFill/>
      </xdr:spPr>
    </xdr:pic>
    <xdr:clientData fLocksWithSheet="0"/>
  </xdr:oneCellAnchor>
  <xdr:oneCellAnchor>
    <xdr:from>
      <xdr:col>6</xdr:col>
      <xdr:colOff>342900</xdr:colOff>
      <xdr:row>29</xdr:row>
      <xdr:rowOff>99060</xdr:rowOff>
    </xdr:from>
    <xdr:ext cx="361950" cy="381000"/>
    <xdr:pic>
      <xdr:nvPicPr>
        <xdr:cNvPr id="7" name="image2.png" descr="Résultat de recherche d'images pour &quot;smiley content&quot;">
          <a:extLst>
            <a:ext uri="{FF2B5EF4-FFF2-40B4-BE49-F238E27FC236}">
              <a16:creationId xmlns:a16="http://schemas.microsoft.com/office/drawing/2014/main" id="{F901CD8A-37C1-4C43-8EBE-A5B563609D6B}"/>
            </a:ext>
          </a:extLst>
        </xdr:cNvPr>
        <xdr:cNvPicPr preferRelativeResize="0"/>
      </xdr:nvPicPr>
      <xdr:blipFill>
        <a:blip xmlns:r="http://schemas.openxmlformats.org/officeDocument/2006/relationships" r:embed="rId4" cstate="print"/>
        <a:stretch>
          <a:fillRect/>
        </a:stretch>
      </xdr:blipFill>
      <xdr:spPr>
        <a:xfrm>
          <a:off x="4732020" y="4739640"/>
          <a:ext cx="361950" cy="381000"/>
        </a:xfrm>
        <a:prstGeom prst="rect">
          <a:avLst/>
        </a:prstGeom>
        <a:noFill/>
      </xdr:spPr>
    </xdr:pic>
    <xdr:clientData fLocksWithSheet="0"/>
  </xdr:oneCellAnchor>
  <xdr:twoCellAnchor>
    <xdr:from>
      <xdr:col>13</xdr:col>
      <xdr:colOff>274320</xdr:colOff>
      <xdr:row>22</xdr:row>
      <xdr:rowOff>152400</xdr:rowOff>
    </xdr:from>
    <xdr:to>
      <xdr:col>18</xdr:col>
      <xdr:colOff>114300</xdr:colOff>
      <xdr:row>35</xdr:row>
      <xdr:rowOff>106680</xdr:rowOff>
    </xdr:to>
    <xdr:graphicFrame macro="">
      <xdr:nvGraphicFramePr>
        <xdr:cNvPr id="8" name="Graphique 7">
          <a:extLst>
            <a:ext uri="{FF2B5EF4-FFF2-40B4-BE49-F238E27FC236}">
              <a16:creationId xmlns:a16="http://schemas.microsoft.com/office/drawing/2014/main" id="{ED0977AB-09A1-4DD2-9331-EECD09D7E0E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oneCellAnchor>
    <xdr:from>
      <xdr:col>18</xdr:col>
      <xdr:colOff>99060</xdr:colOff>
      <xdr:row>39</xdr:row>
      <xdr:rowOff>83820</xdr:rowOff>
    </xdr:from>
    <xdr:ext cx="371475" cy="361950"/>
    <xdr:pic>
      <xdr:nvPicPr>
        <xdr:cNvPr id="9" name="image1.jpg" descr="Résultat de recherche d'images pour &quot;smiley pas content&quot;">
          <a:extLst>
            <a:ext uri="{FF2B5EF4-FFF2-40B4-BE49-F238E27FC236}">
              <a16:creationId xmlns:a16="http://schemas.microsoft.com/office/drawing/2014/main" id="{757C6D2F-8548-4EC5-89BD-171A6F538FD6}"/>
            </a:ext>
          </a:extLst>
        </xdr:cNvPr>
        <xdr:cNvPicPr preferRelativeResize="0"/>
      </xdr:nvPicPr>
      <xdr:blipFill>
        <a:blip xmlns:r="http://schemas.openxmlformats.org/officeDocument/2006/relationships" r:embed="rId3" cstate="print"/>
        <a:stretch>
          <a:fillRect/>
        </a:stretch>
      </xdr:blipFill>
      <xdr:spPr>
        <a:xfrm>
          <a:off x="13555980" y="6484620"/>
          <a:ext cx="371475" cy="361950"/>
        </a:xfrm>
        <a:prstGeom prst="rect">
          <a:avLst/>
        </a:prstGeom>
        <a:noFill/>
      </xdr:spPr>
    </xdr:pic>
    <xdr:clientData fLocksWithSheet="0"/>
  </xdr:oneCellAnchor>
  <xdr:oneCellAnchor>
    <xdr:from>
      <xdr:col>18</xdr:col>
      <xdr:colOff>137160</xdr:colOff>
      <xdr:row>36</xdr:row>
      <xdr:rowOff>30480</xdr:rowOff>
    </xdr:from>
    <xdr:ext cx="361950" cy="381000"/>
    <xdr:pic>
      <xdr:nvPicPr>
        <xdr:cNvPr id="10" name="image2.png" descr="Résultat de recherche d'images pour &quot;smiley content&quot;">
          <a:extLst>
            <a:ext uri="{FF2B5EF4-FFF2-40B4-BE49-F238E27FC236}">
              <a16:creationId xmlns:a16="http://schemas.microsoft.com/office/drawing/2014/main" id="{5D8ACE7E-6012-4492-82DA-419F503FA543}"/>
            </a:ext>
          </a:extLst>
        </xdr:cNvPr>
        <xdr:cNvPicPr preferRelativeResize="0"/>
      </xdr:nvPicPr>
      <xdr:blipFill>
        <a:blip xmlns:r="http://schemas.openxmlformats.org/officeDocument/2006/relationships" r:embed="rId4" cstate="print"/>
        <a:stretch>
          <a:fillRect/>
        </a:stretch>
      </xdr:blipFill>
      <xdr:spPr>
        <a:xfrm>
          <a:off x="13594080" y="5951220"/>
          <a:ext cx="361950" cy="381000"/>
        </a:xfrm>
        <a:prstGeom prst="rect">
          <a:avLst/>
        </a:prstGeom>
        <a:noFill/>
      </xdr:spPr>
    </xdr:pic>
    <xdr:clientData fLocksWithSheet="0"/>
  </xdr:oneCellAnchor>
  <xdr:oneCellAnchor>
    <xdr:from>
      <xdr:col>26</xdr:col>
      <xdr:colOff>891540</xdr:colOff>
      <xdr:row>3</xdr:row>
      <xdr:rowOff>68580</xdr:rowOff>
    </xdr:from>
    <xdr:ext cx="361950" cy="381000"/>
    <xdr:pic>
      <xdr:nvPicPr>
        <xdr:cNvPr id="11" name="image2.png" descr="Résultat de recherche d'images pour &quot;smiley content&quot;">
          <a:extLst>
            <a:ext uri="{FF2B5EF4-FFF2-40B4-BE49-F238E27FC236}">
              <a16:creationId xmlns:a16="http://schemas.microsoft.com/office/drawing/2014/main" id="{CC27CBCE-1386-41A1-8294-B1722833202B}"/>
            </a:ext>
          </a:extLst>
        </xdr:cNvPr>
        <xdr:cNvPicPr preferRelativeResize="0"/>
      </xdr:nvPicPr>
      <xdr:blipFill>
        <a:blip xmlns:r="http://schemas.openxmlformats.org/officeDocument/2006/relationships" r:embed="rId4" cstate="print"/>
        <a:stretch>
          <a:fillRect/>
        </a:stretch>
      </xdr:blipFill>
      <xdr:spPr>
        <a:xfrm>
          <a:off x="22158960" y="678180"/>
          <a:ext cx="361950" cy="381000"/>
        </a:xfrm>
        <a:prstGeom prst="rect">
          <a:avLst/>
        </a:prstGeom>
        <a:noFill/>
      </xdr:spPr>
    </xdr:pic>
    <xdr:clientData fLocksWithSheet="0"/>
  </xdr:oneCellAnchor>
  <xdr:oneCellAnchor>
    <xdr:from>
      <xdr:col>27</xdr:col>
      <xdr:colOff>396240</xdr:colOff>
      <xdr:row>4</xdr:row>
      <xdr:rowOff>144780</xdr:rowOff>
    </xdr:from>
    <xdr:ext cx="371475" cy="361950"/>
    <xdr:pic>
      <xdr:nvPicPr>
        <xdr:cNvPr id="12" name="image1.jpg" descr="Résultat de recherche d'images pour &quot;smiley pas content&quot;">
          <a:extLst>
            <a:ext uri="{FF2B5EF4-FFF2-40B4-BE49-F238E27FC236}">
              <a16:creationId xmlns:a16="http://schemas.microsoft.com/office/drawing/2014/main" id="{B004584A-864F-4F35-8101-3F3D8A7F0526}"/>
            </a:ext>
          </a:extLst>
        </xdr:cNvPr>
        <xdr:cNvPicPr preferRelativeResize="0"/>
      </xdr:nvPicPr>
      <xdr:blipFill>
        <a:blip xmlns:r="http://schemas.openxmlformats.org/officeDocument/2006/relationships" r:embed="rId3" cstate="print"/>
        <a:stretch>
          <a:fillRect/>
        </a:stretch>
      </xdr:blipFill>
      <xdr:spPr>
        <a:xfrm>
          <a:off x="22654260" y="914400"/>
          <a:ext cx="371475" cy="361950"/>
        </a:xfrm>
        <a:prstGeom prst="rect">
          <a:avLst/>
        </a:prstGeom>
        <a:noFill/>
      </xdr:spPr>
    </xdr:pic>
    <xdr:clientData fLocksWithSheet="0"/>
  </xdr:one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_1" displayName="Table_1" ref="V54:X67">
  <tableColumns count="3">
    <tableColumn id="1" xr3:uid="{00000000-0010-0000-0000-000001000000}" name="Mois"/>
    <tableColumn id="2" xr3:uid="{00000000-0010-0000-0000-000002000000}" name="NB action à mettre en place"/>
    <tableColumn id="3" xr3:uid="{00000000-0010-0000-0000-000003000000}" name="Nbre d'action mise en place"/>
  </tableColumns>
  <tableStyleInfo name="BD-style" showFirstColumn="1" showLastColumn="1"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5BBE1638-E3D3-4200-A032-225D199C769A}" name="Tableau2" displayName="Tableau2" ref="V69:X75" totalsRowShown="0" headerRowDxfId="1">
  <autoFilter ref="V69:X75" xr:uid="{E31A374D-40D7-4093-A031-D935FCE41D99}"/>
  <tableColumns count="3">
    <tableColumn id="1" xr3:uid="{F2AAD7AE-22DD-424E-AF1B-471238FC7CE2}" name="Semaine" dataDxfId="3"/>
    <tableColumn id="2" xr3:uid="{129A62E6-9444-4BE1-90D7-9189C2D86C51}" name="Nombre de m3 utilisé" dataDxfId="0">
      <calculatedColumnFormula array="1">W66:W69</calculatedColumnFormula>
    </tableColumn>
    <tableColumn id="3" xr3:uid="{B13FF181-1279-4964-8915-0C71F37CF59A}" name="Nombre de m3 utilisé par erreur" dataDxfId="2"/>
  </tableColumns>
  <tableStyleInfo name="TableStyleDark10" showFirstColumn="0" showLastColumn="0" showRowStripes="1" showColumnStripes="0"/>
</table>
</file>

<file path=xl/theme/theme1.xml><?xml version="1.0" encoding="utf-8"?>
<a:theme xmlns:a="http://schemas.openxmlformats.org/drawingml/2006/main" name="Brin">
  <a:themeElements>
    <a:clrScheme name="Brin">
      <a:dk1>
        <a:sysClr val="windowText" lastClr="000000"/>
      </a:dk1>
      <a:lt1>
        <a:sysClr val="window" lastClr="FFFFFF"/>
      </a:lt1>
      <a:dk2>
        <a:srgbClr val="766F54"/>
      </a:dk2>
      <a:lt2>
        <a:srgbClr val="E3EACF"/>
      </a:lt2>
      <a:accent1>
        <a:srgbClr val="A53010"/>
      </a:accent1>
      <a:accent2>
        <a:srgbClr val="DE7E18"/>
      </a:accent2>
      <a:accent3>
        <a:srgbClr val="9F8351"/>
      </a:accent3>
      <a:accent4>
        <a:srgbClr val="728653"/>
      </a:accent4>
      <a:accent5>
        <a:srgbClr val="92AA4C"/>
      </a:accent5>
      <a:accent6>
        <a:srgbClr val="6AAC91"/>
      </a:accent6>
      <a:hlink>
        <a:srgbClr val="FB4A18"/>
      </a:hlink>
      <a:folHlink>
        <a:srgbClr val="FB9318"/>
      </a:folHlink>
    </a:clrScheme>
    <a:fontScheme name="Brin">
      <a:majorFont>
        <a:latin typeface="Century Gothic" panose="020B0502020202020204"/>
        <a:ea typeface=""/>
        <a:cs typeface=""/>
        <a:font script="Jpan" typeface="メイリオ"/>
        <a:font script="Hang" typeface="HY중고딕"/>
        <a:font script="Hans" typeface="幼圆"/>
        <a:font script="Hant" typeface="微軟正黑體"/>
        <a:font script="Arab" typeface="Tahoma"/>
        <a:font script="Hebr" typeface="Gisha"/>
        <a:font script="Thai" typeface="DilleniaUPC"/>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entury Gothic" panose="020B0502020202020204"/>
        <a:ea typeface=""/>
        <a:cs typeface=""/>
        <a:font script="Jpan" typeface="メイリオ"/>
        <a:font script="Hang" typeface="HY중고딕"/>
        <a:font script="Hans" typeface="幼圆"/>
        <a:font script="Hant" typeface="微軟正黑體"/>
        <a:font script="Arab" typeface="Tahoma"/>
        <a:font script="Hebr" typeface="Gisha"/>
        <a:font script="Thai" typeface="DilleniaUPC"/>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Brin">
      <a:fillStyleLst>
        <a:solidFill>
          <a:schemeClr val="phClr"/>
        </a:solidFill>
        <a:solidFill>
          <a:schemeClr val="phClr">
            <a:tint val="70000"/>
            <a:lumMod val="104000"/>
          </a:schemeClr>
        </a:solidFill>
        <a:gradFill rotWithShape="1">
          <a:gsLst>
            <a:gs pos="0">
              <a:schemeClr val="phClr">
                <a:tint val="96000"/>
                <a:lumMod val="104000"/>
              </a:schemeClr>
            </a:gs>
            <a:gs pos="100000">
              <a:schemeClr val="phClr">
                <a:shade val="98000"/>
                <a:lumMod val="94000"/>
              </a:schemeClr>
            </a:gs>
          </a:gsLst>
          <a:lin ang="5400000" scaled="0"/>
        </a:gradFill>
      </a:fillStyleLst>
      <a:lnStyleLst>
        <a:ln w="9525" cap="rnd" cmpd="sng" algn="ctr">
          <a:solidFill>
            <a:schemeClr val="phClr">
              <a:shade val="90000"/>
            </a:schemeClr>
          </a:solidFill>
          <a:prstDash val="solid"/>
        </a:ln>
        <a:ln w="15875" cap="rnd" cmpd="sng" algn="ctr">
          <a:solidFill>
            <a:schemeClr val="phClr"/>
          </a:solidFill>
          <a:prstDash val="solid"/>
        </a:ln>
        <a:ln w="22225" cap="rnd" cmpd="sng" algn="ctr">
          <a:solidFill>
            <a:schemeClr val="phClr"/>
          </a:solidFill>
          <a:prstDash val="solid"/>
        </a:ln>
      </a:lnStyleLst>
      <a:effectStyleLst>
        <a:effectStyle>
          <a:effectLst/>
        </a:effectStyle>
        <a:effectStyle>
          <a:effectLst>
            <a:outerShdw blurRad="38100" dist="25400" dir="5400000" rotWithShape="0">
              <a:srgbClr val="000000">
                <a:alpha val="25000"/>
              </a:srgbClr>
            </a:outerShdw>
          </a:effectLst>
        </a:effectStyle>
        <a:effectStyle>
          <a:effectLst>
            <a:outerShdw blurRad="50800" dist="38100" dir="5400000" rotWithShape="0">
              <a:srgbClr val="000000">
                <a:alpha val="60000"/>
              </a:srgbClr>
            </a:outerShdw>
          </a:effectLst>
        </a:effectStyle>
      </a:effectStyleLst>
      <a:bgFillStyleLst>
        <a:solidFill>
          <a:schemeClr val="phClr"/>
        </a:solidFill>
        <a:gradFill rotWithShape="1">
          <a:gsLst>
            <a:gs pos="0">
              <a:schemeClr val="phClr">
                <a:tint val="90000"/>
                <a:lumMod val="120000"/>
              </a:schemeClr>
            </a:gs>
            <a:gs pos="100000">
              <a:schemeClr val="phClr">
                <a:shade val="98000"/>
                <a:satMod val="120000"/>
                <a:lumMod val="98000"/>
              </a:schemeClr>
            </a:gs>
          </a:gsLst>
          <a:lin ang="5400000" scaled="0"/>
        </a:gradFill>
        <a:gradFill rotWithShape="1">
          <a:gsLst>
            <a:gs pos="0">
              <a:schemeClr val="phClr">
                <a:tint val="90000"/>
                <a:satMod val="92000"/>
                <a:lumMod val="120000"/>
              </a:schemeClr>
            </a:gs>
            <a:gs pos="100000">
              <a:schemeClr val="phClr">
                <a:shade val="98000"/>
                <a:satMod val="120000"/>
                <a:lumMod val="98000"/>
              </a:schemeClr>
            </a:gs>
          </a:gsLst>
          <a:path path="circle">
            <a:fillToRect l="50000" t="50000" r="100000" b="100000"/>
          </a:path>
        </a:gradFill>
      </a:bgFillStyleLst>
    </a:fmtScheme>
  </a:themeElements>
  <a:objectDefaults/>
  <a:extraClrSchemeLst/>
  <a:extLst>
    <a:ext uri="{05A4C25C-085E-4340-85A3-A5531E510DB2}">
      <thm15:themeFamily xmlns:thm15="http://schemas.microsoft.com/office/thememl/2012/main" name="Wisp" id="{7CB32D59-10C0-40DD-B7BD-2E94284A981C}" vid="{24B1A44C-C006-48B2-A4D7-E5549B3D8CD4}"/>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A996"/>
  <sheetViews>
    <sheetView tabSelected="1" topLeftCell="N58" workbookViewId="0">
      <selection activeCell="V85" sqref="V85"/>
    </sheetView>
  </sheetViews>
  <sheetFormatPr baseColWidth="10" defaultColWidth="14.44140625" defaultRowHeight="15" customHeight="1" x14ac:dyDescent="0.25"/>
  <cols>
    <col min="1" max="1" width="63.6640625" customWidth="1"/>
    <col min="2" max="2" width="10.109375" customWidth="1"/>
    <col min="3" max="3" width="9.88671875" customWidth="1"/>
    <col min="4" max="4" width="9.6640625" customWidth="1"/>
    <col min="5" max="5" width="9.5546875" customWidth="1"/>
    <col min="6" max="6" width="9.44140625" customWidth="1"/>
    <col min="7" max="7" width="9.6640625" customWidth="1"/>
    <col min="8" max="9" width="9.5546875" customWidth="1"/>
    <col min="10" max="10" width="10" customWidth="1"/>
    <col min="11" max="11" width="10.33203125" customWidth="1"/>
    <col min="12" max="12" width="9.6640625" customWidth="1"/>
    <col min="13" max="14" width="9.44140625" customWidth="1"/>
    <col min="15" max="15" width="3.44140625" customWidth="1"/>
    <col min="16" max="16" width="12.88671875" customWidth="1"/>
    <col min="17" max="17" width="11.33203125" customWidth="1"/>
    <col min="18" max="18" width="12.6640625" customWidth="1"/>
    <col min="19" max="19" width="12.33203125" customWidth="1"/>
    <col min="20" max="20" width="25.109375" customWidth="1"/>
    <col min="21" max="21" width="11.6640625" customWidth="1"/>
    <col min="22" max="22" width="20.88671875" customWidth="1"/>
    <col min="23" max="23" width="25.6640625" customWidth="1"/>
    <col min="24" max="24" width="35.88671875" customWidth="1"/>
    <col min="25" max="27" width="10.6640625" customWidth="1"/>
  </cols>
  <sheetData>
    <row r="1" spans="1:27" ht="12.75" customHeight="1" x14ac:dyDescent="0.4">
      <c r="A1" s="163" t="s">
        <v>0</v>
      </c>
      <c r="B1" s="164"/>
      <c r="C1" s="164"/>
      <c r="D1" s="164"/>
      <c r="E1" s="164"/>
      <c r="F1" s="164"/>
      <c r="G1" s="164"/>
      <c r="H1" s="164"/>
      <c r="I1" s="164"/>
      <c r="J1" s="164"/>
      <c r="K1" s="164"/>
      <c r="L1" s="164"/>
      <c r="M1" s="164"/>
      <c r="N1" s="164"/>
      <c r="O1" s="164"/>
      <c r="P1" s="164"/>
      <c r="Q1" s="164"/>
      <c r="R1" s="164"/>
      <c r="S1" s="164"/>
      <c r="T1" s="165"/>
      <c r="U1" s="1"/>
      <c r="W1" s="2"/>
      <c r="X1" s="2"/>
    </row>
    <row r="2" spans="1:27" ht="12.75" customHeight="1" x14ac:dyDescent="0.25">
      <c r="P2" s="5"/>
      <c r="Q2" s="5"/>
      <c r="R2" s="5"/>
      <c r="S2" s="5"/>
      <c r="T2" s="5"/>
      <c r="U2" s="1"/>
      <c r="W2" s="2"/>
      <c r="X2" s="2"/>
    </row>
    <row r="3" spans="1:27" ht="12.75" customHeight="1" x14ac:dyDescent="0.25">
      <c r="P3" s="5"/>
      <c r="Q3" s="5"/>
      <c r="R3" s="5"/>
      <c r="S3" s="5"/>
      <c r="T3" s="5"/>
      <c r="U3" s="1"/>
      <c r="V3" s="7" t="s">
        <v>4</v>
      </c>
      <c r="W3" s="8" t="s">
        <v>6</v>
      </c>
      <c r="X3" s="2"/>
    </row>
    <row r="4" spans="1:27" ht="12.75" customHeight="1" x14ac:dyDescent="0.25">
      <c r="A4" s="9" t="s">
        <v>8</v>
      </c>
      <c r="B4" s="11" t="s">
        <v>11</v>
      </c>
      <c r="C4" s="11" t="s">
        <v>12</v>
      </c>
      <c r="D4" s="11" t="s">
        <v>13</v>
      </c>
      <c r="E4" s="11" t="s">
        <v>14</v>
      </c>
      <c r="F4" s="11" t="s">
        <v>15</v>
      </c>
      <c r="G4" s="11" t="s">
        <v>16</v>
      </c>
      <c r="H4" s="11" t="s">
        <v>17</v>
      </c>
      <c r="I4" s="11" t="s">
        <v>18</v>
      </c>
      <c r="J4" s="11" t="s">
        <v>19</v>
      </c>
      <c r="K4" s="11" t="s">
        <v>20</v>
      </c>
      <c r="L4" s="11" t="s">
        <v>21</v>
      </c>
      <c r="M4" s="11" t="s">
        <v>22</v>
      </c>
      <c r="N4" s="5"/>
      <c r="O4" s="5"/>
      <c r="P4" s="9" t="s">
        <v>24</v>
      </c>
      <c r="Q4" s="9" t="s">
        <v>25</v>
      </c>
      <c r="R4" s="9" t="s">
        <v>26</v>
      </c>
      <c r="S4" s="9" t="s">
        <v>28</v>
      </c>
      <c r="T4" s="9" t="s">
        <v>29</v>
      </c>
      <c r="U4" s="5"/>
      <c r="V4" s="7"/>
      <c r="W4" s="2"/>
      <c r="X4" s="8"/>
      <c r="Y4" s="12"/>
      <c r="Z4" s="12"/>
      <c r="AA4" s="12"/>
    </row>
    <row r="5" spans="1:27" ht="12.75" customHeight="1" x14ac:dyDescent="0.25">
      <c r="A5" s="166" t="s">
        <v>31</v>
      </c>
      <c r="B5" s="167"/>
      <c r="C5" s="167"/>
      <c r="D5" s="167"/>
      <c r="E5" s="167"/>
      <c r="F5" s="167"/>
      <c r="G5" s="167"/>
      <c r="H5" s="167"/>
      <c r="I5" s="167"/>
      <c r="J5" s="167"/>
      <c r="K5" s="167"/>
      <c r="L5" s="167"/>
      <c r="M5" s="168"/>
      <c r="N5" s="13"/>
      <c r="O5" s="5"/>
      <c r="P5" s="11"/>
      <c r="Q5" s="11"/>
      <c r="R5" s="11"/>
      <c r="S5" s="11"/>
      <c r="T5" s="11"/>
      <c r="U5" s="5"/>
      <c r="V5" s="14">
        <v>43101</v>
      </c>
      <c r="W5" s="2" t="s">
        <v>34</v>
      </c>
      <c r="X5" s="8"/>
      <c r="Y5" s="12"/>
      <c r="Z5" s="12"/>
      <c r="AA5" s="12"/>
    </row>
    <row r="6" spans="1:27" ht="12.75" customHeight="1" x14ac:dyDescent="0.25">
      <c r="A6" s="15" t="s">
        <v>35</v>
      </c>
      <c r="B6" s="16">
        <v>21</v>
      </c>
      <c r="C6" s="16">
        <v>20</v>
      </c>
      <c r="D6" s="16">
        <v>22</v>
      </c>
      <c r="E6" s="16">
        <v>20</v>
      </c>
      <c r="F6" s="16">
        <v>20</v>
      </c>
      <c r="G6" s="16">
        <v>24</v>
      </c>
      <c r="H6" s="16">
        <v>22</v>
      </c>
      <c r="I6" s="16">
        <v>21</v>
      </c>
      <c r="J6" s="16">
        <v>21</v>
      </c>
      <c r="K6" s="16">
        <v>20</v>
      </c>
      <c r="L6" s="16">
        <v>23</v>
      </c>
      <c r="M6" s="16">
        <v>22</v>
      </c>
      <c r="N6" s="17"/>
      <c r="O6" s="5"/>
      <c r="P6" s="18">
        <f t="shared" ref="P6:P10" si="0">SUM(B6:M6)</f>
        <v>256</v>
      </c>
      <c r="Q6" s="19">
        <f t="shared" ref="Q6:Q10" si="1">AVERAGE(B6:M6)</f>
        <v>21.333333333333332</v>
      </c>
      <c r="R6" s="19">
        <f t="shared" ref="R6:R10" si="2">MAX(B6:M6)</f>
        <v>24</v>
      </c>
      <c r="S6" s="20"/>
      <c r="T6" s="11"/>
      <c r="U6" s="5"/>
      <c r="V6" s="14">
        <v>43101</v>
      </c>
      <c r="W6" s="2" t="s">
        <v>36</v>
      </c>
      <c r="X6" s="8"/>
      <c r="Y6" s="12"/>
      <c r="Z6" s="12"/>
      <c r="AA6" s="12"/>
    </row>
    <row r="7" spans="1:27" ht="12.75" customHeight="1" x14ac:dyDescent="0.25">
      <c r="A7" s="15" t="s">
        <v>37</v>
      </c>
      <c r="B7" s="16">
        <v>26</v>
      </c>
      <c r="C7" s="16">
        <v>24</v>
      </c>
      <c r="D7" s="16">
        <v>27</v>
      </c>
      <c r="E7" s="16">
        <v>24</v>
      </c>
      <c r="F7" s="16">
        <v>23</v>
      </c>
      <c r="G7" s="16">
        <v>26</v>
      </c>
      <c r="H7" s="16">
        <v>25</v>
      </c>
      <c r="I7" s="16">
        <v>26</v>
      </c>
      <c r="J7" s="16">
        <v>26</v>
      </c>
      <c r="K7" s="16">
        <v>25</v>
      </c>
      <c r="L7" s="16">
        <v>25</v>
      </c>
      <c r="M7" s="16">
        <v>24</v>
      </c>
      <c r="N7" s="17"/>
      <c r="O7" s="5"/>
      <c r="P7" s="18">
        <f t="shared" si="0"/>
        <v>301</v>
      </c>
      <c r="Q7" s="19">
        <f t="shared" si="1"/>
        <v>25.083333333333332</v>
      </c>
      <c r="R7" s="19">
        <f t="shared" si="2"/>
        <v>27</v>
      </c>
      <c r="S7" s="20"/>
      <c r="T7" s="11"/>
      <c r="U7" s="5"/>
      <c r="V7" s="14">
        <v>43101</v>
      </c>
      <c r="W7" s="2" t="s">
        <v>38</v>
      </c>
      <c r="X7" s="8"/>
      <c r="Y7" s="12"/>
      <c r="Z7" s="12"/>
      <c r="AA7" s="12"/>
    </row>
    <row r="8" spans="1:27" ht="12.75" customHeight="1" x14ac:dyDescent="0.25">
      <c r="A8" s="15" t="s">
        <v>39</v>
      </c>
      <c r="B8" s="21">
        <v>1217.3</v>
      </c>
      <c r="C8" s="21">
        <v>1179.46</v>
      </c>
      <c r="D8" s="21">
        <v>1191.9000000000001</v>
      </c>
      <c r="E8" s="21">
        <v>1448.82</v>
      </c>
      <c r="F8" s="21">
        <v>1384.38</v>
      </c>
      <c r="G8" s="21">
        <v>1329.09</v>
      </c>
      <c r="H8" s="21">
        <v>1564.6</v>
      </c>
      <c r="I8" s="21">
        <v>1342.7</v>
      </c>
      <c r="J8" s="21">
        <v>1442.3</v>
      </c>
      <c r="K8" s="21">
        <v>1268.5</v>
      </c>
      <c r="L8" s="16">
        <v>1240.48</v>
      </c>
      <c r="M8" s="16">
        <v>1315.02</v>
      </c>
      <c r="N8" s="17"/>
      <c r="O8" s="5"/>
      <c r="P8" s="18">
        <f t="shared" si="0"/>
        <v>15924.550000000001</v>
      </c>
      <c r="Q8" s="19">
        <f t="shared" si="1"/>
        <v>1327.0458333333333</v>
      </c>
      <c r="R8" s="19">
        <f t="shared" si="2"/>
        <v>1564.6</v>
      </c>
      <c r="S8" s="20"/>
      <c r="T8" s="11"/>
      <c r="U8" s="5"/>
      <c r="V8" s="22">
        <v>43150</v>
      </c>
      <c r="W8" s="2" t="s">
        <v>40</v>
      </c>
      <c r="X8" s="8"/>
      <c r="Y8" s="12"/>
      <c r="Z8" s="12"/>
      <c r="AA8" s="12"/>
    </row>
    <row r="9" spans="1:27" ht="12.75" customHeight="1" x14ac:dyDescent="0.25">
      <c r="A9" s="15" t="s">
        <v>41</v>
      </c>
      <c r="B9" s="23">
        <v>274929</v>
      </c>
      <c r="C9" s="23">
        <v>264657</v>
      </c>
      <c r="D9" s="24">
        <v>263189</v>
      </c>
      <c r="E9" s="24">
        <v>329026</v>
      </c>
      <c r="F9" s="24">
        <v>298950</v>
      </c>
      <c r="G9" s="24">
        <v>306148</v>
      </c>
      <c r="H9" s="24">
        <v>344873</v>
      </c>
      <c r="I9" s="24">
        <v>311925</v>
      </c>
      <c r="J9" s="24">
        <v>329535</v>
      </c>
      <c r="K9" s="24">
        <v>272717</v>
      </c>
      <c r="L9" s="24">
        <v>270415</v>
      </c>
      <c r="M9" s="24">
        <v>300719</v>
      </c>
      <c r="N9" s="25"/>
      <c r="O9" s="5"/>
      <c r="P9" s="18">
        <f t="shared" si="0"/>
        <v>3567083</v>
      </c>
      <c r="Q9" s="19">
        <f t="shared" si="1"/>
        <v>297256.91666666669</v>
      </c>
      <c r="R9" s="19">
        <f t="shared" si="2"/>
        <v>344873</v>
      </c>
      <c r="S9" s="20"/>
      <c r="T9" s="11"/>
      <c r="U9" s="5"/>
      <c r="V9" s="22">
        <v>43156</v>
      </c>
      <c r="W9" s="2" t="s">
        <v>42</v>
      </c>
      <c r="X9" s="8"/>
      <c r="Y9" s="12"/>
      <c r="Z9" s="12"/>
      <c r="AA9" s="12"/>
    </row>
    <row r="10" spans="1:27" ht="12.75" customHeight="1" x14ac:dyDescent="0.25">
      <c r="A10" s="15" t="s">
        <v>43</v>
      </c>
      <c r="B10" s="23">
        <v>200</v>
      </c>
      <c r="C10" s="23">
        <v>100</v>
      </c>
      <c r="D10" s="26">
        <v>150</v>
      </c>
      <c r="E10" s="26">
        <v>1200</v>
      </c>
      <c r="F10" s="26">
        <v>1000</v>
      </c>
      <c r="G10" s="26">
        <v>200</v>
      </c>
      <c r="H10" s="26">
        <v>600</v>
      </c>
      <c r="I10" s="26">
        <v>500</v>
      </c>
      <c r="J10" s="26">
        <v>300</v>
      </c>
      <c r="K10" s="26">
        <v>1055</v>
      </c>
      <c r="L10" s="26">
        <v>150</v>
      </c>
      <c r="M10" s="26">
        <v>500</v>
      </c>
      <c r="N10" s="27"/>
      <c r="O10" s="5"/>
      <c r="P10" s="18">
        <f t="shared" si="0"/>
        <v>5955</v>
      </c>
      <c r="Q10" s="19">
        <f t="shared" si="1"/>
        <v>496.25</v>
      </c>
      <c r="R10" s="19">
        <f t="shared" si="2"/>
        <v>1200</v>
      </c>
      <c r="S10" s="20"/>
      <c r="T10" s="11"/>
      <c r="U10" s="5"/>
      <c r="V10" s="22" t="s">
        <v>44</v>
      </c>
      <c r="W10" s="2" t="s">
        <v>45</v>
      </c>
      <c r="X10" s="8"/>
      <c r="Y10" s="12"/>
      <c r="Z10" s="12"/>
      <c r="AA10" s="12"/>
    </row>
    <row r="11" spans="1:27" ht="12.75" customHeight="1" x14ac:dyDescent="0.25">
      <c r="A11" s="28"/>
      <c r="B11" s="29"/>
      <c r="C11" s="29"/>
      <c r="D11" s="30"/>
      <c r="E11" s="30"/>
      <c r="F11" s="30"/>
      <c r="G11" s="30"/>
      <c r="H11" s="30"/>
      <c r="I11" s="30"/>
      <c r="J11" s="30"/>
      <c r="K11" s="30"/>
      <c r="L11" s="30"/>
      <c r="M11" s="30"/>
      <c r="N11" s="1"/>
      <c r="O11" s="5"/>
      <c r="P11" s="11"/>
      <c r="Q11" s="20"/>
      <c r="R11" s="20"/>
      <c r="S11" s="11"/>
      <c r="T11" s="11"/>
      <c r="U11" s="5"/>
      <c r="V11" s="22">
        <v>43204</v>
      </c>
      <c r="W11" s="2" t="s">
        <v>46</v>
      </c>
      <c r="X11" s="31"/>
      <c r="Y11" s="32"/>
      <c r="Z11" s="12"/>
      <c r="AA11" s="12"/>
    </row>
    <row r="12" spans="1:27" ht="12.75" customHeight="1" x14ac:dyDescent="0.25">
      <c r="A12" s="169" t="s">
        <v>47</v>
      </c>
      <c r="B12" s="167"/>
      <c r="C12" s="167"/>
      <c r="D12" s="167"/>
      <c r="E12" s="167"/>
      <c r="F12" s="167"/>
      <c r="G12" s="167"/>
      <c r="H12" s="167"/>
      <c r="I12" s="167"/>
      <c r="J12" s="167"/>
      <c r="K12" s="167"/>
      <c r="L12" s="167"/>
      <c r="M12" s="168"/>
      <c r="N12" s="33"/>
      <c r="O12" s="5"/>
      <c r="P12" s="11"/>
      <c r="Q12" s="20"/>
      <c r="R12" s="20"/>
      <c r="S12" s="11"/>
      <c r="T12" s="11"/>
      <c r="U12" s="5"/>
      <c r="V12" s="22">
        <v>43261</v>
      </c>
      <c r="W12" s="2" t="s">
        <v>48</v>
      </c>
      <c r="X12" s="8"/>
      <c r="Y12" s="12"/>
      <c r="Z12" s="12"/>
      <c r="AA12" s="12"/>
    </row>
    <row r="13" spans="1:27" ht="12.75" customHeight="1" x14ac:dyDescent="0.25">
      <c r="A13" s="34" t="s">
        <v>49</v>
      </c>
      <c r="B13" s="35">
        <v>1195</v>
      </c>
      <c r="C13" s="35">
        <v>1040</v>
      </c>
      <c r="D13" s="35">
        <v>1296</v>
      </c>
      <c r="E13" s="35">
        <v>1074</v>
      </c>
      <c r="F13" s="35">
        <v>991</v>
      </c>
      <c r="G13" s="35">
        <v>1015</v>
      </c>
      <c r="H13" s="35">
        <v>1107</v>
      </c>
      <c r="I13" s="35">
        <v>960</v>
      </c>
      <c r="J13" s="35">
        <v>1088</v>
      </c>
      <c r="K13" s="35">
        <v>1569</v>
      </c>
      <c r="L13" s="35">
        <v>995</v>
      </c>
      <c r="M13" s="35">
        <v>1002</v>
      </c>
      <c r="N13" s="36"/>
      <c r="O13" s="5"/>
      <c r="P13" s="37">
        <f t="shared" ref="P13:P19" si="3">SUM(B13:M13)</f>
        <v>13332</v>
      </c>
      <c r="Q13" s="38">
        <f t="shared" ref="Q13:Q19" si="4">AVERAGE(B13:M13)</f>
        <v>1111</v>
      </c>
      <c r="R13" s="38">
        <f t="shared" ref="R13:R19" si="5">MAX(B13:M13)</f>
        <v>1569</v>
      </c>
      <c r="S13" s="20"/>
      <c r="T13" s="11"/>
      <c r="U13" s="5"/>
      <c r="V13" s="14">
        <v>43252</v>
      </c>
      <c r="W13" s="2" t="s">
        <v>50</v>
      </c>
      <c r="X13" s="8"/>
      <c r="Y13" s="12"/>
      <c r="Z13" s="12"/>
      <c r="AA13" s="12"/>
    </row>
    <row r="14" spans="1:27" ht="12.75" customHeight="1" x14ac:dyDescent="0.25">
      <c r="A14" s="34" t="s">
        <v>51</v>
      </c>
      <c r="B14" s="39">
        <v>357</v>
      </c>
      <c r="C14" s="39">
        <v>353</v>
      </c>
      <c r="D14" s="41">
        <v>354</v>
      </c>
      <c r="E14" s="41">
        <v>434</v>
      </c>
      <c r="F14" s="41">
        <v>412</v>
      </c>
      <c r="G14" s="41">
        <v>401</v>
      </c>
      <c r="H14" s="41">
        <v>469</v>
      </c>
      <c r="I14" s="41">
        <v>400</v>
      </c>
      <c r="J14" s="41">
        <v>431</v>
      </c>
      <c r="K14" s="41">
        <v>385</v>
      </c>
      <c r="L14" s="41">
        <v>371</v>
      </c>
      <c r="M14" s="41">
        <v>391</v>
      </c>
      <c r="N14" s="44"/>
      <c r="O14" s="5"/>
      <c r="P14" s="37">
        <f t="shared" si="3"/>
        <v>4758</v>
      </c>
      <c r="Q14" s="38">
        <f t="shared" si="4"/>
        <v>396.5</v>
      </c>
      <c r="R14" s="38">
        <f t="shared" si="5"/>
        <v>469</v>
      </c>
      <c r="S14" s="20"/>
      <c r="T14" s="11"/>
      <c r="U14" s="5"/>
      <c r="V14" s="22">
        <v>43272</v>
      </c>
      <c r="W14" s="2" t="s">
        <v>52</v>
      </c>
      <c r="X14" s="8"/>
      <c r="Y14" s="12"/>
      <c r="Z14" s="12"/>
      <c r="AA14" s="12"/>
    </row>
    <row r="15" spans="1:27" ht="12.75" customHeight="1" x14ac:dyDescent="0.25">
      <c r="A15" s="34" t="s">
        <v>53</v>
      </c>
      <c r="B15" s="39">
        <v>336</v>
      </c>
      <c r="C15" s="39">
        <v>295</v>
      </c>
      <c r="D15" s="41">
        <v>347</v>
      </c>
      <c r="E15" s="41">
        <v>301</v>
      </c>
      <c r="F15" s="41">
        <v>254</v>
      </c>
      <c r="G15" s="41">
        <v>355</v>
      </c>
      <c r="H15" s="41">
        <v>321</v>
      </c>
      <c r="I15" s="41">
        <v>305</v>
      </c>
      <c r="J15" s="41">
        <v>326</v>
      </c>
      <c r="K15" s="41">
        <v>296</v>
      </c>
      <c r="L15" s="41">
        <v>311</v>
      </c>
      <c r="M15" s="41">
        <v>306</v>
      </c>
      <c r="N15" s="44"/>
      <c r="O15" s="5"/>
      <c r="P15" s="37">
        <f t="shared" si="3"/>
        <v>3753</v>
      </c>
      <c r="Q15" s="38">
        <f t="shared" si="4"/>
        <v>312.75</v>
      </c>
      <c r="R15" s="38">
        <f t="shared" si="5"/>
        <v>355</v>
      </c>
      <c r="S15" s="20"/>
      <c r="T15" s="11"/>
      <c r="U15" s="5"/>
      <c r="V15" s="22">
        <v>43282</v>
      </c>
      <c r="W15" s="48" t="s">
        <v>54</v>
      </c>
      <c r="X15" s="8"/>
      <c r="Y15" s="12"/>
      <c r="Z15" s="12"/>
      <c r="AA15" s="12"/>
    </row>
    <row r="16" spans="1:27" ht="12.75" customHeight="1" x14ac:dyDescent="0.25">
      <c r="A16" s="34" t="s">
        <v>55</v>
      </c>
      <c r="B16" s="39">
        <v>418</v>
      </c>
      <c r="C16" s="35">
        <v>312</v>
      </c>
      <c r="D16" s="35">
        <v>516</v>
      </c>
      <c r="E16" s="41">
        <v>258</v>
      </c>
      <c r="F16" s="35">
        <v>247</v>
      </c>
      <c r="G16" s="41">
        <v>179</v>
      </c>
      <c r="H16" s="41">
        <v>234</v>
      </c>
      <c r="I16" s="41">
        <v>176</v>
      </c>
      <c r="J16" s="41">
        <v>250</v>
      </c>
      <c r="K16" s="41">
        <v>808</v>
      </c>
      <c r="L16" s="41">
        <v>234</v>
      </c>
      <c r="M16" s="41">
        <v>226</v>
      </c>
      <c r="N16" s="44"/>
      <c r="O16" s="5"/>
      <c r="P16" s="37">
        <f t="shared" si="3"/>
        <v>3858</v>
      </c>
      <c r="Q16" s="38">
        <f t="shared" si="4"/>
        <v>321.5</v>
      </c>
      <c r="R16" s="38">
        <f t="shared" si="5"/>
        <v>808</v>
      </c>
      <c r="S16" s="20"/>
      <c r="T16" s="11"/>
      <c r="U16" s="5"/>
      <c r="V16" s="14"/>
      <c r="W16" s="2"/>
      <c r="X16" s="8"/>
      <c r="Y16" s="12"/>
      <c r="Z16" s="12"/>
      <c r="AA16" s="12"/>
    </row>
    <row r="17" spans="1:27" ht="12.75" customHeight="1" x14ac:dyDescent="0.25">
      <c r="A17" s="34" t="s">
        <v>56</v>
      </c>
      <c r="B17" s="39">
        <v>84</v>
      </c>
      <c r="C17" s="35">
        <v>80</v>
      </c>
      <c r="D17" s="35">
        <v>79</v>
      </c>
      <c r="E17" s="35">
        <v>81</v>
      </c>
      <c r="F17" s="35">
        <v>78</v>
      </c>
      <c r="G17" s="35">
        <v>80</v>
      </c>
      <c r="H17" s="35">
        <v>83</v>
      </c>
      <c r="I17" s="35">
        <v>79</v>
      </c>
      <c r="J17" s="35">
        <v>81</v>
      </c>
      <c r="K17" s="35">
        <v>80</v>
      </c>
      <c r="L17" s="35">
        <v>79</v>
      </c>
      <c r="M17" s="35">
        <v>79</v>
      </c>
      <c r="N17" s="36"/>
      <c r="O17" s="5"/>
      <c r="P17" s="37">
        <f t="shared" si="3"/>
        <v>963</v>
      </c>
      <c r="Q17" s="38">
        <f t="shared" si="4"/>
        <v>80.25</v>
      </c>
      <c r="R17" s="38">
        <f t="shared" si="5"/>
        <v>84</v>
      </c>
      <c r="S17" s="20"/>
      <c r="T17" s="11"/>
      <c r="U17" s="5"/>
      <c r="V17" s="14"/>
      <c r="W17" s="2"/>
      <c r="X17" s="8"/>
      <c r="Y17" s="12"/>
      <c r="Z17" s="12"/>
      <c r="AA17" s="12"/>
    </row>
    <row r="18" spans="1:27" ht="12.75" customHeight="1" x14ac:dyDescent="0.25">
      <c r="A18" s="34" t="s">
        <v>57</v>
      </c>
      <c r="B18" s="50">
        <v>1.04</v>
      </c>
      <c r="C18" s="50">
        <v>1.04</v>
      </c>
      <c r="D18" s="50">
        <v>1.04</v>
      </c>
      <c r="E18" s="50">
        <v>1.04</v>
      </c>
      <c r="F18" s="50">
        <v>1.04</v>
      </c>
      <c r="G18" s="50">
        <v>1.04</v>
      </c>
      <c r="H18" s="50">
        <v>1.04</v>
      </c>
      <c r="I18" s="50">
        <v>1.04</v>
      </c>
      <c r="J18" s="50">
        <v>1.04</v>
      </c>
      <c r="K18" s="50">
        <v>1.04</v>
      </c>
      <c r="L18" s="50">
        <v>1.04</v>
      </c>
      <c r="M18" s="50">
        <v>1.04</v>
      </c>
      <c r="N18" s="51"/>
      <c r="O18" s="5"/>
      <c r="P18" s="37">
        <f t="shared" si="3"/>
        <v>12.479999999999997</v>
      </c>
      <c r="Q18" s="38">
        <f t="shared" si="4"/>
        <v>1.0399999999999998</v>
      </c>
      <c r="R18" s="38">
        <f t="shared" si="5"/>
        <v>1.04</v>
      </c>
      <c r="S18" s="20"/>
      <c r="T18" s="11"/>
      <c r="U18" s="5"/>
      <c r="V18" s="12"/>
      <c r="W18" s="8"/>
      <c r="X18" s="8"/>
      <c r="Y18" s="12"/>
      <c r="Z18" s="12"/>
      <c r="AA18" s="12"/>
    </row>
    <row r="19" spans="1:27" ht="12.75" customHeight="1" x14ac:dyDescent="0.25">
      <c r="A19" s="34" t="s">
        <v>58</v>
      </c>
      <c r="B19" s="50">
        <v>4.13</v>
      </c>
      <c r="C19" s="50">
        <v>4.13</v>
      </c>
      <c r="D19" s="50">
        <v>4.13</v>
      </c>
      <c r="E19" s="50">
        <v>4.13</v>
      </c>
      <c r="F19" s="50">
        <v>4.13</v>
      </c>
      <c r="G19" s="50">
        <v>4.13</v>
      </c>
      <c r="H19" s="50">
        <v>4.13</v>
      </c>
      <c r="I19" s="50">
        <v>4.13</v>
      </c>
      <c r="J19" s="50">
        <v>4.13</v>
      </c>
      <c r="K19" s="50">
        <v>4.13</v>
      </c>
      <c r="L19" s="50">
        <v>4.13</v>
      </c>
      <c r="M19" s="50">
        <v>4.13</v>
      </c>
      <c r="N19" s="51"/>
      <c r="O19" s="5"/>
      <c r="P19" s="37">
        <f t="shared" si="3"/>
        <v>49.560000000000009</v>
      </c>
      <c r="Q19" s="38">
        <f t="shared" si="4"/>
        <v>4.1300000000000008</v>
      </c>
      <c r="R19" s="38">
        <f t="shared" si="5"/>
        <v>4.13</v>
      </c>
      <c r="S19" s="20"/>
      <c r="T19" s="11"/>
      <c r="U19" s="5"/>
      <c r="V19" s="12"/>
      <c r="W19" s="8"/>
      <c r="X19" s="8"/>
      <c r="Y19" s="12"/>
      <c r="Z19" s="12"/>
      <c r="AA19" s="12"/>
    </row>
    <row r="20" spans="1:27" ht="12.75" customHeight="1" x14ac:dyDescent="0.25">
      <c r="A20" s="54" t="s">
        <v>59</v>
      </c>
      <c r="B20" s="56"/>
      <c r="C20" s="56"/>
      <c r="D20" s="56"/>
      <c r="E20" s="56"/>
      <c r="F20" s="56"/>
      <c r="G20" s="56"/>
      <c r="H20" s="56"/>
      <c r="I20" s="56"/>
      <c r="J20" s="56"/>
      <c r="K20" s="56"/>
      <c r="L20" s="56"/>
      <c r="M20" s="56"/>
      <c r="N20" s="57"/>
      <c r="O20" s="5"/>
      <c r="P20" s="11"/>
      <c r="Q20" s="20"/>
      <c r="R20" s="20"/>
      <c r="S20" s="20"/>
      <c r="T20" s="11"/>
      <c r="U20" s="5"/>
      <c r="V20" s="22"/>
      <c r="W20" s="48"/>
      <c r="X20" s="8"/>
      <c r="Y20" s="12"/>
      <c r="Z20" s="12"/>
      <c r="AA20" s="12"/>
    </row>
    <row r="21" spans="1:27" ht="12.75" customHeight="1" x14ac:dyDescent="0.25">
      <c r="A21" s="54" t="s">
        <v>51</v>
      </c>
      <c r="B21" s="58"/>
      <c r="C21" s="58"/>
      <c r="D21" s="58"/>
      <c r="E21" s="58"/>
      <c r="F21" s="58"/>
      <c r="G21" s="58"/>
      <c r="H21" s="58"/>
      <c r="I21" s="58"/>
      <c r="J21" s="58"/>
      <c r="K21" s="58"/>
      <c r="L21" s="58"/>
      <c r="M21" s="58"/>
      <c r="N21" s="59"/>
      <c r="O21" s="5"/>
      <c r="P21" s="11"/>
      <c r="Q21" s="20"/>
      <c r="R21" s="20"/>
      <c r="S21" s="20"/>
      <c r="T21" s="11"/>
      <c r="U21" s="5"/>
      <c r="V21" s="22"/>
      <c r="W21" s="48"/>
      <c r="X21" s="8"/>
      <c r="Y21" s="12"/>
      <c r="Z21" s="12"/>
      <c r="AA21" s="12"/>
    </row>
    <row r="22" spans="1:27" ht="12.75" customHeight="1" x14ac:dyDescent="0.25">
      <c r="A22" s="54" t="s">
        <v>60</v>
      </c>
      <c r="B22" s="58"/>
      <c r="C22" s="58"/>
      <c r="D22" s="58"/>
      <c r="E22" s="58"/>
      <c r="F22" s="58"/>
      <c r="G22" s="58"/>
      <c r="H22" s="58"/>
      <c r="I22" s="58"/>
      <c r="J22" s="58"/>
      <c r="K22" s="58"/>
      <c r="L22" s="58"/>
      <c r="M22" s="58"/>
      <c r="N22" s="59"/>
      <c r="O22" s="5"/>
      <c r="P22" s="11"/>
      <c r="Q22" s="20"/>
      <c r="R22" s="20"/>
      <c r="S22" s="20"/>
      <c r="T22" s="11"/>
      <c r="U22" s="5"/>
      <c r="V22" s="22"/>
      <c r="W22" s="48"/>
      <c r="X22" s="8"/>
      <c r="Y22" s="12"/>
      <c r="Z22" s="12"/>
      <c r="AA22" s="12"/>
    </row>
    <row r="23" spans="1:27" ht="12.75" customHeight="1" x14ac:dyDescent="0.25">
      <c r="A23" s="54" t="s">
        <v>53</v>
      </c>
      <c r="B23" s="58"/>
      <c r="C23" s="58"/>
      <c r="D23" s="58"/>
      <c r="E23" s="58"/>
      <c r="F23" s="58"/>
      <c r="G23" s="58"/>
      <c r="H23" s="58"/>
      <c r="I23" s="58"/>
      <c r="J23" s="58"/>
      <c r="K23" s="58"/>
      <c r="L23" s="58"/>
      <c r="M23" s="58"/>
      <c r="N23" s="59"/>
      <c r="O23" s="5"/>
      <c r="P23" s="11"/>
      <c r="Q23" s="20"/>
      <c r="R23" s="20"/>
      <c r="S23" s="20"/>
      <c r="T23" s="11"/>
      <c r="U23" s="5"/>
      <c r="V23" s="22"/>
      <c r="W23" s="48"/>
      <c r="X23" s="8"/>
      <c r="Y23" s="12"/>
      <c r="Z23" s="12"/>
      <c r="AA23" s="12"/>
    </row>
    <row r="24" spans="1:27" ht="12.75" customHeight="1" x14ac:dyDescent="0.25">
      <c r="A24" s="54" t="s">
        <v>61</v>
      </c>
      <c r="B24" s="58"/>
      <c r="C24" s="58"/>
      <c r="D24" s="58"/>
      <c r="E24" s="58"/>
      <c r="F24" s="58"/>
      <c r="G24" s="58"/>
      <c r="H24" s="58"/>
      <c r="I24" s="58"/>
      <c r="J24" s="58"/>
      <c r="K24" s="58"/>
      <c r="L24" s="58"/>
      <c r="M24" s="58"/>
      <c r="N24" s="59"/>
      <c r="O24" s="5"/>
      <c r="P24" s="11"/>
      <c r="Q24" s="20"/>
      <c r="R24" s="20"/>
      <c r="S24" s="20"/>
      <c r="T24" s="11"/>
      <c r="U24" s="5"/>
      <c r="V24" s="22"/>
      <c r="W24" s="48"/>
      <c r="X24" s="8"/>
      <c r="Y24" s="12"/>
      <c r="Z24" s="12"/>
      <c r="AA24" s="12"/>
    </row>
    <row r="25" spans="1:27" ht="12.75" customHeight="1" x14ac:dyDescent="0.25">
      <c r="A25" s="54" t="s">
        <v>55</v>
      </c>
      <c r="B25" s="58"/>
      <c r="C25" s="58"/>
      <c r="D25" s="58"/>
      <c r="E25" s="58"/>
      <c r="F25" s="58"/>
      <c r="G25" s="58"/>
      <c r="H25" s="58"/>
      <c r="I25" s="58"/>
      <c r="J25" s="58"/>
      <c r="K25" s="58"/>
      <c r="L25" s="58"/>
      <c r="M25" s="58"/>
      <c r="N25" s="59"/>
      <c r="O25" s="5"/>
      <c r="P25" s="11"/>
      <c r="Q25" s="20"/>
      <c r="R25" s="20"/>
      <c r="S25" s="20"/>
      <c r="T25" s="11"/>
      <c r="U25" s="5"/>
      <c r="V25" s="22"/>
      <c r="W25" s="48"/>
      <c r="X25" s="8"/>
      <c r="Y25" s="12"/>
      <c r="Z25" s="12"/>
      <c r="AA25" s="12"/>
    </row>
    <row r="26" spans="1:27" ht="12.75" customHeight="1" x14ac:dyDescent="0.25">
      <c r="A26" s="54" t="s">
        <v>62</v>
      </c>
      <c r="B26" s="58"/>
      <c r="C26" s="58"/>
      <c r="D26" s="58"/>
      <c r="E26" s="58"/>
      <c r="F26" s="58"/>
      <c r="G26" s="58"/>
      <c r="H26" s="58"/>
      <c r="I26" s="58"/>
      <c r="J26" s="58"/>
      <c r="K26" s="58"/>
      <c r="L26" s="58"/>
      <c r="M26" s="58"/>
      <c r="N26" s="59"/>
      <c r="O26" s="5"/>
      <c r="P26" s="11"/>
      <c r="Q26" s="20"/>
      <c r="R26" s="20"/>
      <c r="S26" s="20"/>
      <c r="T26" s="11"/>
      <c r="U26" s="5"/>
      <c r="V26" s="22"/>
      <c r="W26" s="48"/>
      <c r="X26" s="8"/>
      <c r="Y26" s="12"/>
      <c r="Z26" s="12"/>
      <c r="AA26" s="12"/>
    </row>
    <row r="27" spans="1:27" ht="12.75" customHeight="1" x14ac:dyDescent="0.25">
      <c r="A27" s="54" t="s">
        <v>56</v>
      </c>
      <c r="B27" s="58"/>
      <c r="C27" s="58"/>
      <c r="D27" s="58"/>
      <c r="E27" s="58"/>
      <c r="F27" s="58"/>
      <c r="G27" s="58"/>
      <c r="H27" s="58"/>
      <c r="I27" s="58"/>
      <c r="J27" s="58"/>
      <c r="K27" s="58"/>
      <c r="L27" s="58"/>
      <c r="M27" s="58"/>
      <c r="N27" s="59"/>
      <c r="O27" s="5"/>
      <c r="P27" s="11"/>
      <c r="Q27" s="20"/>
      <c r="R27" s="20"/>
      <c r="S27" s="20"/>
      <c r="T27" s="11"/>
      <c r="U27" s="5"/>
      <c r="V27" s="22"/>
      <c r="W27" s="48"/>
      <c r="X27" s="8"/>
      <c r="Y27" s="12"/>
      <c r="Z27" s="12"/>
      <c r="AA27" s="12"/>
    </row>
    <row r="28" spans="1:27" ht="12.75" customHeight="1" x14ac:dyDescent="0.25">
      <c r="A28" s="54" t="s">
        <v>63</v>
      </c>
      <c r="B28" s="58"/>
      <c r="C28" s="58"/>
      <c r="D28" s="58"/>
      <c r="E28" s="58"/>
      <c r="F28" s="58"/>
      <c r="G28" s="58"/>
      <c r="H28" s="58"/>
      <c r="I28" s="58"/>
      <c r="J28" s="58"/>
      <c r="K28" s="58"/>
      <c r="L28" s="58"/>
      <c r="M28" s="58"/>
      <c r="N28" s="59"/>
      <c r="O28" s="5"/>
      <c r="P28" s="11"/>
      <c r="Q28" s="20"/>
      <c r="R28" s="20"/>
      <c r="S28" s="20"/>
      <c r="T28" s="11"/>
      <c r="U28" s="5"/>
      <c r="V28" s="22"/>
      <c r="W28" s="48"/>
      <c r="X28" s="8"/>
      <c r="Y28" s="12"/>
      <c r="Z28" s="12"/>
      <c r="AA28" s="12"/>
    </row>
    <row r="29" spans="1:27" ht="12.75" customHeight="1" x14ac:dyDescent="0.25">
      <c r="A29" s="28"/>
      <c r="B29" s="60"/>
      <c r="C29" s="60"/>
      <c r="D29" s="60"/>
      <c r="E29" s="60"/>
      <c r="F29" s="60"/>
      <c r="G29" s="60"/>
      <c r="H29" s="60"/>
      <c r="I29" s="60"/>
      <c r="J29" s="60"/>
      <c r="K29" s="60"/>
      <c r="L29" s="60"/>
      <c r="M29" s="60"/>
      <c r="N29" s="61"/>
      <c r="O29" s="12"/>
      <c r="P29" s="11"/>
      <c r="Q29" s="20"/>
      <c r="R29" s="20"/>
      <c r="S29" s="11"/>
      <c r="T29" s="11"/>
      <c r="U29" s="5"/>
      <c r="V29" s="22">
        <v>43282</v>
      </c>
      <c r="W29" s="48" t="s">
        <v>64</v>
      </c>
      <c r="X29" s="8"/>
      <c r="Y29" s="12"/>
      <c r="Z29" s="12"/>
      <c r="AA29" s="12"/>
    </row>
    <row r="30" spans="1:27" ht="12.75" customHeight="1" x14ac:dyDescent="0.25">
      <c r="A30" s="170" t="s">
        <v>65</v>
      </c>
      <c r="B30" s="167"/>
      <c r="C30" s="167"/>
      <c r="D30" s="167"/>
      <c r="E30" s="167"/>
      <c r="F30" s="167"/>
      <c r="G30" s="167"/>
      <c r="H30" s="167"/>
      <c r="I30" s="167"/>
      <c r="J30" s="167"/>
      <c r="K30" s="167"/>
      <c r="L30" s="167"/>
      <c r="M30" s="168"/>
      <c r="N30" s="62"/>
      <c r="O30" s="63"/>
      <c r="P30" s="64"/>
      <c r="Q30" s="20"/>
      <c r="R30" s="20"/>
      <c r="S30" s="65"/>
      <c r="T30" s="65"/>
      <c r="U30" s="66"/>
      <c r="V30" s="22">
        <v>43295</v>
      </c>
      <c r="W30" s="2" t="s">
        <v>66</v>
      </c>
      <c r="X30" s="31"/>
      <c r="Y30" s="32"/>
      <c r="Z30" s="32"/>
      <c r="AA30" s="32"/>
    </row>
    <row r="31" spans="1:27" ht="12.75" customHeight="1" x14ac:dyDescent="0.25">
      <c r="A31" s="67" t="s">
        <v>67</v>
      </c>
      <c r="B31" s="68">
        <v>988</v>
      </c>
      <c r="C31" s="68">
        <v>842</v>
      </c>
      <c r="D31" s="68">
        <v>984</v>
      </c>
      <c r="E31" s="68">
        <v>721</v>
      </c>
      <c r="F31" s="68">
        <v>760</v>
      </c>
      <c r="G31" s="68">
        <v>636</v>
      </c>
      <c r="H31" s="68">
        <v>728</v>
      </c>
      <c r="I31" s="68">
        <v>544</v>
      </c>
      <c r="J31" s="68">
        <v>2154</v>
      </c>
      <c r="K31" s="68">
        <v>598</v>
      </c>
      <c r="L31" s="68">
        <v>790</v>
      </c>
      <c r="M31" s="68">
        <v>804</v>
      </c>
      <c r="N31" s="69"/>
      <c r="O31" s="63"/>
      <c r="P31" s="70">
        <f t="shared" ref="P31:P32" si="6">SUM(B31:M31)</f>
        <v>10549</v>
      </c>
      <c r="Q31" s="71">
        <f t="shared" ref="Q31:Q32" si="7">AVERAGE(B31:M31)</f>
        <v>879.08333333333337</v>
      </c>
      <c r="R31" s="71">
        <f t="shared" ref="R31:R32" si="8">MAX(B31:M31)</f>
        <v>2154</v>
      </c>
      <c r="S31" s="72"/>
      <c r="T31" s="72"/>
      <c r="U31" s="66"/>
      <c r="V31" s="22">
        <v>43304</v>
      </c>
      <c r="W31" s="2" t="s">
        <v>66</v>
      </c>
      <c r="X31" s="8"/>
      <c r="Y31" s="12"/>
      <c r="Z31" s="32"/>
      <c r="AA31" s="32"/>
    </row>
    <row r="32" spans="1:27" ht="12.75" customHeight="1" x14ac:dyDescent="0.25">
      <c r="A32" s="67" t="s">
        <v>68</v>
      </c>
      <c r="B32" s="68">
        <v>1</v>
      </c>
      <c r="C32" s="68">
        <v>2</v>
      </c>
      <c r="D32" s="68"/>
      <c r="E32" s="68"/>
      <c r="F32" s="68"/>
      <c r="G32" s="68"/>
      <c r="H32" s="68"/>
      <c r="I32" s="68">
        <v>6</v>
      </c>
      <c r="J32" s="68">
        <v>1.5</v>
      </c>
      <c r="K32" s="68"/>
      <c r="L32" s="68"/>
      <c r="M32" s="68"/>
      <c r="N32" s="69"/>
      <c r="O32" s="63"/>
      <c r="P32" s="70">
        <f t="shared" si="6"/>
        <v>10.5</v>
      </c>
      <c r="Q32" s="71">
        <f t="shared" si="7"/>
        <v>2.625</v>
      </c>
      <c r="R32" s="71">
        <f t="shared" si="8"/>
        <v>6</v>
      </c>
      <c r="S32" s="72"/>
      <c r="T32" s="72"/>
      <c r="U32" s="66"/>
      <c r="V32" s="22">
        <v>43304</v>
      </c>
      <c r="W32" s="2" t="s">
        <v>69</v>
      </c>
      <c r="X32" s="8"/>
      <c r="Y32" s="12"/>
      <c r="Z32" s="32"/>
      <c r="AA32" s="32"/>
    </row>
    <row r="33" spans="1:27" ht="12.75" customHeight="1" x14ac:dyDescent="0.25">
      <c r="A33" s="67" t="s">
        <v>70</v>
      </c>
      <c r="B33" s="73">
        <f t="shared" ref="B33:M33" si="9">B31/B6</f>
        <v>47.047619047619051</v>
      </c>
      <c r="C33" s="73">
        <f t="shared" si="9"/>
        <v>42.1</v>
      </c>
      <c r="D33" s="73">
        <f t="shared" si="9"/>
        <v>44.727272727272727</v>
      </c>
      <c r="E33" s="73">
        <f t="shared" si="9"/>
        <v>36.049999999999997</v>
      </c>
      <c r="F33" s="73">
        <f t="shared" si="9"/>
        <v>38</v>
      </c>
      <c r="G33" s="73">
        <f t="shared" si="9"/>
        <v>26.5</v>
      </c>
      <c r="H33" s="73">
        <f t="shared" si="9"/>
        <v>33.090909090909093</v>
      </c>
      <c r="I33" s="73">
        <f t="shared" si="9"/>
        <v>25.904761904761905</v>
      </c>
      <c r="J33" s="73">
        <f t="shared" si="9"/>
        <v>102.57142857142857</v>
      </c>
      <c r="K33" s="73">
        <f t="shared" si="9"/>
        <v>29.9</v>
      </c>
      <c r="L33" s="73">
        <f t="shared" si="9"/>
        <v>34.347826086956523</v>
      </c>
      <c r="M33" s="73">
        <f t="shared" si="9"/>
        <v>36.545454545454547</v>
      </c>
      <c r="N33" s="69"/>
      <c r="O33" s="63"/>
      <c r="P33" s="70"/>
      <c r="Q33" s="71"/>
      <c r="R33" s="71"/>
      <c r="S33" s="72"/>
      <c r="T33" s="72"/>
      <c r="U33" s="66"/>
      <c r="V33" s="22"/>
      <c r="W33" s="2"/>
      <c r="X33" s="8"/>
      <c r="Y33" s="12"/>
      <c r="Z33" s="32"/>
      <c r="AA33" s="32"/>
    </row>
    <row r="34" spans="1:27" ht="12.75" customHeight="1" x14ac:dyDescent="0.25">
      <c r="A34" s="67" t="s">
        <v>71</v>
      </c>
      <c r="B34" s="74">
        <v>452.85</v>
      </c>
      <c r="C34" s="74">
        <v>438.75</v>
      </c>
      <c r="D34" s="74">
        <v>393.3</v>
      </c>
      <c r="E34" s="74">
        <v>546.52499999999998</v>
      </c>
      <c r="F34" s="74">
        <v>538.20000000000005</v>
      </c>
      <c r="G34" s="74">
        <v>455.4</v>
      </c>
      <c r="H34" s="74">
        <v>248.4</v>
      </c>
      <c r="I34" s="74">
        <v>215.32499999999999</v>
      </c>
      <c r="J34" s="74">
        <v>240.52500000000001</v>
      </c>
      <c r="K34" s="74">
        <v>289.35000000000002</v>
      </c>
      <c r="L34" s="74">
        <v>165.6</v>
      </c>
      <c r="M34" s="74">
        <v>382.5</v>
      </c>
      <c r="N34" s="75"/>
      <c r="O34" s="1"/>
      <c r="P34" s="70">
        <f t="shared" ref="P34:P39" si="10">SUM(B34:M34)</f>
        <v>4366.7250000000004</v>
      </c>
      <c r="Q34" s="71">
        <f t="shared" ref="Q34:Q39" si="11">AVERAGE(B34:M34)</f>
        <v>363.89375000000001</v>
      </c>
      <c r="R34" s="71">
        <f t="shared" ref="R34:R39" si="12">MAX(B34:M34)</f>
        <v>546.52499999999998</v>
      </c>
      <c r="S34" s="71"/>
      <c r="T34" s="71"/>
      <c r="U34" s="5"/>
      <c r="V34" s="14" t="s">
        <v>72</v>
      </c>
      <c r="W34" s="2" t="s">
        <v>50</v>
      </c>
      <c r="X34" s="8"/>
      <c r="Y34" s="12"/>
      <c r="AA34" s="12"/>
    </row>
    <row r="35" spans="1:27" ht="12.75" customHeight="1" x14ac:dyDescent="0.25">
      <c r="A35" s="67" t="s">
        <v>73</v>
      </c>
      <c r="B35" s="76">
        <v>380.97199999999998</v>
      </c>
      <c r="C35" s="76">
        <v>471.67899999999997</v>
      </c>
      <c r="D35" s="76">
        <v>591.41290000000004</v>
      </c>
      <c r="E35" s="76">
        <v>526.10350000000005</v>
      </c>
      <c r="F35" s="74">
        <v>471.7</v>
      </c>
      <c r="G35" s="76">
        <v>478.93560000000002</v>
      </c>
      <c r="H35" s="76">
        <v>181.41499999999999</v>
      </c>
      <c r="I35" s="76">
        <v>471.7</v>
      </c>
      <c r="J35" s="76">
        <v>254</v>
      </c>
      <c r="K35" s="76">
        <v>726</v>
      </c>
      <c r="L35" s="76">
        <v>435.6</v>
      </c>
      <c r="M35" s="76">
        <v>380.97</v>
      </c>
      <c r="N35" s="77"/>
      <c r="O35" s="1"/>
      <c r="P35" s="70">
        <f t="shared" si="10"/>
        <v>5370.4880000000003</v>
      </c>
      <c r="Q35" s="71">
        <f t="shared" si="11"/>
        <v>447.54066666666671</v>
      </c>
      <c r="R35" s="71">
        <f t="shared" si="12"/>
        <v>726</v>
      </c>
      <c r="S35" s="71"/>
      <c r="T35" s="71"/>
      <c r="U35" s="5"/>
      <c r="V35" s="22">
        <v>43319</v>
      </c>
      <c r="W35" s="2" t="s">
        <v>74</v>
      </c>
      <c r="X35" s="8"/>
      <c r="Y35" s="12"/>
      <c r="AA35" s="12"/>
    </row>
    <row r="36" spans="1:27" ht="12.75" customHeight="1" x14ac:dyDescent="0.25">
      <c r="A36" s="67" t="s">
        <v>75</v>
      </c>
      <c r="B36" s="76">
        <v>114.9</v>
      </c>
      <c r="C36" s="76">
        <v>383</v>
      </c>
      <c r="D36" s="74">
        <v>210.65</v>
      </c>
      <c r="E36" s="74">
        <v>268.10000000000002</v>
      </c>
      <c r="F36" s="74">
        <v>0</v>
      </c>
      <c r="G36" s="74">
        <v>440.45</v>
      </c>
      <c r="H36" s="74">
        <v>191.5</v>
      </c>
      <c r="I36" s="74">
        <v>477.9</v>
      </c>
      <c r="J36" s="74">
        <v>268.10000000000002</v>
      </c>
      <c r="K36" s="74">
        <v>1350.5</v>
      </c>
      <c r="L36" s="74">
        <v>639.61</v>
      </c>
      <c r="M36" s="74">
        <v>0</v>
      </c>
      <c r="N36" s="75"/>
      <c r="O36" s="1"/>
      <c r="P36" s="70">
        <f t="shared" si="10"/>
        <v>4344.71</v>
      </c>
      <c r="Q36" s="71">
        <f t="shared" si="11"/>
        <v>362.05916666666667</v>
      </c>
      <c r="R36" s="71">
        <f t="shared" si="12"/>
        <v>1350.5</v>
      </c>
      <c r="S36" s="71"/>
      <c r="T36" s="71"/>
      <c r="U36" s="5"/>
      <c r="V36" s="22">
        <v>43332</v>
      </c>
      <c r="W36" s="2" t="s">
        <v>76</v>
      </c>
      <c r="X36" s="8"/>
      <c r="Y36" s="12"/>
      <c r="Z36" s="12"/>
      <c r="AA36" s="12"/>
    </row>
    <row r="37" spans="1:27" ht="12.75" customHeight="1" x14ac:dyDescent="0.25">
      <c r="A37" s="67" t="s">
        <v>77</v>
      </c>
      <c r="B37" s="74">
        <v>798.75</v>
      </c>
      <c r="C37" s="74">
        <v>713.05</v>
      </c>
      <c r="D37" s="74">
        <v>861.14</v>
      </c>
      <c r="E37" s="74">
        <v>736.36</v>
      </c>
      <c r="F37" s="74">
        <v>679.45</v>
      </c>
      <c r="G37" s="74">
        <v>695.91</v>
      </c>
      <c r="H37" s="74">
        <v>758.99</v>
      </c>
      <c r="I37" s="74">
        <v>658.2</v>
      </c>
      <c r="J37" s="74">
        <v>745.96</v>
      </c>
      <c r="K37" s="74">
        <v>1528.26</v>
      </c>
      <c r="L37" s="74">
        <v>725.39</v>
      </c>
      <c r="M37" s="74">
        <v>689.99</v>
      </c>
      <c r="N37" s="75"/>
      <c r="O37" s="1"/>
      <c r="P37" s="70">
        <f t="shared" si="10"/>
        <v>9591.4499999999989</v>
      </c>
      <c r="Q37" s="71">
        <f t="shared" si="11"/>
        <v>799.28749999999991</v>
      </c>
      <c r="R37" s="71">
        <f t="shared" si="12"/>
        <v>1528.26</v>
      </c>
      <c r="S37" s="71"/>
      <c r="T37" s="71"/>
      <c r="U37" s="5"/>
      <c r="V37" s="22">
        <v>43339</v>
      </c>
      <c r="W37" s="8" t="s">
        <v>78</v>
      </c>
      <c r="X37" s="8"/>
      <c r="Y37" s="12"/>
      <c r="Z37" s="12"/>
      <c r="AA37" s="12"/>
    </row>
    <row r="38" spans="1:27" ht="12.75" customHeight="1" x14ac:dyDescent="0.25">
      <c r="A38" s="67" t="s">
        <v>79</v>
      </c>
      <c r="B38" s="74">
        <v>150</v>
      </c>
      <c r="C38" s="74">
        <v>300</v>
      </c>
      <c r="D38" s="74"/>
      <c r="E38" s="74"/>
      <c r="F38" s="74"/>
      <c r="G38" s="74"/>
      <c r="H38" s="74"/>
      <c r="I38" s="74">
        <v>900</v>
      </c>
      <c r="J38" s="74">
        <v>225</v>
      </c>
      <c r="K38" s="74"/>
      <c r="L38" s="74"/>
      <c r="M38" s="74"/>
      <c r="N38" s="75"/>
      <c r="O38" s="1"/>
      <c r="P38" s="70">
        <f t="shared" si="10"/>
        <v>1575</v>
      </c>
      <c r="Q38" s="71">
        <f t="shared" si="11"/>
        <v>393.75</v>
      </c>
      <c r="R38" s="71">
        <f t="shared" si="12"/>
        <v>900</v>
      </c>
      <c r="S38" s="71"/>
      <c r="T38" s="71"/>
      <c r="U38" s="5"/>
      <c r="V38" s="22">
        <v>43342</v>
      </c>
      <c r="W38" s="2" t="s">
        <v>48</v>
      </c>
      <c r="X38" s="8"/>
      <c r="Y38" s="12"/>
      <c r="Z38" s="12"/>
      <c r="AA38" s="12"/>
    </row>
    <row r="39" spans="1:27" ht="12.75" customHeight="1" x14ac:dyDescent="0.25">
      <c r="A39" s="67" t="s">
        <v>80</v>
      </c>
      <c r="B39" s="74">
        <v>1134.75</v>
      </c>
      <c r="C39" s="74">
        <v>1134.75</v>
      </c>
      <c r="D39" s="74">
        <v>1134.75</v>
      </c>
      <c r="E39" s="74">
        <v>1134.75</v>
      </c>
      <c r="F39" s="74">
        <v>1134.75</v>
      </c>
      <c r="G39" s="74">
        <v>1134.75</v>
      </c>
      <c r="H39" s="74">
        <v>1134.75</v>
      </c>
      <c r="I39" s="74">
        <v>1134.75</v>
      </c>
      <c r="J39" s="74">
        <v>1134.75</v>
      </c>
      <c r="K39" s="74">
        <v>1134.75</v>
      </c>
      <c r="L39" s="74">
        <v>1134.75</v>
      </c>
      <c r="M39" s="74">
        <v>1134.75</v>
      </c>
      <c r="N39" s="75"/>
      <c r="O39" s="1"/>
      <c r="P39" s="70">
        <f t="shared" si="10"/>
        <v>13617</v>
      </c>
      <c r="Q39" s="71">
        <f t="shared" si="11"/>
        <v>1134.75</v>
      </c>
      <c r="R39" s="71">
        <f t="shared" si="12"/>
        <v>1134.75</v>
      </c>
      <c r="S39" s="71"/>
      <c r="T39" s="71"/>
      <c r="U39" s="5"/>
      <c r="V39" s="22">
        <v>43354</v>
      </c>
      <c r="W39" s="48" t="s">
        <v>81</v>
      </c>
      <c r="X39" s="31"/>
      <c r="Y39" s="32"/>
    </row>
    <row r="40" spans="1:27" ht="12.75" customHeight="1" x14ac:dyDescent="0.25">
      <c r="A40" s="186" t="s">
        <v>177</v>
      </c>
      <c r="B40" s="78">
        <f>B13</f>
        <v>1195</v>
      </c>
      <c r="C40" s="78">
        <f t="shared" ref="C40:M40" si="13">C13</f>
        <v>1040</v>
      </c>
      <c r="D40" s="78">
        <f t="shared" si="13"/>
        <v>1296</v>
      </c>
      <c r="E40" s="78">
        <f t="shared" si="13"/>
        <v>1074</v>
      </c>
      <c r="F40" s="78">
        <f t="shared" si="13"/>
        <v>991</v>
      </c>
      <c r="G40" s="78">
        <f t="shared" si="13"/>
        <v>1015</v>
      </c>
      <c r="H40" s="78">
        <f t="shared" si="13"/>
        <v>1107</v>
      </c>
      <c r="I40" s="78">
        <f t="shared" si="13"/>
        <v>960</v>
      </c>
      <c r="J40" s="78">
        <f t="shared" si="13"/>
        <v>1088</v>
      </c>
      <c r="K40" s="78">
        <f t="shared" si="13"/>
        <v>1569</v>
      </c>
      <c r="L40" s="78">
        <f t="shared" si="13"/>
        <v>995</v>
      </c>
      <c r="M40" s="78">
        <f t="shared" si="13"/>
        <v>1002</v>
      </c>
      <c r="N40" s="79"/>
      <c r="O40" s="1"/>
      <c r="P40" s="56"/>
      <c r="Q40" s="20"/>
      <c r="R40" s="20"/>
      <c r="S40" s="20"/>
      <c r="T40" s="20"/>
      <c r="U40" s="5"/>
      <c r="V40" s="22">
        <v>43356</v>
      </c>
      <c r="W40" s="2" t="s">
        <v>66</v>
      </c>
      <c r="X40" s="8"/>
      <c r="Y40" s="12"/>
    </row>
    <row r="41" spans="1:27" ht="12.75" customHeight="1" x14ac:dyDescent="0.25">
      <c r="A41" s="186" t="s">
        <v>178</v>
      </c>
      <c r="B41" s="78">
        <f t="shared" ref="B41:M41" si="14">B40*0.85</f>
        <v>1015.75</v>
      </c>
      <c r="C41" s="78">
        <f t="shared" si="14"/>
        <v>884</v>
      </c>
      <c r="D41" s="78">
        <f t="shared" si="14"/>
        <v>1101.5999999999999</v>
      </c>
      <c r="E41" s="78">
        <f t="shared" si="14"/>
        <v>912.9</v>
      </c>
      <c r="F41" s="78">
        <f t="shared" si="14"/>
        <v>842.35</v>
      </c>
      <c r="G41" s="78">
        <f t="shared" si="14"/>
        <v>862.75</v>
      </c>
      <c r="H41" s="78">
        <f t="shared" si="14"/>
        <v>940.94999999999993</v>
      </c>
      <c r="I41" s="78">
        <f t="shared" si="14"/>
        <v>816</v>
      </c>
      <c r="J41" s="78">
        <f t="shared" si="14"/>
        <v>924.8</v>
      </c>
      <c r="K41" s="78">
        <f t="shared" si="14"/>
        <v>1333.6499999999999</v>
      </c>
      <c r="L41" s="78">
        <f t="shared" si="14"/>
        <v>845.75</v>
      </c>
      <c r="M41" s="78">
        <f t="shared" si="14"/>
        <v>851.69999999999993</v>
      </c>
      <c r="N41" s="1"/>
      <c r="O41" s="1"/>
      <c r="P41" s="56"/>
      <c r="Q41" s="20"/>
      <c r="R41" s="20"/>
      <c r="S41" s="20"/>
      <c r="T41" s="20"/>
      <c r="U41" s="5"/>
      <c r="V41" s="22"/>
      <c r="W41" s="2"/>
      <c r="X41" s="8"/>
      <c r="Y41" s="12"/>
    </row>
    <row r="42" spans="1:27" ht="12.75" customHeight="1" x14ac:dyDescent="0.25">
      <c r="A42" s="171" t="s">
        <v>82</v>
      </c>
      <c r="B42" s="167"/>
      <c r="C42" s="167"/>
      <c r="D42" s="167"/>
      <c r="E42" s="167"/>
      <c r="F42" s="167"/>
      <c r="G42" s="167"/>
      <c r="H42" s="167"/>
      <c r="I42" s="167"/>
      <c r="J42" s="167"/>
      <c r="K42" s="167"/>
      <c r="L42" s="167"/>
      <c r="M42" s="168"/>
      <c r="N42" s="80"/>
      <c r="O42" s="63"/>
      <c r="P42" s="81"/>
      <c r="Q42" s="82"/>
      <c r="R42" s="82"/>
      <c r="S42" s="82"/>
      <c r="T42" s="82"/>
      <c r="U42" s="66"/>
      <c r="V42" s="22">
        <v>43357</v>
      </c>
      <c r="W42" s="2" t="s">
        <v>52</v>
      </c>
      <c r="X42" s="8"/>
      <c r="Y42" s="12"/>
      <c r="Z42" s="42"/>
      <c r="AA42" s="42"/>
    </row>
    <row r="43" spans="1:27" ht="12.75" customHeight="1" x14ac:dyDescent="0.25">
      <c r="A43" s="83" t="s">
        <v>83</v>
      </c>
      <c r="B43" s="84">
        <v>322.95</v>
      </c>
      <c r="C43" s="84">
        <v>327.04000000000002</v>
      </c>
      <c r="D43" s="84">
        <v>318.86</v>
      </c>
      <c r="E43" s="84">
        <v>310.68</v>
      </c>
      <c r="F43" s="84">
        <v>310.68</v>
      </c>
      <c r="G43" s="84">
        <v>310.68</v>
      </c>
      <c r="H43" s="84">
        <v>310.68</v>
      </c>
      <c r="I43" s="84">
        <v>233.01</v>
      </c>
      <c r="J43" s="84">
        <v>437.4</v>
      </c>
      <c r="K43" s="84">
        <v>310.68</v>
      </c>
      <c r="L43" s="84">
        <v>233.01</v>
      </c>
      <c r="M43" s="84">
        <v>310.68</v>
      </c>
      <c r="N43" s="85"/>
      <c r="O43" s="1"/>
      <c r="P43" s="81">
        <f t="shared" ref="P43:P61" si="15">SUM(B43:M43)</f>
        <v>3736.35</v>
      </c>
      <c r="Q43" s="82">
        <f t="shared" ref="Q43:Q61" si="16">AVERAGE(B43:M43)</f>
        <v>311.36250000000001</v>
      </c>
      <c r="R43" s="82">
        <f t="shared" ref="R43:R61" si="17">MAX(B43:M43)</f>
        <v>437.4</v>
      </c>
      <c r="S43" s="82"/>
      <c r="T43" s="82"/>
      <c r="U43" s="5"/>
      <c r="V43" s="22">
        <v>43358</v>
      </c>
      <c r="W43" s="2" t="s">
        <v>52</v>
      </c>
      <c r="X43" s="8"/>
      <c r="Y43" s="12"/>
      <c r="Z43" s="42"/>
      <c r="AA43" s="42"/>
    </row>
    <row r="44" spans="1:27" ht="12.75" customHeight="1" x14ac:dyDescent="0.25">
      <c r="A44" s="86" t="s">
        <v>84</v>
      </c>
      <c r="B44" s="84"/>
      <c r="C44" s="84"/>
      <c r="D44" s="84"/>
      <c r="E44" s="84"/>
      <c r="F44" s="84">
        <v>216.94</v>
      </c>
      <c r="G44" s="84"/>
      <c r="H44" s="84"/>
      <c r="I44" s="84"/>
      <c r="J44" s="84"/>
      <c r="K44" s="84"/>
      <c r="L44" s="84">
        <v>155.34</v>
      </c>
      <c r="M44" s="84"/>
      <c r="N44" s="85"/>
      <c r="O44" s="1"/>
      <c r="P44" s="81">
        <f t="shared" si="15"/>
        <v>372.28</v>
      </c>
      <c r="Q44" s="82">
        <f t="shared" si="16"/>
        <v>186.14</v>
      </c>
      <c r="R44" s="82">
        <f t="shared" si="17"/>
        <v>216.94</v>
      </c>
      <c r="S44" s="82"/>
      <c r="T44" s="82"/>
      <c r="U44" s="5"/>
      <c r="V44" s="22">
        <v>43361</v>
      </c>
      <c r="W44" s="48" t="s">
        <v>85</v>
      </c>
      <c r="X44" s="2"/>
      <c r="Z44" s="42"/>
      <c r="AA44" s="42"/>
    </row>
    <row r="45" spans="1:27" ht="12.75" customHeight="1" x14ac:dyDescent="0.25">
      <c r="A45" s="87" t="s">
        <v>86</v>
      </c>
      <c r="B45" s="88">
        <v>21</v>
      </c>
      <c r="C45" s="88">
        <v>20</v>
      </c>
      <c r="D45" s="88">
        <v>22</v>
      </c>
      <c r="E45" s="88">
        <v>20</v>
      </c>
      <c r="F45" s="88">
        <v>20</v>
      </c>
      <c r="G45" s="88">
        <v>24</v>
      </c>
      <c r="H45" s="88">
        <v>22</v>
      </c>
      <c r="I45" s="88">
        <v>21</v>
      </c>
      <c r="J45" s="88"/>
      <c r="K45" s="88">
        <v>20</v>
      </c>
      <c r="L45" s="88">
        <v>23</v>
      </c>
      <c r="M45" s="88">
        <v>22</v>
      </c>
      <c r="N45" s="89"/>
      <c r="O45" s="1"/>
      <c r="P45" s="81">
        <f t="shared" si="15"/>
        <v>235</v>
      </c>
      <c r="Q45" s="82">
        <f t="shared" si="16"/>
        <v>21.363636363636363</v>
      </c>
      <c r="R45" s="82">
        <f t="shared" si="17"/>
        <v>24</v>
      </c>
      <c r="S45" s="82"/>
      <c r="T45" s="82"/>
      <c r="U45" s="5"/>
      <c r="V45" s="22">
        <v>43363</v>
      </c>
      <c r="W45" s="2" t="s">
        <v>87</v>
      </c>
      <c r="X45" s="2"/>
      <c r="Z45" s="42"/>
      <c r="AA45" s="42"/>
    </row>
    <row r="46" spans="1:27" ht="12.75" customHeight="1" x14ac:dyDescent="0.25">
      <c r="A46" s="132" t="s">
        <v>88</v>
      </c>
      <c r="B46" s="133">
        <v>8</v>
      </c>
      <c r="C46" s="133">
        <v>6</v>
      </c>
      <c r="D46" s="133">
        <v>3</v>
      </c>
      <c r="E46" s="133">
        <v>4</v>
      </c>
      <c r="F46" s="133">
        <v>6</v>
      </c>
      <c r="G46" s="133">
        <v>7</v>
      </c>
      <c r="H46" s="133">
        <v>4</v>
      </c>
      <c r="I46" s="133">
        <v>4</v>
      </c>
      <c r="J46" s="133"/>
      <c r="K46" s="133">
        <v>3</v>
      </c>
      <c r="L46" s="133">
        <v>6</v>
      </c>
      <c r="M46" s="134">
        <v>8</v>
      </c>
      <c r="N46" s="135">
        <f>SUM(B46:M46)</f>
        <v>59</v>
      </c>
      <c r="O46" s="5"/>
      <c r="P46" s="81">
        <f t="shared" si="15"/>
        <v>59</v>
      </c>
      <c r="Q46" s="82">
        <f t="shared" si="16"/>
        <v>5.3636363636363633</v>
      </c>
      <c r="R46" s="82">
        <f t="shared" si="17"/>
        <v>8</v>
      </c>
      <c r="S46" s="82"/>
      <c r="T46" s="82"/>
      <c r="U46" s="5"/>
      <c r="V46" s="22" t="s">
        <v>89</v>
      </c>
      <c r="W46" s="2" t="s">
        <v>90</v>
      </c>
      <c r="X46" s="8"/>
      <c r="Y46" s="12"/>
    </row>
    <row r="47" spans="1:27" ht="12.75" customHeight="1" x14ac:dyDescent="0.25">
      <c r="A47" s="132" t="s">
        <v>91</v>
      </c>
      <c r="B47" s="133">
        <v>14</v>
      </c>
      <c r="C47" s="133">
        <v>15</v>
      </c>
      <c r="D47" s="133">
        <v>11</v>
      </c>
      <c r="E47" s="133">
        <v>13</v>
      </c>
      <c r="F47" s="133">
        <v>14</v>
      </c>
      <c r="G47" s="133">
        <v>15</v>
      </c>
      <c r="H47" s="133">
        <v>11</v>
      </c>
      <c r="I47" s="133">
        <v>13</v>
      </c>
      <c r="J47" s="133"/>
      <c r="K47" s="133">
        <v>12</v>
      </c>
      <c r="L47" s="133">
        <v>14</v>
      </c>
      <c r="M47" s="134">
        <v>15</v>
      </c>
      <c r="N47" s="135">
        <f>SUM(B47:M47)</f>
        <v>147</v>
      </c>
      <c r="P47" s="81">
        <f t="shared" si="15"/>
        <v>147</v>
      </c>
      <c r="Q47" s="82">
        <f t="shared" si="16"/>
        <v>13.363636363636363</v>
      </c>
      <c r="R47" s="82">
        <f t="shared" si="17"/>
        <v>15</v>
      </c>
      <c r="S47" s="82"/>
      <c r="T47" s="82"/>
      <c r="U47" s="1"/>
      <c r="V47" s="22">
        <v>43377</v>
      </c>
      <c r="W47" s="2" t="s">
        <v>92</v>
      </c>
      <c r="X47" s="8"/>
      <c r="Y47" s="12"/>
      <c r="Z47" s="42"/>
      <c r="AA47" s="42"/>
    </row>
    <row r="48" spans="1:27" ht="12.75" customHeight="1" x14ac:dyDescent="0.25">
      <c r="A48" s="83" t="s">
        <v>93</v>
      </c>
      <c r="B48" s="90">
        <v>12.4</v>
      </c>
      <c r="C48" s="90">
        <v>8.1</v>
      </c>
      <c r="D48" s="90">
        <v>7.5</v>
      </c>
      <c r="E48" s="90">
        <v>8.1</v>
      </c>
      <c r="F48" s="90">
        <v>8</v>
      </c>
      <c r="G48" s="90">
        <v>7.8</v>
      </c>
      <c r="H48" s="90">
        <v>7.2</v>
      </c>
      <c r="I48" s="90">
        <v>7.5</v>
      </c>
      <c r="J48" s="90"/>
      <c r="K48" s="90">
        <v>7.4</v>
      </c>
      <c r="L48" s="90">
        <v>8.1</v>
      </c>
      <c r="M48" s="90">
        <v>7.3</v>
      </c>
      <c r="N48" s="91"/>
      <c r="P48" s="81">
        <f t="shared" si="15"/>
        <v>89.399999999999991</v>
      </c>
      <c r="Q48" s="82">
        <f t="shared" si="16"/>
        <v>8.127272727272727</v>
      </c>
      <c r="R48" s="82">
        <f t="shared" si="17"/>
        <v>12.4</v>
      </c>
      <c r="S48" s="82"/>
      <c r="T48" s="82"/>
      <c r="U48" s="1"/>
      <c r="V48" s="22">
        <v>43386</v>
      </c>
      <c r="W48" s="2" t="s">
        <v>94</v>
      </c>
      <c r="X48" s="8"/>
      <c r="Y48" s="12"/>
      <c r="Z48" s="42"/>
      <c r="AA48" s="42"/>
    </row>
    <row r="49" spans="1:27" ht="12.75" customHeight="1" x14ac:dyDescent="0.25">
      <c r="A49" s="83" t="s">
        <v>95</v>
      </c>
      <c r="B49" s="92">
        <v>28</v>
      </c>
      <c r="C49" s="92">
        <v>11</v>
      </c>
      <c r="D49" s="92">
        <v>12</v>
      </c>
      <c r="E49" s="92">
        <v>15</v>
      </c>
      <c r="F49" s="92">
        <v>18</v>
      </c>
      <c r="G49" s="92">
        <v>25</v>
      </c>
      <c r="H49" s="92">
        <v>27</v>
      </c>
      <c r="I49" s="92">
        <v>26</v>
      </c>
      <c r="J49" s="92"/>
      <c r="K49" s="92">
        <v>17</v>
      </c>
      <c r="L49" s="92">
        <v>15</v>
      </c>
      <c r="M49" s="92">
        <v>12</v>
      </c>
      <c r="N49" s="93"/>
      <c r="P49" s="81">
        <f t="shared" si="15"/>
        <v>206</v>
      </c>
      <c r="Q49" s="82">
        <f t="shared" si="16"/>
        <v>18.727272727272727</v>
      </c>
      <c r="R49" s="82">
        <f t="shared" si="17"/>
        <v>28</v>
      </c>
      <c r="S49" s="82"/>
      <c r="T49" s="82"/>
      <c r="U49" s="1"/>
      <c r="V49" s="22">
        <v>43390</v>
      </c>
      <c r="W49" s="48" t="s">
        <v>96</v>
      </c>
      <c r="X49" s="8"/>
      <c r="Y49" s="12"/>
      <c r="Z49" s="42"/>
      <c r="AA49" s="42"/>
    </row>
    <row r="50" spans="1:27" ht="12.75" customHeight="1" x14ac:dyDescent="0.25">
      <c r="A50" s="152" t="s">
        <v>97</v>
      </c>
      <c r="B50" s="153">
        <v>1060</v>
      </c>
      <c r="C50" s="153">
        <v>990</v>
      </c>
      <c r="D50" s="153">
        <v>657</v>
      </c>
      <c r="E50" s="153">
        <v>39</v>
      </c>
      <c r="F50" s="153">
        <v>670</v>
      </c>
      <c r="G50" s="153">
        <v>860</v>
      </c>
      <c r="H50" s="153">
        <v>640</v>
      </c>
      <c r="I50" s="153">
        <v>610</v>
      </c>
      <c r="J50" s="153"/>
      <c r="K50" s="153">
        <v>570</v>
      </c>
      <c r="L50" s="153">
        <v>750</v>
      </c>
      <c r="M50" s="153">
        <v>900</v>
      </c>
      <c r="N50" s="93"/>
      <c r="O50" s="94"/>
      <c r="P50" s="81">
        <f t="shared" si="15"/>
        <v>7746</v>
      </c>
      <c r="Q50" s="82">
        <f t="shared" si="16"/>
        <v>704.18181818181813</v>
      </c>
      <c r="R50" s="82">
        <f t="shared" si="17"/>
        <v>1060</v>
      </c>
      <c r="S50" s="82"/>
      <c r="T50" s="82"/>
      <c r="U50" s="1"/>
      <c r="V50" s="22">
        <v>43422</v>
      </c>
      <c r="W50" s="2" t="s">
        <v>98</v>
      </c>
      <c r="X50" s="8"/>
      <c r="Y50" s="12"/>
      <c r="Z50" s="42"/>
      <c r="AA50" s="42"/>
    </row>
    <row r="51" spans="1:27" ht="12.75" customHeight="1" x14ac:dyDescent="0.25">
      <c r="A51" s="83" t="s">
        <v>99</v>
      </c>
      <c r="B51" s="92">
        <v>1275</v>
      </c>
      <c r="C51" s="92">
        <v>1160</v>
      </c>
      <c r="D51" s="92">
        <v>815</v>
      </c>
      <c r="E51" s="92">
        <v>875</v>
      </c>
      <c r="F51" s="92">
        <v>1040</v>
      </c>
      <c r="G51" s="92">
        <v>1010</v>
      </c>
      <c r="H51" s="92">
        <v>770</v>
      </c>
      <c r="I51" s="92">
        <v>795</v>
      </c>
      <c r="J51" s="92"/>
      <c r="K51" s="92">
        <v>830</v>
      </c>
      <c r="L51" s="92">
        <v>860</v>
      </c>
      <c r="M51" s="92">
        <v>1130</v>
      </c>
      <c r="N51" s="93"/>
      <c r="P51" s="81">
        <f t="shared" si="15"/>
        <v>10560</v>
      </c>
      <c r="Q51" s="82">
        <f t="shared" si="16"/>
        <v>960</v>
      </c>
      <c r="R51" s="82">
        <f t="shared" si="17"/>
        <v>1275</v>
      </c>
      <c r="S51" s="82"/>
      <c r="T51" s="82"/>
      <c r="U51" s="1"/>
      <c r="V51" s="22" t="s">
        <v>100</v>
      </c>
      <c r="W51" s="2" t="s">
        <v>101</v>
      </c>
      <c r="X51" s="8"/>
      <c r="Y51" s="12"/>
      <c r="Z51" s="42"/>
      <c r="AA51" s="42"/>
    </row>
    <row r="52" spans="1:27" ht="12.75" customHeight="1" x14ac:dyDescent="0.25">
      <c r="A52" s="83" t="s">
        <v>102</v>
      </c>
      <c r="B52" s="95">
        <v>360</v>
      </c>
      <c r="C52" s="95">
        <v>310</v>
      </c>
      <c r="D52" s="95">
        <v>235</v>
      </c>
      <c r="E52" s="95">
        <v>200</v>
      </c>
      <c r="F52" s="95">
        <v>255</v>
      </c>
      <c r="G52" s="95">
        <v>320</v>
      </c>
      <c r="H52" s="95">
        <v>210</v>
      </c>
      <c r="I52" s="95">
        <v>235</v>
      </c>
      <c r="J52" s="95"/>
      <c r="K52" s="95">
        <v>240</v>
      </c>
      <c r="L52" s="95">
        <v>265</v>
      </c>
      <c r="M52" s="95">
        <v>340</v>
      </c>
      <c r="N52" s="96"/>
      <c r="O52" s="1"/>
      <c r="P52" s="81">
        <f t="shared" si="15"/>
        <v>2970</v>
      </c>
      <c r="Q52" s="82">
        <f t="shared" si="16"/>
        <v>270</v>
      </c>
      <c r="R52" s="82">
        <f t="shared" si="17"/>
        <v>360</v>
      </c>
      <c r="S52" s="82"/>
      <c r="T52" s="82"/>
      <c r="U52" s="1"/>
      <c r="V52" s="22"/>
      <c r="W52" s="2"/>
      <c r="X52" s="8"/>
      <c r="Y52" s="12"/>
      <c r="Z52" s="42"/>
      <c r="AA52" s="42"/>
    </row>
    <row r="53" spans="1:27" ht="12.75" customHeight="1" x14ac:dyDescent="0.25">
      <c r="A53" s="83" t="s">
        <v>103</v>
      </c>
      <c r="B53" s="95">
        <v>54</v>
      </c>
      <c r="C53" s="95">
        <v>49</v>
      </c>
      <c r="D53" s="95">
        <v>50</v>
      </c>
      <c r="E53" s="95">
        <v>55</v>
      </c>
      <c r="F53" s="95">
        <v>51</v>
      </c>
      <c r="G53" s="95">
        <v>58</v>
      </c>
      <c r="H53" s="95">
        <v>59</v>
      </c>
      <c r="I53" s="95">
        <v>54</v>
      </c>
      <c r="J53" s="95"/>
      <c r="K53" s="95">
        <v>50</v>
      </c>
      <c r="L53" s="95">
        <v>56</v>
      </c>
      <c r="M53" s="95">
        <v>55</v>
      </c>
      <c r="N53" s="96"/>
      <c r="O53" s="97"/>
      <c r="P53" s="81">
        <f t="shared" si="15"/>
        <v>591</v>
      </c>
      <c r="Q53" s="82">
        <f t="shared" si="16"/>
        <v>53.727272727272727</v>
      </c>
      <c r="R53" s="82">
        <f t="shared" si="17"/>
        <v>59</v>
      </c>
      <c r="S53" s="82"/>
      <c r="T53" s="82"/>
      <c r="U53" s="1"/>
      <c r="V53" s="22"/>
      <c r="W53" s="2"/>
      <c r="X53" s="8"/>
      <c r="Y53" s="12"/>
      <c r="Z53" s="42"/>
      <c r="AA53" s="42"/>
    </row>
    <row r="54" spans="1:27" ht="12.75" customHeight="1" x14ac:dyDescent="0.25">
      <c r="A54" s="83" t="s">
        <v>104</v>
      </c>
      <c r="B54" s="95">
        <v>6</v>
      </c>
      <c r="C54" s="95">
        <v>6</v>
      </c>
      <c r="D54" s="95">
        <v>7</v>
      </c>
      <c r="E54" s="95">
        <v>8</v>
      </c>
      <c r="F54" s="95">
        <v>7</v>
      </c>
      <c r="G54" s="95">
        <v>6</v>
      </c>
      <c r="H54" s="95">
        <v>6</v>
      </c>
      <c r="I54" s="95">
        <v>7</v>
      </c>
      <c r="J54" s="95"/>
      <c r="K54" s="95">
        <v>6</v>
      </c>
      <c r="L54" s="95">
        <v>7</v>
      </c>
      <c r="M54" s="95">
        <v>7</v>
      </c>
      <c r="N54" s="96"/>
      <c r="O54" s="97"/>
      <c r="P54" s="81">
        <f t="shared" si="15"/>
        <v>73</v>
      </c>
      <c r="Q54" s="82">
        <f t="shared" si="16"/>
        <v>6.6363636363636367</v>
      </c>
      <c r="R54" s="82">
        <f t="shared" si="17"/>
        <v>8</v>
      </c>
      <c r="S54" s="82"/>
      <c r="T54" s="82"/>
      <c r="U54" s="1"/>
      <c r="V54" s="98" t="s">
        <v>8</v>
      </c>
      <c r="W54" s="146" t="s">
        <v>150</v>
      </c>
      <c r="X54" s="147" t="s">
        <v>151</v>
      </c>
      <c r="Y54" s="12"/>
      <c r="Z54" s="42"/>
      <c r="AA54" s="42"/>
    </row>
    <row r="55" spans="1:27" ht="12.75" customHeight="1" x14ac:dyDescent="0.25">
      <c r="A55" s="83" t="s">
        <v>105</v>
      </c>
      <c r="B55" s="90">
        <v>8.1999999999999993</v>
      </c>
      <c r="C55" s="90">
        <v>8.1</v>
      </c>
      <c r="D55" s="90">
        <v>7.5</v>
      </c>
      <c r="E55" s="90">
        <v>8.1</v>
      </c>
      <c r="F55" s="90">
        <v>8</v>
      </c>
      <c r="G55" s="90">
        <v>7.8</v>
      </c>
      <c r="H55" s="90">
        <v>7.2</v>
      </c>
      <c r="I55" s="90">
        <v>7.5</v>
      </c>
      <c r="J55" s="90"/>
      <c r="K55" s="90">
        <v>7.4</v>
      </c>
      <c r="L55" s="90">
        <v>8.1</v>
      </c>
      <c r="M55" s="90">
        <v>7.3</v>
      </c>
      <c r="N55" s="91"/>
      <c r="P55" s="81">
        <f t="shared" si="15"/>
        <v>85.199999999999989</v>
      </c>
      <c r="Q55" s="82">
        <f t="shared" si="16"/>
        <v>7.7454545454545443</v>
      </c>
      <c r="R55" s="82">
        <f t="shared" si="17"/>
        <v>8.1999999999999993</v>
      </c>
      <c r="S55" s="82" t="s">
        <v>106</v>
      </c>
      <c r="T55" s="82"/>
      <c r="U55" s="1"/>
      <c r="V55" s="101" t="s">
        <v>107</v>
      </c>
      <c r="W55" s="102">
        <v>2</v>
      </c>
      <c r="X55" s="100">
        <v>1</v>
      </c>
      <c r="Y55" s="12"/>
      <c r="Z55" s="42"/>
      <c r="AA55" s="42"/>
    </row>
    <row r="56" spans="1:27" ht="12.75" customHeight="1" x14ac:dyDescent="0.25">
      <c r="A56" s="83" t="s">
        <v>108</v>
      </c>
      <c r="B56" s="92">
        <v>12</v>
      </c>
      <c r="C56" s="92">
        <v>11</v>
      </c>
      <c r="D56" s="92">
        <v>12</v>
      </c>
      <c r="E56" s="92">
        <v>15</v>
      </c>
      <c r="F56" s="92">
        <v>18</v>
      </c>
      <c r="G56" s="92">
        <v>25</v>
      </c>
      <c r="H56" s="92">
        <v>27</v>
      </c>
      <c r="I56" s="92">
        <v>26</v>
      </c>
      <c r="J56" s="92"/>
      <c r="K56" s="92">
        <v>17</v>
      </c>
      <c r="L56" s="92">
        <v>15</v>
      </c>
      <c r="M56" s="92">
        <v>12</v>
      </c>
      <c r="N56" s="93"/>
      <c r="P56" s="81">
        <f t="shared" si="15"/>
        <v>190</v>
      </c>
      <c r="Q56" s="82">
        <f t="shared" si="16"/>
        <v>17.272727272727273</v>
      </c>
      <c r="R56" s="82">
        <f t="shared" si="17"/>
        <v>27</v>
      </c>
      <c r="S56" s="82" t="s">
        <v>109</v>
      </c>
      <c r="T56" s="103"/>
      <c r="U56" s="1"/>
      <c r="V56" s="104" t="s">
        <v>110</v>
      </c>
      <c r="W56" s="102">
        <v>1</v>
      </c>
      <c r="X56" s="100">
        <v>1</v>
      </c>
      <c r="Z56" s="42"/>
      <c r="AA56" s="42"/>
    </row>
    <row r="57" spans="1:27" ht="12.75" customHeight="1" x14ac:dyDescent="0.25">
      <c r="A57" s="152" t="s">
        <v>111</v>
      </c>
      <c r="B57" s="154">
        <v>53</v>
      </c>
      <c r="C57" s="154">
        <v>49</v>
      </c>
      <c r="D57" s="154">
        <v>34</v>
      </c>
      <c r="E57" s="154">
        <v>35</v>
      </c>
      <c r="F57" s="154">
        <v>41</v>
      </c>
      <c r="G57" s="154">
        <v>44</v>
      </c>
      <c r="H57" s="153">
        <v>33</v>
      </c>
      <c r="I57" s="153">
        <v>32</v>
      </c>
      <c r="J57" s="153"/>
      <c r="K57" s="153">
        <v>28</v>
      </c>
      <c r="L57" s="154">
        <v>37</v>
      </c>
      <c r="M57" s="154">
        <v>45</v>
      </c>
      <c r="N57" s="106"/>
      <c r="O57" s="94"/>
      <c r="P57" s="81">
        <f t="shared" si="15"/>
        <v>431</v>
      </c>
      <c r="Q57" s="82">
        <f t="shared" si="16"/>
        <v>39.18181818181818</v>
      </c>
      <c r="R57" s="82">
        <f t="shared" si="17"/>
        <v>53</v>
      </c>
      <c r="S57" s="82" t="s">
        <v>112</v>
      </c>
      <c r="T57" s="103"/>
      <c r="U57" s="1"/>
      <c r="V57" s="101" t="s">
        <v>113</v>
      </c>
      <c r="W57" s="102">
        <v>0</v>
      </c>
      <c r="X57" s="99">
        <v>0</v>
      </c>
      <c r="Z57" s="42"/>
      <c r="AA57" s="42"/>
    </row>
    <row r="58" spans="1:27" ht="12.75" customHeight="1" x14ac:dyDescent="0.25">
      <c r="A58" s="83" t="s">
        <v>114</v>
      </c>
      <c r="B58" s="105">
        <v>190</v>
      </c>
      <c r="C58" s="105">
        <v>174</v>
      </c>
      <c r="D58" s="105">
        <v>124</v>
      </c>
      <c r="E58" s="105">
        <v>133</v>
      </c>
      <c r="F58" s="105">
        <v>157</v>
      </c>
      <c r="G58" s="105">
        <v>164</v>
      </c>
      <c r="H58" s="92">
        <v>119</v>
      </c>
      <c r="I58" s="92">
        <v>121</v>
      </c>
      <c r="J58" s="92"/>
      <c r="K58" s="92">
        <v>123</v>
      </c>
      <c r="L58" s="105">
        <v>128</v>
      </c>
      <c r="M58" s="105">
        <v>168</v>
      </c>
      <c r="N58" s="106"/>
      <c r="P58" s="81">
        <f t="shared" si="15"/>
        <v>1601</v>
      </c>
      <c r="Q58" s="82">
        <f t="shared" si="16"/>
        <v>145.54545454545453</v>
      </c>
      <c r="R58" s="82">
        <f t="shared" si="17"/>
        <v>190</v>
      </c>
      <c r="S58" s="82" t="s">
        <v>115</v>
      </c>
      <c r="T58" s="103"/>
      <c r="U58" s="1"/>
      <c r="V58" s="104" t="s">
        <v>116</v>
      </c>
      <c r="W58" s="102">
        <v>2</v>
      </c>
      <c r="X58" s="99">
        <v>2</v>
      </c>
      <c r="Z58" s="42"/>
      <c r="AA58" s="42"/>
    </row>
    <row r="59" spans="1:27" ht="12.75" customHeight="1" x14ac:dyDescent="0.25">
      <c r="A59" s="83" t="s">
        <v>117</v>
      </c>
      <c r="B59" s="107">
        <v>38</v>
      </c>
      <c r="C59" s="107">
        <v>31</v>
      </c>
      <c r="D59" s="95">
        <v>24</v>
      </c>
      <c r="E59" s="95">
        <v>21</v>
      </c>
      <c r="F59" s="107">
        <v>26</v>
      </c>
      <c r="G59" s="107">
        <v>33</v>
      </c>
      <c r="H59" s="95">
        <v>22</v>
      </c>
      <c r="I59" s="95">
        <v>24</v>
      </c>
      <c r="J59" s="95"/>
      <c r="K59" s="95">
        <v>24</v>
      </c>
      <c r="L59" s="95">
        <v>25</v>
      </c>
      <c r="M59" s="107">
        <v>33</v>
      </c>
      <c r="N59" s="108"/>
      <c r="O59" s="1"/>
      <c r="P59" s="81">
        <f t="shared" si="15"/>
        <v>301</v>
      </c>
      <c r="Q59" s="82">
        <f t="shared" si="16"/>
        <v>27.363636363636363</v>
      </c>
      <c r="R59" s="82">
        <f t="shared" si="17"/>
        <v>38</v>
      </c>
      <c r="S59" s="82" t="s">
        <v>118</v>
      </c>
      <c r="T59" s="103"/>
      <c r="U59" s="1"/>
      <c r="V59" s="101" t="s">
        <v>119</v>
      </c>
      <c r="W59" s="102">
        <v>0</v>
      </c>
      <c r="X59" s="99">
        <v>0</v>
      </c>
      <c r="Y59" s="42"/>
      <c r="Z59" s="42"/>
      <c r="AA59" s="42"/>
    </row>
    <row r="60" spans="1:27" ht="12.75" customHeight="1" x14ac:dyDescent="0.25">
      <c r="A60" s="83" t="s">
        <v>120</v>
      </c>
      <c r="B60" s="95">
        <v>11</v>
      </c>
      <c r="C60" s="95">
        <v>10</v>
      </c>
      <c r="D60" s="95">
        <v>10</v>
      </c>
      <c r="E60" s="95">
        <v>12</v>
      </c>
      <c r="F60" s="95">
        <v>11</v>
      </c>
      <c r="G60" s="95">
        <v>12</v>
      </c>
      <c r="H60" s="95">
        <v>12</v>
      </c>
      <c r="I60" s="95">
        <v>11</v>
      </c>
      <c r="J60" s="95"/>
      <c r="K60" s="95">
        <v>10</v>
      </c>
      <c r="L60" s="95">
        <v>11</v>
      </c>
      <c r="M60" s="95">
        <v>11</v>
      </c>
      <c r="N60" s="96"/>
      <c r="O60" s="97"/>
      <c r="P60" s="81">
        <f t="shared" si="15"/>
        <v>121</v>
      </c>
      <c r="Q60" s="82">
        <f t="shared" si="16"/>
        <v>11</v>
      </c>
      <c r="R60" s="82">
        <f t="shared" si="17"/>
        <v>12</v>
      </c>
      <c r="S60" s="82" t="s">
        <v>121</v>
      </c>
      <c r="T60" s="103"/>
      <c r="U60" s="1"/>
      <c r="V60" s="104" t="s">
        <v>122</v>
      </c>
      <c r="W60" s="102">
        <v>2</v>
      </c>
      <c r="X60" s="99">
        <v>2</v>
      </c>
      <c r="Y60" s="42"/>
      <c r="Z60" s="42"/>
      <c r="AA60" s="42"/>
    </row>
    <row r="61" spans="1:27" ht="12.75" customHeight="1" x14ac:dyDescent="0.25">
      <c r="A61" s="83" t="s">
        <v>123</v>
      </c>
      <c r="B61" s="95">
        <v>0.7</v>
      </c>
      <c r="C61" s="95">
        <v>0.6</v>
      </c>
      <c r="D61" s="95">
        <v>0.7</v>
      </c>
      <c r="E61" s="95">
        <v>0.9</v>
      </c>
      <c r="F61" s="95">
        <v>0.7</v>
      </c>
      <c r="G61" s="95">
        <v>0.6</v>
      </c>
      <c r="H61" s="95">
        <v>0.7</v>
      </c>
      <c r="I61" s="95">
        <v>0.7</v>
      </c>
      <c r="J61" s="95"/>
      <c r="K61" s="95">
        <v>0.6</v>
      </c>
      <c r="L61" s="95">
        <v>0.7</v>
      </c>
      <c r="M61" s="95">
        <v>0.7</v>
      </c>
      <c r="N61" s="96"/>
      <c r="O61" s="97"/>
      <c r="P61" s="81">
        <f t="shared" si="15"/>
        <v>7.6</v>
      </c>
      <c r="Q61" s="82">
        <f t="shared" si="16"/>
        <v>0.69090909090909092</v>
      </c>
      <c r="R61" s="82">
        <f t="shared" si="17"/>
        <v>0.9</v>
      </c>
      <c r="S61" s="82" t="s">
        <v>124</v>
      </c>
      <c r="T61" s="103"/>
      <c r="U61" s="1"/>
      <c r="V61" s="101" t="s">
        <v>125</v>
      </c>
      <c r="W61" s="102">
        <v>2</v>
      </c>
      <c r="X61" s="99">
        <v>1</v>
      </c>
      <c r="Y61" s="42"/>
      <c r="Z61" s="42"/>
      <c r="AA61" s="42"/>
    </row>
    <row r="62" spans="1:27" ht="12.75" customHeight="1" x14ac:dyDescent="0.25">
      <c r="A62" s="109" t="s">
        <v>126</v>
      </c>
      <c r="B62" s="110">
        <v>3</v>
      </c>
      <c r="C62" s="110">
        <v>3</v>
      </c>
      <c r="D62" s="110">
        <v>2</v>
      </c>
      <c r="E62" s="110">
        <v>2</v>
      </c>
      <c r="F62" s="110">
        <v>3</v>
      </c>
      <c r="G62" s="110">
        <v>2</v>
      </c>
      <c r="H62" s="110">
        <v>0</v>
      </c>
      <c r="I62" s="110">
        <v>0</v>
      </c>
      <c r="J62" s="110"/>
      <c r="K62" s="110">
        <v>0.6</v>
      </c>
      <c r="L62" s="110">
        <v>2</v>
      </c>
      <c r="M62" s="110">
        <v>3</v>
      </c>
      <c r="N62" s="110">
        <f>SUM(B62:M62)</f>
        <v>20.6</v>
      </c>
      <c r="O62" s="97"/>
      <c r="P62" s="81">
        <f>SUM(B68:M68)</f>
        <v>7746</v>
      </c>
      <c r="Q62" s="82">
        <f>AVERAGE(B68:M68)</f>
        <v>704.18181818181813</v>
      </c>
      <c r="R62" s="82">
        <f>MAX(B68:M68)</f>
        <v>1060</v>
      </c>
      <c r="S62" s="82"/>
      <c r="T62" s="82"/>
      <c r="U62" s="1"/>
      <c r="V62" s="104" t="s">
        <v>127</v>
      </c>
      <c r="W62" s="102">
        <v>1</v>
      </c>
      <c r="X62" s="99">
        <v>0</v>
      </c>
      <c r="Y62" s="42"/>
      <c r="Z62" s="42"/>
      <c r="AA62" s="42"/>
    </row>
    <row r="63" spans="1:27" ht="12.75" customHeight="1" x14ac:dyDescent="0.25">
      <c r="A63" s="109" t="s">
        <v>128</v>
      </c>
      <c r="B63" s="155">
        <f>(B50-B57)/B50</f>
        <v>0.95</v>
      </c>
      <c r="C63" s="155">
        <f t="shared" ref="C63:M63" si="18">(C50-C57)/C50</f>
        <v>0.95050505050505052</v>
      </c>
      <c r="D63" s="156">
        <f t="shared" si="18"/>
        <v>0.9482496194824962</v>
      </c>
      <c r="E63" s="156">
        <f t="shared" si="18"/>
        <v>0.10256410256410256</v>
      </c>
      <c r="F63" s="156">
        <f t="shared" si="18"/>
        <v>0.93880597014925371</v>
      </c>
      <c r="G63" s="156">
        <f t="shared" si="18"/>
        <v>0.94883720930232562</v>
      </c>
      <c r="H63" s="156">
        <f t="shared" si="18"/>
        <v>0.94843750000000004</v>
      </c>
      <c r="I63" s="156">
        <f t="shared" si="18"/>
        <v>0.94754098360655736</v>
      </c>
      <c r="J63" s="155"/>
      <c r="K63" s="155">
        <f t="shared" si="18"/>
        <v>0.9508771929824561</v>
      </c>
      <c r="L63" s="155">
        <f t="shared" si="18"/>
        <v>0.95066666666666666</v>
      </c>
      <c r="M63" s="155">
        <f t="shared" si="18"/>
        <v>0.95</v>
      </c>
      <c r="N63" s="114"/>
      <c r="O63" s="97"/>
      <c r="P63" s="81">
        <f>SUM(B69:M69)</f>
        <v>431</v>
      </c>
      <c r="Q63" s="82">
        <f>AVERAGE(B69:M69)</f>
        <v>39.18181818181818</v>
      </c>
      <c r="R63" s="82">
        <f>MAX(B69:M69)</f>
        <v>53</v>
      </c>
      <c r="S63" s="82" t="s">
        <v>112</v>
      </c>
      <c r="T63" s="103"/>
      <c r="U63" s="1"/>
      <c r="V63" s="101" t="s">
        <v>129</v>
      </c>
      <c r="W63" s="102">
        <v>0</v>
      </c>
      <c r="X63" s="99">
        <v>0</v>
      </c>
      <c r="Y63" s="42"/>
      <c r="Z63" s="42"/>
      <c r="AA63" s="42"/>
    </row>
    <row r="64" spans="1:27" ht="12.75" customHeight="1" x14ac:dyDescent="0.25">
      <c r="A64" s="115"/>
      <c r="B64" s="114"/>
      <c r="C64" s="114"/>
      <c r="D64" s="114"/>
      <c r="E64" s="114"/>
      <c r="F64" s="114"/>
      <c r="G64" s="114"/>
      <c r="H64" s="114"/>
      <c r="I64" s="114"/>
      <c r="J64" s="114"/>
      <c r="K64" s="114"/>
      <c r="L64" s="114"/>
      <c r="M64" s="114"/>
      <c r="N64" s="114"/>
      <c r="O64" s="97"/>
      <c r="P64" s="111"/>
      <c r="Q64" s="112"/>
      <c r="R64" s="112"/>
      <c r="S64" s="112"/>
      <c r="T64" s="113"/>
      <c r="U64" s="1"/>
      <c r="V64" s="104" t="s">
        <v>130</v>
      </c>
      <c r="W64" s="102">
        <v>0</v>
      </c>
      <c r="X64" s="99">
        <v>0</v>
      </c>
      <c r="Y64" s="42"/>
      <c r="Z64" s="42"/>
      <c r="AA64" s="42"/>
    </row>
    <row r="65" spans="1:27" ht="12.75" customHeight="1" x14ac:dyDescent="0.25">
      <c r="A65" s="116"/>
      <c r="B65" s="96"/>
      <c r="C65" s="96"/>
      <c r="D65" s="96"/>
      <c r="E65" s="96"/>
      <c r="F65" s="96"/>
      <c r="G65" s="96"/>
      <c r="H65" s="96"/>
      <c r="I65" s="96"/>
      <c r="J65" s="96"/>
      <c r="K65" s="96"/>
      <c r="L65" s="96"/>
      <c r="M65" s="96"/>
      <c r="N65" s="96"/>
      <c r="O65" s="97"/>
      <c r="P65" s="111"/>
      <c r="Q65" s="112"/>
      <c r="R65" s="112"/>
      <c r="S65" s="112"/>
      <c r="T65" s="113"/>
      <c r="U65" s="1"/>
      <c r="V65" s="101" t="s">
        <v>132</v>
      </c>
      <c r="W65" s="102">
        <v>2</v>
      </c>
      <c r="X65" s="99">
        <v>1</v>
      </c>
      <c r="Y65" s="42"/>
      <c r="Z65" s="42"/>
      <c r="AA65" s="42"/>
    </row>
    <row r="66" spans="1:27" ht="12.75" customHeight="1" x14ac:dyDescent="0.25">
      <c r="A66" s="117"/>
      <c r="B66" s="118"/>
      <c r="C66" s="118"/>
      <c r="D66" s="118"/>
      <c r="E66" s="118"/>
      <c r="F66" s="118"/>
      <c r="G66" s="118"/>
      <c r="H66" s="118"/>
      <c r="I66" s="118"/>
      <c r="J66" s="118"/>
      <c r="K66" s="118"/>
      <c r="L66" s="118"/>
      <c r="M66" s="118"/>
      <c r="N66" s="118"/>
      <c r="O66" s="97"/>
      <c r="P66" s="119"/>
      <c r="Q66" s="119"/>
      <c r="R66" s="119"/>
      <c r="S66" s="119"/>
      <c r="T66" s="5"/>
      <c r="U66" s="1"/>
      <c r="V66" s="104" t="s">
        <v>134</v>
      </c>
      <c r="W66" s="102">
        <v>1</v>
      </c>
      <c r="X66" s="99">
        <v>1</v>
      </c>
      <c r="Y66" s="42"/>
      <c r="Z66" s="42"/>
      <c r="AA66" s="42"/>
    </row>
    <row r="67" spans="1:27" ht="12.75" customHeight="1" x14ac:dyDescent="0.25">
      <c r="A67" s="67" t="s">
        <v>131</v>
      </c>
      <c r="B67" s="76"/>
      <c r="C67" s="76"/>
      <c r="D67" s="76"/>
      <c r="E67" s="76"/>
      <c r="F67" s="76"/>
      <c r="G67" s="76"/>
      <c r="H67" s="76"/>
      <c r="I67" s="76"/>
      <c r="J67" s="76"/>
      <c r="K67" s="76"/>
      <c r="L67" s="76"/>
      <c r="M67" s="76"/>
      <c r="N67" s="77"/>
      <c r="O67" s="97"/>
      <c r="P67" s="119"/>
      <c r="Q67" s="119"/>
      <c r="R67" s="119"/>
      <c r="S67" s="119"/>
      <c r="T67" s="5"/>
      <c r="U67" s="1"/>
      <c r="V67" s="149" t="s">
        <v>152</v>
      </c>
      <c r="W67" s="102">
        <f>SUM(W55:W66)</f>
        <v>13</v>
      </c>
      <c r="X67" s="102">
        <f>SUM(X55:X66)</f>
        <v>9</v>
      </c>
      <c r="Y67" s="42"/>
      <c r="Z67" s="42"/>
      <c r="AA67" s="42"/>
    </row>
    <row r="68" spans="1:27" ht="12.75" customHeight="1" x14ac:dyDescent="0.25">
      <c r="A68" s="67" t="s">
        <v>133</v>
      </c>
      <c r="B68" s="120">
        <v>1060</v>
      </c>
      <c r="C68" s="120">
        <v>990</v>
      </c>
      <c r="D68" s="120">
        <v>657</v>
      </c>
      <c r="E68" s="120">
        <v>39</v>
      </c>
      <c r="F68" s="120">
        <v>670</v>
      </c>
      <c r="G68" s="120">
        <v>860</v>
      </c>
      <c r="H68" s="120">
        <v>640</v>
      </c>
      <c r="I68" s="120">
        <v>610</v>
      </c>
      <c r="J68" s="120"/>
      <c r="K68" s="120">
        <v>570</v>
      </c>
      <c r="L68" s="120">
        <v>750</v>
      </c>
      <c r="M68" s="120">
        <v>900</v>
      </c>
      <c r="N68" s="121"/>
      <c r="O68" s="94"/>
      <c r="U68" s="1"/>
      <c r="W68" s="102"/>
      <c r="X68" s="99"/>
      <c r="Y68" s="42"/>
      <c r="Z68" s="42"/>
      <c r="AA68" s="42"/>
    </row>
    <row r="69" spans="1:27" ht="12.75" customHeight="1" x14ac:dyDescent="0.25">
      <c r="A69" s="67" t="s">
        <v>135</v>
      </c>
      <c r="B69" s="120">
        <v>53</v>
      </c>
      <c r="C69" s="120">
        <v>49</v>
      </c>
      <c r="D69" s="120">
        <v>34</v>
      </c>
      <c r="E69" s="120">
        <v>35</v>
      </c>
      <c r="F69" s="120">
        <v>41</v>
      </c>
      <c r="G69" s="120">
        <v>44</v>
      </c>
      <c r="H69" s="120">
        <v>33</v>
      </c>
      <c r="I69" s="120">
        <v>32</v>
      </c>
      <c r="J69" s="120"/>
      <c r="K69" s="120">
        <v>28</v>
      </c>
      <c r="L69" s="120">
        <v>37</v>
      </c>
      <c r="M69" s="120">
        <v>45</v>
      </c>
      <c r="N69" s="121"/>
      <c r="O69" s="94"/>
      <c r="U69" s="1"/>
      <c r="V69" s="146" t="s">
        <v>193</v>
      </c>
      <c r="W69" s="146" t="s">
        <v>191</v>
      </c>
      <c r="X69" s="198" t="s">
        <v>192</v>
      </c>
      <c r="Y69" s="42"/>
      <c r="Z69" s="42"/>
      <c r="AA69" s="42"/>
    </row>
    <row r="70" spans="1:27" ht="12.75" customHeight="1" x14ac:dyDescent="0.25">
      <c r="A70" s="67" t="s">
        <v>136</v>
      </c>
      <c r="B70" s="68">
        <f t="shared" ref="B70:M70" si="19">(B68*0.05)</f>
        <v>53</v>
      </c>
      <c r="C70" s="68">
        <f t="shared" si="19"/>
        <v>49.5</v>
      </c>
      <c r="D70" s="68">
        <f t="shared" si="19"/>
        <v>32.85</v>
      </c>
      <c r="E70" s="68">
        <f t="shared" si="19"/>
        <v>1.9500000000000002</v>
      </c>
      <c r="F70" s="68">
        <f t="shared" si="19"/>
        <v>33.5</v>
      </c>
      <c r="G70" s="68">
        <f t="shared" si="19"/>
        <v>43</v>
      </c>
      <c r="H70" s="68">
        <f t="shared" si="19"/>
        <v>32</v>
      </c>
      <c r="I70" s="68">
        <f t="shared" si="19"/>
        <v>30.5</v>
      </c>
      <c r="J70" s="68">
        <f t="shared" si="19"/>
        <v>0</v>
      </c>
      <c r="K70" s="68">
        <f t="shared" si="19"/>
        <v>28.5</v>
      </c>
      <c r="L70" s="68">
        <f t="shared" si="19"/>
        <v>37.5</v>
      </c>
      <c r="M70" s="68">
        <f t="shared" si="19"/>
        <v>45</v>
      </c>
      <c r="N70" s="69"/>
      <c r="O70" s="122"/>
      <c r="P70" s="123"/>
      <c r="Q70" s="123"/>
      <c r="R70" s="123"/>
      <c r="S70" s="123"/>
      <c r="T70" s="5"/>
      <c r="U70" s="1"/>
      <c r="V70" s="99">
        <v>1</v>
      </c>
      <c r="W70" s="199">
        <v>295</v>
      </c>
      <c r="X70" s="199">
        <v>20</v>
      </c>
      <c r="Y70" s="42"/>
      <c r="Z70" s="42"/>
      <c r="AA70" s="42"/>
    </row>
    <row r="71" spans="1:27" ht="12.75" customHeight="1" x14ac:dyDescent="0.25">
      <c r="A71" s="42"/>
      <c r="B71" s="124"/>
      <c r="C71" s="125"/>
      <c r="D71" s="126"/>
      <c r="E71" s="127"/>
      <c r="F71" s="128"/>
      <c r="G71" s="127"/>
      <c r="H71" s="129"/>
      <c r="I71" s="128"/>
      <c r="J71" s="130"/>
      <c r="K71" s="130"/>
      <c r="L71" s="42"/>
      <c r="M71" s="42"/>
      <c r="N71" s="42"/>
      <c r="O71" s="42"/>
      <c r="P71" s="5"/>
      <c r="Q71" s="5"/>
      <c r="R71" s="5"/>
      <c r="S71" s="5"/>
      <c r="T71" s="5"/>
      <c r="U71" s="1"/>
      <c r="V71" s="99">
        <v>2</v>
      </c>
      <c r="W71" s="199">
        <v>300</v>
      </c>
      <c r="X71" s="199">
        <v>12</v>
      </c>
      <c r="Y71" s="42"/>
      <c r="Z71" s="42"/>
      <c r="AA71" s="42"/>
    </row>
    <row r="72" spans="1:27" ht="12.75" customHeight="1" x14ac:dyDescent="0.25">
      <c r="A72" s="67" t="s">
        <v>131</v>
      </c>
      <c r="B72" s="76"/>
      <c r="C72" s="76"/>
      <c r="D72" s="76"/>
      <c r="E72" s="76"/>
      <c r="F72" s="76"/>
      <c r="G72" s="76"/>
      <c r="H72" s="76"/>
      <c r="I72" s="76"/>
      <c r="J72" s="76"/>
      <c r="K72" s="76"/>
      <c r="L72" s="76"/>
      <c r="M72" s="76"/>
      <c r="N72" s="77"/>
      <c r="O72" s="42"/>
      <c r="P72" s="5"/>
      <c r="Q72" s="5"/>
      <c r="R72" s="5"/>
      <c r="S72" s="5"/>
      <c r="T72" s="5"/>
      <c r="U72" s="1"/>
      <c r="V72" s="99">
        <v>3</v>
      </c>
      <c r="W72" s="199">
        <v>296</v>
      </c>
      <c r="X72" s="199">
        <v>18</v>
      </c>
      <c r="Y72" s="42"/>
      <c r="Z72" s="42"/>
      <c r="AA72" s="42"/>
    </row>
    <row r="73" spans="1:27" ht="12.75" customHeight="1" x14ac:dyDescent="0.25">
      <c r="A73" s="67" t="s">
        <v>99</v>
      </c>
      <c r="B73" s="120">
        <v>1275</v>
      </c>
      <c r="C73" s="120">
        <v>1160</v>
      </c>
      <c r="D73" s="120">
        <v>815</v>
      </c>
      <c r="E73" s="120">
        <v>875</v>
      </c>
      <c r="F73" s="120">
        <v>1040</v>
      </c>
      <c r="G73" s="120">
        <v>1010</v>
      </c>
      <c r="H73" s="120">
        <v>770</v>
      </c>
      <c r="I73" s="120">
        <v>795</v>
      </c>
      <c r="J73" s="120"/>
      <c r="K73" s="120">
        <v>830</v>
      </c>
      <c r="L73" s="120">
        <v>860</v>
      </c>
      <c r="M73" s="120">
        <v>1130</v>
      </c>
      <c r="N73" s="121"/>
      <c r="O73" s="42"/>
      <c r="P73" s="5"/>
      <c r="Q73" s="5"/>
      <c r="R73" s="5"/>
      <c r="S73" s="5"/>
      <c r="T73" s="5"/>
      <c r="U73" s="1"/>
      <c r="V73" s="99">
        <v>4</v>
      </c>
      <c r="W73" s="199">
        <v>304</v>
      </c>
      <c r="X73" s="199">
        <v>25</v>
      </c>
      <c r="Y73" s="42"/>
      <c r="Z73" s="42"/>
      <c r="AA73" s="42"/>
    </row>
    <row r="74" spans="1:27" ht="12.75" customHeight="1" x14ac:dyDescent="0.25">
      <c r="A74" s="67" t="s">
        <v>114</v>
      </c>
      <c r="B74" s="120">
        <v>190</v>
      </c>
      <c r="C74" s="120">
        <v>174</v>
      </c>
      <c r="D74" s="120">
        <v>124</v>
      </c>
      <c r="E74" s="120">
        <v>133</v>
      </c>
      <c r="F74" s="120">
        <v>157</v>
      </c>
      <c r="G74" s="120">
        <v>164</v>
      </c>
      <c r="H74" s="120">
        <v>119</v>
      </c>
      <c r="I74" s="120">
        <v>121</v>
      </c>
      <c r="J74" s="120"/>
      <c r="K74" s="120">
        <v>123</v>
      </c>
      <c r="L74" s="120">
        <v>128</v>
      </c>
      <c r="M74" s="120">
        <v>168</v>
      </c>
      <c r="N74" s="121"/>
      <c r="P74" s="5"/>
      <c r="Q74" s="5"/>
      <c r="R74" s="5"/>
      <c r="S74" s="5"/>
      <c r="T74" s="5"/>
      <c r="U74" s="1"/>
      <c r="V74" s="146" t="s">
        <v>194</v>
      </c>
      <c r="W74" s="199">
        <f>SUM(W70:W73)</f>
        <v>1195</v>
      </c>
      <c r="X74" s="199">
        <f>SUM(X70:X73)</f>
        <v>75</v>
      </c>
    </row>
    <row r="75" spans="1:27" ht="12.75" customHeight="1" x14ac:dyDescent="0.25">
      <c r="A75" s="67" t="s">
        <v>137</v>
      </c>
      <c r="B75" s="68">
        <f t="shared" ref="B75:M75" si="20">(B73*0.15)</f>
        <v>191.25</v>
      </c>
      <c r="C75" s="68">
        <f t="shared" si="20"/>
        <v>174</v>
      </c>
      <c r="D75" s="68">
        <f t="shared" si="20"/>
        <v>122.25</v>
      </c>
      <c r="E75" s="68">
        <f t="shared" si="20"/>
        <v>131.25</v>
      </c>
      <c r="F75" s="68">
        <f t="shared" si="20"/>
        <v>156</v>
      </c>
      <c r="G75" s="68">
        <f t="shared" si="20"/>
        <v>151.5</v>
      </c>
      <c r="H75" s="68">
        <f t="shared" si="20"/>
        <v>115.5</v>
      </c>
      <c r="I75" s="68">
        <f t="shared" si="20"/>
        <v>119.25</v>
      </c>
      <c r="J75" s="68">
        <f t="shared" si="20"/>
        <v>0</v>
      </c>
      <c r="K75" s="68">
        <f t="shared" si="20"/>
        <v>124.5</v>
      </c>
      <c r="L75" s="68">
        <f t="shared" si="20"/>
        <v>129</v>
      </c>
      <c r="M75" s="68">
        <f t="shared" si="20"/>
        <v>169.5</v>
      </c>
      <c r="N75" s="69"/>
      <c r="P75" s="5"/>
      <c r="Q75" s="5"/>
      <c r="R75" s="5"/>
      <c r="S75" s="5"/>
      <c r="T75" s="5"/>
      <c r="U75" s="1"/>
      <c r="V75" s="200" t="s">
        <v>195</v>
      </c>
      <c r="W75" s="2"/>
      <c r="X75" s="199">
        <v>14.25</v>
      </c>
    </row>
    <row r="76" spans="1:27" ht="12.75" customHeight="1" x14ac:dyDescent="0.25">
      <c r="P76" s="5"/>
      <c r="Q76" s="5"/>
      <c r="R76" s="5"/>
      <c r="S76" s="5"/>
      <c r="T76" s="5"/>
      <c r="U76" s="1"/>
      <c r="W76" s="2"/>
      <c r="X76" s="2"/>
    </row>
    <row r="77" spans="1:27" ht="12.75" customHeight="1" x14ac:dyDescent="0.25">
      <c r="A77" s="67" t="s">
        <v>131</v>
      </c>
      <c r="B77" s="76"/>
      <c r="C77" s="76"/>
      <c r="D77" s="76"/>
      <c r="E77" s="76"/>
      <c r="F77" s="76"/>
      <c r="G77" s="76"/>
      <c r="H77" s="76"/>
      <c r="I77" s="76"/>
      <c r="J77" s="76"/>
      <c r="K77" s="76"/>
      <c r="L77" s="76"/>
      <c r="M77" s="76"/>
      <c r="N77" s="77"/>
      <c r="P77" s="5"/>
      <c r="Q77" s="5"/>
      <c r="R77" s="5"/>
      <c r="S77" s="5"/>
      <c r="T77" s="5"/>
      <c r="U77" s="1"/>
      <c r="W77" s="2"/>
      <c r="X77" s="2"/>
    </row>
    <row r="78" spans="1:27" ht="12.75" customHeight="1" x14ac:dyDescent="0.25">
      <c r="A78" s="67" t="s">
        <v>102</v>
      </c>
      <c r="B78" s="120">
        <v>360</v>
      </c>
      <c r="C78" s="120">
        <v>310</v>
      </c>
      <c r="D78" s="120">
        <v>235</v>
      </c>
      <c r="E78" s="120">
        <v>200</v>
      </c>
      <c r="F78" s="120">
        <v>255</v>
      </c>
      <c r="G78" s="120">
        <v>320</v>
      </c>
      <c r="H78" s="120">
        <v>210</v>
      </c>
      <c r="I78" s="120">
        <v>235</v>
      </c>
      <c r="J78" s="120"/>
      <c r="K78" s="120">
        <v>240</v>
      </c>
      <c r="L78" s="120">
        <v>265</v>
      </c>
      <c r="M78" s="120">
        <v>340</v>
      </c>
      <c r="N78" s="121"/>
      <c r="P78" s="5"/>
      <c r="Q78" s="5"/>
      <c r="R78" s="5"/>
      <c r="S78" s="5"/>
      <c r="T78" s="5"/>
      <c r="U78" s="1"/>
      <c r="W78" s="2"/>
      <c r="X78" s="2"/>
    </row>
    <row r="79" spans="1:27" ht="12.75" customHeight="1" x14ac:dyDescent="0.25">
      <c r="A79" s="67" t="s">
        <v>117</v>
      </c>
      <c r="B79" s="120">
        <v>38</v>
      </c>
      <c r="C79" s="120">
        <v>31</v>
      </c>
      <c r="D79" s="120">
        <v>24</v>
      </c>
      <c r="E79" s="120">
        <v>21</v>
      </c>
      <c r="F79" s="120">
        <v>26</v>
      </c>
      <c r="G79" s="120">
        <v>33</v>
      </c>
      <c r="H79" s="120">
        <v>22</v>
      </c>
      <c r="I79" s="120">
        <v>24</v>
      </c>
      <c r="J79" s="120"/>
      <c r="K79" s="120">
        <v>24</v>
      </c>
      <c r="L79" s="131">
        <v>25</v>
      </c>
      <c r="M79" s="120">
        <v>33</v>
      </c>
      <c r="N79" s="121"/>
      <c r="P79" s="5"/>
      <c r="Q79" s="5"/>
      <c r="R79" s="5"/>
      <c r="S79" s="5"/>
      <c r="T79" s="5"/>
      <c r="U79" s="1"/>
      <c r="W79" s="146"/>
      <c r="X79" s="2"/>
    </row>
    <row r="80" spans="1:27" ht="12.75" customHeight="1" x14ac:dyDescent="0.25">
      <c r="A80" s="67" t="s">
        <v>138</v>
      </c>
      <c r="B80" s="68">
        <f t="shared" ref="B80:M80" si="21">(B78*0.1)</f>
        <v>36</v>
      </c>
      <c r="C80" s="68">
        <f t="shared" si="21"/>
        <v>31</v>
      </c>
      <c r="D80" s="68">
        <f t="shared" si="21"/>
        <v>23.5</v>
      </c>
      <c r="E80" s="68">
        <f t="shared" si="21"/>
        <v>20</v>
      </c>
      <c r="F80" s="68">
        <f t="shared" si="21"/>
        <v>25.5</v>
      </c>
      <c r="G80" s="68">
        <f t="shared" si="21"/>
        <v>32</v>
      </c>
      <c r="H80" s="68">
        <f t="shared" si="21"/>
        <v>21</v>
      </c>
      <c r="I80" s="68">
        <f t="shared" si="21"/>
        <v>23.5</v>
      </c>
      <c r="J80" s="68">
        <f t="shared" si="21"/>
        <v>0</v>
      </c>
      <c r="K80" s="68">
        <f t="shared" si="21"/>
        <v>24</v>
      </c>
      <c r="L80" s="68">
        <f t="shared" si="21"/>
        <v>26.5</v>
      </c>
      <c r="M80" s="68">
        <f t="shared" si="21"/>
        <v>34</v>
      </c>
      <c r="N80" s="69"/>
      <c r="P80" s="5"/>
      <c r="Q80" s="5"/>
      <c r="R80" s="5"/>
      <c r="S80" s="5"/>
      <c r="T80" s="5"/>
      <c r="U80" s="1"/>
      <c r="W80" s="2"/>
      <c r="X80" s="2"/>
    </row>
    <row r="81" spans="1:24" ht="12.75" customHeight="1" x14ac:dyDescent="0.25">
      <c r="P81" s="5"/>
      <c r="Q81" s="5"/>
      <c r="R81" s="5"/>
      <c r="S81" s="5"/>
      <c r="T81" s="5"/>
      <c r="U81" s="1"/>
      <c r="W81" s="2"/>
      <c r="X81" s="2"/>
    </row>
    <row r="82" spans="1:24" ht="12.75" customHeight="1" x14ac:dyDescent="0.25">
      <c r="A82" s="67" t="s">
        <v>131</v>
      </c>
      <c r="B82" s="76"/>
      <c r="C82" s="76"/>
      <c r="D82" s="76"/>
      <c r="E82" s="76"/>
      <c r="F82" s="76"/>
      <c r="G82" s="76"/>
      <c r="H82" s="76"/>
      <c r="I82" s="76"/>
      <c r="J82" s="76"/>
      <c r="K82" s="76"/>
      <c r="L82" s="76"/>
      <c r="M82" s="76"/>
      <c r="N82" s="77"/>
      <c r="P82" s="5"/>
      <c r="Q82" s="5"/>
      <c r="R82" s="5"/>
      <c r="S82" s="5"/>
      <c r="T82" s="5"/>
      <c r="U82" s="1"/>
      <c r="W82" s="2"/>
      <c r="X82" s="2"/>
    </row>
    <row r="83" spans="1:24" ht="12.75" customHeight="1" x14ac:dyDescent="0.25">
      <c r="A83" s="67" t="s">
        <v>103</v>
      </c>
      <c r="B83" s="120">
        <v>54</v>
      </c>
      <c r="C83" s="120">
        <v>49</v>
      </c>
      <c r="D83" s="120">
        <v>50</v>
      </c>
      <c r="E83" s="120">
        <v>55</v>
      </c>
      <c r="F83" s="120">
        <v>51</v>
      </c>
      <c r="G83" s="120">
        <v>58</v>
      </c>
      <c r="H83" s="120">
        <v>59</v>
      </c>
      <c r="I83" s="120">
        <v>54</v>
      </c>
      <c r="J83" s="120"/>
      <c r="K83" s="120">
        <v>50</v>
      </c>
      <c r="L83" s="120">
        <v>56</v>
      </c>
      <c r="M83" s="120">
        <v>55</v>
      </c>
      <c r="N83" s="121"/>
      <c r="P83" s="5"/>
      <c r="Q83" s="5"/>
      <c r="R83" s="5"/>
      <c r="S83" s="5"/>
      <c r="T83" s="5"/>
      <c r="U83" s="1"/>
      <c r="W83" s="2"/>
      <c r="X83" s="2"/>
    </row>
    <row r="84" spans="1:24" ht="12.75" customHeight="1" x14ac:dyDescent="0.25">
      <c r="A84" s="67" t="s">
        <v>120</v>
      </c>
      <c r="B84" s="120">
        <v>11</v>
      </c>
      <c r="C84" s="120">
        <v>10</v>
      </c>
      <c r="D84" s="120">
        <v>10</v>
      </c>
      <c r="E84" s="120">
        <v>12</v>
      </c>
      <c r="F84" s="120">
        <v>11</v>
      </c>
      <c r="G84" s="120">
        <v>12</v>
      </c>
      <c r="H84" s="120">
        <v>12</v>
      </c>
      <c r="I84" s="120">
        <v>11</v>
      </c>
      <c r="J84" s="120"/>
      <c r="K84" s="120">
        <v>10</v>
      </c>
      <c r="L84" s="120">
        <v>11</v>
      </c>
      <c r="M84" s="120">
        <v>11</v>
      </c>
      <c r="N84" s="121"/>
      <c r="P84" s="5"/>
      <c r="Q84" s="5"/>
      <c r="R84" s="5"/>
      <c r="S84" s="5"/>
      <c r="T84" s="5"/>
      <c r="U84" s="1"/>
      <c r="W84" s="2"/>
      <c r="X84" s="2"/>
    </row>
    <row r="85" spans="1:24" ht="12.75" customHeight="1" x14ac:dyDescent="0.25">
      <c r="A85" s="67" t="s">
        <v>139</v>
      </c>
      <c r="B85" s="68">
        <f t="shared" ref="B85:M85" si="22">(B83*0.2)</f>
        <v>10.8</v>
      </c>
      <c r="C85" s="68">
        <f t="shared" si="22"/>
        <v>9.8000000000000007</v>
      </c>
      <c r="D85" s="68">
        <f t="shared" si="22"/>
        <v>10</v>
      </c>
      <c r="E85" s="68">
        <f t="shared" si="22"/>
        <v>11</v>
      </c>
      <c r="F85" s="68">
        <f t="shared" si="22"/>
        <v>10.200000000000001</v>
      </c>
      <c r="G85" s="68">
        <f t="shared" si="22"/>
        <v>11.600000000000001</v>
      </c>
      <c r="H85" s="68">
        <f t="shared" si="22"/>
        <v>11.8</v>
      </c>
      <c r="I85" s="68">
        <f t="shared" si="22"/>
        <v>10.8</v>
      </c>
      <c r="J85" s="68">
        <f t="shared" si="22"/>
        <v>0</v>
      </c>
      <c r="K85" s="68">
        <f t="shared" si="22"/>
        <v>10</v>
      </c>
      <c r="L85" s="68">
        <f t="shared" si="22"/>
        <v>11.200000000000001</v>
      </c>
      <c r="M85" s="68">
        <f t="shared" si="22"/>
        <v>11</v>
      </c>
      <c r="N85" s="69"/>
      <c r="P85" s="5"/>
      <c r="Q85" s="5"/>
      <c r="R85" s="5"/>
      <c r="S85" s="5"/>
      <c r="T85" s="5"/>
      <c r="U85" s="1"/>
      <c r="W85" s="2"/>
      <c r="X85" s="2"/>
    </row>
    <row r="86" spans="1:24" ht="12.75" customHeight="1" x14ac:dyDescent="0.25">
      <c r="P86" s="5"/>
      <c r="Q86" s="5"/>
      <c r="R86" s="5"/>
      <c r="S86" s="5"/>
      <c r="T86" s="5"/>
      <c r="U86" s="1"/>
      <c r="W86" s="2"/>
      <c r="X86" s="2"/>
    </row>
    <row r="87" spans="1:24" ht="12.75" customHeight="1" x14ac:dyDescent="0.25">
      <c r="A87" s="67" t="s">
        <v>131</v>
      </c>
      <c r="B87" s="76"/>
      <c r="C87" s="76"/>
      <c r="D87" s="76"/>
      <c r="E87" s="76"/>
      <c r="F87" s="76"/>
      <c r="G87" s="76"/>
      <c r="H87" s="76"/>
      <c r="I87" s="76"/>
      <c r="J87" s="76"/>
      <c r="K87" s="76"/>
      <c r="L87" s="76"/>
      <c r="M87" s="76"/>
      <c r="N87" s="77"/>
      <c r="P87" s="5"/>
      <c r="Q87" s="5"/>
      <c r="R87" s="5"/>
      <c r="S87" s="5"/>
      <c r="T87" s="5"/>
      <c r="U87" s="1"/>
      <c r="W87" s="2"/>
      <c r="X87" s="2"/>
    </row>
    <row r="88" spans="1:24" ht="12.75" customHeight="1" x14ac:dyDescent="0.25">
      <c r="A88" s="67" t="s">
        <v>104</v>
      </c>
      <c r="B88" s="120">
        <v>6</v>
      </c>
      <c r="C88" s="120">
        <v>6</v>
      </c>
      <c r="D88" s="120">
        <v>7</v>
      </c>
      <c r="E88" s="120">
        <v>8</v>
      </c>
      <c r="F88" s="120">
        <v>7</v>
      </c>
      <c r="G88" s="120">
        <v>6</v>
      </c>
      <c r="H88" s="120">
        <v>6</v>
      </c>
      <c r="I88" s="120">
        <v>7</v>
      </c>
      <c r="J88" s="120"/>
      <c r="K88" s="120">
        <v>6</v>
      </c>
      <c r="L88" s="120">
        <v>7</v>
      </c>
      <c r="M88" s="120">
        <v>7</v>
      </c>
      <c r="N88" s="121"/>
      <c r="P88" s="5"/>
      <c r="Q88" s="5"/>
      <c r="R88" s="5"/>
      <c r="S88" s="5"/>
      <c r="T88" s="5"/>
      <c r="U88" s="1"/>
      <c r="W88" s="2"/>
      <c r="X88" s="2"/>
    </row>
    <row r="89" spans="1:24" ht="12.75" customHeight="1" x14ac:dyDescent="0.25">
      <c r="A89" s="67" t="s">
        <v>123</v>
      </c>
      <c r="B89" s="120">
        <v>0.7</v>
      </c>
      <c r="C89" s="120">
        <v>0.6</v>
      </c>
      <c r="D89" s="120">
        <v>0.7</v>
      </c>
      <c r="E89" s="120">
        <v>0.9</v>
      </c>
      <c r="F89" s="120">
        <v>0.7</v>
      </c>
      <c r="G89" s="120">
        <v>0.6</v>
      </c>
      <c r="H89" s="120">
        <v>0.7</v>
      </c>
      <c r="I89" s="120">
        <v>0.7</v>
      </c>
      <c r="J89" s="120"/>
      <c r="K89" s="120">
        <v>0.6</v>
      </c>
      <c r="L89" s="120">
        <v>0.7</v>
      </c>
      <c r="M89" s="120">
        <v>0.7</v>
      </c>
      <c r="N89" s="121"/>
      <c r="P89" s="5"/>
      <c r="Q89" s="5"/>
      <c r="R89" s="5"/>
      <c r="S89" s="5"/>
      <c r="T89" s="5"/>
      <c r="U89" s="1"/>
      <c r="W89" s="2"/>
      <c r="X89" s="2"/>
    </row>
    <row r="90" spans="1:24" ht="12.75" customHeight="1" x14ac:dyDescent="0.25">
      <c r="A90" s="67" t="s">
        <v>138</v>
      </c>
      <c r="B90" s="68">
        <f t="shared" ref="B90:M90" si="23">(B88*0.1)</f>
        <v>0.60000000000000009</v>
      </c>
      <c r="C90" s="68">
        <f t="shared" si="23"/>
        <v>0.60000000000000009</v>
      </c>
      <c r="D90" s="68">
        <f t="shared" si="23"/>
        <v>0.70000000000000007</v>
      </c>
      <c r="E90" s="68">
        <f t="shared" si="23"/>
        <v>0.8</v>
      </c>
      <c r="F90" s="68">
        <f t="shared" si="23"/>
        <v>0.70000000000000007</v>
      </c>
      <c r="G90" s="68">
        <f t="shared" si="23"/>
        <v>0.60000000000000009</v>
      </c>
      <c r="H90" s="68">
        <f t="shared" si="23"/>
        <v>0.60000000000000009</v>
      </c>
      <c r="I90" s="68">
        <f t="shared" si="23"/>
        <v>0.70000000000000007</v>
      </c>
      <c r="J90" s="68">
        <f t="shared" si="23"/>
        <v>0</v>
      </c>
      <c r="K90" s="68">
        <f t="shared" si="23"/>
        <v>0.60000000000000009</v>
      </c>
      <c r="L90" s="68">
        <f t="shared" si="23"/>
        <v>0.70000000000000007</v>
      </c>
      <c r="M90" s="68">
        <f t="shared" si="23"/>
        <v>0.70000000000000007</v>
      </c>
      <c r="N90" s="69"/>
      <c r="P90" s="5"/>
      <c r="Q90" s="5"/>
      <c r="R90" s="5"/>
      <c r="S90" s="5"/>
      <c r="T90" s="5"/>
      <c r="U90" s="1"/>
      <c r="W90" s="2"/>
      <c r="X90" s="2"/>
    </row>
    <row r="91" spans="1:24" ht="12.75" customHeight="1" x14ac:dyDescent="0.25">
      <c r="P91" s="5"/>
      <c r="Q91" s="5"/>
      <c r="R91" s="5"/>
      <c r="S91" s="5"/>
      <c r="T91" s="5"/>
      <c r="U91" s="1"/>
      <c r="W91" s="2"/>
      <c r="X91" s="2"/>
    </row>
    <row r="92" spans="1:24" ht="12.75" customHeight="1" x14ac:dyDescent="0.25">
      <c r="P92" s="5"/>
      <c r="Q92" s="5"/>
      <c r="R92" s="5"/>
      <c r="S92" s="5"/>
      <c r="T92" s="5"/>
      <c r="U92" s="1"/>
      <c r="W92" s="2"/>
      <c r="X92" s="2"/>
    </row>
    <row r="93" spans="1:24" ht="12.75" customHeight="1" x14ac:dyDescent="0.25">
      <c r="P93" s="5"/>
      <c r="Q93" s="5"/>
      <c r="R93" s="5"/>
      <c r="S93" s="5"/>
      <c r="T93" s="5"/>
      <c r="U93" s="1"/>
      <c r="W93" s="2"/>
      <c r="X93" s="2"/>
    </row>
    <row r="94" spans="1:24" ht="12.75" customHeight="1" x14ac:dyDescent="0.25">
      <c r="P94" s="5"/>
      <c r="Q94" s="5"/>
      <c r="R94" s="5"/>
      <c r="S94" s="5"/>
      <c r="T94" s="5"/>
      <c r="U94" s="1"/>
      <c r="W94" s="2"/>
      <c r="X94" s="2"/>
    </row>
    <row r="95" spans="1:24" ht="12.75" customHeight="1" x14ac:dyDescent="0.25">
      <c r="P95" s="5"/>
      <c r="Q95" s="5"/>
      <c r="R95" s="5"/>
      <c r="S95" s="5"/>
      <c r="T95" s="5"/>
      <c r="U95" s="1"/>
      <c r="W95" s="2"/>
      <c r="X95" s="2"/>
    </row>
    <row r="96" spans="1:24" ht="12.75" customHeight="1" x14ac:dyDescent="0.25">
      <c r="P96" s="5"/>
      <c r="Q96" s="5"/>
      <c r="R96" s="5"/>
      <c r="S96" s="5"/>
      <c r="T96" s="5"/>
      <c r="U96" s="1"/>
      <c r="W96" s="2"/>
      <c r="X96" s="2"/>
    </row>
    <row r="97" spans="16:24" ht="12.75" customHeight="1" x14ac:dyDescent="0.25">
      <c r="P97" s="5"/>
      <c r="Q97" s="5"/>
      <c r="R97" s="5"/>
      <c r="S97" s="5"/>
      <c r="T97" s="5"/>
      <c r="U97" s="1"/>
      <c r="W97" s="2"/>
      <c r="X97" s="2"/>
    </row>
    <row r="98" spans="16:24" ht="12.75" customHeight="1" x14ac:dyDescent="0.25">
      <c r="P98" s="5"/>
      <c r="Q98" s="5"/>
      <c r="R98" s="5"/>
      <c r="S98" s="5"/>
      <c r="T98" s="5"/>
      <c r="U98" s="1"/>
      <c r="W98" s="2"/>
      <c r="X98" s="2"/>
    </row>
    <row r="99" spans="16:24" ht="12.75" customHeight="1" x14ac:dyDescent="0.25">
      <c r="P99" s="5"/>
      <c r="Q99" s="5"/>
      <c r="R99" s="5"/>
      <c r="S99" s="5"/>
      <c r="T99" s="5"/>
      <c r="U99" s="1"/>
      <c r="W99" s="2"/>
      <c r="X99" s="2"/>
    </row>
    <row r="100" spans="16:24" ht="12.75" customHeight="1" x14ac:dyDescent="0.25">
      <c r="P100" s="5"/>
      <c r="Q100" s="5"/>
      <c r="R100" s="5"/>
      <c r="S100" s="5"/>
      <c r="T100" s="5"/>
      <c r="U100" s="1"/>
      <c r="W100" s="2"/>
      <c r="X100" s="2"/>
    </row>
    <row r="101" spans="16:24" ht="12.75" customHeight="1" x14ac:dyDescent="0.25">
      <c r="P101" s="5"/>
      <c r="Q101" s="5"/>
      <c r="R101" s="5"/>
      <c r="S101" s="5"/>
      <c r="T101" s="5"/>
      <c r="U101" s="1"/>
      <c r="W101" s="2"/>
      <c r="X101" s="2"/>
    </row>
    <row r="102" spans="16:24" ht="12.75" customHeight="1" x14ac:dyDescent="0.25">
      <c r="P102" s="5"/>
      <c r="Q102" s="5"/>
      <c r="R102" s="5"/>
      <c r="S102" s="5"/>
      <c r="T102" s="5"/>
      <c r="U102" s="1"/>
      <c r="W102" s="2"/>
      <c r="X102" s="2"/>
    </row>
    <row r="103" spans="16:24" ht="12.75" customHeight="1" x14ac:dyDescent="0.25">
      <c r="P103" s="5"/>
      <c r="Q103" s="5"/>
      <c r="R103" s="5"/>
      <c r="S103" s="5"/>
      <c r="T103" s="5"/>
      <c r="U103" s="1"/>
      <c r="W103" s="2"/>
      <c r="X103" s="2"/>
    </row>
    <row r="104" spans="16:24" ht="12.75" customHeight="1" x14ac:dyDescent="0.25">
      <c r="P104" s="5"/>
      <c r="Q104" s="5"/>
      <c r="R104" s="5"/>
      <c r="S104" s="5"/>
      <c r="T104" s="5"/>
      <c r="U104" s="1"/>
      <c r="W104" s="2"/>
      <c r="X104" s="2"/>
    </row>
    <row r="105" spans="16:24" ht="12.75" customHeight="1" x14ac:dyDescent="0.25">
      <c r="P105" s="5"/>
      <c r="Q105" s="5"/>
      <c r="R105" s="5"/>
      <c r="S105" s="5"/>
      <c r="T105" s="5"/>
      <c r="U105" s="1"/>
      <c r="W105" s="2"/>
      <c r="X105" s="2"/>
    </row>
    <row r="106" spans="16:24" ht="12.75" customHeight="1" x14ac:dyDescent="0.25">
      <c r="P106" s="5"/>
      <c r="Q106" s="5"/>
      <c r="R106" s="5"/>
      <c r="S106" s="5"/>
      <c r="T106" s="5"/>
      <c r="U106" s="1"/>
      <c r="W106" s="2"/>
      <c r="X106" s="2"/>
    </row>
    <row r="107" spans="16:24" ht="12.75" customHeight="1" x14ac:dyDescent="0.25">
      <c r="P107" s="5"/>
      <c r="Q107" s="5"/>
      <c r="R107" s="5"/>
      <c r="S107" s="5"/>
      <c r="T107" s="5"/>
      <c r="U107" s="1"/>
      <c r="W107" s="2"/>
      <c r="X107" s="2"/>
    </row>
    <row r="108" spans="16:24" ht="12.75" customHeight="1" x14ac:dyDescent="0.25">
      <c r="P108" s="5"/>
      <c r="Q108" s="5"/>
      <c r="R108" s="5"/>
      <c r="S108" s="5"/>
      <c r="T108" s="5"/>
      <c r="U108" s="1"/>
      <c r="W108" s="2"/>
      <c r="X108" s="2"/>
    </row>
    <row r="109" spans="16:24" ht="12.75" customHeight="1" x14ac:dyDescent="0.25">
      <c r="P109" s="5"/>
      <c r="Q109" s="5"/>
      <c r="R109" s="5"/>
      <c r="S109" s="5"/>
      <c r="T109" s="5"/>
      <c r="U109" s="1"/>
      <c r="W109" s="2"/>
      <c r="X109" s="2"/>
    </row>
    <row r="110" spans="16:24" ht="12.75" customHeight="1" x14ac:dyDescent="0.25">
      <c r="P110" s="5"/>
      <c r="Q110" s="5"/>
      <c r="R110" s="5"/>
      <c r="S110" s="5"/>
      <c r="T110" s="5"/>
      <c r="U110" s="1"/>
      <c r="W110" s="2"/>
      <c r="X110" s="2"/>
    </row>
    <row r="111" spans="16:24" ht="12.75" customHeight="1" x14ac:dyDescent="0.25">
      <c r="P111" s="5"/>
      <c r="Q111" s="5"/>
      <c r="R111" s="5"/>
      <c r="S111" s="5"/>
      <c r="T111" s="5"/>
      <c r="U111" s="1"/>
      <c r="W111" s="2"/>
      <c r="X111" s="2"/>
    </row>
    <row r="112" spans="16:24" ht="12.75" customHeight="1" x14ac:dyDescent="0.25">
      <c r="P112" s="5"/>
      <c r="Q112" s="5"/>
      <c r="R112" s="5"/>
      <c r="S112" s="5"/>
      <c r="T112" s="5"/>
      <c r="U112" s="1"/>
      <c r="W112" s="2"/>
      <c r="X112" s="2"/>
    </row>
    <row r="113" spans="16:24" ht="12.75" customHeight="1" x14ac:dyDescent="0.25">
      <c r="P113" s="5"/>
      <c r="Q113" s="5"/>
      <c r="R113" s="5"/>
      <c r="S113" s="5"/>
      <c r="T113" s="5"/>
      <c r="U113" s="1"/>
      <c r="W113" s="2"/>
      <c r="X113" s="2"/>
    </row>
    <row r="114" spans="16:24" ht="12.75" customHeight="1" x14ac:dyDescent="0.25">
      <c r="P114" s="5"/>
      <c r="Q114" s="5"/>
      <c r="R114" s="5"/>
      <c r="S114" s="5"/>
      <c r="T114" s="5"/>
      <c r="U114" s="1"/>
      <c r="W114" s="2"/>
      <c r="X114" s="2"/>
    </row>
    <row r="115" spans="16:24" ht="12.75" customHeight="1" x14ac:dyDescent="0.25">
      <c r="P115" s="5"/>
      <c r="Q115" s="5"/>
      <c r="R115" s="5"/>
      <c r="S115" s="5"/>
      <c r="T115" s="5"/>
      <c r="U115" s="1"/>
      <c r="W115" s="2"/>
      <c r="X115" s="2"/>
    </row>
    <row r="116" spans="16:24" ht="12.75" customHeight="1" x14ac:dyDescent="0.25">
      <c r="P116" s="5"/>
      <c r="Q116" s="5"/>
      <c r="R116" s="5"/>
      <c r="S116" s="5"/>
      <c r="T116" s="5"/>
      <c r="U116" s="1"/>
      <c r="W116" s="2"/>
      <c r="X116" s="2"/>
    </row>
    <row r="117" spans="16:24" ht="12.75" customHeight="1" x14ac:dyDescent="0.25">
      <c r="P117" s="5"/>
      <c r="Q117" s="5"/>
      <c r="R117" s="5"/>
      <c r="S117" s="5"/>
      <c r="T117" s="5"/>
      <c r="U117" s="1"/>
      <c r="W117" s="2"/>
      <c r="X117" s="2"/>
    </row>
    <row r="118" spans="16:24" ht="12.75" customHeight="1" x14ac:dyDescent="0.25">
      <c r="P118" s="5"/>
      <c r="Q118" s="5"/>
      <c r="R118" s="5"/>
      <c r="S118" s="5"/>
      <c r="T118" s="5"/>
      <c r="U118" s="1"/>
      <c r="W118" s="2"/>
      <c r="X118" s="2"/>
    </row>
    <row r="119" spans="16:24" ht="12.75" customHeight="1" x14ac:dyDescent="0.25">
      <c r="P119" s="5"/>
      <c r="Q119" s="5"/>
      <c r="R119" s="5"/>
      <c r="S119" s="5"/>
      <c r="T119" s="5"/>
      <c r="U119" s="1"/>
      <c r="W119" s="2"/>
      <c r="X119" s="2"/>
    </row>
    <row r="120" spans="16:24" ht="12.75" customHeight="1" x14ac:dyDescent="0.25">
      <c r="P120" s="5"/>
      <c r="Q120" s="5"/>
      <c r="R120" s="5"/>
      <c r="S120" s="5"/>
      <c r="T120" s="5"/>
      <c r="U120" s="1"/>
      <c r="W120" s="2"/>
      <c r="X120" s="2"/>
    </row>
    <row r="121" spans="16:24" ht="12.75" customHeight="1" x14ac:dyDescent="0.25">
      <c r="P121" s="5"/>
      <c r="Q121" s="5"/>
      <c r="R121" s="5"/>
      <c r="S121" s="5"/>
      <c r="T121" s="5"/>
      <c r="U121" s="1"/>
      <c r="W121" s="2"/>
      <c r="X121" s="2"/>
    </row>
    <row r="122" spans="16:24" ht="12.75" customHeight="1" x14ac:dyDescent="0.25">
      <c r="P122" s="5"/>
      <c r="Q122" s="5"/>
      <c r="R122" s="5"/>
      <c r="S122" s="5"/>
      <c r="T122" s="5"/>
      <c r="U122" s="1"/>
      <c r="W122" s="2"/>
      <c r="X122" s="2"/>
    </row>
    <row r="123" spans="16:24" ht="12.75" customHeight="1" x14ac:dyDescent="0.25">
      <c r="P123" s="5"/>
      <c r="Q123" s="5"/>
      <c r="R123" s="5"/>
      <c r="S123" s="5"/>
      <c r="T123" s="5"/>
      <c r="U123" s="1"/>
      <c r="W123" s="2"/>
      <c r="X123" s="2"/>
    </row>
    <row r="124" spans="16:24" ht="12.75" customHeight="1" x14ac:dyDescent="0.25">
      <c r="P124" s="5"/>
      <c r="Q124" s="5"/>
      <c r="R124" s="5"/>
      <c r="S124" s="5"/>
      <c r="T124" s="5"/>
      <c r="U124" s="1"/>
      <c r="W124" s="2"/>
      <c r="X124" s="2"/>
    </row>
    <row r="125" spans="16:24" ht="12.75" customHeight="1" x14ac:dyDescent="0.25">
      <c r="P125" s="5"/>
      <c r="Q125" s="5"/>
      <c r="R125" s="5"/>
      <c r="S125" s="5"/>
      <c r="T125" s="5"/>
      <c r="U125" s="1"/>
      <c r="W125" s="2"/>
      <c r="X125" s="2"/>
    </row>
    <row r="126" spans="16:24" ht="12.75" customHeight="1" x14ac:dyDescent="0.25">
      <c r="P126" s="5"/>
      <c r="Q126" s="5"/>
      <c r="R126" s="5"/>
      <c r="S126" s="5"/>
      <c r="T126" s="5"/>
      <c r="U126" s="1"/>
      <c r="W126" s="2"/>
      <c r="X126" s="2"/>
    </row>
    <row r="127" spans="16:24" ht="12.75" customHeight="1" x14ac:dyDescent="0.25">
      <c r="P127" s="5"/>
      <c r="Q127" s="5"/>
      <c r="R127" s="5"/>
      <c r="S127" s="5"/>
      <c r="T127" s="5"/>
      <c r="U127" s="1"/>
      <c r="W127" s="2"/>
      <c r="X127" s="2"/>
    </row>
    <row r="128" spans="16:24" ht="12.75" customHeight="1" x14ac:dyDescent="0.25">
      <c r="P128" s="5"/>
      <c r="Q128" s="5"/>
      <c r="R128" s="5"/>
      <c r="S128" s="5"/>
      <c r="T128" s="5"/>
      <c r="U128" s="1"/>
      <c r="W128" s="2"/>
      <c r="X128" s="2"/>
    </row>
    <row r="129" spans="16:24" ht="12.75" customHeight="1" x14ac:dyDescent="0.25">
      <c r="P129" s="5"/>
      <c r="Q129" s="5"/>
      <c r="R129" s="5"/>
      <c r="S129" s="5"/>
      <c r="T129" s="5"/>
      <c r="U129" s="1"/>
      <c r="W129" s="2"/>
      <c r="X129" s="2"/>
    </row>
    <row r="130" spans="16:24" ht="12.75" customHeight="1" x14ac:dyDescent="0.25">
      <c r="P130" s="5"/>
      <c r="Q130" s="5"/>
      <c r="R130" s="5"/>
      <c r="S130" s="5"/>
      <c r="T130" s="5"/>
      <c r="U130" s="1"/>
      <c r="W130" s="2"/>
      <c r="X130" s="2"/>
    </row>
    <row r="131" spans="16:24" ht="12.75" customHeight="1" x14ac:dyDescent="0.25">
      <c r="P131" s="5"/>
      <c r="Q131" s="5"/>
      <c r="R131" s="5"/>
      <c r="S131" s="5"/>
      <c r="T131" s="5"/>
      <c r="U131" s="1"/>
      <c r="W131" s="2"/>
      <c r="X131" s="2"/>
    </row>
    <row r="132" spans="16:24" ht="12.75" customHeight="1" x14ac:dyDescent="0.25">
      <c r="P132" s="5"/>
      <c r="Q132" s="5"/>
      <c r="R132" s="5"/>
      <c r="S132" s="5"/>
      <c r="T132" s="5"/>
      <c r="U132" s="1"/>
      <c r="W132" s="2"/>
      <c r="X132" s="2"/>
    </row>
    <row r="133" spans="16:24" ht="12.75" customHeight="1" x14ac:dyDescent="0.25">
      <c r="P133" s="5"/>
      <c r="Q133" s="5"/>
      <c r="R133" s="5"/>
      <c r="S133" s="5"/>
      <c r="T133" s="5"/>
      <c r="U133" s="1"/>
      <c r="W133" s="2"/>
      <c r="X133" s="2"/>
    </row>
    <row r="134" spans="16:24" ht="12.75" customHeight="1" x14ac:dyDescent="0.25">
      <c r="P134" s="5"/>
      <c r="Q134" s="5"/>
      <c r="R134" s="5"/>
      <c r="S134" s="5"/>
      <c r="T134" s="5"/>
      <c r="U134" s="1"/>
      <c r="W134" s="2"/>
      <c r="X134" s="2"/>
    </row>
    <row r="135" spans="16:24" ht="12.75" customHeight="1" x14ac:dyDescent="0.25">
      <c r="P135" s="5"/>
      <c r="Q135" s="5"/>
      <c r="R135" s="5"/>
      <c r="S135" s="5"/>
      <c r="T135" s="5"/>
      <c r="U135" s="1"/>
      <c r="W135" s="2"/>
      <c r="X135" s="2"/>
    </row>
    <row r="136" spans="16:24" ht="12.75" customHeight="1" x14ac:dyDescent="0.25">
      <c r="P136" s="5"/>
      <c r="Q136" s="5"/>
      <c r="R136" s="5"/>
      <c r="S136" s="5"/>
      <c r="T136" s="5"/>
      <c r="U136" s="1"/>
      <c r="W136" s="2"/>
      <c r="X136" s="2"/>
    </row>
    <row r="137" spans="16:24" ht="12.75" customHeight="1" x14ac:dyDescent="0.25">
      <c r="P137" s="5"/>
      <c r="Q137" s="5"/>
      <c r="R137" s="5"/>
      <c r="S137" s="5"/>
      <c r="T137" s="5"/>
      <c r="U137" s="1"/>
      <c r="W137" s="2"/>
      <c r="X137" s="2"/>
    </row>
    <row r="138" spans="16:24" ht="12.75" customHeight="1" x14ac:dyDescent="0.25">
      <c r="P138" s="5"/>
      <c r="Q138" s="5"/>
      <c r="R138" s="5"/>
      <c r="S138" s="5"/>
      <c r="T138" s="5"/>
      <c r="U138" s="1"/>
      <c r="W138" s="2"/>
      <c r="X138" s="2"/>
    </row>
    <row r="139" spans="16:24" ht="12.75" customHeight="1" x14ac:dyDescent="0.25">
      <c r="P139" s="5"/>
      <c r="Q139" s="5"/>
      <c r="R139" s="5"/>
      <c r="S139" s="5"/>
      <c r="T139" s="5"/>
      <c r="U139" s="1"/>
      <c r="W139" s="2"/>
      <c r="X139" s="2"/>
    </row>
    <row r="140" spans="16:24" ht="12.75" customHeight="1" x14ac:dyDescent="0.25">
      <c r="P140" s="5"/>
      <c r="Q140" s="5"/>
      <c r="R140" s="5"/>
      <c r="S140" s="5"/>
      <c r="T140" s="5"/>
      <c r="U140" s="1"/>
      <c r="W140" s="2"/>
      <c r="X140" s="2"/>
    </row>
    <row r="141" spans="16:24" ht="12.75" customHeight="1" x14ac:dyDescent="0.25">
      <c r="P141" s="5"/>
      <c r="Q141" s="5"/>
      <c r="R141" s="5"/>
      <c r="S141" s="5"/>
      <c r="T141" s="5"/>
      <c r="U141" s="1"/>
      <c r="W141" s="2"/>
      <c r="X141" s="2"/>
    </row>
    <row r="142" spans="16:24" ht="12.75" customHeight="1" x14ac:dyDescent="0.25">
      <c r="P142" s="5"/>
      <c r="Q142" s="5"/>
      <c r="R142" s="5"/>
      <c r="S142" s="5"/>
      <c r="T142" s="5"/>
      <c r="U142" s="1"/>
      <c r="W142" s="2"/>
      <c r="X142" s="2"/>
    </row>
    <row r="143" spans="16:24" ht="12.75" customHeight="1" x14ac:dyDescent="0.25">
      <c r="P143" s="5"/>
      <c r="Q143" s="5"/>
      <c r="R143" s="5"/>
      <c r="S143" s="5"/>
      <c r="T143" s="5"/>
      <c r="U143" s="1"/>
      <c r="W143" s="2"/>
      <c r="X143" s="2"/>
    </row>
    <row r="144" spans="16:24" ht="12.75" customHeight="1" x14ac:dyDescent="0.25">
      <c r="P144" s="5"/>
      <c r="Q144" s="5"/>
      <c r="R144" s="5"/>
      <c r="S144" s="5"/>
      <c r="T144" s="5"/>
      <c r="U144" s="1"/>
      <c r="W144" s="2"/>
      <c r="X144" s="2"/>
    </row>
    <row r="145" spans="16:24" ht="12.75" customHeight="1" x14ac:dyDescent="0.25">
      <c r="P145" s="5"/>
      <c r="Q145" s="5"/>
      <c r="R145" s="5"/>
      <c r="S145" s="5"/>
      <c r="T145" s="5"/>
      <c r="U145" s="1"/>
      <c r="W145" s="2"/>
      <c r="X145" s="2"/>
    </row>
    <row r="146" spans="16:24" ht="12.75" customHeight="1" x14ac:dyDescent="0.25">
      <c r="P146" s="5"/>
      <c r="Q146" s="5"/>
      <c r="R146" s="5"/>
      <c r="S146" s="5"/>
      <c r="T146" s="5"/>
      <c r="U146" s="1"/>
      <c r="W146" s="2"/>
      <c r="X146" s="2"/>
    </row>
    <row r="147" spans="16:24" ht="12.75" customHeight="1" x14ac:dyDescent="0.25">
      <c r="P147" s="5"/>
      <c r="Q147" s="5"/>
      <c r="R147" s="5"/>
      <c r="S147" s="5"/>
      <c r="T147" s="5"/>
      <c r="U147" s="1"/>
      <c r="W147" s="2"/>
      <c r="X147" s="2"/>
    </row>
    <row r="148" spans="16:24" ht="12.75" customHeight="1" x14ac:dyDescent="0.25">
      <c r="P148" s="5"/>
      <c r="Q148" s="5"/>
      <c r="R148" s="5"/>
      <c r="S148" s="5"/>
      <c r="T148" s="5"/>
      <c r="U148" s="1"/>
      <c r="W148" s="2"/>
      <c r="X148" s="2"/>
    </row>
    <row r="149" spans="16:24" ht="12.75" customHeight="1" x14ac:dyDescent="0.25">
      <c r="P149" s="5"/>
      <c r="Q149" s="5"/>
      <c r="R149" s="5"/>
      <c r="S149" s="5"/>
      <c r="T149" s="5"/>
      <c r="U149" s="1"/>
      <c r="W149" s="2"/>
      <c r="X149" s="2"/>
    </row>
    <row r="150" spans="16:24" ht="12.75" customHeight="1" x14ac:dyDescent="0.25">
      <c r="P150" s="5"/>
      <c r="Q150" s="5"/>
      <c r="R150" s="5"/>
      <c r="S150" s="5"/>
      <c r="T150" s="5"/>
      <c r="U150" s="1"/>
      <c r="W150" s="2"/>
      <c r="X150" s="2"/>
    </row>
    <row r="151" spans="16:24" ht="12.75" customHeight="1" x14ac:dyDescent="0.25">
      <c r="P151" s="5"/>
      <c r="Q151" s="5"/>
      <c r="R151" s="5"/>
      <c r="S151" s="5"/>
      <c r="T151" s="5"/>
      <c r="U151" s="1"/>
      <c r="W151" s="2"/>
      <c r="X151" s="2"/>
    </row>
    <row r="152" spans="16:24" ht="12.75" customHeight="1" x14ac:dyDescent="0.25">
      <c r="P152" s="5"/>
      <c r="Q152" s="5"/>
      <c r="R152" s="5"/>
      <c r="S152" s="5"/>
      <c r="T152" s="5"/>
      <c r="U152" s="1"/>
      <c r="W152" s="2"/>
      <c r="X152" s="2"/>
    </row>
    <row r="153" spans="16:24" ht="12.75" customHeight="1" x14ac:dyDescent="0.25">
      <c r="P153" s="5"/>
      <c r="Q153" s="5"/>
      <c r="R153" s="5"/>
      <c r="S153" s="5"/>
      <c r="T153" s="5"/>
      <c r="U153" s="1"/>
      <c r="W153" s="2"/>
      <c r="X153" s="2"/>
    </row>
    <row r="154" spans="16:24" ht="12.75" customHeight="1" x14ac:dyDescent="0.25">
      <c r="P154" s="5"/>
      <c r="Q154" s="5"/>
      <c r="R154" s="5"/>
      <c r="S154" s="5"/>
      <c r="T154" s="5"/>
      <c r="U154" s="1"/>
      <c r="W154" s="2"/>
      <c r="X154" s="2"/>
    </row>
    <row r="155" spans="16:24" ht="12.75" customHeight="1" x14ac:dyDescent="0.25">
      <c r="P155" s="5"/>
      <c r="Q155" s="5"/>
      <c r="R155" s="5"/>
      <c r="S155" s="5"/>
      <c r="T155" s="5"/>
      <c r="U155" s="1"/>
      <c r="W155" s="2"/>
      <c r="X155" s="2"/>
    </row>
    <row r="156" spans="16:24" ht="12.75" customHeight="1" x14ac:dyDescent="0.25">
      <c r="P156" s="5"/>
      <c r="Q156" s="5"/>
      <c r="R156" s="5"/>
      <c r="S156" s="5"/>
      <c r="T156" s="5"/>
      <c r="U156" s="1"/>
      <c r="W156" s="2"/>
      <c r="X156" s="2"/>
    </row>
    <row r="157" spans="16:24" ht="12.75" customHeight="1" x14ac:dyDescent="0.25">
      <c r="P157" s="5"/>
      <c r="Q157" s="5"/>
      <c r="R157" s="5"/>
      <c r="S157" s="5"/>
      <c r="T157" s="5"/>
      <c r="U157" s="1"/>
      <c r="W157" s="2"/>
      <c r="X157" s="2"/>
    </row>
    <row r="158" spans="16:24" ht="12.75" customHeight="1" x14ac:dyDescent="0.25">
      <c r="P158" s="5"/>
      <c r="Q158" s="5"/>
      <c r="R158" s="5"/>
      <c r="S158" s="5"/>
      <c r="T158" s="5"/>
      <c r="U158" s="1"/>
      <c r="W158" s="2"/>
      <c r="X158" s="2"/>
    </row>
    <row r="159" spans="16:24" ht="12.75" customHeight="1" x14ac:dyDescent="0.25">
      <c r="P159" s="5"/>
      <c r="Q159" s="5"/>
      <c r="R159" s="5"/>
      <c r="S159" s="5"/>
      <c r="T159" s="5"/>
      <c r="U159" s="1"/>
      <c r="W159" s="2"/>
      <c r="X159" s="2"/>
    </row>
    <row r="160" spans="16:24" ht="12.75" customHeight="1" x14ac:dyDescent="0.25">
      <c r="P160" s="5"/>
      <c r="Q160" s="5"/>
      <c r="R160" s="5"/>
      <c r="S160" s="5"/>
      <c r="T160" s="5"/>
      <c r="U160" s="1"/>
      <c r="W160" s="2"/>
      <c r="X160" s="2"/>
    </row>
    <row r="161" spans="16:24" ht="12.75" customHeight="1" x14ac:dyDescent="0.25">
      <c r="P161" s="5"/>
      <c r="Q161" s="5"/>
      <c r="R161" s="5"/>
      <c r="S161" s="5"/>
      <c r="T161" s="5"/>
      <c r="U161" s="1"/>
      <c r="W161" s="2"/>
      <c r="X161" s="2"/>
    </row>
    <row r="162" spans="16:24" ht="12.75" customHeight="1" x14ac:dyDescent="0.25">
      <c r="P162" s="5"/>
      <c r="Q162" s="5"/>
      <c r="R162" s="5"/>
      <c r="S162" s="5"/>
      <c r="T162" s="5"/>
      <c r="U162" s="1"/>
      <c r="W162" s="2"/>
      <c r="X162" s="2"/>
    </row>
    <row r="163" spans="16:24" ht="12.75" customHeight="1" x14ac:dyDescent="0.25">
      <c r="P163" s="5"/>
      <c r="Q163" s="5"/>
      <c r="R163" s="5"/>
      <c r="S163" s="5"/>
      <c r="T163" s="5"/>
      <c r="U163" s="1"/>
      <c r="W163" s="2"/>
      <c r="X163" s="2"/>
    </row>
    <row r="164" spans="16:24" ht="12.75" customHeight="1" x14ac:dyDescent="0.25">
      <c r="P164" s="5"/>
      <c r="Q164" s="5"/>
      <c r="R164" s="5"/>
      <c r="S164" s="5"/>
      <c r="T164" s="5"/>
      <c r="U164" s="1"/>
      <c r="W164" s="2"/>
      <c r="X164" s="2"/>
    </row>
    <row r="165" spans="16:24" ht="12.75" customHeight="1" x14ac:dyDescent="0.25">
      <c r="P165" s="5"/>
      <c r="Q165" s="5"/>
      <c r="R165" s="5"/>
      <c r="S165" s="5"/>
      <c r="T165" s="5"/>
      <c r="U165" s="1"/>
      <c r="W165" s="2"/>
      <c r="X165" s="2"/>
    </row>
    <row r="166" spans="16:24" ht="12.75" customHeight="1" x14ac:dyDescent="0.25">
      <c r="P166" s="5"/>
      <c r="Q166" s="5"/>
      <c r="R166" s="5"/>
      <c r="S166" s="5"/>
      <c r="T166" s="5"/>
      <c r="U166" s="1"/>
      <c r="W166" s="2"/>
      <c r="X166" s="2"/>
    </row>
    <row r="167" spans="16:24" ht="12.75" customHeight="1" x14ac:dyDescent="0.25">
      <c r="P167" s="5"/>
      <c r="Q167" s="5"/>
      <c r="R167" s="5"/>
      <c r="S167" s="5"/>
      <c r="T167" s="5"/>
      <c r="U167" s="1"/>
      <c r="W167" s="2"/>
      <c r="X167" s="2"/>
    </row>
    <row r="168" spans="16:24" ht="12.75" customHeight="1" x14ac:dyDescent="0.25">
      <c r="P168" s="5"/>
      <c r="Q168" s="5"/>
      <c r="R168" s="5"/>
      <c r="S168" s="5"/>
      <c r="T168" s="5"/>
      <c r="U168" s="1"/>
      <c r="W168" s="2"/>
      <c r="X168" s="2"/>
    </row>
    <row r="169" spans="16:24" ht="12.75" customHeight="1" x14ac:dyDescent="0.25">
      <c r="P169" s="5"/>
      <c r="Q169" s="5"/>
      <c r="R169" s="5"/>
      <c r="S169" s="5"/>
      <c r="T169" s="5"/>
      <c r="U169" s="1"/>
      <c r="W169" s="2"/>
      <c r="X169" s="2"/>
    </row>
    <row r="170" spans="16:24" ht="12.75" customHeight="1" x14ac:dyDescent="0.25">
      <c r="P170" s="5"/>
      <c r="Q170" s="5"/>
      <c r="R170" s="5"/>
      <c r="S170" s="5"/>
      <c r="T170" s="5"/>
      <c r="U170" s="1"/>
      <c r="W170" s="2"/>
      <c r="X170" s="2"/>
    </row>
    <row r="171" spans="16:24" ht="12.75" customHeight="1" x14ac:dyDescent="0.25">
      <c r="P171" s="5"/>
      <c r="Q171" s="5"/>
      <c r="R171" s="5"/>
      <c r="S171" s="5"/>
      <c r="T171" s="5"/>
      <c r="U171" s="1"/>
      <c r="W171" s="2"/>
      <c r="X171" s="2"/>
    </row>
    <row r="172" spans="16:24" ht="12.75" customHeight="1" x14ac:dyDescent="0.25">
      <c r="P172" s="5"/>
      <c r="Q172" s="5"/>
      <c r="R172" s="5"/>
      <c r="S172" s="5"/>
      <c r="T172" s="5"/>
      <c r="U172" s="1"/>
      <c r="W172" s="2"/>
      <c r="X172" s="2"/>
    </row>
    <row r="173" spans="16:24" ht="12.75" customHeight="1" x14ac:dyDescent="0.25">
      <c r="P173" s="5"/>
      <c r="Q173" s="5"/>
      <c r="R173" s="5"/>
      <c r="S173" s="5"/>
      <c r="T173" s="5"/>
      <c r="U173" s="1"/>
      <c r="W173" s="2"/>
      <c r="X173" s="2"/>
    </row>
    <row r="174" spans="16:24" ht="12.75" customHeight="1" x14ac:dyDescent="0.25">
      <c r="P174" s="5"/>
      <c r="Q174" s="5"/>
      <c r="R174" s="5"/>
      <c r="S174" s="5"/>
      <c r="T174" s="5"/>
      <c r="U174" s="1"/>
      <c r="W174" s="2"/>
      <c r="X174" s="2"/>
    </row>
    <row r="175" spans="16:24" ht="12.75" customHeight="1" x14ac:dyDescent="0.25">
      <c r="P175" s="5"/>
      <c r="Q175" s="5"/>
      <c r="R175" s="5"/>
      <c r="S175" s="5"/>
      <c r="T175" s="5"/>
      <c r="U175" s="1"/>
      <c r="W175" s="2"/>
      <c r="X175" s="2"/>
    </row>
    <row r="176" spans="16:24" ht="12.75" customHeight="1" x14ac:dyDescent="0.25">
      <c r="P176" s="5"/>
      <c r="Q176" s="5"/>
      <c r="R176" s="5"/>
      <c r="S176" s="5"/>
      <c r="T176" s="5"/>
      <c r="U176" s="1"/>
      <c r="W176" s="2"/>
      <c r="X176" s="2"/>
    </row>
    <row r="177" spans="16:24" ht="12.75" customHeight="1" x14ac:dyDescent="0.25">
      <c r="P177" s="5"/>
      <c r="Q177" s="5"/>
      <c r="R177" s="5"/>
      <c r="S177" s="5"/>
      <c r="T177" s="5"/>
      <c r="U177" s="1"/>
      <c r="W177" s="2"/>
      <c r="X177" s="2"/>
    </row>
    <row r="178" spans="16:24" ht="12.75" customHeight="1" x14ac:dyDescent="0.25">
      <c r="P178" s="5"/>
      <c r="Q178" s="5"/>
      <c r="R178" s="5"/>
      <c r="S178" s="5"/>
      <c r="T178" s="5"/>
      <c r="U178" s="1"/>
      <c r="W178" s="2"/>
      <c r="X178" s="2"/>
    </row>
    <row r="179" spans="16:24" ht="12.75" customHeight="1" x14ac:dyDescent="0.25">
      <c r="P179" s="5"/>
      <c r="Q179" s="5"/>
      <c r="R179" s="5"/>
      <c r="S179" s="5"/>
      <c r="T179" s="5"/>
      <c r="U179" s="1"/>
      <c r="W179" s="2"/>
      <c r="X179" s="2"/>
    </row>
    <row r="180" spans="16:24" ht="12.75" customHeight="1" x14ac:dyDescent="0.25">
      <c r="P180" s="5"/>
      <c r="Q180" s="5"/>
      <c r="R180" s="5"/>
      <c r="S180" s="5"/>
      <c r="T180" s="5"/>
      <c r="U180" s="1"/>
      <c r="W180" s="2"/>
      <c r="X180" s="2"/>
    </row>
    <row r="181" spans="16:24" ht="12.75" customHeight="1" x14ac:dyDescent="0.25">
      <c r="P181" s="5"/>
      <c r="Q181" s="5"/>
      <c r="R181" s="5"/>
      <c r="S181" s="5"/>
      <c r="T181" s="5"/>
      <c r="U181" s="1"/>
      <c r="W181" s="2"/>
      <c r="X181" s="2"/>
    </row>
    <row r="182" spans="16:24" ht="12.75" customHeight="1" x14ac:dyDescent="0.25">
      <c r="P182" s="5"/>
      <c r="Q182" s="5"/>
      <c r="R182" s="5"/>
      <c r="S182" s="5"/>
      <c r="T182" s="5"/>
      <c r="U182" s="1"/>
      <c r="W182" s="2"/>
      <c r="X182" s="2"/>
    </row>
    <row r="183" spans="16:24" ht="12.75" customHeight="1" x14ac:dyDescent="0.25">
      <c r="P183" s="5"/>
      <c r="Q183" s="5"/>
      <c r="R183" s="5"/>
      <c r="S183" s="5"/>
      <c r="T183" s="5"/>
      <c r="U183" s="1"/>
      <c r="W183" s="2"/>
      <c r="X183" s="2"/>
    </row>
    <row r="184" spans="16:24" ht="12.75" customHeight="1" x14ac:dyDescent="0.25">
      <c r="P184" s="5"/>
      <c r="Q184" s="5"/>
      <c r="R184" s="5"/>
      <c r="S184" s="5"/>
      <c r="T184" s="5"/>
      <c r="U184" s="1"/>
      <c r="W184" s="2"/>
      <c r="X184" s="2"/>
    </row>
    <row r="185" spans="16:24" ht="12.75" customHeight="1" x14ac:dyDescent="0.25">
      <c r="P185" s="5"/>
      <c r="Q185" s="5"/>
      <c r="R185" s="5"/>
      <c r="S185" s="5"/>
      <c r="T185" s="5"/>
      <c r="U185" s="1"/>
      <c r="W185" s="2"/>
      <c r="X185" s="2"/>
    </row>
    <row r="186" spans="16:24" ht="12.75" customHeight="1" x14ac:dyDescent="0.25">
      <c r="P186" s="5"/>
      <c r="Q186" s="5"/>
      <c r="R186" s="5"/>
      <c r="S186" s="5"/>
      <c r="T186" s="5"/>
      <c r="U186" s="1"/>
      <c r="W186" s="2"/>
      <c r="X186" s="2"/>
    </row>
    <row r="187" spans="16:24" ht="12.75" customHeight="1" x14ac:dyDescent="0.25">
      <c r="P187" s="5"/>
      <c r="Q187" s="5"/>
      <c r="R187" s="5"/>
      <c r="S187" s="5"/>
      <c r="T187" s="5"/>
      <c r="U187" s="1"/>
      <c r="W187" s="2"/>
      <c r="X187" s="2"/>
    </row>
    <row r="188" spans="16:24" ht="12.75" customHeight="1" x14ac:dyDescent="0.25">
      <c r="P188" s="5"/>
      <c r="Q188" s="5"/>
      <c r="R188" s="5"/>
      <c r="S188" s="5"/>
      <c r="T188" s="5"/>
      <c r="U188" s="1"/>
      <c r="W188" s="2"/>
      <c r="X188" s="2"/>
    </row>
    <row r="189" spans="16:24" ht="12.75" customHeight="1" x14ac:dyDescent="0.25">
      <c r="P189" s="5"/>
      <c r="Q189" s="5"/>
      <c r="R189" s="5"/>
      <c r="S189" s="5"/>
      <c r="T189" s="5"/>
      <c r="U189" s="1"/>
      <c r="W189" s="2"/>
      <c r="X189" s="2"/>
    </row>
    <row r="190" spans="16:24" ht="12.75" customHeight="1" x14ac:dyDescent="0.25">
      <c r="P190" s="5"/>
      <c r="Q190" s="5"/>
      <c r="R190" s="5"/>
      <c r="S190" s="5"/>
      <c r="T190" s="5"/>
      <c r="U190" s="1"/>
      <c r="W190" s="2"/>
      <c r="X190" s="2"/>
    </row>
    <row r="191" spans="16:24" ht="12.75" customHeight="1" x14ac:dyDescent="0.25">
      <c r="P191" s="5"/>
      <c r="Q191" s="5"/>
      <c r="R191" s="5"/>
      <c r="S191" s="5"/>
      <c r="T191" s="5"/>
      <c r="U191" s="1"/>
      <c r="W191" s="2"/>
      <c r="X191" s="2"/>
    </row>
    <row r="192" spans="16:24" ht="12.75" customHeight="1" x14ac:dyDescent="0.25">
      <c r="P192" s="5"/>
      <c r="Q192" s="5"/>
      <c r="R192" s="5"/>
      <c r="S192" s="5"/>
      <c r="T192" s="5"/>
      <c r="U192" s="1"/>
      <c r="W192" s="2"/>
      <c r="X192" s="2"/>
    </row>
    <row r="193" spans="16:24" ht="12.75" customHeight="1" x14ac:dyDescent="0.25">
      <c r="P193" s="5"/>
      <c r="Q193" s="5"/>
      <c r="R193" s="5"/>
      <c r="S193" s="5"/>
      <c r="T193" s="5"/>
      <c r="U193" s="1"/>
      <c r="W193" s="2"/>
      <c r="X193" s="2"/>
    </row>
    <row r="194" spans="16:24" ht="12.75" customHeight="1" x14ac:dyDescent="0.25">
      <c r="P194" s="5"/>
      <c r="Q194" s="5"/>
      <c r="R194" s="5"/>
      <c r="S194" s="5"/>
      <c r="T194" s="5"/>
      <c r="U194" s="1"/>
      <c r="W194" s="2"/>
      <c r="X194" s="2"/>
    </row>
    <row r="195" spans="16:24" ht="12.75" customHeight="1" x14ac:dyDescent="0.25">
      <c r="P195" s="5"/>
      <c r="Q195" s="5"/>
      <c r="R195" s="5"/>
      <c r="S195" s="5"/>
      <c r="T195" s="5"/>
      <c r="U195" s="1"/>
      <c r="W195" s="2"/>
      <c r="X195" s="2"/>
    </row>
    <row r="196" spans="16:24" ht="12.75" customHeight="1" x14ac:dyDescent="0.25">
      <c r="P196" s="5"/>
      <c r="Q196" s="5"/>
      <c r="R196" s="5"/>
      <c r="S196" s="5"/>
      <c r="T196" s="5"/>
      <c r="U196" s="1"/>
      <c r="W196" s="2"/>
      <c r="X196" s="2"/>
    </row>
    <row r="197" spans="16:24" ht="12.75" customHeight="1" x14ac:dyDescent="0.25">
      <c r="P197" s="5"/>
      <c r="Q197" s="5"/>
      <c r="R197" s="5"/>
      <c r="S197" s="5"/>
      <c r="T197" s="5"/>
      <c r="U197" s="1"/>
      <c r="W197" s="2"/>
      <c r="X197" s="2"/>
    </row>
    <row r="198" spans="16:24" ht="12.75" customHeight="1" x14ac:dyDescent="0.25">
      <c r="P198" s="5"/>
      <c r="Q198" s="5"/>
      <c r="R198" s="5"/>
      <c r="S198" s="5"/>
      <c r="T198" s="5"/>
      <c r="U198" s="1"/>
      <c r="W198" s="2"/>
      <c r="X198" s="2"/>
    </row>
    <row r="199" spans="16:24" ht="12.75" customHeight="1" x14ac:dyDescent="0.25">
      <c r="P199" s="5"/>
      <c r="Q199" s="5"/>
      <c r="R199" s="5"/>
      <c r="S199" s="5"/>
      <c r="T199" s="5"/>
      <c r="U199" s="1"/>
      <c r="W199" s="2"/>
      <c r="X199" s="2"/>
    </row>
    <row r="200" spans="16:24" ht="12.75" customHeight="1" x14ac:dyDescent="0.25">
      <c r="P200" s="5"/>
      <c r="Q200" s="5"/>
      <c r="R200" s="5"/>
      <c r="S200" s="5"/>
      <c r="T200" s="5"/>
      <c r="U200" s="1"/>
      <c r="W200" s="2"/>
      <c r="X200" s="2"/>
    </row>
    <row r="201" spans="16:24" ht="12.75" customHeight="1" x14ac:dyDescent="0.25">
      <c r="P201" s="5"/>
      <c r="Q201" s="5"/>
      <c r="R201" s="5"/>
      <c r="S201" s="5"/>
      <c r="T201" s="5"/>
      <c r="U201" s="1"/>
      <c r="W201" s="2"/>
      <c r="X201" s="2"/>
    </row>
    <row r="202" spans="16:24" ht="12.75" customHeight="1" x14ac:dyDescent="0.25">
      <c r="P202" s="5"/>
      <c r="Q202" s="5"/>
      <c r="R202" s="5"/>
      <c r="S202" s="5"/>
      <c r="T202" s="5"/>
      <c r="U202" s="1"/>
      <c r="W202" s="2"/>
      <c r="X202" s="2"/>
    </row>
    <row r="203" spans="16:24" ht="12.75" customHeight="1" x14ac:dyDescent="0.25">
      <c r="P203" s="5"/>
      <c r="Q203" s="5"/>
      <c r="R203" s="5"/>
      <c r="S203" s="5"/>
      <c r="T203" s="5"/>
      <c r="U203" s="1"/>
      <c r="W203" s="2"/>
      <c r="X203" s="2"/>
    </row>
    <row r="204" spans="16:24" ht="12.75" customHeight="1" x14ac:dyDescent="0.25">
      <c r="P204" s="5"/>
      <c r="Q204" s="5"/>
      <c r="R204" s="5"/>
      <c r="S204" s="5"/>
      <c r="T204" s="5"/>
      <c r="U204" s="1"/>
      <c r="W204" s="2"/>
      <c r="X204" s="2"/>
    </row>
    <row r="205" spans="16:24" ht="12.75" customHeight="1" x14ac:dyDescent="0.25">
      <c r="P205" s="5"/>
      <c r="Q205" s="5"/>
      <c r="R205" s="5"/>
      <c r="S205" s="5"/>
      <c r="T205" s="5"/>
      <c r="U205" s="1"/>
      <c r="W205" s="2"/>
      <c r="X205" s="2"/>
    </row>
    <row r="206" spans="16:24" ht="12.75" customHeight="1" x14ac:dyDescent="0.25">
      <c r="P206" s="5"/>
      <c r="Q206" s="5"/>
      <c r="R206" s="5"/>
      <c r="S206" s="5"/>
      <c r="T206" s="5"/>
      <c r="U206" s="1"/>
      <c r="W206" s="2"/>
      <c r="X206" s="2"/>
    </row>
    <row r="207" spans="16:24" ht="12.75" customHeight="1" x14ac:dyDescent="0.25">
      <c r="P207" s="5"/>
      <c r="Q207" s="5"/>
      <c r="R207" s="5"/>
      <c r="S207" s="5"/>
      <c r="T207" s="5"/>
      <c r="U207" s="1"/>
      <c r="W207" s="2"/>
      <c r="X207" s="2"/>
    </row>
    <row r="208" spans="16:24" ht="12.75" customHeight="1" x14ac:dyDescent="0.25">
      <c r="P208" s="5"/>
      <c r="Q208" s="5"/>
      <c r="R208" s="5"/>
      <c r="S208" s="5"/>
      <c r="T208" s="5"/>
      <c r="U208" s="1"/>
      <c r="W208" s="2"/>
      <c r="X208" s="2"/>
    </row>
    <row r="209" spans="16:24" ht="12.75" customHeight="1" x14ac:dyDescent="0.25">
      <c r="P209" s="5"/>
      <c r="Q209" s="5"/>
      <c r="R209" s="5"/>
      <c r="S209" s="5"/>
      <c r="T209" s="5"/>
      <c r="U209" s="1"/>
      <c r="W209" s="2"/>
      <c r="X209" s="2"/>
    </row>
    <row r="210" spans="16:24" ht="12.75" customHeight="1" x14ac:dyDescent="0.25">
      <c r="P210" s="5"/>
      <c r="Q210" s="5"/>
      <c r="R210" s="5"/>
      <c r="S210" s="5"/>
      <c r="T210" s="5"/>
      <c r="U210" s="1"/>
      <c r="W210" s="2"/>
      <c r="X210" s="2"/>
    </row>
    <row r="211" spans="16:24" ht="12.75" customHeight="1" x14ac:dyDescent="0.25">
      <c r="P211" s="5"/>
      <c r="Q211" s="5"/>
      <c r="R211" s="5"/>
      <c r="S211" s="5"/>
      <c r="T211" s="5"/>
      <c r="U211" s="1"/>
      <c r="W211" s="2"/>
      <c r="X211" s="2"/>
    </row>
    <row r="212" spans="16:24" ht="12.75" customHeight="1" x14ac:dyDescent="0.25">
      <c r="P212" s="5"/>
      <c r="Q212" s="5"/>
      <c r="R212" s="5"/>
      <c r="S212" s="5"/>
      <c r="T212" s="5"/>
      <c r="U212" s="1"/>
      <c r="W212" s="2"/>
      <c r="X212" s="2"/>
    </row>
    <row r="213" spans="16:24" ht="12.75" customHeight="1" x14ac:dyDescent="0.25">
      <c r="P213" s="5"/>
      <c r="Q213" s="5"/>
      <c r="R213" s="5"/>
      <c r="S213" s="5"/>
      <c r="T213" s="5"/>
      <c r="U213" s="1"/>
      <c r="W213" s="2"/>
      <c r="X213" s="2"/>
    </row>
    <row r="214" spans="16:24" ht="12.75" customHeight="1" x14ac:dyDescent="0.25">
      <c r="P214" s="5"/>
      <c r="Q214" s="5"/>
      <c r="R214" s="5"/>
      <c r="S214" s="5"/>
      <c r="T214" s="5"/>
      <c r="U214" s="1"/>
      <c r="W214" s="2"/>
      <c r="X214" s="2"/>
    </row>
    <row r="215" spans="16:24" ht="12.75" customHeight="1" x14ac:dyDescent="0.25">
      <c r="P215" s="5"/>
      <c r="Q215" s="5"/>
      <c r="R215" s="5"/>
      <c r="S215" s="5"/>
      <c r="T215" s="5"/>
      <c r="U215" s="1"/>
      <c r="W215" s="2"/>
      <c r="X215" s="2"/>
    </row>
    <row r="216" spans="16:24" ht="12.75" customHeight="1" x14ac:dyDescent="0.25">
      <c r="P216" s="5"/>
      <c r="Q216" s="5"/>
      <c r="R216" s="5"/>
      <c r="S216" s="5"/>
      <c r="T216" s="5"/>
      <c r="U216" s="1"/>
      <c r="W216" s="2"/>
      <c r="X216" s="2"/>
    </row>
    <row r="217" spans="16:24" ht="12.75" customHeight="1" x14ac:dyDescent="0.25">
      <c r="P217" s="5"/>
      <c r="Q217" s="5"/>
      <c r="R217" s="5"/>
      <c r="S217" s="5"/>
      <c r="T217" s="5"/>
      <c r="U217" s="1"/>
      <c r="W217" s="2"/>
      <c r="X217" s="2"/>
    </row>
    <row r="218" spans="16:24" ht="12.75" customHeight="1" x14ac:dyDescent="0.25">
      <c r="P218" s="5"/>
      <c r="Q218" s="5"/>
      <c r="R218" s="5"/>
      <c r="S218" s="5"/>
      <c r="T218" s="5"/>
      <c r="U218" s="1"/>
      <c r="W218" s="2"/>
      <c r="X218" s="2"/>
    </row>
    <row r="219" spans="16:24" ht="12.75" customHeight="1" x14ac:dyDescent="0.25">
      <c r="P219" s="5"/>
      <c r="Q219" s="5"/>
      <c r="R219" s="5"/>
      <c r="S219" s="5"/>
      <c r="T219" s="5"/>
      <c r="U219" s="1"/>
      <c r="W219" s="2"/>
      <c r="X219" s="2"/>
    </row>
    <row r="220" spans="16:24" ht="12.75" customHeight="1" x14ac:dyDescent="0.25">
      <c r="P220" s="5"/>
      <c r="Q220" s="5"/>
      <c r="R220" s="5"/>
      <c r="S220" s="5"/>
      <c r="T220" s="5"/>
      <c r="U220" s="1"/>
      <c r="W220" s="2"/>
      <c r="X220" s="2"/>
    </row>
    <row r="221" spans="16:24" ht="12.75" customHeight="1" x14ac:dyDescent="0.25">
      <c r="P221" s="5"/>
      <c r="Q221" s="5"/>
      <c r="R221" s="5"/>
      <c r="S221" s="5"/>
      <c r="T221" s="5"/>
      <c r="U221" s="1"/>
      <c r="W221" s="2"/>
      <c r="X221" s="2"/>
    </row>
    <row r="222" spans="16:24" ht="12.75" customHeight="1" x14ac:dyDescent="0.25">
      <c r="P222" s="5"/>
      <c r="Q222" s="5"/>
      <c r="R222" s="5"/>
      <c r="S222" s="5"/>
      <c r="T222" s="5"/>
      <c r="U222" s="1"/>
      <c r="W222" s="2"/>
      <c r="X222" s="2"/>
    </row>
    <row r="223" spans="16:24" ht="12.75" customHeight="1" x14ac:dyDescent="0.25">
      <c r="P223" s="5"/>
      <c r="Q223" s="5"/>
      <c r="R223" s="5"/>
      <c r="S223" s="5"/>
      <c r="T223" s="5"/>
      <c r="U223" s="1"/>
      <c r="W223" s="2"/>
      <c r="X223" s="2"/>
    </row>
    <row r="224" spans="16:24" ht="12.75" customHeight="1" x14ac:dyDescent="0.25">
      <c r="P224" s="5"/>
      <c r="Q224" s="5"/>
      <c r="R224" s="5"/>
      <c r="S224" s="5"/>
      <c r="T224" s="5"/>
      <c r="U224" s="1"/>
      <c r="W224" s="2"/>
      <c r="X224" s="2"/>
    </row>
    <row r="225" spans="16:24" ht="12.75" customHeight="1" x14ac:dyDescent="0.25">
      <c r="P225" s="5"/>
      <c r="Q225" s="5"/>
      <c r="R225" s="5"/>
      <c r="S225" s="5"/>
      <c r="T225" s="5"/>
      <c r="U225" s="1"/>
      <c r="W225" s="2"/>
      <c r="X225" s="2"/>
    </row>
    <row r="226" spans="16:24" ht="12.75" customHeight="1" x14ac:dyDescent="0.25">
      <c r="P226" s="5"/>
      <c r="Q226" s="5"/>
      <c r="R226" s="5"/>
      <c r="S226" s="5"/>
      <c r="T226" s="5"/>
      <c r="U226" s="1"/>
      <c r="W226" s="2"/>
      <c r="X226" s="2"/>
    </row>
    <row r="227" spans="16:24" ht="12.75" customHeight="1" x14ac:dyDescent="0.25">
      <c r="P227" s="5"/>
      <c r="Q227" s="5"/>
      <c r="R227" s="5"/>
      <c r="S227" s="5"/>
      <c r="T227" s="5"/>
      <c r="U227" s="1"/>
      <c r="W227" s="2"/>
      <c r="X227" s="2"/>
    </row>
    <row r="228" spans="16:24" ht="12.75" customHeight="1" x14ac:dyDescent="0.25">
      <c r="P228" s="5"/>
      <c r="Q228" s="5"/>
      <c r="R228" s="5"/>
      <c r="S228" s="5"/>
      <c r="T228" s="5"/>
      <c r="U228" s="1"/>
      <c r="W228" s="2"/>
      <c r="X228" s="2"/>
    </row>
    <row r="229" spans="16:24" ht="12.75" customHeight="1" x14ac:dyDescent="0.25">
      <c r="P229" s="5"/>
      <c r="Q229" s="5"/>
      <c r="R229" s="5"/>
      <c r="S229" s="5"/>
      <c r="T229" s="5"/>
      <c r="U229" s="1"/>
      <c r="W229" s="2"/>
      <c r="X229" s="2"/>
    </row>
    <row r="230" spans="16:24" ht="12.75" customHeight="1" x14ac:dyDescent="0.25">
      <c r="P230" s="5"/>
      <c r="Q230" s="5"/>
      <c r="R230" s="5"/>
      <c r="S230" s="5"/>
      <c r="T230" s="5"/>
      <c r="U230" s="1"/>
      <c r="W230" s="2"/>
      <c r="X230" s="2"/>
    </row>
    <row r="231" spans="16:24" ht="12.75" customHeight="1" x14ac:dyDescent="0.25">
      <c r="P231" s="5"/>
      <c r="Q231" s="5"/>
      <c r="R231" s="5"/>
      <c r="S231" s="5"/>
      <c r="T231" s="5"/>
      <c r="U231" s="1"/>
      <c r="W231" s="2"/>
      <c r="X231" s="2"/>
    </row>
    <row r="232" spans="16:24" ht="12.75" customHeight="1" x14ac:dyDescent="0.25">
      <c r="P232" s="5"/>
      <c r="Q232" s="5"/>
      <c r="R232" s="5"/>
      <c r="S232" s="5"/>
      <c r="T232" s="5"/>
      <c r="U232" s="1"/>
      <c r="W232" s="2"/>
      <c r="X232" s="2"/>
    </row>
    <row r="233" spans="16:24" ht="12.75" customHeight="1" x14ac:dyDescent="0.25">
      <c r="P233" s="5"/>
      <c r="Q233" s="5"/>
      <c r="R233" s="5"/>
      <c r="S233" s="5"/>
      <c r="T233" s="5"/>
      <c r="U233" s="1"/>
      <c r="W233" s="2"/>
      <c r="X233" s="2"/>
    </row>
    <row r="234" spans="16:24" ht="12.75" customHeight="1" x14ac:dyDescent="0.25">
      <c r="P234" s="5"/>
      <c r="Q234" s="5"/>
      <c r="R234" s="5"/>
      <c r="S234" s="5"/>
      <c r="T234" s="5"/>
      <c r="U234" s="1"/>
      <c r="W234" s="2"/>
      <c r="X234" s="2"/>
    </row>
    <row r="235" spans="16:24" ht="12.75" customHeight="1" x14ac:dyDescent="0.25">
      <c r="P235" s="5"/>
      <c r="Q235" s="5"/>
      <c r="R235" s="5"/>
      <c r="S235" s="5"/>
      <c r="T235" s="5"/>
      <c r="U235" s="1"/>
      <c r="W235" s="2"/>
      <c r="X235" s="2"/>
    </row>
    <row r="236" spans="16:24" ht="12.75" customHeight="1" x14ac:dyDescent="0.25">
      <c r="P236" s="5"/>
      <c r="Q236" s="5"/>
      <c r="R236" s="5"/>
      <c r="S236" s="5"/>
      <c r="T236" s="5"/>
      <c r="U236" s="1"/>
      <c r="W236" s="2"/>
      <c r="X236" s="2"/>
    </row>
    <row r="237" spans="16:24" ht="12.75" customHeight="1" x14ac:dyDescent="0.25">
      <c r="P237" s="5"/>
      <c r="Q237" s="5"/>
      <c r="R237" s="5"/>
      <c r="S237" s="5"/>
      <c r="T237" s="5"/>
      <c r="U237" s="1"/>
      <c r="W237" s="2"/>
      <c r="X237" s="2"/>
    </row>
    <row r="238" spans="16:24" ht="12.75" customHeight="1" x14ac:dyDescent="0.25">
      <c r="P238" s="5"/>
      <c r="Q238" s="5"/>
      <c r="R238" s="5"/>
      <c r="S238" s="5"/>
      <c r="T238" s="5"/>
      <c r="U238" s="1"/>
      <c r="W238" s="2"/>
      <c r="X238" s="2"/>
    </row>
    <row r="239" spans="16:24" ht="12.75" customHeight="1" x14ac:dyDescent="0.25">
      <c r="P239" s="5"/>
      <c r="Q239" s="5"/>
      <c r="R239" s="5"/>
      <c r="S239" s="5"/>
      <c r="T239" s="5"/>
      <c r="U239" s="1"/>
      <c r="W239" s="2"/>
      <c r="X239" s="2"/>
    </row>
    <row r="240" spans="16:24" ht="12.75" customHeight="1" x14ac:dyDescent="0.25">
      <c r="P240" s="5"/>
      <c r="Q240" s="5"/>
      <c r="R240" s="5"/>
      <c r="S240" s="5"/>
      <c r="T240" s="5"/>
      <c r="U240" s="1"/>
      <c r="W240" s="2"/>
      <c r="X240" s="2"/>
    </row>
    <row r="241" spans="16:24" ht="12.75" customHeight="1" x14ac:dyDescent="0.25">
      <c r="P241" s="5"/>
      <c r="Q241" s="5"/>
      <c r="R241" s="5"/>
      <c r="S241" s="5"/>
      <c r="T241" s="5"/>
      <c r="U241" s="1"/>
      <c r="W241" s="2"/>
      <c r="X241" s="2"/>
    </row>
    <row r="242" spans="16:24" ht="12.75" customHeight="1" x14ac:dyDescent="0.25">
      <c r="P242" s="5"/>
      <c r="Q242" s="5"/>
      <c r="R242" s="5"/>
      <c r="S242" s="5"/>
      <c r="T242" s="5"/>
      <c r="U242" s="1"/>
      <c r="W242" s="2"/>
      <c r="X242" s="2"/>
    </row>
    <row r="243" spans="16:24" ht="12.75" customHeight="1" x14ac:dyDescent="0.25">
      <c r="P243" s="5"/>
      <c r="Q243" s="5"/>
      <c r="R243" s="5"/>
      <c r="S243" s="5"/>
      <c r="T243" s="5"/>
      <c r="U243" s="1"/>
      <c r="W243" s="2"/>
      <c r="X243" s="2"/>
    </row>
    <row r="244" spans="16:24" ht="12.75" customHeight="1" x14ac:dyDescent="0.25">
      <c r="P244" s="5"/>
      <c r="Q244" s="5"/>
      <c r="R244" s="5"/>
      <c r="S244" s="5"/>
      <c r="T244" s="5"/>
      <c r="U244" s="1"/>
      <c r="W244" s="2"/>
      <c r="X244" s="2"/>
    </row>
    <row r="245" spans="16:24" ht="12.75" customHeight="1" x14ac:dyDescent="0.25">
      <c r="P245" s="5"/>
      <c r="Q245" s="5"/>
      <c r="R245" s="5"/>
      <c r="S245" s="5"/>
      <c r="T245" s="5"/>
      <c r="U245" s="1"/>
      <c r="W245" s="2"/>
      <c r="X245" s="2"/>
    </row>
    <row r="246" spans="16:24" ht="12.75" customHeight="1" x14ac:dyDescent="0.25">
      <c r="P246" s="5"/>
      <c r="Q246" s="5"/>
      <c r="R246" s="5"/>
      <c r="S246" s="5"/>
      <c r="T246" s="5"/>
      <c r="U246" s="1"/>
      <c r="W246" s="2"/>
      <c r="X246" s="2"/>
    </row>
    <row r="247" spans="16:24" ht="12.75" customHeight="1" x14ac:dyDescent="0.25">
      <c r="P247" s="5"/>
      <c r="Q247" s="5"/>
      <c r="R247" s="5"/>
      <c r="S247" s="5"/>
      <c r="T247" s="5"/>
      <c r="U247" s="1"/>
      <c r="W247" s="2"/>
      <c r="X247" s="2"/>
    </row>
    <row r="248" spans="16:24" ht="12.75" customHeight="1" x14ac:dyDescent="0.25">
      <c r="P248" s="5"/>
      <c r="Q248" s="5"/>
      <c r="R248" s="5"/>
      <c r="S248" s="5"/>
      <c r="T248" s="5"/>
      <c r="U248" s="1"/>
      <c r="W248" s="2"/>
      <c r="X248" s="2"/>
    </row>
    <row r="249" spans="16:24" ht="12.75" customHeight="1" x14ac:dyDescent="0.25">
      <c r="P249" s="5"/>
      <c r="Q249" s="5"/>
      <c r="R249" s="5"/>
      <c r="S249" s="5"/>
      <c r="T249" s="5"/>
      <c r="U249" s="1"/>
      <c r="W249" s="2"/>
      <c r="X249" s="2"/>
    </row>
    <row r="250" spans="16:24" ht="12.75" customHeight="1" x14ac:dyDescent="0.25">
      <c r="P250" s="5"/>
      <c r="Q250" s="5"/>
      <c r="R250" s="5"/>
      <c r="S250" s="5"/>
      <c r="T250" s="5"/>
      <c r="U250" s="1"/>
      <c r="W250" s="2"/>
      <c r="X250" s="2"/>
    </row>
    <row r="251" spans="16:24" ht="12.75" customHeight="1" x14ac:dyDescent="0.25">
      <c r="P251" s="5"/>
      <c r="Q251" s="5"/>
      <c r="R251" s="5"/>
      <c r="S251" s="5"/>
      <c r="T251" s="5"/>
      <c r="U251" s="1"/>
      <c r="W251" s="2"/>
      <c r="X251" s="2"/>
    </row>
    <row r="252" spans="16:24" ht="12.75" customHeight="1" x14ac:dyDescent="0.25">
      <c r="P252" s="5"/>
      <c r="Q252" s="5"/>
      <c r="R252" s="5"/>
      <c r="S252" s="5"/>
      <c r="T252" s="5"/>
      <c r="U252" s="1"/>
      <c r="W252" s="2"/>
      <c r="X252" s="2"/>
    </row>
    <row r="253" spans="16:24" ht="12.75" customHeight="1" x14ac:dyDescent="0.25">
      <c r="P253" s="5"/>
      <c r="Q253" s="5"/>
      <c r="R253" s="5"/>
      <c r="S253" s="5"/>
      <c r="T253" s="5"/>
      <c r="U253" s="1"/>
      <c r="W253" s="2"/>
      <c r="X253" s="2"/>
    </row>
    <row r="254" spans="16:24" ht="12.75" customHeight="1" x14ac:dyDescent="0.25">
      <c r="P254" s="5"/>
      <c r="Q254" s="5"/>
      <c r="R254" s="5"/>
      <c r="S254" s="5"/>
      <c r="T254" s="5"/>
      <c r="U254" s="1"/>
      <c r="W254" s="2"/>
      <c r="X254" s="2"/>
    </row>
    <row r="255" spans="16:24" ht="12.75" customHeight="1" x14ac:dyDescent="0.25">
      <c r="P255" s="5"/>
      <c r="Q255" s="5"/>
      <c r="R255" s="5"/>
      <c r="S255" s="5"/>
      <c r="T255" s="5"/>
      <c r="U255" s="1"/>
      <c r="W255" s="2"/>
      <c r="X255" s="2"/>
    </row>
    <row r="256" spans="16:24" ht="12.75" customHeight="1" x14ac:dyDescent="0.25">
      <c r="P256" s="5"/>
      <c r="Q256" s="5"/>
      <c r="R256" s="5"/>
      <c r="S256" s="5"/>
      <c r="T256" s="5"/>
      <c r="U256" s="1"/>
      <c r="W256" s="2"/>
      <c r="X256" s="2"/>
    </row>
    <row r="257" spans="16:24" ht="12.75" customHeight="1" x14ac:dyDescent="0.25">
      <c r="P257" s="5"/>
      <c r="Q257" s="5"/>
      <c r="R257" s="5"/>
      <c r="S257" s="5"/>
      <c r="T257" s="5"/>
      <c r="U257" s="1"/>
      <c r="W257" s="2"/>
      <c r="X257" s="2"/>
    </row>
    <row r="258" spans="16:24" ht="12.75" customHeight="1" x14ac:dyDescent="0.25">
      <c r="P258" s="5"/>
      <c r="Q258" s="5"/>
      <c r="R258" s="5"/>
      <c r="S258" s="5"/>
      <c r="T258" s="5"/>
      <c r="U258" s="1"/>
      <c r="W258" s="2"/>
      <c r="X258" s="2"/>
    </row>
    <row r="259" spans="16:24" ht="12.75" customHeight="1" x14ac:dyDescent="0.25">
      <c r="P259" s="5"/>
      <c r="Q259" s="5"/>
      <c r="R259" s="5"/>
      <c r="S259" s="5"/>
      <c r="T259" s="5"/>
      <c r="U259" s="1"/>
      <c r="W259" s="2"/>
      <c r="X259" s="2"/>
    </row>
    <row r="260" spans="16:24" ht="12.75" customHeight="1" x14ac:dyDescent="0.25">
      <c r="P260" s="5"/>
      <c r="Q260" s="5"/>
      <c r="R260" s="5"/>
      <c r="S260" s="5"/>
      <c r="T260" s="5"/>
      <c r="U260" s="1"/>
      <c r="W260" s="2"/>
      <c r="X260" s="2"/>
    </row>
    <row r="261" spans="16:24" ht="12.75" customHeight="1" x14ac:dyDescent="0.25">
      <c r="P261" s="5"/>
      <c r="Q261" s="5"/>
      <c r="R261" s="5"/>
      <c r="S261" s="5"/>
      <c r="T261" s="5"/>
      <c r="U261" s="1"/>
      <c r="W261" s="2"/>
      <c r="X261" s="2"/>
    </row>
    <row r="262" spans="16:24" ht="12.75" customHeight="1" x14ac:dyDescent="0.25">
      <c r="P262" s="5"/>
      <c r="Q262" s="5"/>
      <c r="R262" s="5"/>
      <c r="S262" s="5"/>
      <c r="T262" s="5"/>
      <c r="U262" s="1"/>
      <c r="W262" s="2"/>
      <c r="X262" s="2"/>
    </row>
    <row r="263" spans="16:24" ht="12.75" customHeight="1" x14ac:dyDescent="0.25">
      <c r="P263" s="5"/>
      <c r="Q263" s="5"/>
      <c r="R263" s="5"/>
      <c r="S263" s="5"/>
      <c r="T263" s="5"/>
      <c r="U263" s="1"/>
      <c r="W263" s="2"/>
      <c r="X263" s="2"/>
    </row>
    <row r="264" spans="16:24" ht="12.75" customHeight="1" x14ac:dyDescent="0.25">
      <c r="P264" s="5"/>
      <c r="Q264" s="5"/>
      <c r="R264" s="5"/>
      <c r="S264" s="5"/>
      <c r="T264" s="5"/>
      <c r="U264" s="1"/>
      <c r="W264" s="2"/>
      <c r="X264" s="2"/>
    </row>
    <row r="265" spans="16:24" ht="12.75" customHeight="1" x14ac:dyDescent="0.25">
      <c r="P265" s="5"/>
      <c r="Q265" s="5"/>
      <c r="R265" s="5"/>
      <c r="S265" s="5"/>
      <c r="T265" s="5"/>
      <c r="U265" s="1"/>
      <c r="W265" s="2"/>
      <c r="X265" s="2"/>
    </row>
    <row r="266" spans="16:24" ht="12.75" customHeight="1" x14ac:dyDescent="0.25">
      <c r="P266" s="5"/>
      <c r="Q266" s="5"/>
      <c r="R266" s="5"/>
      <c r="S266" s="5"/>
      <c r="T266" s="5"/>
      <c r="U266" s="1"/>
      <c r="W266" s="2"/>
      <c r="X266" s="2"/>
    </row>
    <row r="267" spans="16:24" ht="12.75" customHeight="1" x14ac:dyDescent="0.25">
      <c r="P267" s="5"/>
      <c r="Q267" s="5"/>
      <c r="R267" s="5"/>
      <c r="S267" s="5"/>
      <c r="T267" s="5"/>
      <c r="U267" s="1"/>
      <c r="W267" s="2"/>
      <c r="X267" s="2"/>
    </row>
    <row r="268" spans="16:24" ht="12.75" customHeight="1" x14ac:dyDescent="0.25">
      <c r="P268" s="5"/>
      <c r="Q268" s="5"/>
      <c r="R268" s="5"/>
      <c r="S268" s="5"/>
      <c r="T268" s="5"/>
      <c r="U268" s="1"/>
      <c r="W268" s="2"/>
      <c r="X268" s="2"/>
    </row>
    <row r="269" spans="16:24" ht="12.75" customHeight="1" x14ac:dyDescent="0.25">
      <c r="P269" s="5"/>
      <c r="Q269" s="5"/>
      <c r="R269" s="5"/>
      <c r="S269" s="5"/>
      <c r="T269" s="5"/>
      <c r="U269" s="1"/>
      <c r="W269" s="2"/>
      <c r="X269" s="2"/>
    </row>
    <row r="270" spans="16:24" ht="12.75" customHeight="1" x14ac:dyDescent="0.25">
      <c r="P270" s="5"/>
      <c r="Q270" s="5"/>
      <c r="R270" s="5"/>
      <c r="S270" s="5"/>
      <c r="T270" s="5"/>
      <c r="U270" s="1"/>
      <c r="W270" s="2"/>
      <c r="X270" s="2"/>
    </row>
    <row r="271" spans="16:24" ht="12.75" customHeight="1" x14ac:dyDescent="0.25">
      <c r="P271" s="5"/>
      <c r="Q271" s="5"/>
      <c r="R271" s="5"/>
      <c r="S271" s="5"/>
      <c r="T271" s="5"/>
      <c r="U271" s="1"/>
      <c r="W271" s="2"/>
      <c r="X271" s="2"/>
    </row>
    <row r="272" spans="16:24" ht="12.75" customHeight="1" x14ac:dyDescent="0.25">
      <c r="P272" s="5"/>
      <c r="Q272" s="5"/>
      <c r="R272" s="5"/>
      <c r="S272" s="5"/>
      <c r="T272" s="5"/>
      <c r="U272" s="1"/>
      <c r="W272" s="2"/>
      <c r="X272" s="2"/>
    </row>
    <row r="273" spans="16:24" ht="12.75" customHeight="1" x14ac:dyDescent="0.25">
      <c r="P273" s="5"/>
      <c r="Q273" s="5"/>
      <c r="R273" s="5"/>
      <c r="S273" s="5"/>
      <c r="T273" s="5"/>
      <c r="U273" s="1"/>
      <c r="W273" s="2"/>
      <c r="X273" s="2"/>
    </row>
    <row r="274" spans="16:24" ht="12.75" customHeight="1" x14ac:dyDescent="0.25">
      <c r="P274" s="5"/>
      <c r="Q274" s="5"/>
      <c r="R274" s="5"/>
      <c r="S274" s="5"/>
      <c r="T274" s="5"/>
      <c r="U274" s="1"/>
      <c r="W274" s="2"/>
      <c r="X274" s="2"/>
    </row>
    <row r="275" spans="16:24" ht="12.75" customHeight="1" x14ac:dyDescent="0.25">
      <c r="P275" s="5"/>
      <c r="Q275" s="5"/>
      <c r="R275" s="5"/>
      <c r="S275" s="5"/>
      <c r="T275" s="5"/>
      <c r="U275" s="1"/>
      <c r="W275" s="2"/>
      <c r="X275" s="2"/>
    </row>
    <row r="276" spans="16:24" ht="12.75" customHeight="1" x14ac:dyDescent="0.25">
      <c r="P276" s="5"/>
      <c r="Q276" s="5"/>
      <c r="R276" s="5"/>
      <c r="S276" s="5"/>
      <c r="T276" s="5"/>
      <c r="U276" s="1"/>
      <c r="W276" s="2"/>
      <c r="X276" s="2"/>
    </row>
    <row r="277" spans="16:24" ht="12.75" customHeight="1" x14ac:dyDescent="0.25">
      <c r="P277" s="5"/>
      <c r="Q277" s="5"/>
      <c r="R277" s="5"/>
      <c r="S277" s="5"/>
      <c r="T277" s="5"/>
      <c r="U277" s="1"/>
      <c r="W277" s="2"/>
      <c r="X277" s="2"/>
    </row>
    <row r="278" spans="16:24" ht="12.75" customHeight="1" x14ac:dyDescent="0.25">
      <c r="P278" s="5"/>
      <c r="Q278" s="5"/>
      <c r="R278" s="5"/>
      <c r="S278" s="5"/>
      <c r="T278" s="5"/>
      <c r="U278" s="1"/>
      <c r="W278" s="2"/>
      <c r="X278" s="2"/>
    </row>
    <row r="279" spans="16:24" ht="12.75" customHeight="1" x14ac:dyDescent="0.25">
      <c r="P279" s="5"/>
      <c r="Q279" s="5"/>
      <c r="R279" s="5"/>
      <c r="S279" s="5"/>
      <c r="T279" s="5"/>
      <c r="U279" s="1"/>
      <c r="W279" s="2"/>
      <c r="X279" s="2"/>
    </row>
    <row r="280" spans="16:24" ht="12.75" customHeight="1" x14ac:dyDescent="0.25">
      <c r="P280" s="5"/>
      <c r="Q280" s="5"/>
      <c r="R280" s="5"/>
      <c r="S280" s="5"/>
      <c r="T280" s="5"/>
      <c r="U280" s="1"/>
      <c r="W280" s="2"/>
      <c r="X280" s="2"/>
    </row>
    <row r="281" spans="16:24" ht="12.75" customHeight="1" x14ac:dyDescent="0.25">
      <c r="P281" s="5"/>
      <c r="Q281" s="5"/>
      <c r="R281" s="5"/>
      <c r="S281" s="5"/>
      <c r="T281" s="5"/>
      <c r="U281" s="1"/>
      <c r="W281" s="2"/>
      <c r="X281" s="2"/>
    </row>
    <row r="282" spans="16:24" ht="12.75" customHeight="1" x14ac:dyDescent="0.25">
      <c r="P282" s="5"/>
      <c r="Q282" s="5"/>
      <c r="R282" s="5"/>
      <c r="S282" s="5"/>
      <c r="T282" s="5"/>
      <c r="U282" s="1"/>
      <c r="W282" s="2"/>
      <c r="X282" s="2"/>
    </row>
    <row r="283" spans="16:24" ht="12.75" customHeight="1" x14ac:dyDescent="0.25">
      <c r="P283" s="5"/>
      <c r="Q283" s="5"/>
      <c r="R283" s="5"/>
      <c r="S283" s="5"/>
      <c r="T283" s="5"/>
      <c r="U283" s="1"/>
      <c r="W283" s="2"/>
      <c r="X283" s="2"/>
    </row>
    <row r="284" spans="16:24" ht="12.75" customHeight="1" x14ac:dyDescent="0.25">
      <c r="P284" s="5"/>
      <c r="Q284" s="5"/>
      <c r="R284" s="5"/>
      <c r="S284" s="5"/>
      <c r="T284" s="5"/>
      <c r="U284" s="1"/>
      <c r="W284" s="2"/>
      <c r="X284" s="2"/>
    </row>
    <row r="285" spans="16:24" ht="12.75" customHeight="1" x14ac:dyDescent="0.25">
      <c r="P285" s="5"/>
      <c r="Q285" s="5"/>
      <c r="R285" s="5"/>
      <c r="S285" s="5"/>
      <c r="T285" s="5"/>
      <c r="U285" s="1"/>
      <c r="W285" s="2"/>
      <c r="X285" s="2"/>
    </row>
    <row r="286" spans="16:24" ht="12.75" customHeight="1" x14ac:dyDescent="0.25">
      <c r="P286" s="5"/>
      <c r="Q286" s="5"/>
      <c r="R286" s="5"/>
      <c r="S286" s="5"/>
      <c r="T286" s="5"/>
      <c r="U286" s="1"/>
      <c r="W286" s="2"/>
      <c r="X286" s="2"/>
    </row>
    <row r="287" spans="16:24" ht="12.75" customHeight="1" x14ac:dyDescent="0.25">
      <c r="P287" s="5"/>
      <c r="Q287" s="5"/>
      <c r="R287" s="5"/>
      <c r="S287" s="5"/>
      <c r="T287" s="5"/>
      <c r="U287" s="1"/>
      <c r="W287" s="2"/>
      <c r="X287" s="2"/>
    </row>
    <row r="288" spans="16:24" ht="12.75" customHeight="1" x14ac:dyDescent="0.25">
      <c r="P288" s="5"/>
      <c r="Q288" s="5"/>
      <c r="R288" s="5"/>
      <c r="S288" s="5"/>
      <c r="T288" s="5"/>
      <c r="U288" s="1"/>
      <c r="W288" s="2"/>
      <c r="X288" s="2"/>
    </row>
    <row r="289" spans="16:24" ht="12.75" customHeight="1" x14ac:dyDescent="0.25">
      <c r="P289" s="5"/>
      <c r="Q289" s="5"/>
      <c r="R289" s="5"/>
      <c r="S289" s="5"/>
      <c r="T289" s="5"/>
      <c r="U289" s="1"/>
      <c r="W289" s="2"/>
      <c r="X289" s="2"/>
    </row>
    <row r="290" spans="16:24" ht="12.75" customHeight="1" x14ac:dyDescent="0.25">
      <c r="P290" s="5"/>
      <c r="Q290" s="5"/>
      <c r="R290" s="5"/>
      <c r="S290" s="5"/>
      <c r="T290" s="5"/>
      <c r="U290" s="1"/>
      <c r="W290" s="2"/>
      <c r="X290" s="2"/>
    </row>
    <row r="291" spans="16:24" ht="12.75" customHeight="1" x14ac:dyDescent="0.25">
      <c r="P291" s="5"/>
      <c r="Q291" s="5"/>
      <c r="R291" s="5"/>
      <c r="S291" s="5"/>
      <c r="T291" s="5"/>
      <c r="U291" s="1"/>
      <c r="W291" s="2"/>
      <c r="X291" s="2"/>
    </row>
    <row r="292" spans="16:24" ht="12.75" customHeight="1" x14ac:dyDescent="0.25">
      <c r="P292" s="5"/>
      <c r="Q292" s="5"/>
      <c r="R292" s="5"/>
      <c r="S292" s="5"/>
      <c r="T292" s="5"/>
      <c r="U292" s="1"/>
      <c r="W292" s="2"/>
      <c r="X292" s="2"/>
    </row>
    <row r="293" spans="16:24" ht="12.75" customHeight="1" x14ac:dyDescent="0.25">
      <c r="P293" s="5"/>
      <c r="Q293" s="5"/>
      <c r="R293" s="5"/>
      <c r="S293" s="5"/>
      <c r="T293" s="5"/>
      <c r="U293" s="1"/>
      <c r="W293" s="2"/>
      <c r="X293" s="2"/>
    </row>
    <row r="294" spans="16:24" ht="12.75" customHeight="1" x14ac:dyDescent="0.25">
      <c r="P294" s="5"/>
      <c r="Q294" s="5"/>
      <c r="R294" s="5"/>
      <c r="S294" s="5"/>
      <c r="T294" s="5"/>
      <c r="U294" s="1"/>
      <c r="W294" s="2"/>
      <c r="X294" s="2"/>
    </row>
    <row r="295" spans="16:24" ht="12.75" customHeight="1" x14ac:dyDescent="0.25">
      <c r="P295" s="5"/>
      <c r="Q295" s="5"/>
      <c r="R295" s="5"/>
      <c r="S295" s="5"/>
      <c r="T295" s="5"/>
      <c r="U295" s="1"/>
      <c r="W295" s="2"/>
      <c r="X295" s="2"/>
    </row>
    <row r="296" spans="16:24" ht="12.75" customHeight="1" x14ac:dyDescent="0.25">
      <c r="P296" s="5"/>
      <c r="Q296" s="5"/>
      <c r="R296" s="5"/>
      <c r="S296" s="5"/>
      <c r="T296" s="5"/>
      <c r="U296" s="1"/>
      <c r="W296" s="2"/>
      <c r="X296" s="2"/>
    </row>
    <row r="297" spans="16:24" ht="12.75" customHeight="1" x14ac:dyDescent="0.25">
      <c r="P297" s="5"/>
      <c r="Q297" s="5"/>
      <c r="R297" s="5"/>
      <c r="S297" s="5"/>
      <c r="T297" s="5"/>
      <c r="U297" s="1"/>
      <c r="W297" s="2"/>
      <c r="X297" s="2"/>
    </row>
    <row r="298" spans="16:24" ht="12.75" customHeight="1" x14ac:dyDescent="0.25">
      <c r="P298" s="5"/>
      <c r="Q298" s="5"/>
      <c r="R298" s="5"/>
      <c r="S298" s="5"/>
      <c r="T298" s="5"/>
      <c r="U298" s="1"/>
      <c r="W298" s="2"/>
      <c r="X298" s="2"/>
    </row>
    <row r="299" spans="16:24" ht="12.75" customHeight="1" x14ac:dyDescent="0.25">
      <c r="P299" s="5"/>
      <c r="Q299" s="5"/>
      <c r="R299" s="5"/>
      <c r="S299" s="5"/>
      <c r="T299" s="5"/>
      <c r="U299" s="1"/>
      <c r="W299" s="2"/>
      <c r="X299" s="2"/>
    </row>
    <row r="300" spans="16:24" ht="12.75" customHeight="1" x14ac:dyDescent="0.25">
      <c r="P300" s="5"/>
      <c r="Q300" s="5"/>
      <c r="R300" s="5"/>
      <c r="S300" s="5"/>
      <c r="T300" s="5"/>
      <c r="U300" s="1"/>
      <c r="W300" s="2"/>
      <c r="X300" s="2"/>
    </row>
    <row r="301" spans="16:24" ht="12.75" customHeight="1" x14ac:dyDescent="0.25">
      <c r="P301" s="5"/>
      <c r="Q301" s="5"/>
      <c r="R301" s="5"/>
      <c r="S301" s="5"/>
      <c r="T301" s="5"/>
      <c r="U301" s="1"/>
      <c r="W301" s="2"/>
      <c r="X301" s="2"/>
    </row>
    <row r="302" spans="16:24" ht="12.75" customHeight="1" x14ac:dyDescent="0.25">
      <c r="P302" s="5"/>
      <c r="Q302" s="5"/>
      <c r="R302" s="5"/>
      <c r="S302" s="5"/>
      <c r="T302" s="5"/>
      <c r="U302" s="1"/>
      <c r="W302" s="2"/>
      <c r="X302" s="2"/>
    </row>
    <row r="303" spans="16:24" ht="12.75" customHeight="1" x14ac:dyDescent="0.25">
      <c r="P303" s="5"/>
      <c r="Q303" s="5"/>
      <c r="R303" s="5"/>
      <c r="S303" s="5"/>
      <c r="T303" s="5"/>
      <c r="U303" s="1"/>
      <c r="W303" s="2"/>
      <c r="X303" s="2"/>
    </row>
    <row r="304" spans="16:24" ht="12.75" customHeight="1" x14ac:dyDescent="0.25">
      <c r="P304" s="5"/>
      <c r="Q304" s="5"/>
      <c r="R304" s="5"/>
      <c r="S304" s="5"/>
      <c r="T304" s="5"/>
      <c r="U304" s="1"/>
      <c r="W304" s="2"/>
      <c r="X304" s="2"/>
    </row>
    <row r="305" spans="16:24" ht="12.75" customHeight="1" x14ac:dyDescent="0.25">
      <c r="P305" s="5"/>
      <c r="Q305" s="5"/>
      <c r="R305" s="5"/>
      <c r="S305" s="5"/>
      <c r="T305" s="5"/>
      <c r="U305" s="1"/>
      <c r="W305" s="2"/>
      <c r="X305" s="2"/>
    </row>
    <row r="306" spans="16:24" ht="12.75" customHeight="1" x14ac:dyDescent="0.25">
      <c r="P306" s="5"/>
      <c r="Q306" s="5"/>
      <c r="R306" s="5"/>
      <c r="S306" s="5"/>
      <c r="T306" s="5"/>
      <c r="U306" s="1"/>
      <c r="W306" s="2"/>
      <c r="X306" s="2"/>
    </row>
    <row r="307" spans="16:24" ht="12.75" customHeight="1" x14ac:dyDescent="0.25">
      <c r="P307" s="5"/>
      <c r="Q307" s="5"/>
      <c r="R307" s="5"/>
      <c r="S307" s="5"/>
      <c r="T307" s="5"/>
      <c r="U307" s="1"/>
      <c r="W307" s="2"/>
      <c r="X307" s="2"/>
    </row>
    <row r="308" spans="16:24" ht="12.75" customHeight="1" x14ac:dyDescent="0.25">
      <c r="P308" s="5"/>
      <c r="Q308" s="5"/>
      <c r="R308" s="5"/>
      <c r="S308" s="5"/>
      <c r="T308" s="5"/>
      <c r="U308" s="1"/>
      <c r="W308" s="2"/>
      <c r="X308" s="2"/>
    </row>
    <row r="309" spans="16:24" ht="12.75" customHeight="1" x14ac:dyDescent="0.25">
      <c r="P309" s="5"/>
      <c r="Q309" s="5"/>
      <c r="R309" s="5"/>
      <c r="S309" s="5"/>
      <c r="T309" s="5"/>
      <c r="U309" s="1"/>
      <c r="W309" s="2"/>
      <c r="X309" s="2"/>
    </row>
    <row r="310" spans="16:24" ht="12.75" customHeight="1" x14ac:dyDescent="0.25">
      <c r="P310" s="5"/>
      <c r="Q310" s="5"/>
      <c r="R310" s="5"/>
      <c r="S310" s="5"/>
      <c r="T310" s="5"/>
      <c r="U310" s="1"/>
      <c r="W310" s="2"/>
      <c r="X310" s="2"/>
    </row>
    <row r="311" spans="16:24" ht="12.75" customHeight="1" x14ac:dyDescent="0.25">
      <c r="P311" s="5"/>
      <c r="Q311" s="5"/>
      <c r="R311" s="5"/>
      <c r="S311" s="5"/>
      <c r="T311" s="5"/>
      <c r="U311" s="1"/>
      <c r="W311" s="2"/>
      <c r="X311" s="2"/>
    </row>
    <row r="312" spans="16:24" ht="12.75" customHeight="1" x14ac:dyDescent="0.25">
      <c r="P312" s="5"/>
      <c r="Q312" s="5"/>
      <c r="R312" s="5"/>
      <c r="S312" s="5"/>
      <c r="T312" s="5"/>
      <c r="U312" s="1"/>
      <c r="W312" s="2"/>
      <c r="X312" s="2"/>
    </row>
    <row r="313" spans="16:24" ht="12.75" customHeight="1" x14ac:dyDescent="0.25">
      <c r="P313" s="5"/>
      <c r="Q313" s="5"/>
      <c r="R313" s="5"/>
      <c r="S313" s="5"/>
      <c r="T313" s="5"/>
      <c r="U313" s="1"/>
      <c r="W313" s="2"/>
      <c r="X313" s="2"/>
    </row>
    <row r="314" spans="16:24" ht="12.75" customHeight="1" x14ac:dyDescent="0.25">
      <c r="P314" s="5"/>
      <c r="Q314" s="5"/>
      <c r="R314" s="5"/>
      <c r="S314" s="5"/>
      <c r="T314" s="5"/>
      <c r="U314" s="1"/>
      <c r="W314" s="2"/>
      <c r="X314" s="2"/>
    </row>
    <row r="315" spans="16:24" ht="12.75" customHeight="1" x14ac:dyDescent="0.25">
      <c r="P315" s="5"/>
      <c r="Q315" s="5"/>
      <c r="R315" s="5"/>
      <c r="S315" s="5"/>
      <c r="T315" s="5"/>
      <c r="U315" s="1"/>
      <c r="W315" s="2"/>
      <c r="X315" s="2"/>
    </row>
    <row r="316" spans="16:24" ht="12.75" customHeight="1" x14ac:dyDescent="0.25">
      <c r="P316" s="5"/>
      <c r="Q316" s="5"/>
      <c r="R316" s="5"/>
      <c r="S316" s="5"/>
      <c r="T316" s="5"/>
      <c r="U316" s="1"/>
      <c r="W316" s="2"/>
      <c r="X316" s="2"/>
    </row>
    <row r="317" spans="16:24" ht="12.75" customHeight="1" x14ac:dyDescent="0.25">
      <c r="P317" s="5"/>
      <c r="Q317" s="5"/>
      <c r="R317" s="5"/>
      <c r="S317" s="5"/>
      <c r="T317" s="5"/>
      <c r="U317" s="1"/>
      <c r="W317" s="2"/>
      <c r="X317" s="2"/>
    </row>
    <row r="318" spans="16:24" ht="12.75" customHeight="1" x14ac:dyDescent="0.25">
      <c r="P318" s="5"/>
      <c r="Q318" s="5"/>
      <c r="R318" s="5"/>
      <c r="S318" s="5"/>
      <c r="T318" s="5"/>
      <c r="U318" s="1"/>
      <c r="W318" s="2"/>
      <c r="X318" s="2"/>
    </row>
    <row r="319" spans="16:24" ht="12.75" customHeight="1" x14ac:dyDescent="0.25">
      <c r="P319" s="5"/>
      <c r="Q319" s="5"/>
      <c r="R319" s="5"/>
      <c r="S319" s="5"/>
      <c r="T319" s="5"/>
      <c r="U319" s="1"/>
      <c r="W319" s="2"/>
      <c r="X319" s="2"/>
    </row>
    <row r="320" spans="16:24" ht="12.75" customHeight="1" x14ac:dyDescent="0.25">
      <c r="P320" s="5"/>
      <c r="Q320" s="5"/>
      <c r="R320" s="5"/>
      <c r="S320" s="5"/>
      <c r="T320" s="5"/>
      <c r="U320" s="1"/>
      <c r="W320" s="2"/>
      <c r="X320" s="2"/>
    </row>
    <row r="321" spans="16:24" ht="12.75" customHeight="1" x14ac:dyDescent="0.25">
      <c r="P321" s="5"/>
      <c r="Q321" s="5"/>
      <c r="R321" s="5"/>
      <c r="S321" s="5"/>
      <c r="T321" s="5"/>
      <c r="U321" s="1"/>
      <c r="W321" s="2"/>
      <c r="X321" s="2"/>
    </row>
    <row r="322" spans="16:24" ht="12.75" customHeight="1" x14ac:dyDescent="0.25">
      <c r="P322" s="5"/>
      <c r="Q322" s="5"/>
      <c r="R322" s="5"/>
      <c r="S322" s="5"/>
      <c r="T322" s="5"/>
      <c r="U322" s="1"/>
      <c r="W322" s="2"/>
      <c r="X322" s="2"/>
    </row>
    <row r="323" spans="16:24" ht="12.75" customHeight="1" x14ac:dyDescent="0.25">
      <c r="P323" s="5"/>
      <c r="Q323" s="5"/>
      <c r="R323" s="5"/>
      <c r="S323" s="5"/>
      <c r="T323" s="5"/>
      <c r="U323" s="1"/>
      <c r="W323" s="2"/>
      <c r="X323" s="2"/>
    </row>
    <row r="324" spans="16:24" ht="12.75" customHeight="1" x14ac:dyDescent="0.25">
      <c r="P324" s="5"/>
      <c r="Q324" s="5"/>
      <c r="R324" s="5"/>
      <c r="S324" s="5"/>
      <c r="T324" s="5"/>
      <c r="U324" s="1"/>
      <c r="W324" s="2"/>
      <c r="X324" s="2"/>
    </row>
    <row r="325" spans="16:24" ht="12.75" customHeight="1" x14ac:dyDescent="0.25">
      <c r="P325" s="5"/>
      <c r="Q325" s="5"/>
      <c r="R325" s="5"/>
      <c r="S325" s="5"/>
      <c r="T325" s="5"/>
      <c r="U325" s="1"/>
      <c r="W325" s="2"/>
      <c r="X325" s="2"/>
    </row>
    <row r="326" spans="16:24" ht="12.75" customHeight="1" x14ac:dyDescent="0.25">
      <c r="P326" s="5"/>
      <c r="Q326" s="5"/>
      <c r="R326" s="5"/>
      <c r="S326" s="5"/>
      <c r="T326" s="5"/>
      <c r="U326" s="1"/>
      <c r="W326" s="2"/>
      <c r="X326" s="2"/>
    </row>
    <row r="327" spans="16:24" ht="12.75" customHeight="1" x14ac:dyDescent="0.25">
      <c r="P327" s="5"/>
      <c r="Q327" s="5"/>
      <c r="R327" s="5"/>
      <c r="S327" s="5"/>
      <c r="T327" s="5"/>
      <c r="U327" s="1"/>
      <c r="W327" s="2"/>
      <c r="X327" s="2"/>
    </row>
    <row r="328" spans="16:24" ht="12.75" customHeight="1" x14ac:dyDescent="0.25">
      <c r="P328" s="5"/>
      <c r="Q328" s="5"/>
      <c r="R328" s="5"/>
      <c r="S328" s="5"/>
      <c r="T328" s="5"/>
      <c r="U328" s="1"/>
      <c r="W328" s="2"/>
      <c r="X328" s="2"/>
    </row>
    <row r="329" spans="16:24" ht="12.75" customHeight="1" x14ac:dyDescent="0.25">
      <c r="P329" s="5"/>
      <c r="Q329" s="5"/>
      <c r="R329" s="5"/>
      <c r="S329" s="5"/>
      <c r="T329" s="5"/>
      <c r="U329" s="1"/>
      <c r="W329" s="2"/>
      <c r="X329" s="2"/>
    </row>
    <row r="330" spans="16:24" ht="12.75" customHeight="1" x14ac:dyDescent="0.25">
      <c r="P330" s="5"/>
      <c r="Q330" s="5"/>
      <c r="R330" s="5"/>
      <c r="S330" s="5"/>
      <c r="T330" s="5"/>
      <c r="U330" s="1"/>
      <c r="W330" s="2"/>
      <c r="X330" s="2"/>
    </row>
    <row r="331" spans="16:24" ht="12.75" customHeight="1" x14ac:dyDescent="0.25">
      <c r="P331" s="5"/>
      <c r="Q331" s="5"/>
      <c r="R331" s="5"/>
      <c r="S331" s="5"/>
      <c r="T331" s="5"/>
      <c r="U331" s="1"/>
      <c r="W331" s="2"/>
      <c r="X331" s="2"/>
    </row>
    <row r="332" spans="16:24" ht="12.75" customHeight="1" x14ac:dyDescent="0.25">
      <c r="P332" s="5"/>
      <c r="Q332" s="5"/>
      <c r="R332" s="5"/>
      <c r="S332" s="5"/>
      <c r="T332" s="5"/>
      <c r="U332" s="1"/>
      <c r="W332" s="2"/>
      <c r="X332" s="2"/>
    </row>
    <row r="333" spans="16:24" ht="12.75" customHeight="1" x14ac:dyDescent="0.25">
      <c r="P333" s="5"/>
      <c r="Q333" s="5"/>
      <c r="R333" s="5"/>
      <c r="S333" s="5"/>
      <c r="T333" s="5"/>
      <c r="U333" s="1"/>
      <c r="W333" s="2"/>
      <c r="X333" s="2"/>
    </row>
    <row r="334" spans="16:24" ht="12.75" customHeight="1" x14ac:dyDescent="0.25">
      <c r="P334" s="5"/>
      <c r="Q334" s="5"/>
      <c r="R334" s="5"/>
      <c r="S334" s="5"/>
      <c r="T334" s="5"/>
      <c r="U334" s="1"/>
      <c r="W334" s="2"/>
      <c r="X334" s="2"/>
    </row>
    <row r="335" spans="16:24" ht="12.75" customHeight="1" x14ac:dyDescent="0.25">
      <c r="P335" s="5"/>
      <c r="Q335" s="5"/>
      <c r="R335" s="5"/>
      <c r="S335" s="5"/>
      <c r="T335" s="5"/>
      <c r="U335" s="1"/>
      <c r="W335" s="2"/>
      <c r="X335" s="2"/>
    </row>
    <row r="336" spans="16:24" ht="12.75" customHeight="1" x14ac:dyDescent="0.25">
      <c r="P336" s="5"/>
      <c r="Q336" s="5"/>
      <c r="R336" s="5"/>
      <c r="S336" s="5"/>
      <c r="T336" s="5"/>
      <c r="U336" s="1"/>
      <c r="W336" s="2"/>
      <c r="X336" s="2"/>
    </row>
    <row r="337" spans="16:24" ht="12.75" customHeight="1" x14ac:dyDescent="0.25">
      <c r="P337" s="5"/>
      <c r="Q337" s="5"/>
      <c r="R337" s="5"/>
      <c r="S337" s="5"/>
      <c r="T337" s="5"/>
      <c r="U337" s="1"/>
      <c r="W337" s="2"/>
      <c r="X337" s="2"/>
    </row>
    <row r="338" spans="16:24" ht="12.75" customHeight="1" x14ac:dyDescent="0.25">
      <c r="P338" s="5"/>
      <c r="Q338" s="5"/>
      <c r="R338" s="5"/>
      <c r="S338" s="5"/>
      <c r="T338" s="5"/>
      <c r="U338" s="1"/>
      <c r="W338" s="2"/>
      <c r="X338" s="2"/>
    </row>
    <row r="339" spans="16:24" ht="12.75" customHeight="1" x14ac:dyDescent="0.25">
      <c r="P339" s="5"/>
      <c r="Q339" s="5"/>
      <c r="R339" s="5"/>
      <c r="S339" s="5"/>
      <c r="T339" s="5"/>
      <c r="U339" s="1"/>
      <c r="W339" s="2"/>
      <c r="X339" s="2"/>
    </row>
    <row r="340" spans="16:24" ht="12.75" customHeight="1" x14ac:dyDescent="0.25">
      <c r="P340" s="5"/>
      <c r="Q340" s="5"/>
      <c r="R340" s="5"/>
      <c r="S340" s="5"/>
      <c r="T340" s="5"/>
      <c r="U340" s="1"/>
      <c r="W340" s="2"/>
      <c r="X340" s="2"/>
    </row>
    <row r="341" spans="16:24" ht="12.75" customHeight="1" x14ac:dyDescent="0.25">
      <c r="P341" s="5"/>
      <c r="Q341" s="5"/>
      <c r="R341" s="5"/>
      <c r="S341" s="5"/>
      <c r="T341" s="5"/>
      <c r="U341" s="1"/>
      <c r="W341" s="2"/>
      <c r="X341" s="2"/>
    </row>
    <row r="342" spans="16:24" ht="12.75" customHeight="1" x14ac:dyDescent="0.25">
      <c r="P342" s="5"/>
      <c r="Q342" s="5"/>
      <c r="R342" s="5"/>
      <c r="S342" s="5"/>
      <c r="T342" s="5"/>
      <c r="U342" s="1"/>
      <c r="W342" s="2"/>
      <c r="X342" s="2"/>
    </row>
    <row r="343" spans="16:24" ht="12.75" customHeight="1" x14ac:dyDescent="0.25">
      <c r="P343" s="5"/>
      <c r="Q343" s="5"/>
      <c r="R343" s="5"/>
      <c r="S343" s="5"/>
      <c r="T343" s="5"/>
      <c r="U343" s="1"/>
      <c r="W343" s="2"/>
      <c r="X343" s="2"/>
    </row>
    <row r="344" spans="16:24" ht="12.75" customHeight="1" x14ac:dyDescent="0.25">
      <c r="P344" s="5"/>
      <c r="Q344" s="5"/>
      <c r="R344" s="5"/>
      <c r="S344" s="5"/>
      <c r="T344" s="5"/>
      <c r="U344" s="1"/>
      <c r="W344" s="2"/>
      <c r="X344" s="2"/>
    </row>
    <row r="345" spans="16:24" ht="12.75" customHeight="1" x14ac:dyDescent="0.25">
      <c r="P345" s="5"/>
      <c r="Q345" s="5"/>
      <c r="R345" s="5"/>
      <c r="S345" s="5"/>
      <c r="T345" s="5"/>
      <c r="U345" s="1"/>
      <c r="W345" s="2"/>
      <c r="X345" s="2"/>
    </row>
    <row r="346" spans="16:24" ht="12.75" customHeight="1" x14ac:dyDescent="0.25">
      <c r="P346" s="5"/>
      <c r="Q346" s="5"/>
      <c r="R346" s="5"/>
      <c r="S346" s="5"/>
      <c r="T346" s="5"/>
      <c r="U346" s="1"/>
      <c r="W346" s="2"/>
      <c r="X346" s="2"/>
    </row>
    <row r="347" spans="16:24" ht="12.75" customHeight="1" x14ac:dyDescent="0.25">
      <c r="P347" s="5"/>
      <c r="Q347" s="5"/>
      <c r="R347" s="5"/>
      <c r="S347" s="5"/>
      <c r="T347" s="5"/>
      <c r="U347" s="1"/>
      <c r="W347" s="2"/>
      <c r="X347" s="2"/>
    </row>
    <row r="348" spans="16:24" ht="12.75" customHeight="1" x14ac:dyDescent="0.25">
      <c r="P348" s="5"/>
      <c r="Q348" s="5"/>
      <c r="R348" s="5"/>
      <c r="S348" s="5"/>
      <c r="T348" s="5"/>
      <c r="U348" s="1"/>
      <c r="W348" s="2"/>
      <c r="X348" s="2"/>
    </row>
    <row r="349" spans="16:24" ht="12.75" customHeight="1" x14ac:dyDescent="0.25">
      <c r="P349" s="5"/>
      <c r="Q349" s="5"/>
      <c r="R349" s="5"/>
      <c r="S349" s="5"/>
      <c r="T349" s="5"/>
      <c r="U349" s="1"/>
      <c r="W349" s="2"/>
      <c r="X349" s="2"/>
    </row>
    <row r="350" spans="16:24" ht="12.75" customHeight="1" x14ac:dyDescent="0.25">
      <c r="P350" s="5"/>
      <c r="Q350" s="5"/>
      <c r="R350" s="5"/>
      <c r="S350" s="5"/>
      <c r="T350" s="5"/>
      <c r="U350" s="1"/>
      <c r="W350" s="2"/>
      <c r="X350" s="2"/>
    </row>
    <row r="351" spans="16:24" ht="12.75" customHeight="1" x14ac:dyDescent="0.25">
      <c r="P351" s="5"/>
      <c r="Q351" s="5"/>
      <c r="R351" s="5"/>
      <c r="S351" s="5"/>
      <c r="T351" s="5"/>
      <c r="U351" s="1"/>
      <c r="W351" s="2"/>
      <c r="X351" s="2"/>
    </row>
    <row r="352" spans="16:24" ht="12.75" customHeight="1" x14ac:dyDescent="0.25">
      <c r="P352" s="5"/>
      <c r="Q352" s="5"/>
      <c r="R352" s="5"/>
      <c r="S352" s="5"/>
      <c r="T352" s="5"/>
      <c r="U352" s="1"/>
      <c r="W352" s="2"/>
      <c r="X352" s="2"/>
    </row>
    <row r="353" spans="16:24" ht="12.75" customHeight="1" x14ac:dyDescent="0.25">
      <c r="P353" s="5"/>
      <c r="Q353" s="5"/>
      <c r="R353" s="5"/>
      <c r="S353" s="5"/>
      <c r="T353" s="5"/>
      <c r="U353" s="1"/>
      <c r="W353" s="2"/>
      <c r="X353" s="2"/>
    </row>
    <row r="354" spans="16:24" ht="12.75" customHeight="1" x14ac:dyDescent="0.25">
      <c r="P354" s="5"/>
      <c r="Q354" s="5"/>
      <c r="R354" s="5"/>
      <c r="S354" s="5"/>
      <c r="T354" s="5"/>
      <c r="U354" s="1"/>
      <c r="W354" s="2"/>
      <c r="X354" s="2"/>
    </row>
    <row r="355" spans="16:24" ht="12.75" customHeight="1" x14ac:dyDescent="0.25">
      <c r="P355" s="5"/>
      <c r="Q355" s="5"/>
      <c r="R355" s="5"/>
      <c r="S355" s="5"/>
      <c r="T355" s="5"/>
      <c r="U355" s="1"/>
      <c r="W355" s="2"/>
      <c r="X355" s="2"/>
    </row>
    <row r="356" spans="16:24" ht="12.75" customHeight="1" x14ac:dyDescent="0.25">
      <c r="P356" s="5"/>
      <c r="Q356" s="5"/>
      <c r="R356" s="5"/>
      <c r="S356" s="5"/>
      <c r="T356" s="5"/>
      <c r="U356" s="1"/>
      <c r="W356" s="2"/>
      <c r="X356" s="2"/>
    </row>
    <row r="357" spans="16:24" ht="12.75" customHeight="1" x14ac:dyDescent="0.25">
      <c r="P357" s="5"/>
      <c r="Q357" s="5"/>
      <c r="R357" s="5"/>
      <c r="S357" s="5"/>
      <c r="T357" s="5"/>
      <c r="U357" s="1"/>
      <c r="W357" s="2"/>
      <c r="X357" s="2"/>
    </row>
    <row r="358" spans="16:24" ht="12.75" customHeight="1" x14ac:dyDescent="0.25">
      <c r="P358" s="5"/>
      <c r="Q358" s="5"/>
      <c r="R358" s="5"/>
      <c r="S358" s="5"/>
      <c r="T358" s="5"/>
      <c r="U358" s="1"/>
      <c r="W358" s="2"/>
      <c r="X358" s="2"/>
    </row>
    <row r="359" spans="16:24" ht="12.75" customHeight="1" x14ac:dyDescent="0.25">
      <c r="P359" s="5"/>
      <c r="Q359" s="5"/>
      <c r="R359" s="5"/>
      <c r="S359" s="5"/>
      <c r="T359" s="5"/>
      <c r="U359" s="1"/>
      <c r="W359" s="2"/>
      <c r="X359" s="2"/>
    </row>
    <row r="360" spans="16:24" ht="12.75" customHeight="1" x14ac:dyDescent="0.25">
      <c r="P360" s="5"/>
      <c r="Q360" s="5"/>
      <c r="R360" s="5"/>
      <c r="S360" s="5"/>
      <c r="T360" s="5"/>
      <c r="U360" s="1"/>
      <c r="W360" s="2"/>
      <c r="X360" s="2"/>
    </row>
    <row r="361" spans="16:24" ht="12.75" customHeight="1" x14ac:dyDescent="0.25">
      <c r="P361" s="5"/>
      <c r="Q361" s="5"/>
      <c r="R361" s="5"/>
      <c r="S361" s="5"/>
      <c r="T361" s="5"/>
      <c r="U361" s="1"/>
      <c r="W361" s="2"/>
      <c r="X361" s="2"/>
    </row>
    <row r="362" spans="16:24" ht="12.75" customHeight="1" x14ac:dyDescent="0.25">
      <c r="P362" s="5"/>
      <c r="Q362" s="5"/>
      <c r="R362" s="5"/>
      <c r="S362" s="5"/>
      <c r="T362" s="5"/>
      <c r="U362" s="1"/>
      <c r="W362" s="2"/>
      <c r="X362" s="2"/>
    </row>
    <row r="363" spans="16:24" ht="12.75" customHeight="1" x14ac:dyDescent="0.25">
      <c r="P363" s="5"/>
      <c r="Q363" s="5"/>
      <c r="R363" s="5"/>
      <c r="S363" s="5"/>
      <c r="T363" s="5"/>
      <c r="U363" s="1"/>
      <c r="W363" s="2"/>
      <c r="X363" s="2"/>
    </row>
    <row r="364" spans="16:24" ht="12.75" customHeight="1" x14ac:dyDescent="0.25">
      <c r="P364" s="5"/>
      <c r="Q364" s="5"/>
      <c r="R364" s="5"/>
      <c r="S364" s="5"/>
      <c r="T364" s="5"/>
      <c r="U364" s="1"/>
      <c r="W364" s="2"/>
      <c r="X364" s="2"/>
    </row>
    <row r="365" spans="16:24" ht="12.75" customHeight="1" x14ac:dyDescent="0.25">
      <c r="P365" s="5"/>
      <c r="Q365" s="5"/>
      <c r="R365" s="5"/>
      <c r="S365" s="5"/>
      <c r="T365" s="5"/>
      <c r="U365" s="1"/>
      <c r="W365" s="2"/>
      <c r="X365" s="2"/>
    </row>
    <row r="366" spans="16:24" ht="12.75" customHeight="1" x14ac:dyDescent="0.25">
      <c r="P366" s="5"/>
      <c r="Q366" s="5"/>
      <c r="R366" s="5"/>
      <c r="S366" s="5"/>
      <c r="T366" s="5"/>
      <c r="U366" s="1"/>
      <c r="W366" s="2"/>
      <c r="X366" s="2"/>
    </row>
    <row r="367" spans="16:24" ht="12.75" customHeight="1" x14ac:dyDescent="0.25">
      <c r="P367" s="5"/>
      <c r="Q367" s="5"/>
      <c r="R367" s="5"/>
      <c r="S367" s="5"/>
      <c r="T367" s="5"/>
      <c r="U367" s="1"/>
      <c r="W367" s="2"/>
      <c r="X367" s="2"/>
    </row>
    <row r="368" spans="16:24" ht="12.75" customHeight="1" x14ac:dyDescent="0.25">
      <c r="P368" s="5"/>
      <c r="Q368" s="5"/>
      <c r="R368" s="5"/>
      <c r="S368" s="5"/>
      <c r="T368" s="5"/>
      <c r="U368" s="1"/>
      <c r="W368" s="2"/>
      <c r="X368" s="2"/>
    </row>
    <row r="369" spans="16:24" ht="12.75" customHeight="1" x14ac:dyDescent="0.25">
      <c r="P369" s="5"/>
      <c r="Q369" s="5"/>
      <c r="R369" s="5"/>
      <c r="S369" s="5"/>
      <c r="T369" s="5"/>
      <c r="U369" s="1"/>
      <c r="W369" s="2"/>
      <c r="X369" s="2"/>
    </row>
    <row r="370" spans="16:24" ht="12.75" customHeight="1" x14ac:dyDescent="0.25">
      <c r="P370" s="5"/>
      <c r="Q370" s="5"/>
      <c r="R370" s="5"/>
      <c r="S370" s="5"/>
      <c r="T370" s="5"/>
      <c r="U370" s="1"/>
      <c r="W370" s="2"/>
      <c r="X370" s="2"/>
    </row>
    <row r="371" spans="16:24" ht="12.75" customHeight="1" x14ac:dyDescent="0.25">
      <c r="P371" s="5"/>
      <c r="Q371" s="5"/>
      <c r="R371" s="5"/>
      <c r="S371" s="5"/>
      <c r="T371" s="5"/>
      <c r="U371" s="1"/>
      <c r="W371" s="2"/>
      <c r="X371" s="2"/>
    </row>
    <row r="372" spans="16:24" ht="12.75" customHeight="1" x14ac:dyDescent="0.25">
      <c r="P372" s="5"/>
      <c r="Q372" s="5"/>
      <c r="R372" s="5"/>
      <c r="S372" s="5"/>
      <c r="T372" s="5"/>
      <c r="U372" s="1"/>
      <c r="W372" s="2"/>
      <c r="X372" s="2"/>
    </row>
    <row r="373" spans="16:24" ht="12.75" customHeight="1" x14ac:dyDescent="0.25">
      <c r="P373" s="5"/>
      <c r="Q373" s="5"/>
      <c r="R373" s="5"/>
      <c r="S373" s="5"/>
      <c r="T373" s="5"/>
      <c r="U373" s="1"/>
      <c r="W373" s="2"/>
      <c r="X373" s="2"/>
    </row>
    <row r="374" spans="16:24" ht="12.75" customHeight="1" x14ac:dyDescent="0.25">
      <c r="P374" s="5"/>
      <c r="Q374" s="5"/>
      <c r="R374" s="5"/>
      <c r="S374" s="5"/>
      <c r="T374" s="5"/>
      <c r="U374" s="1"/>
      <c r="W374" s="2"/>
      <c r="X374" s="2"/>
    </row>
    <row r="375" spans="16:24" ht="12.75" customHeight="1" x14ac:dyDescent="0.25">
      <c r="P375" s="5"/>
      <c r="Q375" s="5"/>
      <c r="R375" s="5"/>
      <c r="S375" s="5"/>
      <c r="T375" s="5"/>
      <c r="U375" s="1"/>
      <c r="W375" s="2"/>
      <c r="X375" s="2"/>
    </row>
    <row r="376" spans="16:24" ht="12.75" customHeight="1" x14ac:dyDescent="0.25">
      <c r="P376" s="5"/>
      <c r="Q376" s="5"/>
      <c r="R376" s="5"/>
      <c r="S376" s="5"/>
      <c r="T376" s="5"/>
      <c r="U376" s="1"/>
      <c r="W376" s="2"/>
      <c r="X376" s="2"/>
    </row>
    <row r="377" spans="16:24" ht="12.75" customHeight="1" x14ac:dyDescent="0.25">
      <c r="P377" s="5"/>
      <c r="Q377" s="5"/>
      <c r="R377" s="5"/>
      <c r="S377" s="5"/>
      <c r="T377" s="5"/>
      <c r="U377" s="1"/>
      <c r="W377" s="2"/>
      <c r="X377" s="2"/>
    </row>
    <row r="378" spans="16:24" ht="12.75" customHeight="1" x14ac:dyDescent="0.25">
      <c r="P378" s="5"/>
      <c r="Q378" s="5"/>
      <c r="R378" s="5"/>
      <c r="S378" s="5"/>
      <c r="T378" s="5"/>
      <c r="U378" s="1"/>
      <c r="W378" s="2"/>
      <c r="X378" s="2"/>
    </row>
    <row r="379" spans="16:24" ht="12.75" customHeight="1" x14ac:dyDescent="0.25">
      <c r="P379" s="5"/>
      <c r="Q379" s="5"/>
      <c r="R379" s="5"/>
      <c r="S379" s="5"/>
      <c r="T379" s="5"/>
      <c r="U379" s="1"/>
      <c r="W379" s="2"/>
      <c r="X379" s="2"/>
    </row>
    <row r="380" spans="16:24" ht="12.75" customHeight="1" x14ac:dyDescent="0.25">
      <c r="P380" s="5"/>
      <c r="Q380" s="5"/>
      <c r="R380" s="5"/>
      <c r="S380" s="5"/>
      <c r="T380" s="5"/>
      <c r="U380" s="1"/>
      <c r="W380" s="2"/>
      <c r="X380" s="2"/>
    </row>
    <row r="381" spans="16:24" ht="12.75" customHeight="1" x14ac:dyDescent="0.25">
      <c r="P381" s="5"/>
      <c r="Q381" s="5"/>
      <c r="R381" s="5"/>
      <c r="S381" s="5"/>
      <c r="T381" s="5"/>
      <c r="U381" s="1"/>
      <c r="W381" s="2"/>
      <c r="X381" s="2"/>
    </row>
    <row r="382" spans="16:24" ht="12.75" customHeight="1" x14ac:dyDescent="0.25">
      <c r="P382" s="5"/>
      <c r="Q382" s="5"/>
      <c r="R382" s="5"/>
      <c r="S382" s="5"/>
      <c r="T382" s="5"/>
      <c r="U382" s="1"/>
      <c r="W382" s="2"/>
      <c r="X382" s="2"/>
    </row>
    <row r="383" spans="16:24" ht="12.75" customHeight="1" x14ac:dyDescent="0.25">
      <c r="P383" s="5"/>
      <c r="Q383" s="5"/>
      <c r="R383" s="5"/>
      <c r="S383" s="5"/>
      <c r="T383" s="5"/>
      <c r="U383" s="1"/>
      <c r="W383" s="2"/>
      <c r="X383" s="2"/>
    </row>
    <row r="384" spans="16:24" ht="12.75" customHeight="1" x14ac:dyDescent="0.25">
      <c r="P384" s="5"/>
      <c r="Q384" s="5"/>
      <c r="R384" s="5"/>
      <c r="S384" s="5"/>
      <c r="T384" s="5"/>
      <c r="U384" s="1"/>
      <c r="W384" s="2"/>
      <c r="X384" s="2"/>
    </row>
    <row r="385" spans="16:24" ht="12.75" customHeight="1" x14ac:dyDescent="0.25">
      <c r="P385" s="5"/>
      <c r="Q385" s="5"/>
      <c r="R385" s="5"/>
      <c r="S385" s="5"/>
      <c r="T385" s="5"/>
      <c r="U385" s="1"/>
      <c r="W385" s="2"/>
      <c r="X385" s="2"/>
    </row>
    <row r="386" spans="16:24" ht="12.75" customHeight="1" x14ac:dyDescent="0.25">
      <c r="P386" s="5"/>
      <c r="Q386" s="5"/>
      <c r="R386" s="5"/>
      <c r="S386" s="5"/>
      <c r="T386" s="5"/>
      <c r="U386" s="1"/>
      <c r="W386" s="2"/>
      <c r="X386" s="2"/>
    </row>
    <row r="387" spans="16:24" ht="12.75" customHeight="1" x14ac:dyDescent="0.25">
      <c r="P387" s="5"/>
      <c r="Q387" s="5"/>
      <c r="R387" s="5"/>
      <c r="S387" s="5"/>
      <c r="T387" s="5"/>
      <c r="U387" s="1"/>
      <c r="W387" s="2"/>
      <c r="X387" s="2"/>
    </row>
    <row r="388" spans="16:24" ht="12.75" customHeight="1" x14ac:dyDescent="0.25">
      <c r="P388" s="5"/>
      <c r="Q388" s="5"/>
      <c r="R388" s="5"/>
      <c r="S388" s="5"/>
      <c r="T388" s="5"/>
      <c r="U388" s="1"/>
      <c r="W388" s="2"/>
      <c r="X388" s="2"/>
    </row>
    <row r="389" spans="16:24" ht="12.75" customHeight="1" x14ac:dyDescent="0.25">
      <c r="P389" s="5"/>
      <c r="Q389" s="5"/>
      <c r="R389" s="5"/>
      <c r="S389" s="5"/>
      <c r="T389" s="5"/>
      <c r="U389" s="1"/>
      <c r="W389" s="2"/>
      <c r="X389" s="2"/>
    </row>
    <row r="390" spans="16:24" ht="12.75" customHeight="1" x14ac:dyDescent="0.25">
      <c r="P390" s="5"/>
      <c r="Q390" s="5"/>
      <c r="R390" s="5"/>
      <c r="S390" s="5"/>
      <c r="T390" s="5"/>
      <c r="U390" s="1"/>
      <c r="W390" s="2"/>
      <c r="X390" s="2"/>
    </row>
    <row r="391" spans="16:24" ht="12.75" customHeight="1" x14ac:dyDescent="0.25">
      <c r="P391" s="5"/>
      <c r="Q391" s="5"/>
      <c r="R391" s="5"/>
      <c r="S391" s="5"/>
      <c r="T391" s="5"/>
      <c r="U391" s="1"/>
      <c r="W391" s="2"/>
      <c r="X391" s="2"/>
    </row>
    <row r="392" spans="16:24" ht="12.75" customHeight="1" x14ac:dyDescent="0.25">
      <c r="P392" s="5"/>
      <c r="Q392" s="5"/>
      <c r="R392" s="5"/>
      <c r="S392" s="5"/>
      <c r="T392" s="5"/>
      <c r="U392" s="1"/>
      <c r="W392" s="2"/>
      <c r="X392" s="2"/>
    </row>
    <row r="393" spans="16:24" ht="12.75" customHeight="1" x14ac:dyDescent="0.25">
      <c r="P393" s="5"/>
      <c r="Q393" s="5"/>
      <c r="R393" s="5"/>
      <c r="S393" s="5"/>
      <c r="T393" s="5"/>
      <c r="U393" s="1"/>
      <c r="W393" s="2"/>
      <c r="X393" s="2"/>
    </row>
    <row r="394" spans="16:24" ht="12.75" customHeight="1" x14ac:dyDescent="0.25">
      <c r="P394" s="5"/>
      <c r="Q394" s="5"/>
      <c r="R394" s="5"/>
      <c r="S394" s="5"/>
      <c r="T394" s="5"/>
      <c r="U394" s="1"/>
      <c r="W394" s="2"/>
      <c r="X394" s="2"/>
    </row>
    <row r="395" spans="16:24" ht="12.75" customHeight="1" x14ac:dyDescent="0.25">
      <c r="P395" s="5"/>
      <c r="Q395" s="5"/>
      <c r="R395" s="5"/>
      <c r="S395" s="5"/>
      <c r="T395" s="5"/>
      <c r="U395" s="1"/>
      <c r="W395" s="2"/>
      <c r="X395" s="2"/>
    </row>
    <row r="396" spans="16:24" ht="12.75" customHeight="1" x14ac:dyDescent="0.25">
      <c r="P396" s="5"/>
      <c r="Q396" s="5"/>
      <c r="R396" s="5"/>
      <c r="S396" s="5"/>
      <c r="T396" s="5"/>
      <c r="U396" s="1"/>
      <c r="W396" s="2"/>
      <c r="X396" s="2"/>
    </row>
    <row r="397" spans="16:24" ht="12.75" customHeight="1" x14ac:dyDescent="0.25">
      <c r="P397" s="5"/>
      <c r="Q397" s="5"/>
      <c r="R397" s="5"/>
      <c r="S397" s="5"/>
      <c r="T397" s="5"/>
      <c r="U397" s="1"/>
      <c r="W397" s="2"/>
      <c r="X397" s="2"/>
    </row>
    <row r="398" spans="16:24" ht="12.75" customHeight="1" x14ac:dyDescent="0.25">
      <c r="P398" s="5"/>
      <c r="Q398" s="5"/>
      <c r="R398" s="5"/>
      <c r="S398" s="5"/>
      <c r="T398" s="5"/>
      <c r="U398" s="1"/>
      <c r="W398" s="2"/>
      <c r="X398" s="2"/>
    </row>
    <row r="399" spans="16:24" ht="12.75" customHeight="1" x14ac:dyDescent="0.25">
      <c r="P399" s="5"/>
      <c r="Q399" s="5"/>
      <c r="R399" s="5"/>
      <c r="S399" s="5"/>
      <c r="T399" s="5"/>
      <c r="U399" s="1"/>
      <c r="W399" s="2"/>
      <c r="X399" s="2"/>
    </row>
    <row r="400" spans="16:24" ht="12.75" customHeight="1" x14ac:dyDescent="0.25">
      <c r="P400" s="5"/>
      <c r="Q400" s="5"/>
      <c r="R400" s="5"/>
      <c r="S400" s="5"/>
      <c r="T400" s="5"/>
      <c r="U400" s="1"/>
      <c r="W400" s="2"/>
      <c r="X400" s="2"/>
    </row>
    <row r="401" spans="16:24" ht="12.75" customHeight="1" x14ac:dyDescent="0.25">
      <c r="P401" s="5"/>
      <c r="Q401" s="5"/>
      <c r="R401" s="5"/>
      <c r="S401" s="5"/>
      <c r="T401" s="5"/>
      <c r="U401" s="1"/>
      <c r="W401" s="2"/>
      <c r="X401" s="2"/>
    </row>
    <row r="402" spans="16:24" ht="12.75" customHeight="1" x14ac:dyDescent="0.25">
      <c r="P402" s="5"/>
      <c r="Q402" s="5"/>
      <c r="R402" s="5"/>
      <c r="S402" s="5"/>
      <c r="T402" s="5"/>
      <c r="U402" s="1"/>
      <c r="W402" s="2"/>
      <c r="X402" s="2"/>
    </row>
    <row r="403" spans="16:24" ht="12.75" customHeight="1" x14ac:dyDescent="0.25">
      <c r="P403" s="5"/>
      <c r="Q403" s="5"/>
      <c r="R403" s="5"/>
      <c r="S403" s="5"/>
      <c r="T403" s="5"/>
      <c r="U403" s="1"/>
      <c r="W403" s="2"/>
      <c r="X403" s="2"/>
    </row>
    <row r="404" spans="16:24" ht="12.75" customHeight="1" x14ac:dyDescent="0.25">
      <c r="P404" s="5"/>
      <c r="Q404" s="5"/>
      <c r="R404" s="5"/>
      <c r="S404" s="5"/>
      <c r="T404" s="5"/>
      <c r="U404" s="1"/>
      <c r="W404" s="2"/>
      <c r="X404" s="2"/>
    </row>
    <row r="405" spans="16:24" ht="12.75" customHeight="1" x14ac:dyDescent="0.25">
      <c r="P405" s="5"/>
      <c r="Q405" s="5"/>
      <c r="R405" s="5"/>
      <c r="S405" s="5"/>
      <c r="T405" s="5"/>
      <c r="U405" s="1"/>
      <c r="W405" s="2"/>
      <c r="X405" s="2"/>
    </row>
    <row r="406" spans="16:24" ht="12.75" customHeight="1" x14ac:dyDescent="0.25">
      <c r="P406" s="5"/>
      <c r="Q406" s="5"/>
      <c r="R406" s="5"/>
      <c r="S406" s="5"/>
      <c r="T406" s="5"/>
      <c r="U406" s="1"/>
      <c r="W406" s="2"/>
      <c r="X406" s="2"/>
    </row>
    <row r="407" spans="16:24" ht="12.75" customHeight="1" x14ac:dyDescent="0.25">
      <c r="P407" s="5"/>
      <c r="Q407" s="5"/>
      <c r="R407" s="5"/>
      <c r="S407" s="5"/>
      <c r="T407" s="5"/>
      <c r="U407" s="1"/>
      <c r="W407" s="2"/>
      <c r="X407" s="2"/>
    </row>
    <row r="408" spans="16:24" ht="12.75" customHeight="1" x14ac:dyDescent="0.25">
      <c r="P408" s="5"/>
      <c r="Q408" s="5"/>
      <c r="R408" s="5"/>
      <c r="S408" s="5"/>
      <c r="T408" s="5"/>
      <c r="U408" s="1"/>
      <c r="W408" s="2"/>
      <c r="X408" s="2"/>
    </row>
    <row r="409" spans="16:24" ht="12.75" customHeight="1" x14ac:dyDescent="0.25">
      <c r="P409" s="5"/>
      <c r="Q409" s="5"/>
      <c r="R409" s="5"/>
      <c r="S409" s="5"/>
      <c r="T409" s="5"/>
      <c r="U409" s="1"/>
      <c r="W409" s="2"/>
      <c r="X409" s="2"/>
    </row>
    <row r="410" spans="16:24" ht="12.75" customHeight="1" x14ac:dyDescent="0.25">
      <c r="P410" s="5"/>
      <c r="Q410" s="5"/>
      <c r="R410" s="5"/>
      <c r="S410" s="5"/>
      <c r="T410" s="5"/>
      <c r="U410" s="1"/>
      <c r="W410" s="2"/>
      <c r="X410" s="2"/>
    </row>
    <row r="411" spans="16:24" ht="12.75" customHeight="1" x14ac:dyDescent="0.25">
      <c r="P411" s="5"/>
      <c r="Q411" s="5"/>
      <c r="R411" s="5"/>
      <c r="S411" s="5"/>
      <c r="T411" s="5"/>
      <c r="U411" s="1"/>
      <c r="W411" s="2"/>
      <c r="X411" s="2"/>
    </row>
    <row r="412" spans="16:24" ht="12.75" customHeight="1" x14ac:dyDescent="0.25">
      <c r="P412" s="5"/>
      <c r="Q412" s="5"/>
      <c r="R412" s="5"/>
      <c r="S412" s="5"/>
      <c r="T412" s="5"/>
      <c r="U412" s="1"/>
      <c r="W412" s="2"/>
      <c r="X412" s="2"/>
    </row>
    <row r="413" spans="16:24" ht="12.75" customHeight="1" x14ac:dyDescent="0.25">
      <c r="P413" s="5"/>
      <c r="Q413" s="5"/>
      <c r="R413" s="5"/>
      <c r="S413" s="5"/>
      <c r="T413" s="5"/>
      <c r="U413" s="1"/>
      <c r="W413" s="2"/>
      <c r="X413" s="2"/>
    </row>
    <row r="414" spans="16:24" ht="12.75" customHeight="1" x14ac:dyDescent="0.25">
      <c r="P414" s="5"/>
      <c r="Q414" s="5"/>
      <c r="R414" s="5"/>
      <c r="S414" s="5"/>
      <c r="T414" s="5"/>
      <c r="U414" s="1"/>
      <c r="W414" s="2"/>
      <c r="X414" s="2"/>
    </row>
    <row r="415" spans="16:24" ht="12.75" customHeight="1" x14ac:dyDescent="0.25">
      <c r="P415" s="5"/>
      <c r="Q415" s="5"/>
      <c r="R415" s="5"/>
      <c r="S415" s="5"/>
      <c r="T415" s="5"/>
      <c r="U415" s="1"/>
      <c r="W415" s="2"/>
      <c r="X415" s="2"/>
    </row>
    <row r="416" spans="16:24" ht="12.75" customHeight="1" x14ac:dyDescent="0.25">
      <c r="P416" s="5"/>
      <c r="Q416" s="5"/>
      <c r="R416" s="5"/>
      <c r="S416" s="5"/>
      <c r="T416" s="5"/>
      <c r="U416" s="1"/>
      <c r="W416" s="2"/>
      <c r="X416" s="2"/>
    </row>
    <row r="417" spans="16:24" ht="12.75" customHeight="1" x14ac:dyDescent="0.25">
      <c r="P417" s="5"/>
      <c r="Q417" s="5"/>
      <c r="R417" s="5"/>
      <c r="S417" s="5"/>
      <c r="T417" s="5"/>
      <c r="U417" s="1"/>
      <c r="W417" s="2"/>
      <c r="X417" s="2"/>
    </row>
    <row r="418" spans="16:24" ht="12.75" customHeight="1" x14ac:dyDescent="0.25">
      <c r="P418" s="5"/>
      <c r="Q418" s="5"/>
      <c r="R418" s="5"/>
      <c r="S418" s="5"/>
      <c r="T418" s="5"/>
      <c r="U418" s="1"/>
      <c r="W418" s="2"/>
      <c r="X418" s="2"/>
    </row>
    <row r="419" spans="16:24" ht="12.75" customHeight="1" x14ac:dyDescent="0.25">
      <c r="P419" s="5"/>
      <c r="Q419" s="5"/>
      <c r="R419" s="5"/>
      <c r="S419" s="5"/>
      <c r="T419" s="5"/>
      <c r="U419" s="1"/>
      <c r="W419" s="2"/>
      <c r="X419" s="2"/>
    </row>
    <row r="420" spans="16:24" ht="12.75" customHeight="1" x14ac:dyDescent="0.25">
      <c r="P420" s="5"/>
      <c r="Q420" s="5"/>
      <c r="R420" s="5"/>
      <c r="S420" s="5"/>
      <c r="T420" s="5"/>
      <c r="U420" s="1"/>
      <c r="W420" s="2"/>
      <c r="X420" s="2"/>
    </row>
    <row r="421" spans="16:24" ht="12.75" customHeight="1" x14ac:dyDescent="0.25">
      <c r="P421" s="5"/>
      <c r="Q421" s="5"/>
      <c r="R421" s="5"/>
      <c r="S421" s="5"/>
      <c r="T421" s="5"/>
      <c r="U421" s="1"/>
      <c r="W421" s="2"/>
      <c r="X421" s="2"/>
    </row>
    <row r="422" spans="16:24" ht="12.75" customHeight="1" x14ac:dyDescent="0.25">
      <c r="P422" s="5"/>
      <c r="Q422" s="5"/>
      <c r="R422" s="5"/>
      <c r="S422" s="5"/>
      <c r="T422" s="5"/>
      <c r="U422" s="1"/>
      <c r="W422" s="2"/>
      <c r="X422" s="2"/>
    </row>
    <row r="423" spans="16:24" ht="12.75" customHeight="1" x14ac:dyDescent="0.25">
      <c r="P423" s="5"/>
      <c r="Q423" s="5"/>
      <c r="R423" s="5"/>
      <c r="S423" s="5"/>
      <c r="T423" s="5"/>
      <c r="U423" s="1"/>
      <c r="W423" s="2"/>
      <c r="X423" s="2"/>
    </row>
    <row r="424" spans="16:24" ht="12.75" customHeight="1" x14ac:dyDescent="0.25">
      <c r="P424" s="5"/>
      <c r="Q424" s="5"/>
      <c r="R424" s="5"/>
      <c r="S424" s="5"/>
      <c r="T424" s="5"/>
      <c r="U424" s="1"/>
      <c r="W424" s="2"/>
      <c r="X424" s="2"/>
    </row>
    <row r="425" spans="16:24" ht="12.75" customHeight="1" x14ac:dyDescent="0.25">
      <c r="P425" s="5"/>
      <c r="Q425" s="5"/>
      <c r="R425" s="5"/>
      <c r="S425" s="5"/>
      <c r="T425" s="5"/>
      <c r="U425" s="1"/>
      <c r="W425" s="2"/>
      <c r="X425" s="2"/>
    </row>
    <row r="426" spans="16:24" ht="12.75" customHeight="1" x14ac:dyDescent="0.25">
      <c r="P426" s="5"/>
      <c r="Q426" s="5"/>
      <c r="R426" s="5"/>
      <c r="S426" s="5"/>
      <c r="T426" s="5"/>
      <c r="U426" s="1"/>
      <c r="W426" s="2"/>
      <c r="X426" s="2"/>
    </row>
    <row r="427" spans="16:24" ht="12.75" customHeight="1" x14ac:dyDescent="0.25">
      <c r="P427" s="5"/>
      <c r="Q427" s="5"/>
      <c r="R427" s="5"/>
      <c r="S427" s="5"/>
      <c r="T427" s="5"/>
      <c r="U427" s="1"/>
      <c r="W427" s="2"/>
      <c r="X427" s="2"/>
    </row>
    <row r="428" spans="16:24" ht="12.75" customHeight="1" x14ac:dyDescent="0.25">
      <c r="P428" s="5"/>
      <c r="Q428" s="5"/>
      <c r="R428" s="5"/>
      <c r="S428" s="5"/>
      <c r="T428" s="5"/>
      <c r="U428" s="1"/>
      <c r="W428" s="2"/>
      <c r="X428" s="2"/>
    </row>
    <row r="429" spans="16:24" ht="12.75" customHeight="1" x14ac:dyDescent="0.25">
      <c r="P429" s="5"/>
      <c r="Q429" s="5"/>
      <c r="R429" s="5"/>
      <c r="S429" s="5"/>
      <c r="T429" s="5"/>
      <c r="U429" s="1"/>
      <c r="W429" s="2"/>
      <c r="X429" s="2"/>
    </row>
    <row r="430" spans="16:24" ht="12.75" customHeight="1" x14ac:dyDescent="0.25">
      <c r="P430" s="5"/>
      <c r="Q430" s="5"/>
      <c r="R430" s="5"/>
      <c r="S430" s="5"/>
      <c r="T430" s="5"/>
      <c r="U430" s="1"/>
      <c r="W430" s="2"/>
      <c r="X430" s="2"/>
    </row>
    <row r="431" spans="16:24" ht="12.75" customHeight="1" x14ac:dyDescent="0.25">
      <c r="P431" s="5"/>
      <c r="Q431" s="5"/>
      <c r="R431" s="5"/>
      <c r="S431" s="5"/>
      <c r="T431" s="5"/>
      <c r="U431" s="1"/>
      <c r="W431" s="2"/>
      <c r="X431" s="2"/>
    </row>
    <row r="432" spans="16:24" ht="12.75" customHeight="1" x14ac:dyDescent="0.25">
      <c r="P432" s="5"/>
      <c r="Q432" s="5"/>
      <c r="R432" s="5"/>
      <c r="S432" s="5"/>
      <c r="T432" s="5"/>
      <c r="U432" s="1"/>
      <c r="W432" s="2"/>
      <c r="X432" s="2"/>
    </row>
    <row r="433" spans="16:24" ht="12.75" customHeight="1" x14ac:dyDescent="0.25">
      <c r="P433" s="5"/>
      <c r="Q433" s="5"/>
      <c r="R433" s="5"/>
      <c r="S433" s="5"/>
      <c r="T433" s="5"/>
      <c r="U433" s="1"/>
      <c r="W433" s="2"/>
      <c r="X433" s="2"/>
    </row>
    <row r="434" spans="16:24" ht="12.75" customHeight="1" x14ac:dyDescent="0.25">
      <c r="P434" s="5"/>
      <c r="Q434" s="5"/>
      <c r="R434" s="5"/>
      <c r="S434" s="5"/>
      <c r="T434" s="5"/>
      <c r="U434" s="1"/>
      <c r="W434" s="2"/>
      <c r="X434" s="2"/>
    </row>
    <row r="435" spans="16:24" ht="12.75" customHeight="1" x14ac:dyDescent="0.25">
      <c r="P435" s="5"/>
      <c r="Q435" s="5"/>
      <c r="R435" s="5"/>
      <c r="S435" s="5"/>
      <c r="T435" s="5"/>
      <c r="U435" s="1"/>
      <c r="W435" s="2"/>
      <c r="X435" s="2"/>
    </row>
    <row r="436" spans="16:24" ht="12.75" customHeight="1" x14ac:dyDescent="0.25">
      <c r="P436" s="5"/>
      <c r="Q436" s="5"/>
      <c r="R436" s="5"/>
      <c r="S436" s="5"/>
      <c r="T436" s="5"/>
      <c r="U436" s="1"/>
      <c r="W436" s="2"/>
      <c r="X436" s="2"/>
    </row>
    <row r="437" spans="16:24" ht="12.75" customHeight="1" x14ac:dyDescent="0.25">
      <c r="P437" s="5"/>
      <c r="Q437" s="5"/>
      <c r="R437" s="5"/>
      <c r="S437" s="5"/>
      <c r="T437" s="5"/>
      <c r="U437" s="1"/>
      <c r="W437" s="2"/>
      <c r="X437" s="2"/>
    </row>
    <row r="438" spans="16:24" ht="12.75" customHeight="1" x14ac:dyDescent="0.25">
      <c r="P438" s="5"/>
      <c r="Q438" s="5"/>
      <c r="R438" s="5"/>
      <c r="S438" s="5"/>
      <c r="T438" s="5"/>
      <c r="U438" s="1"/>
      <c r="W438" s="2"/>
      <c r="X438" s="2"/>
    </row>
    <row r="439" spans="16:24" ht="12.75" customHeight="1" x14ac:dyDescent="0.25">
      <c r="P439" s="5"/>
      <c r="Q439" s="5"/>
      <c r="R439" s="5"/>
      <c r="S439" s="5"/>
      <c r="T439" s="5"/>
      <c r="U439" s="1"/>
      <c r="W439" s="2"/>
      <c r="X439" s="2"/>
    </row>
    <row r="440" spans="16:24" ht="12.75" customHeight="1" x14ac:dyDescent="0.25">
      <c r="P440" s="5"/>
      <c r="Q440" s="5"/>
      <c r="R440" s="5"/>
      <c r="S440" s="5"/>
      <c r="T440" s="5"/>
      <c r="U440" s="1"/>
      <c r="W440" s="2"/>
      <c r="X440" s="2"/>
    </row>
    <row r="441" spans="16:24" ht="12.75" customHeight="1" x14ac:dyDescent="0.25">
      <c r="P441" s="5"/>
      <c r="Q441" s="5"/>
      <c r="R441" s="5"/>
      <c r="S441" s="5"/>
      <c r="T441" s="5"/>
      <c r="U441" s="1"/>
      <c r="W441" s="2"/>
      <c r="X441" s="2"/>
    </row>
    <row r="442" spans="16:24" ht="12.75" customHeight="1" x14ac:dyDescent="0.25">
      <c r="P442" s="5"/>
      <c r="Q442" s="5"/>
      <c r="R442" s="5"/>
      <c r="S442" s="5"/>
      <c r="T442" s="5"/>
      <c r="U442" s="1"/>
      <c r="W442" s="2"/>
      <c r="X442" s="2"/>
    </row>
    <row r="443" spans="16:24" ht="12.75" customHeight="1" x14ac:dyDescent="0.25">
      <c r="P443" s="5"/>
      <c r="Q443" s="5"/>
      <c r="R443" s="5"/>
      <c r="S443" s="5"/>
      <c r="T443" s="5"/>
      <c r="U443" s="1"/>
      <c r="W443" s="2"/>
      <c r="X443" s="2"/>
    </row>
    <row r="444" spans="16:24" ht="12.75" customHeight="1" x14ac:dyDescent="0.25">
      <c r="P444" s="5"/>
      <c r="Q444" s="5"/>
      <c r="R444" s="5"/>
      <c r="S444" s="5"/>
      <c r="T444" s="5"/>
      <c r="U444" s="1"/>
      <c r="W444" s="2"/>
      <c r="X444" s="2"/>
    </row>
    <row r="445" spans="16:24" ht="12.75" customHeight="1" x14ac:dyDescent="0.25">
      <c r="P445" s="5"/>
      <c r="Q445" s="5"/>
      <c r="R445" s="5"/>
      <c r="S445" s="5"/>
      <c r="T445" s="5"/>
      <c r="U445" s="1"/>
      <c r="W445" s="2"/>
      <c r="X445" s="2"/>
    </row>
    <row r="446" spans="16:24" ht="12.75" customHeight="1" x14ac:dyDescent="0.25">
      <c r="P446" s="5"/>
      <c r="Q446" s="5"/>
      <c r="R446" s="5"/>
      <c r="S446" s="5"/>
      <c r="T446" s="5"/>
      <c r="U446" s="1"/>
      <c r="W446" s="2"/>
      <c r="X446" s="2"/>
    </row>
    <row r="447" spans="16:24" ht="12.75" customHeight="1" x14ac:dyDescent="0.25">
      <c r="P447" s="5"/>
      <c r="Q447" s="5"/>
      <c r="R447" s="5"/>
      <c r="S447" s="5"/>
      <c r="T447" s="5"/>
      <c r="U447" s="1"/>
      <c r="W447" s="2"/>
      <c r="X447" s="2"/>
    </row>
    <row r="448" spans="16:24" ht="12.75" customHeight="1" x14ac:dyDescent="0.25">
      <c r="P448" s="5"/>
      <c r="Q448" s="5"/>
      <c r="R448" s="5"/>
      <c r="S448" s="5"/>
      <c r="T448" s="5"/>
      <c r="U448" s="1"/>
      <c r="W448" s="2"/>
      <c r="X448" s="2"/>
    </row>
    <row r="449" spans="16:24" ht="12.75" customHeight="1" x14ac:dyDescent="0.25">
      <c r="P449" s="5"/>
      <c r="Q449" s="5"/>
      <c r="R449" s="5"/>
      <c r="S449" s="5"/>
      <c r="T449" s="5"/>
      <c r="U449" s="1"/>
      <c r="W449" s="2"/>
      <c r="X449" s="2"/>
    </row>
    <row r="450" spans="16:24" ht="12.75" customHeight="1" x14ac:dyDescent="0.25">
      <c r="P450" s="5"/>
      <c r="Q450" s="5"/>
      <c r="R450" s="5"/>
      <c r="S450" s="5"/>
      <c r="T450" s="5"/>
      <c r="U450" s="1"/>
      <c r="W450" s="2"/>
      <c r="X450" s="2"/>
    </row>
    <row r="451" spans="16:24" ht="12.75" customHeight="1" x14ac:dyDescent="0.25">
      <c r="P451" s="5"/>
      <c r="Q451" s="5"/>
      <c r="R451" s="5"/>
      <c r="S451" s="5"/>
      <c r="T451" s="5"/>
      <c r="U451" s="1"/>
      <c r="W451" s="2"/>
      <c r="X451" s="2"/>
    </row>
    <row r="452" spans="16:24" ht="12.75" customHeight="1" x14ac:dyDescent="0.25">
      <c r="P452" s="5"/>
      <c r="Q452" s="5"/>
      <c r="R452" s="5"/>
      <c r="S452" s="5"/>
      <c r="T452" s="5"/>
      <c r="U452" s="1"/>
      <c r="W452" s="2"/>
      <c r="X452" s="2"/>
    </row>
    <row r="453" spans="16:24" ht="12.75" customHeight="1" x14ac:dyDescent="0.25">
      <c r="P453" s="5"/>
      <c r="Q453" s="5"/>
      <c r="R453" s="5"/>
      <c r="S453" s="5"/>
      <c r="T453" s="5"/>
      <c r="U453" s="1"/>
      <c r="W453" s="2"/>
      <c r="X453" s="2"/>
    </row>
    <row r="454" spans="16:24" ht="12.75" customHeight="1" x14ac:dyDescent="0.25">
      <c r="P454" s="5"/>
      <c r="Q454" s="5"/>
      <c r="R454" s="5"/>
      <c r="S454" s="5"/>
      <c r="T454" s="5"/>
      <c r="U454" s="1"/>
      <c r="W454" s="2"/>
      <c r="X454" s="2"/>
    </row>
    <row r="455" spans="16:24" ht="12.75" customHeight="1" x14ac:dyDescent="0.25">
      <c r="P455" s="5"/>
      <c r="Q455" s="5"/>
      <c r="R455" s="5"/>
      <c r="S455" s="5"/>
      <c r="T455" s="5"/>
      <c r="U455" s="1"/>
      <c r="W455" s="2"/>
      <c r="X455" s="2"/>
    </row>
    <row r="456" spans="16:24" ht="12.75" customHeight="1" x14ac:dyDescent="0.25">
      <c r="P456" s="5"/>
      <c r="Q456" s="5"/>
      <c r="R456" s="5"/>
      <c r="S456" s="5"/>
      <c r="T456" s="5"/>
      <c r="U456" s="1"/>
      <c r="W456" s="2"/>
      <c r="X456" s="2"/>
    </row>
    <row r="457" spans="16:24" ht="12.75" customHeight="1" x14ac:dyDescent="0.25">
      <c r="P457" s="5"/>
      <c r="Q457" s="5"/>
      <c r="R457" s="5"/>
      <c r="S457" s="5"/>
      <c r="T457" s="5"/>
      <c r="U457" s="1"/>
      <c r="W457" s="2"/>
      <c r="X457" s="2"/>
    </row>
    <row r="458" spans="16:24" ht="12.75" customHeight="1" x14ac:dyDescent="0.25">
      <c r="P458" s="5"/>
      <c r="Q458" s="5"/>
      <c r="R458" s="5"/>
      <c r="S458" s="5"/>
      <c r="T458" s="5"/>
      <c r="U458" s="1"/>
      <c r="W458" s="2"/>
      <c r="X458" s="2"/>
    </row>
    <row r="459" spans="16:24" ht="12.75" customHeight="1" x14ac:dyDescent="0.25">
      <c r="P459" s="5"/>
      <c r="Q459" s="5"/>
      <c r="R459" s="5"/>
      <c r="S459" s="5"/>
      <c r="T459" s="5"/>
      <c r="U459" s="1"/>
      <c r="W459" s="2"/>
      <c r="X459" s="2"/>
    </row>
    <row r="460" spans="16:24" ht="12.75" customHeight="1" x14ac:dyDescent="0.25">
      <c r="P460" s="5"/>
      <c r="Q460" s="5"/>
      <c r="R460" s="5"/>
      <c r="S460" s="5"/>
      <c r="T460" s="5"/>
      <c r="U460" s="1"/>
      <c r="W460" s="2"/>
      <c r="X460" s="2"/>
    </row>
    <row r="461" spans="16:24" ht="12.75" customHeight="1" x14ac:dyDescent="0.25">
      <c r="P461" s="5"/>
      <c r="Q461" s="5"/>
      <c r="R461" s="5"/>
      <c r="S461" s="5"/>
      <c r="T461" s="5"/>
      <c r="U461" s="1"/>
      <c r="W461" s="2"/>
      <c r="X461" s="2"/>
    </row>
    <row r="462" spans="16:24" ht="12.75" customHeight="1" x14ac:dyDescent="0.25">
      <c r="P462" s="5"/>
      <c r="Q462" s="5"/>
      <c r="R462" s="5"/>
      <c r="S462" s="5"/>
      <c r="T462" s="5"/>
      <c r="U462" s="1"/>
      <c r="W462" s="2"/>
      <c r="X462" s="2"/>
    </row>
    <row r="463" spans="16:24" ht="12.75" customHeight="1" x14ac:dyDescent="0.25">
      <c r="P463" s="5"/>
      <c r="Q463" s="5"/>
      <c r="R463" s="5"/>
      <c r="S463" s="5"/>
      <c r="T463" s="5"/>
      <c r="U463" s="1"/>
      <c r="W463" s="2"/>
      <c r="X463" s="2"/>
    </row>
    <row r="464" spans="16:24" ht="12.75" customHeight="1" x14ac:dyDescent="0.25">
      <c r="P464" s="5"/>
      <c r="Q464" s="5"/>
      <c r="R464" s="5"/>
      <c r="S464" s="5"/>
      <c r="T464" s="5"/>
      <c r="U464" s="1"/>
      <c r="W464" s="2"/>
      <c r="X464" s="2"/>
    </row>
    <row r="465" spans="16:24" ht="12.75" customHeight="1" x14ac:dyDescent="0.25">
      <c r="P465" s="5"/>
      <c r="Q465" s="5"/>
      <c r="R465" s="5"/>
      <c r="S465" s="5"/>
      <c r="T465" s="5"/>
      <c r="U465" s="1"/>
      <c r="W465" s="2"/>
      <c r="X465" s="2"/>
    </row>
    <row r="466" spans="16:24" ht="12.75" customHeight="1" x14ac:dyDescent="0.25">
      <c r="P466" s="5"/>
      <c r="Q466" s="5"/>
      <c r="R466" s="5"/>
      <c r="S466" s="5"/>
      <c r="T466" s="5"/>
      <c r="U466" s="1"/>
      <c r="W466" s="2"/>
      <c r="X466" s="2"/>
    </row>
    <row r="467" spans="16:24" ht="12.75" customHeight="1" x14ac:dyDescent="0.25">
      <c r="P467" s="5"/>
      <c r="Q467" s="5"/>
      <c r="R467" s="5"/>
      <c r="S467" s="5"/>
      <c r="T467" s="5"/>
      <c r="U467" s="1"/>
      <c r="W467" s="2"/>
      <c r="X467" s="2"/>
    </row>
    <row r="468" spans="16:24" ht="12.75" customHeight="1" x14ac:dyDescent="0.25">
      <c r="P468" s="5"/>
      <c r="Q468" s="5"/>
      <c r="R468" s="5"/>
      <c r="S468" s="5"/>
      <c r="T468" s="5"/>
      <c r="U468" s="1"/>
      <c r="W468" s="2"/>
      <c r="X468" s="2"/>
    </row>
    <row r="469" spans="16:24" ht="12.75" customHeight="1" x14ac:dyDescent="0.25">
      <c r="P469" s="5"/>
      <c r="Q469" s="5"/>
      <c r="R469" s="5"/>
      <c r="S469" s="5"/>
      <c r="T469" s="5"/>
      <c r="U469" s="1"/>
      <c r="W469" s="2"/>
      <c r="X469" s="2"/>
    </row>
    <row r="470" spans="16:24" ht="12.75" customHeight="1" x14ac:dyDescent="0.25">
      <c r="P470" s="5"/>
      <c r="Q470" s="5"/>
      <c r="R470" s="5"/>
      <c r="S470" s="5"/>
      <c r="T470" s="5"/>
      <c r="U470" s="1"/>
      <c r="W470" s="2"/>
      <c r="X470" s="2"/>
    </row>
    <row r="471" spans="16:24" ht="12.75" customHeight="1" x14ac:dyDescent="0.25">
      <c r="P471" s="5"/>
      <c r="Q471" s="5"/>
      <c r="R471" s="5"/>
      <c r="S471" s="5"/>
      <c r="T471" s="5"/>
      <c r="U471" s="1"/>
      <c r="W471" s="2"/>
      <c r="X471" s="2"/>
    </row>
    <row r="472" spans="16:24" ht="12.75" customHeight="1" x14ac:dyDescent="0.25">
      <c r="P472" s="5"/>
      <c r="Q472" s="5"/>
      <c r="R472" s="5"/>
      <c r="S472" s="5"/>
      <c r="T472" s="5"/>
      <c r="U472" s="1"/>
      <c r="W472" s="2"/>
      <c r="X472" s="2"/>
    </row>
    <row r="473" spans="16:24" ht="12.75" customHeight="1" x14ac:dyDescent="0.25">
      <c r="P473" s="5"/>
      <c r="Q473" s="5"/>
      <c r="R473" s="5"/>
      <c r="S473" s="5"/>
      <c r="T473" s="5"/>
      <c r="U473" s="1"/>
      <c r="W473" s="2"/>
      <c r="X473" s="2"/>
    </row>
    <row r="474" spans="16:24" ht="12.75" customHeight="1" x14ac:dyDescent="0.25">
      <c r="P474" s="5"/>
      <c r="Q474" s="5"/>
      <c r="R474" s="5"/>
      <c r="S474" s="5"/>
      <c r="T474" s="5"/>
      <c r="U474" s="1"/>
      <c r="W474" s="2"/>
      <c r="X474" s="2"/>
    </row>
    <row r="475" spans="16:24" ht="12.75" customHeight="1" x14ac:dyDescent="0.25">
      <c r="P475" s="5"/>
      <c r="Q475" s="5"/>
      <c r="R475" s="5"/>
      <c r="S475" s="5"/>
      <c r="T475" s="5"/>
      <c r="U475" s="1"/>
      <c r="W475" s="2"/>
      <c r="X475" s="2"/>
    </row>
    <row r="476" spans="16:24" ht="12.75" customHeight="1" x14ac:dyDescent="0.25">
      <c r="P476" s="5"/>
      <c r="Q476" s="5"/>
      <c r="R476" s="5"/>
      <c r="S476" s="5"/>
      <c r="T476" s="5"/>
      <c r="U476" s="1"/>
      <c r="W476" s="2"/>
      <c r="X476" s="2"/>
    </row>
    <row r="477" spans="16:24" ht="12.75" customHeight="1" x14ac:dyDescent="0.25">
      <c r="P477" s="5"/>
      <c r="Q477" s="5"/>
      <c r="R477" s="5"/>
      <c r="S477" s="5"/>
      <c r="T477" s="5"/>
      <c r="U477" s="1"/>
      <c r="W477" s="2"/>
      <c r="X477" s="2"/>
    </row>
    <row r="478" spans="16:24" ht="12.75" customHeight="1" x14ac:dyDescent="0.25">
      <c r="P478" s="5"/>
      <c r="Q478" s="5"/>
      <c r="R478" s="5"/>
      <c r="S478" s="5"/>
      <c r="T478" s="5"/>
      <c r="U478" s="1"/>
      <c r="W478" s="2"/>
      <c r="X478" s="2"/>
    </row>
    <row r="479" spans="16:24" ht="12.75" customHeight="1" x14ac:dyDescent="0.25">
      <c r="P479" s="5"/>
      <c r="Q479" s="5"/>
      <c r="R479" s="5"/>
      <c r="S479" s="5"/>
      <c r="T479" s="5"/>
      <c r="U479" s="1"/>
      <c r="W479" s="2"/>
      <c r="X479" s="2"/>
    </row>
    <row r="480" spans="16:24" ht="12.75" customHeight="1" x14ac:dyDescent="0.25">
      <c r="P480" s="5"/>
      <c r="Q480" s="5"/>
      <c r="R480" s="5"/>
      <c r="S480" s="5"/>
      <c r="T480" s="5"/>
      <c r="U480" s="1"/>
      <c r="W480" s="2"/>
      <c r="X480" s="2"/>
    </row>
    <row r="481" spans="16:24" ht="12.75" customHeight="1" x14ac:dyDescent="0.25">
      <c r="P481" s="5"/>
      <c r="Q481" s="5"/>
      <c r="R481" s="5"/>
      <c r="S481" s="5"/>
      <c r="T481" s="5"/>
      <c r="U481" s="1"/>
      <c r="W481" s="2"/>
      <c r="X481" s="2"/>
    </row>
    <row r="482" spans="16:24" ht="12.75" customHeight="1" x14ac:dyDescent="0.25">
      <c r="P482" s="5"/>
      <c r="Q482" s="5"/>
      <c r="R482" s="5"/>
      <c r="S482" s="5"/>
      <c r="T482" s="5"/>
      <c r="U482" s="1"/>
      <c r="W482" s="2"/>
      <c r="X482" s="2"/>
    </row>
    <row r="483" spans="16:24" ht="12.75" customHeight="1" x14ac:dyDescent="0.25">
      <c r="P483" s="5"/>
      <c r="Q483" s="5"/>
      <c r="R483" s="5"/>
      <c r="S483" s="5"/>
      <c r="T483" s="5"/>
      <c r="U483" s="1"/>
      <c r="W483" s="2"/>
      <c r="X483" s="2"/>
    </row>
    <row r="484" spans="16:24" ht="12.75" customHeight="1" x14ac:dyDescent="0.25">
      <c r="P484" s="5"/>
      <c r="Q484" s="5"/>
      <c r="R484" s="5"/>
      <c r="S484" s="5"/>
      <c r="T484" s="5"/>
      <c r="U484" s="1"/>
      <c r="W484" s="2"/>
      <c r="X484" s="2"/>
    </row>
    <row r="485" spans="16:24" ht="12.75" customHeight="1" x14ac:dyDescent="0.25">
      <c r="P485" s="5"/>
      <c r="Q485" s="5"/>
      <c r="R485" s="5"/>
      <c r="S485" s="5"/>
      <c r="T485" s="5"/>
      <c r="U485" s="1"/>
      <c r="W485" s="2"/>
      <c r="X485" s="2"/>
    </row>
    <row r="486" spans="16:24" ht="12.75" customHeight="1" x14ac:dyDescent="0.25">
      <c r="P486" s="5"/>
      <c r="Q486" s="5"/>
      <c r="R486" s="5"/>
      <c r="S486" s="5"/>
      <c r="T486" s="5"/>
      <c r="U486" s="1"/>
      <c r="W486" s="2"/>
      <c r="X486" s="2"/>
    </row>
    <row r="487" spans="16:24" ht="12.75" customHeight="1" x14ac:dyDescent="0.25">
      <c r="P487" s="5"/>
      <c r="Q487" s="5"/>
      <c r="R487" s="5"/>
      <c r="S487" s="5"/>
      <c r="T487" s="5"/>
      <c r="U487" s="1"/>
      <c r="W487" s="2"/>
      <c r="X487" s="2"/>
    </row>
    <row r="488" spans="16:24" ht="12.75" customHeight="1" x14ac:dyDescent="0.25">
      <c r="P488" s="5"/>
      <c r="Q488" s="5"/>
      <c r="R488" s="5"/>
      <c r="S488" s="5"/>
      <c r="T488" s="5"/>
      <c r="U488" s="1"/>
      <c r="W488" s="2"/>
      <c r="X488" s="2"/>
    </row>
    <row r="489" spans="16:24" ht="12.75" customHeight="1" x14ac:dyDescent="0.25">
      <c r="P489" s="5"/>
      <c r="Q489" s="5"/>
      <c r="R489" s="5"/>
      <c r="S489" s="5"/>
      <c r="T489" s="5"/>
      <c r="U489" s="1"/>
      <c r="W489" s="2"/>
      <c r="X489" s="2"/>
    </row>
    <row r="490" spans="16:24" ht="12.75" customHeight="1" x14ac:dyDescent="0.25">
      <c r="P490" s="5"/>
      <c r="Q490" s="5"/>
      <c r="R490" s="5"/>
      <c r="S490" s="5"/>
      <c r="T490" s="5"/>
      <c r="U490" s="1"/>
      <c r="W490" s="2"/>
      <c r="X490" s="2"/>
    </row>
    <row r="491" spans="16:24" ht="12.75" customHeight="1" x14ac:dyDescent="0.25">
      <c r="P491" s="5"/>
      <c r="Q491" s="5"/>
      <c r="R491" s="5"/>
      <c r="S491" s="5"/>
      <c r="T491" s="5"/>
      <c r="U491" s="1"/>
      <c r="W491" s="2"/>
      <c r="X491" s="2"/>
    </row>
    <row r="492" spans="16:24" ht="12.75" customHeight="1" x14ac:dyDescent="0.25">
      <c r="P492" s="5"/>
      <c r="Q492" s="5"/>
      <c r="R492" s="5"/>
      <c r="S492" s="5"/>
      <c r="T492" s="5"/>
      <c r="U492" s="1"/>
      <c r="W492" s="2"/>
      <c r="X492" s="2"/>
    </row>
    <row r="493" spans="16:24" ht="12.75" customHeight="1" x14ac:dyDescent="0.25">
      <c r="P493" s="5"/>
      <c r="Q493" s="5"/>
      <c r="R493" s="5"/>
      <c r="S493" s="5"/>
      <c r="T493" s="5"/>
      <c r="U493" s="1"/>
      <c r="W493" s="2"/>
      <c r="X493" s="2"/>
    </row>
    <row r="494" spans="16:24" ht="12.75" customHeight="1" x14ac:dyDescent="0.25">
      <c r="P494" s="5"/>
      <c r="Q494" s="5"/>
      <c r="R494" s="5"/>
      <c r="S494" s="5"/>
      <c r="T494" s="5"/>
      <c r="U494" s="1"/>
      <c r="W494" s="2"/>
      <c r="X494" s="2"/>
    </row>
    <row r="495" spans="16:24" ht="12.75" customHeight="1" x14ac:dyDescent="0.25">
      <c r="P495" s="5"/>
      <c r="Q495" s="5"/>
      <c r="R495" s="5"/>
      <c r="S495" s="5"/>
      <c r="T495" s="5"/>
      <c r="U495" s="1"/>
      <c r="W495" s="2"/>
      <c r="X495" s="2"/>
    </row>
    <row r="496" spans="16:24" ht="12.75" customHeight="1" x14ac:dyDescent="0.25">
      <c r="P496" s="5"/>
      <c r="Q496" s="5"/>
      <c r="R496" s="5"/>
      <c r="S496" s="5"/>
      <c r="T496" s="5"/>
      <c r="U496" s="1"/>
      <c r="W496" s="2"/>
      <c r="X496" s="2"/>
    </row>
    <row r="497" spans="16:24" ht="12.75" customHeight="1" x14ac:dyDescent="0.25">
      <c r="P497" s="5"/>
      <c r="Q497" s="5"/>
      <c r="R497" s="5"/>
      <c r="S497" s="5"/>
      <c r="T497" s="5"/>
      <c r="U497" s="1"/>
      <c r="W497" s="2"/>
      <c r="X497" s="2"/>
    </row>
    <row r="498" spans="16:24" ht="12.75" customHeight="1" x14ac:dyDescent="0.25">
      <c r="P498" s="5"/>
      <c r="Q498" s="5"/>
      <c r="R498" s="5"/>
      <c r="S498" s="5"/>
      <c r="T498" s="5"/>
      <c r="U498" s="1"/>
      <c r="W498" s="2"/>
      <c r="X498" s="2"/>
    </row>
    <row r="499" spans="16:24" ht="12.75" customHeight="1" x14ac:dyDescent="0.25">
      <c r="P499" s="5"/>
      <c r="Q499" s="5"/>
      <c r="R499" s="5"/>
      <c r="S499" s="5"/>
      <c r="T499" s="5"/>
      <c r="U499" s="1"/>
      <c r="W499" s="2"/>
      <c r="X499" s="2"/>
    </row>
    <row r="500" spans="16:24" ht="12.75" customHeight="1" x14ac:dyDescent="0.25">
      <c r="P500" s="5"/>
      <c r="Q500" s="5"/>
      <c r="R500" s="5"/>
      <c r="S500" s="5"/>
      <c r="T500" s="5"/>
      <c r="U500" s="1"/>
      <c r="W500" s="2"/>
      <c r="X500" s="2"/>
    </row>
    <row r="501" spans="16:24" ht="12.75" customHeight="1" x14ac:dyDescent="0.25">
      <c r="P501" s="5"/>
      <c r="Q501" s="5"/>
      <c r="R501" s="5"/>
      <c r="S501" s="5"/>
      <c r="T501" s="5"/>
      <c r="U501" s="1"/>
      <c r="W501" s="2"/>
      <c r="X501" s="2"/>
    </row>
    <row r="502" spans="16:24" ht="12.75" customHeight="1" x14ac:dyDescent="0.25">
      <c r="P502" s="5"/>
      <c r="Q502" s="5"/>
      <c r="R502" s="5"/>
      <c r="S502" s="5"/>
      <c r="T502" s="5"/>
      <c r="U502" s="1"/>
      <c r="W502" s="2"/>
      <c r="X502" s="2"/>
    </row>
    <row r="503" spans="16:24" ht="12.75" customHeight="1" x14ac:dyDescent="0.25">
      <c r="P503" s="5"/>
      <c r="Q503" s="5"/>
      <c r="R503" s="5"/>
      <c r="S503" s="5"/>
      <c r="T503" s="5"/>
      <c r="U503" s="1"/>
      <c r="W503" s="2"/>
      <c r="X503" s="2"/>
    </row>
    <row r="504" spans="16:24" ht="12.75" customHeight="1" x14ac:dyDescent="0.25">
      <c r="P504" s="5"/>
      <c r="Q504" s="5"/>
      <c r="R504" s="5"/>
      <c r="S504" s="5"/>
      <c r="T504" s="5"/>
      <c r="U504" s="1"/>
      <c r="W504" s="2"/>
      <c r="X504" s="2"/>
    </row>
    <row r="505" spans="16:24" ht="12.75" customHeight="1" x14ac:dyDescent="0.25">
      <c r="P505" s="5"/>
      <c r="Q505" s="5"/>
      <c r="R505" s="5"/>
      <c r="S505" s="5"/>
      <c r="T505" s="5"/>
      <c r="U505" s="1"/>
      <c r="W505" s="2"/>
      <c r="X505" s="2"/>
    </row>
    <row r="506" spans="16:24" ht="12.75" customHeight="1" x14ac:dyDescent="0.25">
      <c r="P506" s="5"/>
      <c r="Q506" s="5"/>
      <c r="R506" s="5"/>
      <c r="S506" s="5"/>
      <c r="T506" s="5"/>
      <c r="U506" s="1"/>
      <c r="W506" s="2"/>
      <c r="X506" s="2"/>
    </row>
    <row r="507" spans="16:24" ht="12.75" customHeight="1" x14ac:dyDescent="0.25">
      <c r="P507" s="5"/>
      <c r="Q507" s="5"/>
      <c r="R507" s="5"/>
      <c r="S507" s="5"/>
      <c r="T507" s="5"/>
      <c r="U507" s="1"/>
      <c r="W507" s="2"/>
      <c r="X507" s="2"/>
    </row>
    <row r="508" spans="16:24" ht="12.75" customHeight="1" x14ac:dyDescent="0.25">
      <c r="P508" s="5"/>
      <c r="Q508" s="5"/>
      <c r="R508" s="5"/>
      <c r="S508" s="5"/>
      <c r="T508" s="5"/>
      <c r="U508" s="1"/>
      <c r="W508" s="2"/>
      <c r="X508" s="2"/>
    </row>
    <row r="509" spans="16:24" ht="12.75" customHeight="1" x14ac:dyDescent="0.25">
      <c r="P509" s="5"/>
      <c r="Q509" s="5"/>
      <c r="R509" s="5"/>
      <c r="S509" s="5"/>
      <c r="T509" s="5"/>
      <c r="U509" s="1"/>
      <c r="W509" s="2"/>
      <c r="X509" s="2"/>
    </row>
    <row r="510" spans="16:24" ht="12.75" customHeight="1" x14ac:dyDescent="0.25">
      <c r="P510" s="5"/>
      <c r="Q510" s="5"/>
      <c r="R510" s="5"/>
      <c r="S510" s="5"/>
      <c r="T510" s="5"/>
      <c r="U510" s="1"/>
      <c r="W510" s="2"/>
      <c r="X510" s="2"/>
    </row>
    <row r="511" spans="16:24" ht="12.75" customHeight="1" x14ac:dyDescent="0.25">
      <c r="P511" s="5"/>
      <c r="Q511" s="5"/>
      <c r="R511" s="5"/>
      <c r="S511" s="5"/>
      <c r="T511" s="5"/>
      <c r="U511" s="1"/>
      <c r="W511" s="2"/>
      <c r="X511" s="2"/>
    </row>
    <row r="512" spans="16:24" ht="12.75" customHeight="1" x14ac:dyDescent="0.25">
      <c r="P512" s="5"/>
      <c r="Q512" s="5"/>
      <c r="R512" s="5"/>
      <c r="S512" s="5"/>
      <c r="T512" s="5"/>
      <c r="U512" s="1"/>
      <c r="W512" s="2"/>
      <c r="X512" s="2"/>
    </row>
    <row r="513" spans="16:24" ht="12.75" customHeight="1" x14ac:dyDescent="0.25">
      <c r="P513" s="5"/>
      <c r="Q513" s="5"/>
      <c r="R513" s="5"/>
      <c r="S513" s="5"/>
      <c r="T513" s="5"/>
      <c r="U513" s="1"/>
      <c r="W513" s="2"/>
      <c r="X513" s="2"/>
    </row>
    <row r="514" spans="16:24" ht="12.75" customHeight="1" x14ac:dyDescent="0.25">
      <c r="P514" s="5"/>
      <c r="Q514" s="5"/>
      <c r="R514" s="5"/>
      <c r="S514" s="5"/>
      <c r="T514" s="5"/>
      <c r="U514" s="1"/>
      <c r="W514" s="2"/>
      <c r="X514" s="2"/>
    </row>
    <row r="515" spans="16:24" ht="12.75" customHeight="1" x14ac:dyDescent="0.25">
      <c r="P515" s="5"/>
      <c r="Q515" s="5"/>
      <c r="R515" s="5"/>
      <c r="S515" s="5"/>
      <c r="T515" s="5"/>
      <c r="U515" s="1"/>
      <c r="W515" s="2"/>
      <c r="X515" s="2"/>
    </row>
    <row r="516" spans="16:24" ht="12.75" customHeight="1" x14ac:dyDescent="0.25">
      <c r="P516" s="5"/>
      <c r="Q516" s="5"/>
      <c r="R516" s="5"/>
      <c r="S516" s="5"/>
      <c r="T516" s="5"/>
      <c r="U516" s="1"/>
      <c r="W516" s="2"/>
      <c r="X516" s="2"/>
    </row>
    <row r="517" spans="16:24" ht="12.75" customHeight="1" x14ac:dyDescent="0.25">
      <c r="P517" s="5"/>
      <c r="Q517" s="5"/>
      <c r="R517" s="5"/>
      <c r="S517" s="5"/>
      <c r="T517" s="5"/>
      <c r="U517" s="1"/>
      <c r="W517" s="2"/>
      <c r="X517" s="2"/>
    </row>
    <row r="518" spans="16:24" ht="12.75" customHeight="1" x14ac:dyDescent="0.25">
      <c r="P518" s="5"/>
      <c r="Q518" s="5"/>
      <c r="R518" s="5"/>
      <c r="S518" s="5"/>
      <c r="T518" s="5"/>
      <c r="U518" s="1"/>
      <c r="W518" s="2"/>
      <c r="X518" s="2"/>
    </row>
    <row r="519" spans="16:24" ht="12.75" customHeight="1" x14ac:dyDescent="0.25">
      <c r="P519" s="5"/>
      <c r="Q519" s="5"/>
      <c r="R519" s="5"/>
      <c r="S519" s="5"/>
      <c r="T519" s="5"/>
      <c r="U519" s="1"/>
      <c r="W519" s="2"/>
      <c r="X519" s="2"/>
    </row>
    <row r="520" spans="16:24" ht="12.75" customHeight="1" x14ac:dyDescent="0.25">
      <c r="P520" s="5"/>
      <c r="Q520" s="5"/>
      <c r="R520" s="5"/>
      <c r="S520" s="5"/>
      <c r="T520" s="5"/>
      <c r="U520" s="1"/>
      <c r="W520" s="2"/>
      <c r="X520" s="2"/>
    </row>
    <row r="521" spans="16:24" ht="12.75" customHeight="1" x14ac:dyDescent="0.25">
      <c r="P521" s="5"/>
      <c r="Q521" s="5"/>
      <c r="R521" s="5"/>
      <c r="S521" s="5"/>
      <c r="T521" s="5"/>
      <c r="U521" s="1"/>
      <c r="W521" s="2"/>
      <c r="X521" s="2"/>
    </row>
    <row r="522" spans="16:24" ht="12.75" customHeight="1" x14ac:dyDescent="0.25">
      <c r="P522" s="5"/>
      <c r="Q522" s="5"/>
      <c r="R522" s="5"/>
      <c r="S522" s="5"/>
      <c r="T522" s="5"/>
      <c r="U522" s="1"/>
      <c r="W522" s="2"/>
      <c r="X522" s="2"/>
    </row>
    <row r="523" spans="16:24" ht="12.75" customHeight="1" x14ac:dyDescent="0.25">
      <c r="P523" s="5"/>
      <c r="Q523" s="5"/>
      <c r="R523" s="5"/>
      <c r="S523" s="5"/>
      <c r="T523" s="5"/>
      <c r="U523" s="1"/>
      <c r="W523" s="2"/>
      <c r="X523" s="2"/>
    </row>
    <row r="524" spans="16:24" ht="12.75" customHeight="1" x14ac:dyDescent="0.25">
      <c r="P524" s="5"/>
      <c r="Q524" s="5"/>
      <c r="R524" s="5"/>
      <c r="S524" s="5"/>
      <c r="T524" s="5"/>
      <c r="U524" s="1"/>
      <c r="W524" s="2"/>
      <c r="X524" s="2"/>
    </row>
    <row r="525" spans="16:24" ht="12.75" customHeight="1" x14ac:dyDescent="0.25">
      <c r="P525" s="5"/>
      <c r="Q525" s="5"/>
      <c r="R525" s="5"/>
      <c r="S525" s="5"/>
      <c r="T525" s="5"/>
      <c r="U525" s="1"/>
      <c r="W525" s="2"/>
      <c r="X525" s="2"/>
    </row>
    <row r="526" spans="16:24" ht="12.75" customHeight="1" x14ac:dyDescent="0.25">
      <c r="P526" s="5"/>
      <c r="Q526" s="5"/>
      <c r="R526" s="5"/>
      <c r="S526" s="5"/>
      <c r="T526" s="5"/>
      <c r="U526" s="1"/>
      <c r="W526" s="2"/>
      <c r="X526" s="2"/>
    </row>
    <row r="527" spans="16:24" ht="12.75" customHeight="1" x14ac:dyDescent="0.25">
      <c r="P527" s="5"/>
      <c r="Q527" s="5"/>
      <c r="R527" s="5"/>
      <c r="S527" s="5"/>
      <c r="T527" s="5"/>
      <c r="U527" s="1"/>
      <c r="W527" s="2"/>
      <c r="X527" s="2"/>
    </row>
    <row r="528" spans="16:24" ht="12.75" customHeight="1" x14ac:dyDescent="0.25">
      <c r="P528" s="5"/>
      <c r="Q528" s="5"/>
      <c r="R528" s="5"/>
      <c r="S528" s="5"/>
      <c r="T528" s="5"/>
      <c r="U528" s="1"/>
      <c r="W528" s="2"/>
      <c r="X528" s="2"/>
    </row>
    <row r="529" spans="16:24" ht="12.75" customHeight="1" x14ac:dyDescent="0.25">
      <c r="P529" s="5"/>
      <c r="Q529" s="5"/>
      <c r="R529" s="5"/>
      <c r="S529" s="5"/>
      <c r="T529" s="5"/>
      <c r="U529" s="1"/>
      <c r="W529" s="2"/>
      <c r="X529" s="2"/>
    </row>
    <row r="530" spans="16:24" ht="12.75" customHeight="1" x14ac:dyDescent="0.25">
      <c r="P530" s="5"/>
      <c r="Q530" s="5"/>
      <c r="R530" s="5"/>
      <c r="S530" s="5"/>
      <c r="T530" s="5"/>
      <c r="U530" s="1"/>
      <c r="W530" s="2"/>
      <c r="X530" s="2"/>
    </row>
    <row r="531" spans="16:24" ht="12.75" customHeight="1" x14ac:dyDescent="0.25">
      <c r="P531" s="5"/>
      <c r="Q531" s="5"/>
      <c r="R531" s="5"/>
      <c r="S531" s="5"/>
      <c r="T531" s="5"/>
      <c r="U531" s="1"/>
      <c r="W531" s="2"/>
      <c r="X531" s="2"/>
    </row>
    <row r="532" spans="16:24" ht="12.75" customHeight="1" x14ac:dyDescent="0.25">
      <c r="P532" s="5"/>
      <c r="Q532" s="5"/>
      <c r="R532" s="5"/>
      <c r="S532" s="5"/>
      <c r="T532" s="5"/>
      <c r="U532" s="1"/>
      <c r="W532" s="2"/>
      <c r="X532" s="2"/>
    </row>
    <row r="533" spans="16:24" ht="12.75" customHeight="1" x14ac:dyDescent="0.25">
      <c r="P533" s="5"/>
      <c r="Q533" s="5"/>
      <c r="R533" s="5"/>
      <c r="S533" s="5"/>
      <c r="T533" s="5"/>
      <c r="U533" s="1"/>
      <c r="W533" s="2"/>
      <c r="X533" s="2"/>
    </row>
    <row r="534" spans="16:24" ht="12.75" customHeight="1" x14ac:dyDescent="0.25">
      <c r="P534" s="5"/>
      <c r="Q534" s="5"/>
      <c r="R534" s="5"/>
      <c r="S534" s="5"/>
      <c r="T534" s="5"/>
      <c r="U534" s="1"/>
      <c r="W534" s="2"/>
      <c r="X534" s="2"/>
    </row>
    <row r="535" spans="16:24" ht="12.75" customHeight="1" x14ac:dyDescent="0.25">
      <c r="P535" s="5"/>
      <c r="Q535" s="5"/>
      <c r="R535" s="5"/>
      <c r="S535" s="5"/>
      <c r="T535" s="5"/>
      <c r="U535" s="1"/>
      <c r="W535" s="2"/>
      <c r="X535" s="2"/>
    </row>
    <row r="536" spans="16:24" ht="12.75" customHeight="1" x14ac:dyDescent="0.25">
      <c r="P536" s="5"/>
      <c r="Q536" s="5"/>
      <c r="R536" s="5"/>
      <c r="S536" s="5"/>
      <c r="T536" s="5"/>
      <c r="U536" s="1"/>
      <c r="W536" s="2"/>
      <c r="X536" s="2"/>
    </row>
    <row r="537" spans="16:24" ht="12.75" customHeight="1" x14ac:dyDescent="0.25">
      <c r="P537" s="5"/>
      <c r="Q537" s="5"/>
      <c r="R537" s="5"/>
      <c r="S537" s="5"/>
      <c r="T537" s="5"/>
      <c r="U537" s="1"/>
      <c r="W537" s="2"/>
      <c r="X537" s="2"/>
    </row>
    <row r="538" spans="16:24" ht="12.75" customHeight="1" x14ac:dyDescent="0.25">
      <c r="P538" s="5"/>
      <c r="Q538" s="5"/>
      <c r="R538" s="5"/>
      <c r="S538" s="5"/>
      <c r="T538" s="5"/>
      <c r="U538" s="1"/>
      <c r="W538" s="2"/>
      <c r="X538" s="2"/>
    </row>
    <row r="539" spans="16:24" ht="12.75" customHeight="1" x14ac:dyDescent="0.25">
      <c r="P539" s="5"/>
      <c r="Q539" s="5"/>
      <c r="R539" s="5"/>
      <c r="S539" s="5"/>
      <c r="T539" s="5"/>
      <c r="U539" s="1"/>
      <c r="W539" s="2"/>
      <c r="X539" s="2"/>
    </row>
    <row r="540" spans="16:24" ht="12.75" customHeight="1" x14ac:dyDescent="0.25">
      <c r="P540" s="5"/>
      <c r="Q540" s="5"/>
      <c r="R540" s="5"/>
      <c r="S540" s="5"/>
      <c r="T540" s="5"/>
      <c r="U540" s="1"/>
      <c r="W540" s="2"/>
      <c r="X540" s="2"/>
    </row>
    <row r="541" spans="16:24" ht="12.75" customHeight="1" x14ac:dyDescent="0.25">
      <c r="P541" s="5"/>
      <c r="Q541" s="5"/>
      <c r="R541" s="5"/>
      <c r="S541" s="5"/>
      <c r="T541" s="5"/>
      <c r="U541" s="1"/>
      <c r="W541" s="2"/>
      <c r="X541" s="2"/>
    </row>
    <row r="542" spans="16:24" ht="12.75" customHeight="1" x14ac:dyDescent="0.25">
      <c r="P542" s="5"/>
      <c r="Q542" s="5"/>
      <c r="R542" s="5"/>
      <c r="S542" s="5"/>
      <c r="T542" s="5"/>
      <c r="U542" s="1"/>
      <c r="W542" s="2"/>
      <c r="X542" s="2"/>
    </row>
    <row r="543" spans="16:24" ht="12.75" customHeight="1" x14ac:dyDescent="0.25">
      <c r="P543" s="5"/>
      <c r="Q543" s="5"/>
      <c r="R543" s="5"/>
      <c r="S543" s="5"/>
      <c r="T543" s="5"/>
      <c r="U543" s="1"/>
      <c r="W543" s="2"/>
      <c r="X543" s="2"/>
    </row>
    <row r="544" spans="16:24" ht="12.75" customHeight="1" x14ac:dyDescent="0.25">
      <c r="P544" s="5"/>
      <c r="Q544" s="5"/>
      <c r="R544" s="5"/>
      <c r="S544" s="5"/>
      <c r="T544" s="5"/>
      <c r="U544" s="1"/>
      <c r="W544" s="2"/>
      <c r="X544" s="2"/>
    </row>
    <row r="545" spans="16:24" ht="12.75" customHeight="1" x14ac:dyDescent="0.25">
      <c r="P545" s="5"/>
      <c r="Q545" s="5"/>
      <c r="R545" s="5"/>
      <c r="S545" s="5"/>
      <c r="T545" s="5"/>
      <c r="U545" s="1"/>
      <c r="W545" s="2"/>
      <c r="X545" s="2"/>
    </row>
    <row r="546" spans="16:24" ht="12.75" customHeight="1" x14ac:dyDescent="0.25">
      <c r="P546" s="5"/>
      <c r="Q546" s="5"/>
      <c r="R546" s="5"/>
      <c r="S546" s="5"/>
      <c r="T546" s="5"/>
      <c r="U546" s="1"/>
      <c r="W546" s="2"/>
      <c r="X546" s="2"/>
    </row>
    <row r="547" spans="16:24" ht="12.75" customHeight="1" x14ac:dyDescent="0.25">
      <c r="P547" s="5"/>
      <c r="Q547" s="5"/>
      <c r="R547" s="5"/>
      <c r="S547" s="5"/>
      <c r="T547" s="5"/>
      <c r="U547" s="1"/>
      <c r="W547" s="2"/>
      <c r="X547" s="2"/>
    </row>
    <row r="548" spans="16:24" ht="12.75" customHeight="1" x14ac:dyDescent="0.25">
      <c r="P548" s="5"/>
      <c r="Q548" s="5"/>
      <c r="R548" s="5"/>
      <c r="S548" s="5"/>
      <c r="T548" s="5"/>
      <c r="U548" s="1"/>
      <c r="W548" s="2"/>
      <c r="X548" s="2"/>
    </row>
    <row r="549" spans="16:24" ht="12.75" customHeight="1" x14ac:dyDescent="0.25">
      <c r="P549" s="5"/>
      <c r="Q549" s="5"/>
      <c r="R549" s="5"/>
      <c r="S549" s="5"/>
      <c r="T549" s="5"/>
      <c r="U549" s="1"/>
      <c r="W549" s="2"/>
      <c r="X549" s="2"/>
    </row>
    <row r="550" spans="16:24" ht="12.75" customHeight="1" x14ac:dyDescent="0.25">
      <c r="P550" s="5"/>
      <c r="Q550" s="5"/>
      <c r="R550" s="5"/>
      <c r="S550" s="5"/>
      <c r="T550" s="5"/>
      <c r="U550" s="1"/>
      <c r="W550" s="2"/>
      <c r="X550" s="2"/>
    </row>
    <row r="551" spans="16:24" ht="12.75" customHeight="1" x14ac:dyDescent="0.25">
      <c r="P551" s="5"/>
      <c r="Q551" s="5"/>
      <c r="R551" s="5"/>
      <c r="S551" s="5"/>
      <c r="T551" s="5"/>
      <c r="U551" s="1"/>
      <c r="W551" s="2"/>
      <c r="X551" s="2"/>
    </row>
    <row r="552" spans="16:24" ht="12.75" customHeight="1" x14ac:dyDescent="0.25">
      <c r="P552" s="5"/>
      <c r="Q552" s="5"/>
      <c r="R552" s="5"/>
      <c r="S552" s="5"/>
      <c r="T552" s="5"/>
      <c r="U552" s="1"/>
      <c r="W552" s="2"/>
      <c r="X552" s="2"/>
    </row>
    <row r="553" spans="16:24" ht="12.75" customHeight="1" x14ac:dyDescent="0.25">
      <c r="P553" s="5"/>
      <c r="Q553" s="5"/>
      <c r="R553" s="5"/>
      <c r="S553" s="5"/>
      <c r="T553" s="5"/>
      <c r="U553" s="1"/>
      <c r="W553" s="2"/>
      <c r="X553" s="2"/>
    </row>
    <row r="554" spans="16:24" ht="12.75" customHeight="1" x14ac:dyDescent="0.25">
      <c r="P554" s="5"/>
      <c r="Q554" s="5"/>
      <c r="R554" s="5"/>
      <c r="S554" s="5"/>
      <c r="T554" s="5"/>
      <c r="U554" s="1"/>
      <c r="W554" s="2"/>
      <c r="X554" s="2"/>
    </row>
    <row r="555" spans="16:24" ht="12.75" customHeight="1" x14ac:dyDescent="0.25">
      <c r="P555" s="5"/>
      <c r="Q555" s="5"/>
      <c r="R555" s="5"/>
      <c r="S555" s="5"/>
      <c r="T555" s="5"/>
      <c r="U555" s="1"/>
      <c r="W555" s="2"/>
      <c r="X555" s="2"/>
    </row>
    <row r="556" spans="16:24" ht="12.75" customHeight="1" x14ac:dyDescent="0.25">
      <c r="P556" s="5"/>
      <c r="Q556" s="5"/>
      <c r="R556" s="5"/>
      <c r="S556" s="5"/>
      <c r="T556" s="5"/>
      <c r="U556" s="1"/>
      <c r="W556" s="2"/>
      <c r="X556" s="2"/>
    </row>
    <row r="557" spans="16:24" ht="12.75" customHeight="1" x14ac:dyDescent="0.25">
      <c r="P557" s="5"/>
      <c r="Q557" s="5"/>
      <c r="R557" s="5"/>
      <c r="S557" s="5"/>
      <c r="T557" s="5"/>
      <c r="U557" s="1"/>
      <c r="W557" s="2"/>
      <c r="X557" s="2"/>
    </row>
    <row r="558" spans="16:24" ht="12.75" customHeight="1" x14ac:dyDescent="0.25">
      <c r="P558" s="5"/>
      <c r="Q558" s="5"/>
      <c r="R558" s="5"/>
      <c r="S558" s="5"/>
      <c r="T558" s="5"/>
      <c r="U558" s="1"/>
      <c r="W558" s="2"/>
      <c r="X558" s="2"/>
    </row>
    <row r="559" spans="16:24" ht="12.75" customHeight="1" x14ac:dyDescent="0.25">
      <c r="P559" s="5"/>
      <c r="Q559" s="5"/>
      <c r="R559" s="5"/>
      <c r="S559" s="5"/>
      <c r="T559" s="5"/>
      <c r="U559" s="1"/>
      <c r="W559" s="2"/>
      <c r="X559" s="2"/>
    </row>
    <row r="560" spans="16:24" ht="12.75" customHeight="1" x14ac:dyDescent="0.25">
      <c r="P560" s="5"/>
      <c r="Q560" s="5"/>
      <c r="R560" s="5"/>
      <c r="S560" s="5"/>
      <c r="T560" s="5"/>
      <c r="U560" s="1"/>
      <c r="W560" s="2"/>
      <c r="X560" s="2"/>
    </row>
    <row r="561" spans="16:24" ht="12.75" customHeight="1" x14ac:dyDescent="0.25">
      <c r="P561" s="5"/>
      <c r="Q561" s="5"/>
      <c r="R561" s="5"/>
      <c r="S561" s="5"/>
      <c r="T561" s="5"/>
      <c r="U561" s="1"/>
      <c r="W561" s="2"/>
      <c r="X561" s="2"/>
    </row>
    <row r="562" spans="16:24" ht="12.75" customHeight="1" x14ac:dyDescent="0.25">
      <c r="P562" s="5"/>
      <c r="Q562" s="5"/>
      <c r="R562" s="5"/>
      <c r="S562" s="5"/>
      <c r="T562" s="5"/>
      <c r="U562" s="1"/>
      <c r="W562" s="2"/>
      <c r="X562" s="2"/>
    </row>
    <row r="563" spans="16:24" ht="12.75" customHeight="1" x14ac:dyDescent="0.25">
      <c r="P563" s="5"/>
      <c r="Q563" s="5"/>
      <c r="R563" s="5"/>
      <c r="S563" s="5"/>
      <c r="T563" s="5"/>
      <c r="U563" s="1"/>
      <c r="W563" s="2"/>
      <c r="X563" s="2"/>
    </row>
    <row r="564" spans="16:24" ht="12.75" customHeight="1" x14ac:dyDescent="0.25">
      <c r="P564" s="5"/>
      <c r="Q564" s="5"/>
      <c r="R564" s="5"/>
      <c r="S564" s="5"/>
      <c r="T564" s="5"/>
      <c r="U564" s="1"/>
      <c r="W564" s="2"/>
      <c r="X564" s="2"/>
    </row>
    <row r="565" spans="16:24" ht="12.75" customHeight="1" x14ac:dyDescent="0.25">
      <c r="P565" s="5"/>
      <c r="Q565" s="5"/>
      <c r="R565" s="5"/>
      <c r="S565" s="5"/>
      <c r="T565" s="5"/>
      <c r="U565" s="1"/>
      <c r="W565" s="2"/>
      <c r="X565" s="2"/>
    </row>
    <row r="566" spans="16:24" ht="12.75" customHeight="1" x14ac:dyDescent="0.25">
      <c r="P566" s="5"/>
      <c r="Q566" s="5"/>
      <c r="R566" s="5"/>
      <c r="S566" s="5"/>
      <c r="T566" s="5"/>
      <c r="U566" s="1"/>
      <c r="W566" s="2"/>
      <c r="X566" s="2"/>
    </row>
    <row r="567" spans="16:24" ht="12.75" customHeight="1" x14ac:dyDescent="0.25">
      <c r="P567" s="5"/>
      <c r="Q567" s="5"/>
      <c r="R567" s="5"/>
      <c r="S567" s="5"/>
      <c r="T567" s="5"/>
      <c r="U567" s="1"/>
      <c r="W567" s="2"/>
      <c r="X567" s="2"/>
    </row>
    <row r="568" spans="16:24" ht="12.75" customHeight="1" x14ac:dyDescent="0.25">
      <c r="P568" s="5"/>
      <c r="Q568" s="5"/>
      <c r="R568" s="5"/>
      <c r="S568" s="5"/>
      <c r="T568" s="5"/>
      <c r="U568" s="1"/>
      <c r="W568" s="2"/>
      <c r="X568" s="2"/>
    </row>
    <row r="569" spans="16:24" ht="12.75" customHeight="1" x14ac:dyDescent="0.25">
      <c r="P569" s="5"/>
      <c r="Q569" s="5"/>
      <c r="R569" s="5"/>
      <c r="S569" s="5"/>
      <c r="T569" s="5"/>
      <c r="U569" s="1"/>
      <c r="W569" s="2"/>
      <c r="X569" s="2"/>
    </row>
    <row r="570" spans="16:24" ht="12.75" customHeight="1" x14ac:dyDescent="0.25">
      <c r="P570" s="5"/>
      <c r="Q570" s="5"/>
      <c r="R570" s="5"/>
      <c r="S570" s="5"/>
      <c r="T570" s="5"/>
      <c r="U570" s="1"/>
      <c r="W570" s="2"/>
      <c r="X570" s="2"/>
    </row>
    <row r="571" spans="16:24" ht="12.75" customHeight="1" x14ac:dyDescent="0.25">
      <c r="P571" s="5"/>
      <c r="Q571" s="5"/>
      <c r="R571" s="5"/>
      <c r="S571" s="5"/>
      <c r="T571" s="5"/>
      <c r="U571" s="1"/>
      <c r="W571" s="2"/>
      <c r="X571" s="2"/>
    </row>
    <row r="572" spans="16:24" ht="12.75" customHeight="1" x14ac:dyDescent="0.25">
      <c r="P572" s="5"/>
      <c r="Q572" s="5"/>
      <c r="R572" s="5"/>
      <c r="S572" s="5"/>
      <c r="T572" s="5"/>
      <c r="U572" s="1"/>
      <c r="W572" s="2"/>
      <c r="X572" s="2"/>
    </row>
    <row r="573" spans="16:24" ht="12.75" customHeight="1" x14ac:dyDescent="0.25">
      <c r="P573" s="5"/>
      <c r="Q573" s="5"/>
      <c r="R573" s="5"/>
      <c r="S573" s="5"/>
      <c r="T573" s="5"/>
      <c r="U573" s="1"/>
      <c r="W573" s="2"/>
      <c r="X573" s="2"/>
    </row>
    <row r="574" spans="16:24" ht="12.75" customHeight="1" x14ac:dyDescent="0.25">
      <c r="P574" s="5"/>
      <c r="Q574" s="5"/>
      <c r="R574" s="5"/>
      <c r="S574" s="5"/>
      <c r="T574" s="5"/>
      <c r="U574" s="1"/>
      <c r="W574" s="2"/>
      <c r="X574" s="2"/>
    </row>
    <row r="575" spans="16:24" ht="12.75" customHeight="1" x14ac:dyDescent="0.25">
      <c r="P575" s="5"/>
      <c r="Q575" s="5"/>
      <c r="R575" s="5"/>
      <c r="S575" s="5"/>
      <c r="T575" s="5"/>
      <c r="U575" s="1"/>
      <c r="W575" s="2"/>
      <c r="X575" s="2"/>
    </row>
    <row r="576" spans="16:24" ht="12.75" customHeight="1" x14ac:dyDescent="0.25">
      <c r="P576" s="5"/>
      <c r="Q576" s="5"/>
      <c r="R576" s="5"/>
      <c r="S576" s="5"/>
      <c r="T576" s="5"/>
      <c r="U576" s="1"/>
      <c r="W576" s="2"/>
      <c r="X576" s="2"/>
    </row>
    <row r="577" spans="16:24" ht="12.75" customHeight="1" x14ac:dyDescent="0.25">
      <c r="P577" s="5"/>
      <c r="Q577" s="5"/>
      <c r="R577" s="5"/>
      <c r="S577" s="5"/>
      <c r="T577" s="5"/>
      <c r="U577" s="1"/>
      <c r="W577" s="2"/>
      <c r="X577" s="2"/>
    </row>
    <row r="578" spans="16:24" ht="12.75" customHeight="1" x14ac:dyDescent="0.25">
      <c r="P578" s="5"/>
      <c r="Q578" s="5"/>
      <c r="R578" s="5"/>
      <c r="S578" s="5"/>
      <c r="T578" s="5"/>
      <c r="U578" s="1"/>
      <c r="W578" s="2"/>
      <c r="X578" s="2"/>
    </row>
    <row r="579" spans="16:24" ht="12.75" customHeight="1" x14ac:dyDescent="0.25">
      <c r="P579" s="5"/>
      <c r="Q579" s="5"/>
      <c r="R579" s="5"/>
      <c r="S579" s="5"/>
      <c r="T579" s="5"/>
      <c r="U579" s="1"/>
      <c r="W579" s="2"/>
      <c r="X579" s="2"/>
    </row>
    <row r="580" spans="16:24" ht="12.75" customHeight="1" x14ac:dyDescent="0.25">
      <c r="P580" s="5"/>
      <c r="Q580" s="5"/>
      <c r="R580" s="5"/>
      <c r="S580" s="5"/>
      <c r="T580" s="5"/>
      <c r="U580" s="1"/>
      <c r="W580" s="2"/>
      <c r="X580" s="2"/>
    </row>
    <row r="581" spans="16:24" ht="12.75" customHeight="1" x14ac:dyDescent="0.25">
      <c r="P581" s="5"/>
      <c r="Q581" s="5"/>
      <c r="R581" s="5"/>
      <c r="S581" s="5"/>
      <c r="T581" s="5"/>
      <c r="U581" s="1"/>
      <c r="W581" s="2"/>
      <c r="X581" s="2"/>
    </row>
    <row r="582" spans="16:24" ht="12.75" customHeight="1" x14ac:dyDescent="0.25">
      <c r="P582" s="5"/>
      <c r="Q582" s="5"/>
      <c r="R582" s="5"/>
      <c r="S582" s="5"/>
      <c r="T582" s="5"/>
      <c r="U582" s="1"/>
      <c r="W582" s="2"/>
      <c r="X582" s="2"/>
    </row>
    <row r="583" spans="16:24" ht="12.75" customHeight="1" x14ac:dyDescent="0.25">
      <c r="P583" s="5"/>
      <c r="Q583" s="5"/>
      <c r="R583" s="5"/>
      <c r="S583" s="5"/>
      <c r="T583" s="5"/>
      <c r="U583" s="1"/>
      <c r="W583" s="2"/>
      <c r="X583" s="2"/>
    </row>
    <row r="584" spans="16:24" ht="12.75" customHeight="1" x14ac:dyDescent="0.25">
      <c r="P584" s="5"/>
      <c r="Q584" s="5"/>
      <c r="R584" s="5"/>
      <c r="S584" s="5"/>
      <c r="T584" s="5"/>
      <c r="U584" s="1"/>
      <c r="W584" s="2"/>
      <c r="X584" s="2"/>
    </row>
    <row r="585" spans="16:24" ht="12.75" customHeight="1" x14ac:dyDescent="0.25">
      <c r="P585" s="5"/>
      <c r="Q585" s="5"/>
      <c r="R585" s="5"/>
      <c r="S585" s="5"/>
      <c r="T585" s="5"/>
      <c r="U585" s="1"/>
      <c r="W585" s="2"/>
      <c r="X585" s="2"/>
    </row>
    <row r="586" spans="16:24" ht="12.75" customHeight="1" x14ac:dyDescent="0.25">
      <c r="P586" s="5"/>
      <c r="Q586" s="5"/>
      <c r="R586" s="5"/>
      <c r="S586" s="5"/>
      <c r="T586" s="5"/>
      <c r="U586" s="1"/>
      <c r="W586" s="2"/>
      <c r="X586" s="2"/>
    </row>
    <row r="587" spans="16:24" ht="12.75" customHeight="1" x14ac:dyDescent="0.25">
      <c r="P587" s="5"/>
      <c r="Q587" s="5"/>
      <c r="R587" s="5"/>
      <c r="S587" s="5"/>
      <c r="T587" s="5"/>
      <c r="U587" s="1"/>
      <c r="W587" s="2"/>
      <c r="X587" s="2"/>
    </row>
    <row r="588" spans="16:24" ht="12.75" customHeight="1" x14ac:dyDescent="0.25">
      <c r="P588" s="5"/>
      <c r="Q588" s="5"/>
      <c r="R588" s="5"/>
      <c r="S588" s="5"/>
      <c r="T588" s="5"/>
      <c r="U588" s="1"/>
      <c r="W588" s="2"/>
      <c r="X588" s="2"/>
    </row>
    <row r="589" spans="16:24" ht="12.75" customHeight="1" x14ac:dyDescent="0.25">
      <c r="P589" s="5"/>
      <c r="Q589" s="5"/>
      <c r="R589" s="5"/>
      <c r="S589" s="5"/>
      <c r="T589" s="5"/>
      <c r="U589" s="1"/>
      <c r="W589" s="2"/>
      <c r="X589" s="2"/>
    </row>
    <row r="590" spans="16:24" ht="12.75" customHeight="1" x14ac:dyDescent="0.25">
      <c r="P590" s="5"/>
      <c r="Q590" s="5"/>
      <c r="R590" s="5"/>
      <c r="S590" s="5"/>
      <c r="T590" s="5"/>
      <c r="U590" s="1"/>
      <c r="W590" s="2"/>
      <c r="X590" s="2"/>
    </row>
    <row r="591" spans="16:24" ht="12.75" customHeight="1" x14ac:dyDescent="0.25">
      <c r="P591" s="5"/>
      <c r="Q591" s="5"/>
      <c r="R591" s="5"/>
      <c r="S591" s="5"/>
      <c r="T591" s="5"/>
      <c r="U591" s="1"/>
      <c r="W591" s="2"/>
      <c r="X591" s="2"/>
    </row>
    <row r="592" spans="16:24" ht="12.75" customHeight="1" x14ac:dyDescent="0.25">
      <c r="P592" s="5"/>
      <c r="Q592" s="5"/>
      <c r="R592" s="5"/>
      <c r="S592" s="5"/>
      <c r="T592" s="5"/>
      <c r="U592" s="1"/>
      <c r="W592" s="2"/>
      <c r="X592" s="2"/>
    </row>
    <row r="593" spans="16:24" ht="12.75" customHeight="1" x14ac:dyDescent="0.25">
      <c r="P593" s="5"/>
      <c r="Q593" s="5"/>
      <c r="R593" s="5"/>
      <c r="S593" s="5"/>
      <c r="T593" s="5"/>
      <c r="U593" s="1"/>
      <c r="W593" s="2"/>
      <c r="X593" s="2"/>
    </row>
    <row r="594" spans="16:24" ht="12.75" customHeight="1" x14ac:dyDescent="0.25">
      <c r="P594" s="5"/>
      <c r="Q594" s="5"/>
      <c r="R594" s="5"/>
      <c r="S594" s="5"/>
      <c r="T594" s="5"/>
      <c r="U594" s="1"/>
      <c r="W594" s="2"/>
      <c r="X594" s="2"/>
    </row>
    <row r="595" spans="16:24" ht="12.75" customHeight="1" x14ac:dyDescent="0.25">
      <c r="P595" s="5"/>
      <c r="Q595" s="5"/>
      <c r="R595" s="5"/>
      <c r="S595" s="5"/>
      <c r="T595" s="5"/>
      <c r="U595" s="1"/>
      <c r="W595" s="2"/>
      <c r="X595" s="2"/>
    </row>
    <row r="596" spans="16:24" ht="12.75" customHeight="1" x14ac:dyDescent="0.25">
      <c r="P596" s="5"/>
      <c r="Q596" s="5"/>
      <c r="R596" s="5"/>
      <c r="S596" s="5"/>
      <c r="T596" s="5"/>
      <c r="U596" s="1"/>
      <c r="W596" s="2"/>
      <c r="X596" s="2"/>
    </row>
    <row r="597" spans="16:24" ht="12.75" customHeight="1" x14ac:dyDescent="0.25">
      <c r="P597" s="5"/>
      <c r="Q597" s="5"/>
      <c r="R597" s="5"/>
      <c r="S597" s="5"/>
      <c r="T597" s="5"/>
      <c r="U597" s="1"/>
      <c r="W597" s="2"/>
      <c r="X597" s="2"/>
    </row>
    <row r="598" spans="16:24" ht="12.75" customHeight="1" x14ac:dyDescent="0.25">
      <c r="P598" s="5"/>
      <c r="Q598" s="5"/>
      <c r="R598" s="5"/>
      <c r="S598" s="5"/>
      <c r="T598" s="5"/>
      <c r="U598" s="1"/>
      <c r="W598" s="2"/>
      <c r="X598" s="2"/>
    </row>
    <row r="599" spans="16:24" ht="12.75" customHeight="1" x14ac:dyDescent="0.25">
      <c r="P599" s="5"/>
      <c r="Q599" s="5"/>
      <c r="R599" s="5"/>
      <c r="S599" s="5"/>
      <c r="T599" s="5"/>
      <c r="U599" s="1"/>
      <c r="W599" s="2"/>
      <c r="X599" s="2"/>
    </row>
    <row r="600" spans="16:24" ht="12.75" customHeight="1" x14ac:dyDescent="0.25">
      <c r="P600" s="5"/>
      <c r="Q600" s="5"/>
      <c r="R600" s="5"/>
      <c r="S600" s="5"/>
      <c r="T600" s="5"/>
      <c r="U600" s="1"/>
      <c r="W600" s="2"/>
      <c r="X600" s="2"/>
    </row>
    <row r="601" spans="16:24" ht="12.75" customHeight="1" x14ac:dyDescent="0.25">
      <c r="P601" s="5"/>
      <c r="Q601" s="5"/>
      <c r="R601" s="5"/>
      <c r="S601" s="5"/>
      <c r="T601" s="5"/>
      <c r="U601" s="1"/>
      <c r="W601" s="2"/>
      <c r="X601" s="2"/>
    </row>
    <row r="602" spans="16:24" ht="12.75" customHeight="1" x14ac:dyDescent="0.25">
      <c r="P602" s="5"/>
      <c r="Q602" s="5"/>
      <c r="R602" s="5"/>
      <c r="S602" s="5"/>
      <c r="T602" s="5"/>
      <c r="U602" s="1"/>
      <c r="W602" s="2"/>
      <c r="X602" s="2"/>
    </row>
    <row r="603" spans="16:24" ht="12.75" customHeight="1" x14ac:dyDescent="0.25">
      <c r="P603" s="5"/>
      <c r="Q603" s="5"/>
      <c r="R603" s="5"/>
      <c r="S603" s="5"/>
      <c r="T603" s="5"/>
      <c r="U603" s="1"/>
      <c r="W603" s="2"/>
      <c r="X603" s="2"/>
    </row>
    <row r="604" spans="16:24" ht="12.75" customHeight="1" x14ac:dyDescent="0.25">
      <c r="P604" s="5"/>
      <c r="Q604" s="5"/>
      <c r="R604" s="5"/>
      <c r="S604" s="5"/>
      <c r="T604" s="5"/>
      <c r="U604" s="1"/>
      <c r="W604" s="2"/>
      <c r="X604" s="2"/>
    </row>
    <row r="605" spans="16:24" ht="12.75" customHeight="1" x14ac:dyDescent="0.25">
      <c r="P605" s="5"/>
      <c r="Q605" s="5"/>
      <c r="R605" s="5"/>
      <c r="S605" s="5"/>
      <c r="T605" s="5"/>
      <c r="U605" s="1"/>
      <c r="W605" s="2"/>
      <c r="X605" s="2"/>
    </row>
    <row r="606" spans="16:24" ht="12.75" customHeight="1" x14ac:dyDescent="0.25">
      <c r="P606" s="5"/>
      <c r="Q606" s="5"/>
      <c r="R606" s="5"/>
      <c r="S606" s="5"/>
      <c r="T606" s="5"/>
      <c r="U606" s="1"/>
      <c r="W606" s="2"/>
      <c r="X606" s="2"/>
    </row>
    <row r="607" spans="16:24" ht="12.75" customHeight="1" x14ac:dyDescent="0.25">
      <c r="P607" s="5"/>
      <c r="Q607" s="5"/>
      <c r="R607" s="5"/>
      <c r="S607" s="5"/>
      <c r="T607" s="5"/>
      <c r="U607" s="1"/>
      <c r="W607" s="2"/>
      <c r="X607" s="2"/>
    </row>
    <row r="608" spans="16:24" ht="12.75" customHeight="1" x14ac:dyDescent="0.25">
      <c r="P608" s="5"/>
      <c r="Q608" s="5"/>
      <c r="R608" s="5"/>
      <c r="S608" s="5"/>
      <c r="T608" s="5"/>
      <c r="U608" s="1"/>
      <c r="W608" s="2"/>
      <c r="X608" s="2"/>
    </row>
    <row r="609" spans="16:24" ht="12.75" customHeight="1" x14ac:dyDescent="0.25">
      <c r="P609" s="5"/>
      <c r="Q609" s="5"/>
      <c r="R609" s="5"/>
      <c r="S609" s="5"/>
      <c r="T609" s="5"/>
      <c r="U609" s="1"/>
      <c r="W609" s="2"/>
      <c r="X609" s="2"/>
    </row>
    <row r="610" spans="16:24" ht="12.75" customHeight="1" x14ac:dyDescent="0.25">
      <c r="P610" s="5"/>
      <c r="Q610" s="5"/>
      <c r="R610" s="5"/>
      <c r="S610" s="5"/>
      <c r="T610" s="5"/>
      <c r="U610" s="1"/>
      <c r="W610" s="2"/>
      <c r="X610" s="2"/>
    </row>
    <row r="611" spans="16:24" ht="12.75" customHeight="1" x14ac:dyDescent="0.25">
      <c r="P611" s="5"/>
      <c r="Q611" s="5"/>
      <c r="R611" s="5"/>
      <c r="S611" s="5"/>
      <c r="T611" s="5"/>
      <c r="U611" s="1"/>
      <c r="W611" s="2"/>
      <c r="X611" s="2"/>
    </row>
    <row r="612" spans="16:24" ht="12.75" customHeight="1" x14ac:dyDescent="0.25">
      <c r="P612" s="5"/>
      <c r="Q612" s="5"/>
      <c r="R612" s="5"/>
      <c r="S612" s="5"/>
      <c r="T612" s="5"/>
      <c r="U612" s="1"/>
      <c r="W612" s="2"/>
      <c r="X612" s="2"/>
    </row>
    <row r="613" spans="16:24" ht="12.75" customHeight="1" x14ac:dyDescent="0.25">
      <c r="P613" s="5"/>
      <c r="Q613" s="5"/>
      <c r="R613" s="5"/>
      <c r="S613" s="5"/>
      <c r="T613" s="5"/>
      <c r="U613" s="1"/>
      <c r="W613" s="2"/>
      <c r="X613" s="2"/>
    </row>
    <row r="614" spans="16:24" ht="12.75" customHeight="1" x14ac:dyDescent="0.25">
      <c r="P614" s="5"/>
      <c r="Q614" s="5"/>
      <c r="R614" s="5"/>
      <c r="S614" s="5"/>
      <c r="T614" s="5"/>
      <c r="U614" s="1"/>
      <c r="W614" s="2"/>
      <c r="X614" s="2"/>
    </row>
    <row r="615" spans="16:24" ht="12.75" customHeight="1" x14ac:dyDescent="0.25">
      <c r="P615" s="5"/>
      <c r="Q615" s="5"/>
      <c r="R615" s="5"/>
      <c r="S615" s="5"/>
      <c r="T615" s="5"/>
      <c r="U615" s="1"/>
      <c r="W615" s="2"/>
      <c r="X615" s="2"/>
    </row>
    <row r="616" spans="16:24" ht="12.75" customHeight="1" x14ac:dyDescent="0.25">
      <c r="P616" s="5"/>
      <c r="Q616" s="5"/>
      <c r="R616" s="5"/>
      <c r="S616" s="5"/>
      <c r="T616" s="5"/>
      <c r="U616" s="1"/>
      <c r="W616" s="2"/>
      <c r="X616" s="2"/>
    </row>
    <row r="617" spans="16:24" ht="12.75" customHeight="1" x14ac:dyDescent="0.25">
      <c r="P617" s="5"/>
      <c r="Q617" s="5"/>
      <c r="R617" s="5"/>
      <c r="S617" s="5"/>
      <c r="T617" s="5"/>
      <c r="U617" s="1"/>
      <c r="W617" s="2"/>
      <c r="X617" s="2"/>
    </row>
    <row r="618" spans="16:24" ht="12.75" customHeight="1" x14ac:dyDescent="0.25">
      <c r="P618" s="5"/>
      <c r="Q618" s="5"/>
      <c r="R618" s="5"/>
      <c r="S618" s="5"/>
      <c r="T618" s="5"/>
      <c r="U618" s="1"/>
      <c r="W618" s="2"/>
      <c r="X618" s="2"/>
    </row>
    <row r="619" spans="16:24" ht="12.75" customHeight="1" x14ac:dyDescent="0.25">
      <c r="P619" s="5"/>
      <c r="Q619" s="5"/>
      <c r="R619" s="5"/>
      <c r="S619" s="5"/>
      <c r="T619" s="5"/>
      <c r="U619" s="1"/>
      <c r="W619" s="2"/>
      <c r="X619" s="2"/>
    </row>
    <row r="620" spans="16:24" ht="12.75" customHeight="1" x14ac:dyDescent="0.25">
      <c r="P620" s="5"/>
      <c r="Q620" s="5"/>
      <c r="R620" s="5"/>
      <c r="S620" s="5"/>
      <c r="T620" s="5"/>
      <c r="U620" s="1"/>
      <c r="W620" s="2"/>
      <c r="X620" s="2"/>
    </row>
    <row r="621" spans="16:24" ht="12.75" customHeight="1" x14ac:dyDescent="0.25">
      <c r="P621" s="5"/>
      <c r="Q621" s="5"/>
      <c r="R621" s="5"/>
      <c r="S621" s="5"/>
      <c r="T621" s="5"/>
      <c r="U621" s="1"/>
      <c r="W621" s="2"/>
      <c r="X621" s="2"/>
    </row>
    <row r="622" spans="16:24" ht="12.75" customHeight="1" x14ac:dyDescent="0.25">
      <c r="P622" s="5"/>
      <c r="Q622" s="5"/>
      <c r="R622" s="5"/>
      <c r="S622" s="5"/>
      <c r="T622" s="5"/>
      <c r="U622" s="1"/>
      <c r="W622" s="2"/>
      <c r="X622" s="2"/>
    </row>
    <row r="623" spans="16:24" ht="12.75" customHeight="1" x14ac:dyDescent="0.25">
      <c r="P623" s="5"/>
      <c r="Q623" s="5"/>
      <c r="R623" s="5"/>
      <c r="S623" s="5"/>
      <c r="T623" s="5"/>
      <c r="U623" s="1"/>
      <c r="W623" s="2"/>
      <c r="X623" s="2"/>
    </row>
    <row r="624" spans="16:24" ht="12.75" customHeight="1" x14ac:dyDescent="0.25">
      <c r="P624" s="5"/>
      <c r="Q624" s="5"/>
      <c r="R624" s="5"/>
      <c r="S624" s="5"/>
      <c r="T624" s="5"/>
      <c r="U624" s="1"/>
      <c r="W624" s="2"/>
      <c r="X624" s="2"/>
    </row>
    <row r="625" spans="16:24" ht="12.75" customHeight="1" x14ac:dyDescent="0.25">
      <c r="P625" s="5"/>
      <c r="Q625" s="5"/>
      <c r="R625" s="5"/>
      <c r="S625" s="5"/>
      <c r="T625" s="5"/>
      <c r="U625" s="1"/>
      <c r="W625" s="2"/>
      <c r="X625" s="2"/>
    </row>
    <row r="626" spans="16:24" ht="12.75" customHeight="1" x14ac:dyDescent="0.25">
      <c r="P626" s="5"/>
      <c r="Q626" s="5"/>
      <c r="R626" s="5"/>
      <c r="S626" s="5"/>
      <c r="T626" s="5"/>
      <c r="U626" s="1"/>
      <c r="W626" s="2"/>
      <c r="X626" s="2"/>
    </row>
    <row r="627" spans="16:24" ht="12.75" customHeight="1" x14ac:dyDescent="0.25">
      <c r="P627" s="5"/>
      <c r="Q627" s="5"/>
      <c r="R627" s="5"/>
      <c r="S627" s="5"/>
      <c r="T627" s="5"/>
      <c r="U627" s="1"/>
      <c r="W627" s="2"/>
      <c r="X627" s="2"/>
    </row>
    <row r="628" spans="16:24" ht="12.75" customHeight="1" x14ac:dyDescent="0.25">
      <c r="P628" s="5"/>
      <c r="Q628" s="5"/>
      <c r="R628" s="5"/>
      <c r="S628" s="5"/>
      <c r="T628" s="5"/>
      <c r="U628" s="1"/>
      <c r="W628" s="2"/>
      <c r="X628" s="2"/>
    </row>
    <row r="629" spans="16:24" ht="12.75" customHeight="1" x14ac:dyDescent="0.25">
      <c r="P629" s="5"/>
      <c r="Q629" s="5"/>
      <c r="R629" s="5"/>
      <c r="S629" s="5"/>
      <c r="T629" s="5"/>
      <c r="U629" s="1"/>
      <c r="W629" s="2"/>
      <c r="X629" s="2"/>
    </row>
    <row r="630" spans="16:24" ht="12.75" customHeight="1" x14ac:dyDescent="0.25">
      <c r="P630" s="5"/>
      <c r="Q630" s="5"/>
      <c r="R630" s="5"/>
      <c r="S630" s="5"/>
      <c r="T630" s="5"/>
      <c r="U630" s="1"/>
      <c r="W630" s="2"/>
      <c r="X630" s="2"/>
    </row>
    <row r="631" spans="16:24" ht="12.75" customHeight="1" x14ac:dyDescent="0.25">
      <c r="P631" s="5"/>
      <c r="Q631" s="5"/>
      <c r="R631" s="5"/>
      <c r="S631" s="5"/>
      <c r="T631" s="5"/>
      <c r="U631" s="1"/>
      <c r="W631" s="2"/>
      <c r="X631" s="2"/>
    </row>
    <row r="632" spans="16:24" ht="12.75" customHeight="1" x14ac:dyDescent="0.25">
      <c r="P632" s="5"/>
      <c r="Q632" s="5"/>
      <c r="R632" s="5"/>
      <c r="S632" s="5"/>
      <c r="T632" s="5"/>
      <c r="U632" s="1"/>
      <c r="W632" s="2"/>
      <c r="X632" s="2"/>
    </row>
    <row r="633" spans="16:24" ht="12.75" customHeight="1" x14ac:dyDescent="0.25">
      <c r="P633" s="5"/>
      <c r="Q633" s="5"/>
      <c r="R633" s="5"/>
      <c r="S633" s="5"/>
      <c r="T633" s="5"/>
      <c r="U633" s="1"/>
      <c r="W633" s="2"/>
      <c r="X633" s="2"/>
    </row>
    <row r="634" spans="16:24" ht="12.75" customHeight="1" x14ac:dyDescent="0.25">
      <c r="P634" s="5"/>
      <c r="Q634" s="5"/>
      <c r="R634" s="5"/>
      <c r="S634" s="5"/>
      <c r="T634" s="5"/>
      <c r="U634" s="1"/>
      <c r="W634" s="2"/>
      <c r="X634" s="2"/>
    </row>
    <row r="635" spans="16:24" ht="12.75" customHeight="1" x14ac:dyDescent="0.25">
      <c r="P635" s="5"/>
      <c r="Q635" s="5"/>
      <c r="R635" s="5"/>
      <c r="S635" s="5"/>
      <c r="T635" s="5"/>
      <c r="U635" s="1"/>
      <c r="W635" s="2"/>
      <c r="X635" s="2"/>
    </row>
    <row r="636" spans="16:24" ht="12.75" customHeight="1" x14ac:dyDescent="0.25">
      <c r="P636" s="5"/>
      <c r="Q636" s="5"/>
      <c r="R636" s="5"/>
      <c r="S636" s="5"/>
      <c r="T636" s="5"/>
      <c r="U636" s="1"/>
      <c r="W636" s="2"/>
      <c r="X636" s="2"/>
    </row>
    <row r="637" spans="16:24" ht="12.75" customHeight="1" x14ac:dyDescent="0.25">
      <c r="P637" s="5"/>
      <c r="Q637" s="5"/>
      <c r="R637" s="5"/>
      <c r="S637" s="5"/>
      <c r="T637" s="5"/>
      <c r="U637" s="1"/>
      <c r="W637" s="2"/>
      <c r="X637" s="2"/>
    </row>
    <row r="638" spans="16:24" ht="12.75" customHeight="1" x14ac:dyDescent="0.25">
      <c r="P638" s="5"/>
      <c r="Q638" s="5"/>
      <c r="R638" s="5"/>
      <c r="S638" s="5"/>
      <c r="T638" s="5"/>
      <c r="U638" s="1"/>
      <c r="W638" s="2"/>
      <c r="X638" s="2"/>
    </row>
    <row r="639" spans="16:24" ht="12.75" customHeight="1" x14ac:dyDescent="0.25">
      <c r="P639" s="5"/>
      <c r="Q639" s="5"/>
      <c r="R639" s="5"/>
      <c r="S639" s="5"/>
      <c r="T639" s="5"/>
      <c r="U639" s="1"/>
      <c r="W639" s="2"/>
      <c r="X639" s="2"/>
    </row>
    <row r="640" spans="16:24" ht="12.75" customHeight="1" x14ac:dyDescent="0.25">
      <c r="P640" s="5"/>
      <c r="Q640" s="5"/>
      <c r="R640" s="5"/>
      <c r="S640" s="5"/>
      <c r="T640" s="5"/>
      <c r="U640" s="1"/>
      <c r="W640" s="2"/>
      <c r="X640" s="2"/>
    </row>
    <row r="641" spans="16:24" ht="12.75" customHeight="1" x14ac:dyDescent="0.25">
      <c r="P641" s="5"/>
      <c r="Q641" s="5"/>
      <c r="R641" s="5"/>
      <c r="S641" s="5"/>
      <c r="T641" s="5"/>
      <c r="U641" s="1"/>
      <c r="W641" s="2"/>
      <c r="X641" s="2"/>
    </row>
    <row r="642" spans="16:24" ht="12.75" customHeight="1" x14ac:dyDescent="0.25">
      <c r="P642" s="5"/>
      <c r="Q642" s="5"/>
      <c r="R642" s="5"/>
      <c r="S642" s="5"/>
      <c r="T642" s="5"/>
      <c r="U642" s="1"/>
      <c r="W642" s="2"/>
      <c r="X642" s="2"/>
    </row>
    <row r="643" spans="16:24" ht="12.75" customHeight="1" x14ac:dyDescent="0.25">
      <c r="P643" s="5"/>
      <c r="Q643" s="5"/>
      <c r="R643" s="5"/>
      <c r="S643" s="5"/>
      <c r="T643" s="5"/>
      <c r="U643" s="1"/>
      <c r="W643" s="2"/>
      <c r="X643" s="2"/>
    </row>
    <row r="644" spans="16:24" ht="12.75" customHeight="1" x14ac:dyDescent="0.25">
      <c r="P644" s="5"/>
      <c r="Q644" s="5"/>
      <c r="R644" s="5"/>
      <c r="S644" s="5"/>
      <c r="T644" s="5"/>
      <c r="U644" s="1"/>
      <c r="W644" s="2"/>
      <c r="X644" s="2"/>
    </row>
    <row r="645" spans="16:24" ht="12.75" customHeight="1" x14ac:dyDescent="0.25">
      <c r="P645" s="5"/>
      <c r="Q645" s="5"/>
      <c r="R645" s="5"/>
      <c r="S645" s="5"/>
      <c r="T645" s="5"/>
      <c r="U645" s="1"/>
      <c r="W645" s="2"/>
      <c r="X645" s="2"/>
    </row>
    <row r="646" spans="16:24" ht="12.75" customHeight="1" x14ac:dyDescent="0.25">
      <c r="P646" s="5"/>
      <c r="Q646" s="5"/>
      <c r="R646" s="5"/>
      <c r="S646" s="5"/>
      <c r="T646" s="5"/>
      <c r="U646" s="1"/>
      <c r="W646" s="2"/>
      <c r="X646" s="2"/>
    </row>
    <row r="647" spans="16:24" ht="12.75" customHeight="1" x14ac:dyDescent="0.25">
      <c r="P647" s="5"/>
      <c r="Q647" s="5"/>
      <c r="R647" s="5"/>
      <c r="S647" s="5"/>
      <c r="T647" s="5"/>
      <c r="U647" s="1"/>
      <c r="W647" s="2"/>
      <c r="X647" s="2"/>
    </row>
    <row r="648" spans="16:24" ht="12.75" customHeight="1" x14ac:dyDescent="0.25">
      <c r="P648" s="5"/>
      <c r="Q648" s="5"/>
      <c r="R648" s="5"/>
      <c r="S648" s="5"/>
      <c r="T648" s="5"/>
      <c r="U648" s="1"/>
      <c r="W648" s="2"/>
      <c r="X648" s="2"/>
    </row>
    <row r="649" spans="16:24" ht="12.75" customHeight="1" x14ac:dyDescent="0.25">
      <c r="P649" s="5"/>
      <c r="Q649" s="5"/>
      <c r="R649" s="5"/>
      <c r="S649" s="5"/>
      <c r="T649" s="5"/>
      <c r="U649" s="1"/>
      <c r="W649" s="2"/>
      <c r="X649" s="2"/>
    </row>
    <row r="650" spans="16:24" ht="12.75" customHeight="1" x14ac:dyDescent="0.25">
      <c r="P650" s="5"/>
      <c r="Q650" s="5"/>
      <c r="R650" s="5"/>
      <c r="S650" s="5"/>
      <c r="T650" s="5"/>
      <c r="U650" s="1"/>
      <c r="W650" s="2"/>
      <c r="X650" s="2"/>
    </row>
    <row r="651" spans="16:24" ht="12.75" customHeight="1" x14ac:dyDescent="0.25">
      <c r="P651" s="5"/>
      <c r="Q651" s="5"/>
      <c r="R651" s="5"/>
      <c r="S651" s="5"/>
      <c r="T651" s="5"/>
      <c r="U651" s="1"/>
      <c r="W651" s="2"/>
      <c r="X651" s="2"/>
    </row>
    <row r="652" spans="16:24" ht="12.75" customHeight="1" x14ac:dyDescent="0.25">
      <c r="P652" s="5"/>
      <c r="Q652" s="5"/>
      <c r="R652" s="5"/>
      <c r="S652" s="5"/>
      <c r="T652" s="5"/>
      <c r="U652" s="1"/>
      <c r="W652" s="2"/>
      <c r="X652" s="2"/>
    </row>
    <row r="653" spans="16:24" ht="12.75" customHeight="1" x14ac:dyDescent="0.25">
      <c r="P653" s="5"/>
      <c r="Q653" s="5"/>
      <c r="R653" s="5"/>
      <c r="S653" s="5"/>
      <c r="T653" s="5"/>
      <c r="U653" s="1"/>
      <c r="W653" s="2"/>
      <c r="X653" s="2"/>
    </row>
    <row r="654" spans="16:24" ht="12.75" customHeight="1" x14ac:dyDescent="0.25">
      <c r="P654" s="5"/>
      <c r="Q654" s="5"/>
      <c r="R654" s="5"/>
      <c r="S654" s="5"/>
      <c r="T654" s="5"/>
      <c r="U654" s="1"/>
      <c r="W654" s="2"/>
      <c r="X654" s="2"/>
    </row>
    <row r="655" spans="16:24" ht="12.75" customHeight="1" x14ac:dyDescent="0.25">
      <c r="P655" s="5"/>
      <c r="Q655" s="5"/>
      <c r="R655" s="5"/>
      <c r="S655" s="5"/>
      <c r="T655" s="5"/>
      <c r="U655" s="1"/>
      <c r="W655" s="2"/>
      <c r="X655" s="2"/>
    </row>
    <row r="656" spans="16:24" ht="12.75" customHeight="1" x14ac:dyDescent="0.25">
      <c r="P656" s="5"/>
      <c r="Q656" s="5"/>
      <c r="R656" s="5"/>
      <c r="S656" s="5"/>
      <c r="T656" s="5"/>
      <c r="U656" s="1"/>
      <c r="W656" s="2"/>
      <c r="X656" s="2"/>
    </row>
    <row r="657" spans="16:24" ht="12.75" customHeight="1" x14ac:dyDescent="0.25">
      <c r="P657" s="5"/>
      <c r="Q657" s="5"/>
      <c r="R657" s="5"/>
      <c r="S657" s="5"/>
      <c r="T657" s="5"/>
      <c r="U657" s="1"/>
      <c r="W657" s="2"/>
      <c r="X657" s="2"/>
    </row>
    <row r="658" spans="16:24" ht="12.75" customHeight="1" x14ac:dyDescent="0.25">
      <c r="P658" s="5"/>
      <c r="Q658" s="5"/>
      <c r="R658" s="5"/>
      <c r="S658" s="5"/>
      <c r="T658" s="5"/>
      <c r="U658" s="1"/>
      <c r="W658" s="2"/>
      <c r="X658" s="2"/>
    </row>
    <row r="659" spans="16:24" ht="12.75" customHeight="1" x14ac:dyDescent="0.25">
      <c r="P659" s="5"/>
      <c r="Q659" s="5"/>
      <c r="R659" s="5"/>
      <c r="S659" s="5"/>
      <c r="T659" s="5"/>
      <c r="U659" s="1"/>
      <c r="W659" s="2"/>
      <c r="X659" s="2"/>
    </row>
    <row r="660" spans="16:24" ht="12.75" customHeight="1" x14ac:dyDescent="0.25">
      <c r="P660" s="5"/>
      <c r="Q660" s="5"/>
      <c r="R660" s="5"/>
      <c r="S660" s="5"/>
      <c r="T660" s="5"/>
      <c r="U660" s="1"/>
      <c r="W660" s="2"/>
      <c r="X660" s="2"/>
    </row>
    <row r="661" spans="16:24" ht="12.75" customHeight="1" x14ac:dyDescent="0.25">
      <c r="P661" s="5"/>
      <c r="Q661" s="5"/>
      <c r="R661" s="5"/>
      <c r="S661" s="5"/>
      <c r="T661" s="5"/>
      <c r="U661" s="1"/>
      <c r="W661" s="2"/>
      <c r="X661" s="2"/>
    </row>
    <row r="662" spans="16:24" ht="12.75" customHeight="1" x14ac:dyDescent="0.25">
      <c r="P662" s="5"/>
      <c r="Q662" s="5"/>
      <c r="R662" s="5"/>
      <c r="S662" s="5"/>
      <c r="T662" s="5"/>
      <c r="U662" s="1"/>
      <c r="W662" s="2"/>
      <c r="X662" s="2"/>
    </row>
    <row r="663" spans="16:24" ht="12.75" customHeight="1" x14ac:dyDescent="0.25">
      <c r="P663" s="5"/>
      <c r="Q663" s="5"/>
      <c r="R663" s="5"/>
      <c r="S663" s="5"/>
      <c r="T663" s="5"/>
      <c r="U663" s="1"/>
      <c r="W663" s="2"/>
      <c r="X663" s="2"/>
    </row>
    <row r="664" spans="16:24" ht="12.75" customHeight="1" x14ac:dyDescent="0.25">
      <c r="P664" s="5"/>
      <c r="Q664" s="5"/>
      <c r="R664" s="5"/>
      <c r="S664" s="5"/>
      <c r="T664" s="5"/>
      <c r="U664" s="1"/>
      <c r="W664" s="2"/>
      <c r="X664" s="2"/>
    </row>
    <row r="665" spans="16:24" ht="12.75" customHeight="1" x14ac:dyDescent="0.25">
      <c r="P665" s="5"/>
      <c r="Q665" s="5"/>
      <c r="R665" s="5"/>
      <c r="S665" s="5"/>
      <c r="T665" s="5"/>
      <c r="U665" s="1"/>
      <c r="W665" s="2"/>
      <c r="X665" s="2"/>
    </row>
    <row r="666" spans="16:24" ht="12.75" customHeight="1" x14ac:dyDescent="0.25">
      <c r="P666" s="5"/>
      <c r="Q666" s="5"/>
      <c r="R666" s="5"/>
      <c r="S666" s="5"/>
      <c r="T666" s="5"/>
      <c r="U666" s="1"/>
      <c r="W666" s="2"/>
      <c r="X666" s="2"/>
    </row>
    <row r="667" spans="16:24" ht="12.75" customHeight="1" x14ac:dyDescent="0.25">
      <c r="P667" s="5"/>
      <c r="Q667" s="5"/>
      <c r="R667" s="5"/>
      <c r="S667" s="5"/>
      <c r="T667" s="5"/>
      <c r="U667" s="1"/>
      <c r="W667" s="2"/>
      <c r="X667" s="2"/>
    </row>
    <row r="668" spans="16:24" ht="12.75" customHeight="1" x14ac:dyDescent="0.25">
      <c r="P668" s="5"/>
      <c r="Q668" s="5"/>
      <c r="R668" s="5"/>
      <c r="S668" s="5"/>
      <c r="T668" s="5"/>
      <c r="U668" s="1"/>
      <c r="W668" s="2"/>
      <c r="X668" s="2"/>
    </row>
    <row r="669" spans="16:24" ht="12.75" customHeight="1" x14ac:dyDescent="0.25">
      <c r="P669" s="5"/>
      <c r="Q669" s="5"/>
      <c r="R669" s="5"/>
      <c r="S669" s="5"/>
      <c r="T669" s="5"/>
      <c r="U669" s="1"/>
      <c r="W669" s="2"/>
      <c r="X669" s="2"/>
    </row>
    <row r="670" spans="16:24" ht="12.75" customHeight="1" x14ac:dyDescent="0.25">
      <c r="P670" s="5"/>
      <c r="Q670" s="5"/>
      <c r="R670" s="5"/>
      <c r="S670" s="5"/>
      <c r="T670" s="5"/>
      <c r="U670" s="1"/>
      <c r="W670" s="2"/>
      <c r="X670" s="2"/>
    </row>
    <row r="671" spans="16:24" ht="12.75" customHeight="1" x14ac:dyDescent="0.25">
      <c r="P671" s="5"/>
      <c r="Q671" s="5"/>
      <c r="R671" s="5"/>
      <c r="S671" s="5"/>
      <c r="T671" s="5"/>
      <c r="U671" s="1"/>
      <c r="W671" s="2"/>
      <c r="X671" s="2"/>
    </row>
    <row r="672" spans="16:24" ht="12.75" customHeight="1" x14ac:dyDescent="0.25">
      <c r="P672" s="5"/>
      <c r="Q672" s="5"/>
      <c r="R672" s="5"/>
      <c r="S672" s="5"/>
      <c r="T672" s="5"/>
      <c r="U672" s="1"/>
      <c r="W672" s="2"/>
      <c r="X672" s="2"/>
    </row>
    <row r="673" spans="16:24" ht="12.75" customHeight="1" x14ac:dyDescent="0.25">
      <c r="P673" s="5"/>
      <c r="Q673" s="5"/>
      <c r="R673" s="5"/>
      <c r="S673" s="5"/>
      <c r="T673" s="5"/>
      <c r="U673" s="1"/>
      <c r="W673" s="2"/>
      <c r="X673" s="2"/>
    </row>
    <row r="674" spans="16:24" ht="12.75" customHeight="1" x14ac:dyDescent="0.25">
      <c r="P674" s="5"/>
      <c r="Q674" s="5"/>
      <c r="R674" s="5"/>
      <c r="S674" s="5"/>
      <c r="T674" s="5"/>
      <c r="U674" s="1"/>
      <c r="W674" s="2"/>
      <c r="X674" s="2"/>
    </row>
    <row r="675" spans="16:24" ht="12.75" customHeight="1" x14ac:dyDescent="0.25">
      <c r="P675" s="5"/>
      <c r="Q675" s="5"/>
      <c r="R675" s="5"/>
      <c r="S675" s="5"/>
      <c r="T675" s="5"/>
      <c r="U675" s="1"/>
      <c r="W675" s="2"/>
      <c r="X675" s="2"/>
    </row>
    <row r="676" spans="16:24" ht="12.75" customHeight="1" x14ac:dyDescent="0.25">
      <c r="P676" s="5"/>
      <c r="Q676" s="5"/>
      <c r="R676" s="5"/>
      <c r="S676" s="5"/>
      <c r="T676" s="5"/>
      <c r="U676" s="1"/>
      <c r="W676" s="2"/>
      <c r="X676" s="2"/>
    </row>
    <row r="677" spans="16:24" ht="12.75" customHeight="1" x14ac:dyDescent="0.25">
      <c r="P677" s="5"/>
      <c r="Q677" s="5"/>
      <c r="R677" s="5"/>
      <c r="S677" s="5"/>
      <c r="T677" s="5"/>
      <c r="U677" s="1"/>
      <c r="W677" s="2"/>
      <c r="X677" s="2"/>
    </row>
    <row r="678" spans="16:24" ht="12.75" customHeight="1" x14ac:dyDescent="0.25">
      <c r="P678" s="5"/>
      <c r="Q678" s="5"/>
      <c r="R678" s="5"/>
      <c r="S678" s="5"/>
      <c r="T678" s="5"/>
      <c r="U678" s="1"/>
      <c r="W678" s="2"/>
      <c r="X678" s="2"/>
    </row>
    <row r="679" spans="16:24" ht="12.75" customHeight="1" x14ac:dyDescent="0.25">
      <c r="P679" s="5"/>
      <c r="Q679" s="5"/>
      <c r="R679" s="5"/>
      <c r="S679" s="5"/>
      <c r="T679" s="5"/>
      <c r="U679" s="1"/>
      <c r="W679" s="2"/>
      <c r="X679" s="2"/>
    </row>
    <row r="680" spans="16:24" ht="12.75" customHeight="1" x14ac:dyDescent="0.25">
      <c r="P680" s="5"/>
      <c r="Q680" s="5"/>
      <c r="R680" s="5"/>
      <c r="S680" s="5"/>
      <c r="T680" s="5"/>
      <c r="U680" s="1"/>
      <c r="W680" s="2"/>
      <c r="X680" s="2"/>
    </row>
    <row r="681" spans="16:24" ht="12.75" customHeight="1" x14ac:dyDescent="0.25">
      <c r="P681" s="5"/>
      <c r="Q681" s="5"/>
      <c r="R681" s="5"/>
      <c r="S681" s="5"/>
      <c r="T681" s="5"/>
      <c r="U681" s="1"/>
      <c r="W681" s="2"/>
      <c r="X681" s="2"/>
    </row>
    <row r="682" spans="16:24" ht="12.75" customHeight="1" x14ac:dyDescent="0.25">
      <c r="P682" s="5"/>
      <c r="Q682" s="5"/>
      <c r="R682" s="5"/>
      <c r="S682" s="5"/>
      <c r="T682" s="5"/>
      <c r="U682" s="1"/>
      <c r="W682" s="2"/>
      <c r="X682" s="2"/>
    </row>
    <row r="683" spans="16:24" ht="12.75" customHeight="1" x14ac:dyDescent="0.25">
      <c r="P683" s="5"/>
      <c r="Q683" s="5"/>
      <c r="R683" s="5"/>
      <c r="S683" s="5"/>
      <c r="T683" s="5"/>
      <c r="U683" s="1"/>
      <c r="W683" s="2"/>
      <c r="X683" s="2"/>
    </row>
    <row r="684" spans="16:24" ht="12.75" customHeight="1" x14ac:dyDescent="0.25">
      <c r="P684" s="5"/>
      <c r="Q684" s="5"/>
      <c r="R684" s="5"/>
      <c r="S684" s="5"/>
      <c r="T684" s="5"/>
      <c r="U684" s="1"/>
      <c r="W684" s="2"/>
      <c r="X684" s="2"/>
    </row>
    <row r="685" spans="16:24" ht="12.75" customHeight="1" x14ac:dyDescent="0.25">
      <c r="P685" s="5"/>
      <c r="Q685" s="5"/>
      <c r="R685" s="5"/>
      <c r="S685" s="5"/>
      <c r="T685" s="5"/>
      <c r="U685" s="1"/>
      <c r="W685" s="2"/>
      <c r="X685" s="2"/>
    </row>
    <row r="686" spans="16:24" ht="12.75" customHeight="1" x14ac:dyDescent="0.25">
      <c r="P686" s="5"/>
      <c r="Q686" s="5"/>
      <c r="R686" s="5"/>
      <c r="S686" s="5"/>
      <c r="T686" s="5"/>
      <c r="U686" s="1"/>
      <c r="W686" s="2"/>
      <c r="X686" s="2"/>
    </row>
    <row r="687" spans="16:24" ht="12.75" customHeight="1" x14ac:dyDescent="0.25">
      <c r="P687" s="5"/>
      <c r="Q687" s="5"/>
      <c r="R687" s="5"/>
      <c r="S687" s="5"/>
      <c r="T687" s="5"/>
      <c r="U687" s="1"/>
      <c r="W687" s="2"/>
      <c r="X687" s="2"/>
    </row>
    <row r="688" spans="16:24" ht="12.75" customHeight="1" x14ac:dyDescent="0.25">
      <c r="P688" s="5"/>
      <c r="Q688" s="5"/>
      <c r="R688" s="5"/>
      <c r="S688" s="5"/>
      <c r="T688" s="5"/>
      <c r="U688" s="1"/>
      <c r="W688" s="2"/>
      <c r="X688" s="2"/>
    </row>
    <row r="689" spans="16:24" ht="12.75" customHeight="1" x14ac:dyDescent="0.25">
      <c r="P689" s="5"/>
      <c r="Q689" s="5"/>
      <c r="R689" s="5"/>
      <c r="S689" s="5"/>
      <c r="T689" s="5"/>
      <c r="U689" s="1"/>
      <c r="W689" s="2"/>
      <c r="X689" s="2"/>
    </row>
    <row r="690" spans="16:24" ht="12.75" customHeight="1" x14ac:dyDescent="0.25">
      <c r="P690" s="5"/>
      <c r="Q690" s="5"/>
      <c r="R690" s="5"/>
      <c r="S690" s="5"/>
      <c r="T690" s="5"/>
      <c r="U690" s="1"/>
      <c r="W690" s="2"/>
      <c r="X690" s="2"/>
    </row>
    <row r="691" spans="16:24" ht="12.75" customHeight="1" x14ac:dyDescent="0.25">
      <c r="P691" s="5"/>
      <c r="Q691" s="5"/>
      <c r="R691" s="5"/>
      <c r="S691" s="5"/>
      <c r="T691" s="5"/>
      <c r="U691" s="1"/>
      <c r="W691" s="2"/>
      <c r="X691" s="2"/>
    </row>
    <row r="692" spans="16:24" ht="12.75" customHeight="1" x14ac:dyDescent="0.25">
      <c r="P692" s="5"/>
      <c r="Q692" s="5"/>
      <c r="R692" s="5"/>
      <c r="S692" s="5"/>
      <c r="T692" s="5"/>
      <c r="U692" s="1"/>
      <c r="W692" s="2"/>
      <c r="X692" s="2"/>
    </row>
    <row r="693" spans="16:24" ht="12.75" customHeight="1" x14ac:dyDescent="0.25">
      <c r="P693" s="5"/>
      <c r="Q693" s="5"/>
      <c r="R693" s="5"/>
      <c r="S693" s="5"/>
      <c r="T693" s="5"/>
      <c r="U693" s="1"/>
      <c r="W693" s="2"/>
      <c r="X693" s="2"/>
    </row>
    <row r="694" spans="16:24" ht="12.75" customHeight="1" x14ac:dyDescent="0.25">
      <c r="P694" s="5"/>
      <c r="Q694" s="5"/>
      <c r="R694" s="5"/>
      <c r="S694" s="5"/>
      <c r="T694" s="5"/>
      <c r="U694" s="1"/>
      <c r="W694" s="2"/>
      <c r="X694" s="2"/>
    </row>
    <row r="695" spans="16:24" ht="12.75" customHeight="1" x14ac:dyDescent="0.25">
      <c r="P695" s="5"/>
      <c r="Q695" s="5"/>
      <c r="R695" s="5"/>
      <c r="S695" s="5"/>
      <c r="T695" s="5"/>
      <c r="U695" s="1"/>
      <c r="W695" s="2"/>
      <c r="X695" s="2"/>
    </row>
    <row r="696" spans="16:24" ht="12.75" customHeight="1" x14ac:dyDescent="0.25">
      <c r="P696" s="5"/>
      <c r="Q696" s="5"/>
      <c r="R696" s="5"/>
      <c r="S696" s="5"/>
      <c r="T696" s="5"/>
      <c r="U696" s="1"/>
      <c r="W696" s="2"/>
      <c r="X696" s="2"/>
    </row>
    <row r="697" spans="16:24" ht="12.75" customHeight="1" x14ac:dyDescent="0.25">
      <c r="P697" s="5"/>
      <c r="Q697" s="5"/>
      <c r="R697" s="5"/>
      <c r="S697" s="5"/>
      <c r="T697" s="5"/>
      <c r="U697" s="1"/>
      <c r="W697" s="2"/>
      <c r="X697" s="2"/>
    </row>
    <row r="698" spans="16:24" ht="12.75" customHeight="1" x14ac:dyDescent="0.25">
      <c r="P698" s="5"/>
      <c r="Q698" s="5"/>
      <c r="R698" s="5"/>
      <c r="S698" s="5"/>
      <c r="T698" s="5"/>
      <c r="U698" s="1"/>
      <c r="W698" s="2"/>
      <c r="X698" s="2"/>
    </row>
    <row r="699" spans="16:24" ht="12.75" customHeight="1" x14ac:dyDescent="0.25">
      <c r="P699" s="5"/>
      <c r="Q699" s="5"/>
      <c r="R699" s="5"/>
      <c r="S699" s="5"/>
      <c r="T699" s="5"/>
      <c r="U699" s="1"/>
      <c r="W699" s="2"/>
      <c r="X699" s="2"/>
    </row>
    <row r="700" spans="16:24" ht="12.75" customHeight="1" x14ac:dyDescent="0.25">
      <c r="P700" s="5"/>
      <c r="Q700" s="5"/>
      <c r="R700" s="5"/>
      <c r="S700" s="5"/>
      <c r="T700" s="5"/>
      <c r="U700" s="1"/>
      <c r="W700" s="2"/>
      <c r="X700" s="2"/>
    </row>
    <row r="701" spans="16:24" ht="12.75" customHeight="1" x14ac:dyDescent="0.25">
      <c r="P701" s="5"/>
      <c r="Q701" s="5"/>
      <c r="R701" s="5"/>
      <c r="S701" s="5"/>
      <c r="T701" s="5"/>
      <c r="U701" s="1"/>
      <c r="W701" s="2"/>
      <c r="X701" s="2"/>
    </row>
    <row r="702" spans="16:24" ht="12.75" customHeight="1" x14ac:dyDescent="0.25">
      <c r="P702" s="5"/>
      <c r="Q702" s="5"/>
      <c r="R702" s="5"/>
      <c r="S702" s="5"/>
      <c r="T702" s="5"/>
      <c r="U702" s="1"/>
      <c r="W702" s="2"/>
      <c r="X702" s="2"/>
    </row>
    <row r="703" spans="16:24" ht="12.75" customHeight="1" x14ac:dyDescent="0.25">
      <c r="P703" s="5"/>
      <c r="Q703" s="5"/>
      <c r="R703" s="5"/>
      <c r="S703" s="5"/>
      <c r="T703" s="5"/>
      <c r="U703" s="1"/>
      <c r="W703" s="2"/>
      <c r="X703" s="2"/>
    </row>
    <row r="704" spans="16:24" ht="12.75" customHeight="1" x14ac:dyDescent="0.25">
      <c r="P704" s="5"/>
      <c r="Q704" s="5"/>
      <c r="R704" s="5"/>
      <c r="S704" s="5"/>
      <c r="T704" s="5"/>
      <c r="U704" s="1"/>
      <c r="W704" s="2"/>
      <c r="X704" s="2"/>
    </row>
    <row r="705" spans="16:24" ht="12.75" customHeight="1" x14ac:dyDescent="0.25">
      <c r="P705" s="5"/>
      <c r="Q705" s="5"/>
      <c r="R705" s="5"/>
      <c r="S705" s="5"/>
      <c r="T705" s="5"/>
      <c r="U705" s="1"/>
      <c r="W705" s="2"/>
      <c r="X705" s="2"/>
    </row>
    <row r="706" spans="16:24" ht="12.75" customHeight="1" x14ac:dyDescent="0.25">
      <c r="P706" s="5"/>
      <c r="Q706" s="5"/>
      <c r="R706" s="5"/>
      <c r="S706" s="5"/>
      <c r="T706" s="5"/>
      <c r="U706" s="1"/>
      <c r="W706" s="2"/>
      <c r="X706" s="2"/>
    </row>
    <row r="707" spans="16:24" ht="12.75" customHeight="1" x14ac:dyDescent="0.25">
      <c r="P707" s="5"/>
      <c r="Q707" s="5"/>
      <c r="R707" s="5"/>
      <c r="S707" s="5"/>
      <c r="T707" s="5"/>
      <c r="U707" s="1"/>
      <c r="W707" s="2"/>
      <c r="X707" s="2"/>
    </row>
    <row r="708" spans="16:24" ht="12.75" customHeight="1" x14ac:dyDescent="0.25">
      <c r="P708" s="5"/>
      <c r="Q708" s="5"/>
      <c r="R708" s="5"/>
      <c r="S708" s="5"/>
      <c r="T708" s="5"/>
      <c r="U708" s="1"/>
      <c r="W708" s="2"/>
      <c r="X708" s="2"/>
    </row>
    <row r="709" spans="16:24" ht="12.75" customHeight="1" x14ac:dyDescent="0.25">
      <c r="P709" s="5"/>
      <c r="Q709" s="5"/>
      <c r="R709" s="5"/>
      <c r="S709" s="5"/>
      <c r="T709" s="5"/>
      <c r="U709" s="1"/>
      <c r="W709" s="2"/>
      <c r="X709" s="2"/>
    </row>
    <row r="710" spans="16:24" ht="12.75" customHeight="1" x14ac:dyDescent="0.25">
      <c r="P710" s="5"/>
      <c r="Q710" s="5"/>
      <c r="R710" s="5"/>
      <c r="S710" s="5"/>
      <c r="T710" s="5"/>
      <c r="U710" s="1"/>
      <c r="W710" s="2"/>
      <c r="X710" s="2"/>
    </row>
    <row r="711" spans="16:24" ht="12.75" customHeight="1" x14ac:dyDescent="0.25">
      <c r="P711" s="5"/>
      <c r="Q711" s="5"/>
      <c r="R711" s="5"/>
      <c r="S711" s="5"/>
      <c r="T711" s="5"/>
      <c r="U711" s="1"/>
      <c r="W711" s="2"/>
      <c r="X711" s="2"/>
    </row>
    <row r="712" spans="16:24" ht="12.75" customHeight="1" x14ac:dyDescent="0.25">
      <c r="P712" s="5"/>
      <c r="Q712" s="5"/>
      <c r="R712" s="5"/>
      <c r="S712" s="5"/>
      <c r="T712" s="5"/>
      <c r="U712" s="1"/>
      <c r="W712" s="2"/>
      <c r="X712" s="2"/>
    </row>
    <row r="713" spans="16:24" ht="12.75" customHeight="1" x14ac:dyDescent="0.25">
      <c r="P713" s="5"/>
      <c r="Q713" s="5"/>
      <c r="R713" s="5"/>
      <c r="S713" s="5"/>
      <c r="T713" s="5"/>
      <c r="U713" s="1"/>
      <c r="W713" s="2"/>
      <c r="X713" s="2"/>
    </row>
    <row r="714" spans="16:24" ht="12.75" customHeight="1" x14ac:dyDescent="0.25">
      <c r="P714" s="5"/>
      <c r="Q714" s="5"/>
      <c r="R714" s="5"/>
      <c r="S714" s="5"/>
      <c r="T714" s="5"/>
      <c r="U714" s="1"/>
      <c r="W714" s="2"/>
      <c r="X714" s="2"/>
    </row>
    <row r="715" spans="16:24" ht="12.75" customHeight="1" x14ac:dyDescent="0.25">
      <c r="P715" s="5"/>
      <c r="Q715" s="5"/>
      <c r="R715" s="5"/>
      <c r="S715" s="5"/>
      <c r="T715" s="5"/>
      <c r="U715" s="1"/>
      <c r="W715" s="2"/>
      <c r="X715" s="2"/>
    </row>
    <row r="716" spans="16:24" ht="12.75" customHeight="1" x14ac:dyDescent="0.25">
      <c r="P716" s="5"/>
      <c r="Q716" s="5"/>
      <c r="R716" s="5"/>
      <c r="S716" s="5"/>
      <c r="T716" s="5"/>
      <c r="U716" s="1"/>
      <c r="W716" s="2"/>
      <c r="X716" s="2"/>
    </row>
    <row r="717" spans="16:24" ht="12.75" customHeight="1" x14ac:dyDescent="0.25">
      <c r="P717" s="5"/>
      <c r="Q717" s="5"/>
      <c r="R717" s="5"/>
      <c r="S717" s="5"/>
      <c r="T717" s="5"/>
      <c r="U717" s="1"/>
      <c r="W717" s="2"/>
      <c r="X717" s="2"/>
    </row>
    <row r="718" spans="16:24" ht="12.75" customHeight="1" x14ac:dyDescent="0.25">
      <c r="P718" s="5"/>
      <c r="Q718" s="5"/>
      <c r="R718" s="5"/>
      <c r="S718" s="5"/>
      <c r="T718" s="5"/>
      <c r="U718" s="1"/>
      <c r="W718" s="2"/>
      <c r="X718" s="2"/>
    </row>
    <row r="719" spans="16:24" ht="12.75" customHeight="1" x14ac:dyDescent="0.25">
      <c r="P719" s="5"/>
      <c r="Q719" s="5"/>
      <c r="R719" s="5"/>
      <c r="S719" s="5"/>
      <c r="T719" s="5"/>
      <c r="U719" s="1"/>
      <c r="W719" s="2"/>
      <c r="X719" s="2"/>
    </row>
    <row r="720" spans="16:24" ht="12.75" customHeight="1" x14ac:dyDescent="0.25">
      <c r="P720" s="5"/>
      <c r="Q720" s="5"/>
      <c r="R720" s="5"/>
      <c r="S720" s="5"/>
      <c r="T720" s="5"/>
      <c r="U720" s="1"/>
      <c r="W720" s="2"/>
      <c r="X720" s="2"/>
    </row>
    <row r="721" spans="16:24" ht="12.75" customHeight="1" x14ac:dyDescent="0.25">
      <c r="P721" s="5"/>
      <c r="Q721" s="5"/>
      <c r="R721" s="5"/>
      <c r="S721" s="5"/>
      <c r="T721" s="5"/>
      <c r="U721" s="1"/>
      <c r="W721" s="2"/>
      <c r="X721" s="2"/>
    </row>
    <row r="722" spans="16:24" ht="12.75" customHeight="1" x14ac:dyDescent="0.25">
      <c r="P722" s="5"/>
      <c r="Q722" s="5"/>
      <c r="R722" s="5"/>
      <c r="S722" s="5"/>
      <c r="T722" s="5"/>
      <c r="U722" s="1"/>
      <c r="W722" s="2"/>
      <c r="X722" s="2"/>
    </row>
    <row r="723" spans="16:24" ht="12.75" customHeight="1" x14ac:dyDescent="0.25">
      <c r="P723" s="5"/>
      <c r="Q723" s="5"/>
      <c r="R723" s="5"/>
      <c r="S723" s="5"/>
      <c r="T723" s="5"/>
      <c r="U723" s="1"/>
      <c r="W723" s="2"/>
      <c r="X723" s="2"/>
    </row>
    <row r="724" spans="16:24" ht="12.75" customHeight="1" x14ac:dyDescent="0.25">
      <c r="P724" s="5"/>
      <c r="Q724" s="5"/>
      <c r="R724" s="5"/>
      <c r="S724" s="5"/>
      <c r="T724" s="5"/>
      <c r="U724" s="1"/>
      <c r="W724" s="2"/>
      <c r="X724" s="2"/>
    </row>
    <row r="725" spans="16:24" ht="12.75" customHeight="1" x14ac:dyDescent="0.25">
      <c r="P725" s="5"/>
      <c r="Q725" s="5"/>
      <c r="R725" s="5"/>
      <c r="S725" s="5"/>
      <c r="T725" s="5"/>
      <c r="U725" s="1"/>
      <c r="W725" s="2"/>
      <c r="X725" s="2"/>
    </row>
    <row r="726" spans="16:24" ht="12.75" customHeight="1" x14ac:dyDescent="0.25">
      <c r="P726" s="5"/>
      <c r="Q726" s="5"/>
      <c r="R726" s="5"/>
      <c r="S726" s="5"/>
      <c r="T726" s="5"/>
      <c r="U726" s="1"/>
      <c r="W726" s="2"/>
      <c r="X726" s="2"/>
    </row>
    <row r="727" spans="16:24" ht="12.75" customHeight="1" x14ac:dyDescent="0.25">
      <c r="P727" s="5"/>
      <c r="Q727" s="5"/>
      <c r="R727" s="5"/>
      <c r="S727" s="5"/>
      <c r="T727" s="5"/>
      <c r="U727" s="1"/>
      <c r="W727" s="2"/>
      <c r="X727" s="2"/>
    </row>
    <row r="728" spans="16:24" ht="12.75" customHeight="1" x14ac:dyDescent="0.25">
      <c r="P728" s="5"/>
      <c r="Q728" s="5"/>
      <c r="R728" s="5"/>
      <c r="S728" s="5"/>
      <c r="T728" s="5"/>
      <c r="U728" s="1"/>
      <c r="W728" s="2"/>
      <c r="X728" s="2"/>
    </row>
    <row r="729" spans="16:24" ht="12.75" customHeight="1" x14ac:dyDescent="0.25">
      <c r="P729" s="5"/>
      <c r="Q729" s="5"/>
      <c r="R729" s="5"/>
      <c r="S729" s="5"/>
      <c r="T729" s="5"/>
      <c r="U729" s="1"/>
      <c r="W729" s="2"/>
      <c r="X729" s="2"/>
    </row>
    <row r="730" spans="16:24" ht="12.75" customHeight="1" x14ac:dyDescent="0.25">
      <c r="P730" s="5"/>
      <c r="Q730" s="5"/>
      <c r="R730" s="5"/>
      <c r="S730" s="5"/>
      <c r="T730" s="5"/>
      <c r="U730" s="1"/>
      <c r="W730" s="2"/>
      <c r="X730" s="2"/>
    </row>
    <row r="731" spans="16:24" ht="12.75" customHeight="1" x14ac:dyDescent="0.25">
      <c r="P731" s="5"/>
      <c r="Q731" s="5"/>
      <c r="R731" s="5"/>
      <c r="S731" s="5"/>
      <c r="T731" s="5"/>
      <c r="U731" s="1"/>
      <c r="W731" s="2"/>
      <c r="X731" s="2"/>
    </row>
    <row r="732" spans="16:24" ht="12.75" customHeight="1" x14ac:dyDescent="0.25">
      <c r="P732" s="5"/>
      <c r="Q732" s="5"/>
      <c r="R732" s="5"/>
      <c r="S732" s="5"/>
      <c r="T732" s="5"/>
      <c r="U732" s="1"/>
      <c r="W732" s="2"/>
      <c r="X732" s="2"/>
    </row>
    <row r="733" spans="16:24" ht="12.75" customHeight="1" x14ac:dyDescent="0.25">
      <c r="P733" s="5"/>
      <c r="Q733" s="5"/>
      <c r="R733" s="5"/>
      <c r="S733" s="5"/>
      <c r="T733" s="5"/>
      <c r="U733" s="1"/>
      <c r="W733" s="2"/>
      <c r="X733" s="2"/>
    </row>
    <row r="734" spans="16:24" ht="12.75" customHeight="1" x14ac:dyDescent="0.25">
      <c r="P734" s="5"/>
      <c r="Q734" s="5"/>
      <c r="R734" s="5"/>
      <c r="S734" s="5"/>
      <c r="T734" s="5"/>
      <c r="U734" s="1"/>
      <c r="W734" s="2"/>
      <c r="X734" s="2"/>
    </row>
    <row r="735" spans="16:24" ht="12.75" customHeight="1" x14ac:dyDescent="0.25">
      <c r="P735" s="5"/>
      <c r="Q735" s="5"/>
      <c r="R735" s="5"/>
      <c r="S735" s="5"/>
      <c r="T735" s="5"/>
      <c r="U735" s="1"/>
      <c r="W735" s="2"/>
      <c r="X735" s="2"/>
    </row>
    <row r="736" spans="16:24" ht="12.75" customHeight="1" x14ac:dyDescent="0.25">
      <c r="P736" s="5"/>
      <c r="Q736" s="5"/>
      <c r="R736" s="5"/>
      <c r="S736" s="5"/>
      <c r="T736" s="5"/>
      <c r="U736" s="1"/>
      <c r="W736" s="2"/>
      <c r="X736" s="2"/>
    </row>
    <row r="737" spans="16:24" ht="12.75" customHeight="1" x14ac:dyDescent="0.25">
      <c r="P737" s="5"/>
      <c r="Q737" s="5"/>
      <c r="R737" s="5"/>
      <c r="S737" s="5"/>
      <c r="T737" s="5"/>
      <c r="U737" s="1"/>
      <c r="W737" s="2"/>
      <c r="X737" s="2"/>
    </row>
    <row r="738" spans="16:24" ht="12.75" customHeight="1" x14ac:dyDescent="0.25">
      <c r="P738" s="5"/>
      <c r="Q738" s="5"/>
      <c r="R738" s="5"/>
      <c r="S738" s="5"/>
      <c r="T738" s="5"/>
      <c r="U738" s="1"/>
      <c r="W738" s="2"/>
      <c r="X738" s="2"/>
    </row>
    <row r="739" spans="16:24" ht="12.75" customHeight="1" x14ac:dyDescent="0.25">
      <c r="P739" s="5"/>
      <c r="Q739" s="5"/>
      <c r="R739" s="5"/>
      <c r="S739" s="5"/>
      <c r="T739" s="5"/>
      <c r="U739" s="1"/>
      <c r="W739" s="2"/>
      <c r="X739" s="2"/>
    </row>
    <row r="740" spans="16:24" ht="12.75" customHeight="1" x14ac:dyDescent="0.25">
      <c r="P740" s="5"/>
      <c r="Q740" s="5"/>
      <c r="R740" s="5"/>
      <c r="S740" s="5"/>
      <c r="T740" s="5"/>
      <c r="U740" s="1"/>
      <c r="W740" s="2"/>
      <c r="X740" s="2"/>
    </row>
    <row r="741" spans="16:24" ht="12.75" customHeight="1" x14ac:dyDescent="0.25">
      <c r="P741" s="5"/>
      <c r="Q741" s="5"/>
      <c r="R741" s="5"/>
      <c r="S741" s="5"/>
      <c r="T741" s="5"/>
      <c r="U741" s="1"/>
      <c r="W741" s="2"/>
      <c r="X741" s="2"/>
    </row>
    <row r="742" spans="16:24" ht="12.75" customHeight="1" x14ac:dyDescent="0.25">
      <c r="P742" s="5"/>
      <c r="Q742" s="5"/>
      <c r="R742" s="5"/>
      <c r="S742" s="5"/>
      <c r="T742" s="5"/>
      <c r="U742" s="1"/>
      <c r="W742" s="2"/>
      <c r="X742" s="2"/>
    </row>
    <row r="743" spans="16:24" ht="12.75" customHeight="1" x14ac:dyDescent="0.25">
      <c r="P743" s="5"/>
      <c r="Q743" s="5"/>
      <c r="R743" s="5"/>
      <c r="S743" s="5"/>
      <c r="T743" s="5"/>
      <c r="U743" s="1"/>
      <c r="W743" s="2"/>
      <c r="X743" s="2"/>
    </row>
    <row r="744" spans="16:24" ht="12.75" customHeight="1" x14ac:dyDescent="0.25">
      <c r="P744" s="5"/>
      <c r="Q744" s="5"/>
      <c r="R744" s="5"/>
      <c r="S744" s="5"/>
      <c r="T744" s="5"/>
      <c r="U744" s="1"/>
      <c r="W744" s="2"/>
      <c r="X744" s="2"/>
    </row>
    <row r="745" spans="16:24" ht="12.75" customHeight="1" x14ac:dyDescent="0.25">
      <c r="P745" s="5"/>
      <c r="Q745" s="5"/>
      <c r="R745" s="5"/>
      <c r="S745" s="5"/>
      <c r="T745" s="5"/>
      <c r="U745" s="1"/>
      <c r="W745" s="2"/>
      <c r="X745" s="2"/>
    </row>
    <row r="746" spans="16:24" ht="12.75" customHeight="1" x14ac:dyDescent="0.25">
      <c r="P746" s="5"/>
      <c r="Q746" s="5"/>
      <c r="R746" s="5"/>
      <c r="S746" s="5"/>
      <c r="T746" s="5"/>
      <c r="U746" s="1"/>
      <c r="W746" s="2"/>
      <c r="X746" s="2"/>
    </row>
    <row r="747" spans="16:24" ht="12.75" customHeight="1" x14ac:dyDescent="0.25">
      <c r="P747" s="5"/>
      <c r="Q747" s="5"/>
      <c r="R747" s="5"/>
      <c r="S747" s="5"/>
      <c r="T747" s="5"/>
      <c r="U747" s="1"/>
      <c r="W747" s="2"/>
      <c r="X747" s="2"/>
    </row>
    <row r="748" spans="16:24" ht="12.75" customHeight="1" x14ac:dyDescent="0.25">
      <c r="P748" s="5"/>
      <c r="Q748" s="5"/>
      <c r="R748" s="5"/>
      <c r="S748" s="5"/>
      <c r="T748" s="5"/>
      <c r="U748" s="1"/>
      <c r="W748" s="2"/>
      <c r="X748" s="2"/>
    </row>
    <row r="749" spans="16:24" ht="12.75" customHeight="1" x14ac:dyDescent="0.25">
      <c r="P749" s="5"/>
      <c r="Q749" s="5"/>
      <c r="R749" s="5"/>
      <c r="S749" s="5"/>
      <c r="T749" s="5"/>
      <c r="U749" s="1"/>
      <c r="W749" s="2"/>
      <c r="X749" s="2"/>
    </row>
    <row r="750" spans="16:24" ht="12.75" customHeight="1" x14ac:dyDescent="0.25">
      <c r="P750" s="5"/>
      <c r="Q750" s="5"/>
      <c r="R750" s="5"/>
      <c r="S750" s="5"/>
      <c r="T750" s="5"/>
      <c r="U750" s="1"/>
      <c r="W750" s="2"/>
      <c r="X750" s="2"/>
    </row>
    <row r="751" spans="16:24" ht="12.75" customHeight="1" x14ac:dyDescent="0.25">
      <c r="P751" s="5"/>
      <c r="Q751" s="5"/>
      <c r="R751" s="5"/>
      <c r="S751" s="5"/>
      <c r="T751" s="5"/>
      <c r="U751" s="1"/>
      <c r="W751" s="2"/>
      <c r="X751" s="2"/>
    </row>
    <row r="752" spans="16:24" ht="12.75" customHeight="1" x14ac:dyDescent="0.25">
      <c r="P752" s="5"/>
      <c r="Q752" s="5"/>
      <c r="R752" s="5"/>
      <c r="S752" s="5"/>
      <c r="T752" s="5"/>
      <c r="U752" s="1"/>
      <c r="W752" s="2"/>
      <c r="X752" s="2"/>
    </row>
    <row r="753" spans="16:24" ht="12.75" customHeight="1" x14ac:dyDescent="0.25">
      <c r="P753" s="5"/>
      <c r="Q753" s="5"/>
      <c r="R753" s="5"/>
      <c r="S753" s="5"/>
      <c r="T753" s="5"/>
      <c r="U753" s="1"/>
      <c r="W753" s="2"/>
      <c r="X753" s="2"/>
    </row>
    <row r="754" spans="16:24" ht="12.75" customHeight="1" x14ac:dyDescent="0.25">
      <c r="P754" s="5"/>
      <c r="Q754" s="5"/>
      <c r="R754" s="5"/>
      <c r="S754" s="5"/>
      <c r="T754" s="5"/>
      <c r="U754" s="1"/>
      <c r="W754" s="2"/>
      <c r="X754" s="2"/>
    </row>
    <row r="755" spans="16:24" ht="12.75" customHeight="1" x14ac:dyDescent="0.25">
      <c r="P755" s="5"/>
      <c r="Q755" s="5"/>
      <c r="R755" s="5"/>
      <c r="S755" s="5"/>
      <c r="T755" s="5"/>
      <c r="U755" s="1"/>
      <c r="W755" s="2"/>
      <c r="X755" s="2"/>
    </row>
    <row r="756" spans="16:24" ht="12.75" customHeight="1" x14ac:dyDescent="0.25">
      <c r="P756" s="5"/>
      <c r="Q756" s="5"/>
      <c r="R756" s="5"/>
      <c r="S756" s="5"/>
      <c r="T756" s="5"/>
      <c r="U756" s="1"/>
      <c r="W756" s="2"/>
      <c r="X756" s="2"/>
    </row>
    <row r="757" spans="16:24" ht="12.75" customHeight="1" x14ac:dyDescent="0.25">
      <c r="P757" s="5"/>
      <c r="Q757" s="5"/>
      <c r="R757" s="5"/>
      <c r="S757" s="5"/>
      <c r="T757" s="5"/>
      <c r="U757" s="1"/>
      <c r="W757" s="2"/>
      <c r="X757" s="2"/>
    </row>
    <row r="758" spans="16:24" ht="12.75" customHeight="1" x14ac:dyDescent="0.25">
      <c r="P758" s="5"/>
      <c r="Q758" s="5"/>
      <c r="R758" s="5"/>
      <c r="S758" s="5"/>
      <c r="T758" s="5"/>
      <c r="U758" s="1"/>
      <c r="W758" s="2"/>
      <c r="X758" s="2"/>
    </row>
    <row r="759" spans="16:24" ht="12.75" customHeight="1" x14ac:dyDescent="0.25">
      <c r="P759" s="5"/>
      <c r="Q759" s="5"/>
      <c r="R759" s="5"/>
      <c r="S759" s="5"/>
      <c r="T759" s="5"/>
      <c r="U759" s="1"/>
      <c r="W759" s="2"/>
      <c r="X759" s="2"/>
    </row>
    <row r="760" spans="16:24" ht="12.75" customHeight="1" x14ac:dyDescent="0.25">
      <c r="P760" s="5"/>
      <c r="Q760" s="5"/>
      <c r="R760" s="5"/>
      <c r="S760" s="5"/>
      <c r="T760" s="5"/>
      <c r="U760" s="1"/>
      <c r="W760" s="2"/>
      <c r="X760" s="2"/>
    </row>
    <row r="761" spans="16:24" ht="12.75" customHeight="1" x14ac:dyDescent="0.25">
      <c r="P761" s="5"/>
      <c r="Q761" s="5"/>
      <c r="R761" s="5"/>
      <c r="S761" s="5"/>
      <c r="T761" s="5"/>
      <c r="U761" s="1"/>
      <c r="W761" s="2"/>
      <c r="X761" s="2"/>
    </row>
    <row r="762" spans="16:24" ht="12.75" customHeight="1" x14ac:dyDescent="0.25">
      <c r="P762" s="5"/>
      <c r="Q762" s="5"/>
      <c r="R762" s="5"/>
      <c r="S762" s="5"/>
      <c r="T762" s="5"/>
      <c r="U762" s="1"/>
      <c r="W762" s="2"/>
      <c r="X762" s="2"/>
    </row>
    <row r="763" spans="16:24" ht="12.75" customHeight="1" x14ac:dyDescent="0.25">
      <c r="P763" s="5"/>
      <c r="Q763" s="5"/>
      <c r="R763" s="5"/>
      <c r="S763" s="5"/>
      <c r="T763" s="5"/>
      <c r="U763" s="1"/>
      <c r="W763" s="2"/>
      <c r="X763" s="2"/>
    </row>
    <row r="764" spans="16:24" ht="12.75" customHeight="1" x14ac:dyDescent="0.25">
      <c r="P764" s="5"/>
      <c r="Q764" s="5"/>
      <c r="R764" s="5"/>
      <c r="S764" s="5"/>
      <c r="T764" s="5"/>
      <c r="U764" s="1"/>
      <c r="W764" s="2"/>
      <c r="X764" s="2"/>
    </row>
    <row r="765" spans="16:24" ht="12.75" customHeight="1" x14ac:dyDescent="0.25">
      <c r="P765" s="5"/>
      <c r="Q765" s="5"/>
      <c r="R765" s="5"/>
      <c r="S765" s="5"/>
      <c r="T765" s="5"/>
      <c r="U765" s="1"/>
      <c r="W765" s="2"/>
      <c r="X765" s="2"/>
    </row>
    <row r="766" spans="16:24" ht="12.75" customHeight="1" x14ac:dyDescent="0.25">
      <c r="P766" s="5"/>
      <c r="Q766" s="5"/>
      <c r="R766" s="5"/>
      <c r="S766" s="5"/>
      <c r="T766" s="5"/>
      <c r="U766" s="1"/>
      <c r="W766" s="2"/>
      <c r="X766" s="2"/>
    </row>
    <row r="767" spans="16:24" ht="12.75" customHeight="1" x14ac:dyDescent="0.25">
      <c r="P767" s="5"/>
      <c r="Q767" s="5"/>
      <c r="R767" s="5"/>
      <c r="S767" s="5"/>
      <c r="T767" s="5"/>
      <c r="U767" s="1"/>
      <c r="W767" s="2"/>
      <c r="X767" s="2"/>
    </row>
    <row r="768" spans="16:24" ht="12.75" customHeight="1" x14ac:dyDescent="0.25">
      <c r="P768" s="5"/>
      <c r="Q768" s="5"/>
      <c r="R768" s="5"/>
      <c r="S768" s="5"/>
      <c r="T768" s="5"/>
      <c r="U768" s="1"/>
      <c r="W768" s="2"/>
      <c r="X768" s="2"/>
    </row>
    <row r="769" spans="16:24" ht="12.75" customHeight="1" x14ac:dyDescent="0.25">
      <c r="P769" s="5"/>
      <c r="Q769" s="5"/>
      <c r="R769" s="5"/>
      <c r="S769" s="5"/>
      <c r="T769" s="5"/>
      <c r="U769" s="1"/>
      <c r="W769" s="2"/>
      <c r="X769" s="2"/>
    </row>
    <row r="770" spans="16:24" ht="12.75" customHeight="1" x14ac:dyDescent="0.25">
      <c r="P770" s="5"/>
      <c r="Q770" s="5"/>
      <c r="R770" s="5"/>
      <c r="S770" s="5"/>
      <c r="T770" s="5"/>
      <c r="U770" s="1"/>
      <c r="W770" s="2"/>
      <c r="X770" s="2"/>
    </row>
    <row r="771" spans="16:24" ht="12.75" customHeight="1" x14ac:dyDescent="0.25">
      <c r="P771" s="5"/>
      <c r="Q771" s="5"/>
      <c r="R771" s="5"/>
      <c r="S771" s="5"/>
      <c r="T771" s="5"/>
      <c r="U771" s="1"/>
      <c r="W771" s="2"/>
      <c r="X771" s="2"/>
    </row>
    <row r="772" spans="16:24" ht="12.75" customHeight="1" x14ac:dyDescent="0.25">
      <c r="P772" s="5"/>
      <c r="Q772" s="5"/>
      <c r="R772" s="5"/>
      <c r="S772" s="5"/>
      <c r="T772" s="5"/>
      <c r="U772" s="1"/>
      <c r="W772" s="2"/>
      <c r="X772" s="2"/>
    </row>
    <row r="773" spans="16:24" ht="12.75" customHeight="1" x14ac:dyDescent="0.25">
      <c r="P773" s="5"/>
      <c r="Q773" s="5"/>
      <c r="R773" s="5"/>
      <c r="S773" s="5"/>
      <c r="T773" s="5"/>
      <c r="U773" s="1"/>
      <c r="W773" s="2"/>
      <c r="X773" s="2"/>
    </row>
    <row r="774" spans="16:24" ht="12.75" customHeight="1" x14ac:dyDescent="0.25">
      <c r="P774" s="5"/>
      <c r="Q774" s="5"/>
      <c r="R774" s="5"/>
      <c r="S774" s="5"/>
      <c r="T774" s="5"/>
      <c r="U774" s="1"/>
      <c r="W774" s="2"/>
      <c r="X774" s="2"/>
    </row>
    <row r="775" spans="16:24" ht="12.75" customHeight="1" x14ac:dyDescent="0.25">
      <c r="P775" s="5"/>
      <c r="Q775" s="5"/>
      <c r="R775" s="5"/>
      <c r="S775" s="5"/>
      <c r="T775" s="5"/>
      <c r="U775" s="1"/>
      <c r="W775" s="2"/>
      <c r="X775" s="2"/>
    </row>
    <row r="776" spans="16:24" ht="12.75" customHeight="1" x14ac:dyDescent="0.25">
      <c r="P776" s="5"/>
      <c r="Q776" s="5"/>
      <c r="R776" s="5"/>
      <c r="S776" s="5"/>
      <c r="T776" s="5"/>
      <c r="U776" s="1"/>
      <c r="W776" s="2"/>
      <c r="X776" s="2"/>
    </row>
    <row r="777" spans="16:24" ht="12.75" customHeight="1" x14ac:dyDescent="0.25">
      <c r="P777" s="5"/>
      <c r="Q777" s="5"/>
      <c r="R777" s="5"/>
      <c r="S777" s="5"/>
      <c r="T777" s="5"/>
      <c r="U777" s="1"/>
      <c r="W777" s="2"/>
      <c r="X777" s="2"/>
    </row>
    <row r="778" spans="16:24" ht="12.75" customHeight="1" x14ac:dyDescent="0.25">
      <c r="P778" s="5"/>
      <c r="Q778" s="5"/>
      <c r="R778" s="5"/>
      <c r="S778" s="5"/>
      <c r="T778" s="5"/>
      <c r="U778" s="1"/>
      <c r="W778" s="2"/>
      <c r="X778" s="2"/>
    </row>
    <row r="779" spans="16:24" ht="12.75" customHeight="1" x14ac:dyDescent="0.25">
      <c r="P779" s="5"/>
      <c r="Q779" s="5"/>
      <c r="R779" s="5"/>
      <c r="S779" s="5"/>
      <c r="T779" s="5"/>
      <c r="U779" s="1"/>
      <c r="W779" s="2"/>
      <c r="X779" s="2"/>
    </row>
    <row r="780" spans="16:24" ht="12.75" customHeight="1" x14ac:dyDescent="0.25">
      <c r="P780" s="5"/>
      <c r="Q780" s="5"/>
      <c r="R780" s="5"/>
      <c r="S780" s="5"/>
      <c r="T780" s="5"/>
      <c r="U780" s="1"/>
      <c r="W780" s="2"/>
      <c r="X780" s="2"/>
    </row>
    <row r="781" spans="16:24" ht="12.75" customHeight="1" x14ac:dyDescent="0.25">
      <c r="P781" s="5"/>
      <c r="Q781" s="5"/>
      <c r="R781" s="5"/>
      <c r="S781" s="5"/>
      <c r="T781" s="5"/>
      <c r="U781" s="1"/>
      <c r="W781" s="2"/>
      <c r="X781" s="2"/>
    </row>
    <row r="782" spans="16:24" ht="12.75" customHeight="1" x14ac:dyDescent="0.25">
      <c r="P782" s="5"/>
      <c r="Q782" s="5"/>
      <c r="R782" s="5"/>
      <c r="S782" s="5"/>
      <c r="T782" s="5"/>
      <c r="U782" s="1"/>
      <c r="W782" s="2"/>
      <c r="X782" s="2"/>
    </row>
    <row r="783" spans="16:24" ht="12.75" customHeight="1" x14ac:dyDescent="0.25">
      <c r="P783" s="5"/>
      <c r="Q783" s="5"/>
      <c r="R783" s="5"/>
      <c r="S783" s="5"/>
      <c r="T783" s="5"/>
      <c r="U783" s="1"/>
      <c r="W783" s="2"/>
      <c r="X783" s="2"/>
    </row>
    <row r="784" spans="16:24" ht="12.75" customHeight="1" x14ac:dyDescent="0.25">
      <c r="P784" s="5"/>
      <c r="Q784" s="5"/>
      <c r="R784" s="5"/>
      <c r="S784" s="5"/>
      <c r="T784" s="5"/>
      <c r="U784" s="1"/>
      <c r="W784" s="2"/>
      <c r="X784" s="2"/>
    </row>
    <row r="785" spans="16:24" ht="12.75" customHeight="1" x14ac:dyDescent="0.25">
      <c r="P785" s="5"/>
      <c r="Q785" s="5"/>
      <c r="R785" s="5"/>
      <c r="S785" s="5"/>
      <c r="T785" s="5"/>
      <c r="U785" s="1"/>
      <c r="W785" s="2"/>
      <c r="X785" s="2"/>
    </row>
    <row r="786" spans="16:24" ht="12.75" customHeight="1" x14ac:dyDescent="0.25">
      <c r="P786" s="5"/>
      <c r="Q786" s="5"/>
      <c r="R786" s="5"/>
      <c r="S786" s="5"/>
      <c r="T786" s="5"/>
      <c r="U786" s="1"/>
      <c r="W786" s="2"/>
      <c r="X786" s="2"/>
    </row>
    <row r="787" spans="16:24" ht="12.75" customHeight="1" x14ac:dyDescent="0.25">
      <c r="P787" s="5"/>
      <c r="Q787" s="5"/>
      <c r="R787" s="5"/>
      <c r="S787" s="5"/>
      <c r="T787" s="5"/>
      <c r="U787" s="1"/>
      <c r="W787" s="2"/>
      <c r="X787" s="2"/>
    </row>
    <row r="788" spans="16:24" ht="12.75" customHeight="1" x14ac:dyDescent="0.25">
      <c r="P788" s="5"/>
      <c r="Q788" s="5"/>
      <c r="R788" s="5"/>
      <c r="S788" s="5"/>
      <c r="T788" s="5"/>
      <c r="U788" s="1"/>
      <c r="W788" s="2"/>
      <c r="X788" s="2"/>
    </row>
    <row r="789" spans="16:24" ht="12.75" customHeight="1" x14ac:dyDescent="0.25">
      <c r="P789" s="5"/>
      <c r="Q789" s="5"/>
      <c r="R789" s="5"/>
      <c r="S789" s="5"/>
      <c r="T789" s="5"/>
      <c r="U789" s="1"/>
      <c r="W789" s="2"/>
      <c r="X789" s="2"/>
    </row>
    <row r="790" spans="16:24" ht="12.75" customHeight="1" x14ac:dyDescent="0.25">
      <c r="P790" s="5"/>
      <c r="Q790" s="5"/>
      <c r="R790" s="5"/>
      <c r="S790" s="5"/>
      <c r="T790" s="5"/>
      <c r="U790" s="1"/>
      <c r="W790" s="2"/>
      <c r="X790" s="2"/>
    </row>
    <row r="791" spans="16:24" ht="12.75" customHeight="1" x14ac:dyDescent="0.25">
      <c r="P791" s="5"/>
      <c r="Q791" s="5"/>
      <c r="R791" s="5"/>
      <c r="S791" s="5"/>
      <c r="T791" s="5"/>
      <c r="U791" s="1"/>
      <c r="W791" s="2"/>
      <c r="X791" s="2"/>
    </row>
    <row r="792" spans="16:24" ht="12.75" customHeight="1" x14ac:dyDescent="0.25">
      <c r="P792" s="5"/>
      <c r="Q792" s="5"/>
      <c r="R792" s="5"/>
      <c r="S792" s="5"/>
      <c r="T792" s="5"/>
      <c r="U792" s="1"/>
      <c r="W792" s="2"/>
      <c r="X792" s="2"/>
    </row>
    <row r="793" spans="16:24" ht="12.75" customHeight="1" x14ac:dyDescent="0.25">
      <c r="P793" s="5"/>
      <c r="Q793" s="5"/>
      <c r="R793" s="5"/>
      <c r="S793" s="5"/>
      <c r="T793" s="5"/>
      <c r="U793" s="1"/>
      <c r="W793" s="2"/>
      <c r="X793" s="2"/>
    </row>
    <row r="794" spans="16:24" ht="12.75" customHeight="1" x14ac:dyDescent="0.25">
      <c r="P794" s="5"/>
      <c r="Q794" s="5"/>
      <c r="R794" s="5"/>
      <c r="S794" s="5"/>
      <c r="T794" s="5"/>
      <c r="U794" s="1"/>
      <c r="W794" s="2"/>
      <c r="X794" s="2"/>
    </row>
    <row r="795" spans="16:24" ht="12.75" customHeight="1" x14ac:dyDescent="0.25">
      <c r="P795" s="5"/>
      <c r="Q795" s="5"/>
      <c r="R795" s="5"/>
      <c r="S795" s="5"/>
      <c r="T795" s="5"/>
      <c r="U795" s="1"/>
      <c r="W795" s="2"/>
      <c r="X795" s="2"/>
    </row>
    <row r="796" spans="16:24" ht="12.75" customHeight="1" x14ac:dyDescent="0.25">
      <c r="P796" s="5"/>
      <c r="Q796" s="5"/>
      <c r="R796" s="5"/>
      <c r="S796" s="5"/>
      <c r="T796" s="5"/>
      <c r="U796" s="1"/>
      <c r="W796" s="2"/>
      <c r="X796" s="2"/>
    </row>
    <row r="797" spans="16:24" ht="12.75" customHeight="1" x14ac:dyDescent="0.25">
      <c r="P797" s="5"/>
      <c r="Q797" s="5"/>
      <c r="R797" s="5"/>
      <c r="S797" s="5"/>
      <c r="T797" s="5"/>
      <c r="U797" s="1"/>
      <c r="W797" s="2"/>
      <c r="X797" s="2"/>
    </row>
    <row r="798" spans="16:24" ht="12.75" customHeight="1" x14ac:dyDescent="0.25">
      <c r="P798" s="5"/>
      <c r="Q798" s="5"/>
      <c r="R798" s="5"/>
      <c r="S798" s="5"/>
      <c r="T798" s="5"/>
      <c r="U798" s="1"/>
      <c r="W798" s="2"/>
      <c r="X798" s="2"/>
    </row>
    <row r="799" spans="16:24" ht="12.75" customHeight="1" x14ac:dyDescent="0.25">
      <c r="P799" s="5"/>
      <c r="Q799" s="5"/>
      <c r="R799" s="5"/>
      <c r="S799" s="5"/>
      <c r="T799" s="5"/>
      <c r="U799" s="1"/>
      <c r="W799" s="2"/>
      <c r="X799" s="2"/>
    </row>
    <row r="800" spans="16:24" ht="12.75" customHeight="1" x14ac:dyDescent="0.25">
      <c r="P800" s="5"/>
      <c r="Q800" s="5"/>
      <c r="R800" s="5"/>
      <c r="S800" s="5"/>
      <c r="T800" s="5"/>
      <c r="U800" s="1"/>
      <c r="W800" s="2"/>
      <c r="X800" s="2"/>
    </row>
    <row r="801" spans="16:24" ht="12.75" customHeight="1" x14ac:dyDescent="0.25">
      <c r="P801" s="5"/>
      <c r="Q801" s="5"/>
      <c r="R801" s="5"/>
      <c r="S801" s="5"/>
      <c r="T801" s="5"/>
      <c r="U801" s="1"/>
      <c r="W801" s="2"/>
      <c r="X801" s="2"/>
    </row>
    <row r="802" spans="16:24" ht="12.75" customHeight="1" x14ac:dyDescent="0.25">
      <c r="P802" s="5"/>
      <c r="Q802" s="5"/>
      <c r="R802" s="5"/>
      <c r="S802" s="5"/>
      <c r="T802" s="5"/>
      <c r="U802" s="1"/>
      <c r="W802" s="2"/>
      <c r="X802" s="2"/>
    </row>
    <row r="803" spans="16:24" ht="12.75" customHeight="1" x14ac:dyDescent="0.25">
      <c r="P803" s="5"/>
      <c r="Q803" s="5"/>
      <c r="R803" s="5"/>
      <c r="S803" s="5"/>
      <c r="T803" s="5"/>
      <c r="U803" s="1"/>
      <c r="W803" s="2"/>
      <c r="X803" s="2"/>
    </row>
    <row r="804" spans="16:24" ht="12.75" customHeight="1" x14ac:dyDescent="0.25">
      <c r="P804" s="5"/>
      <c r="Q804" s="5"/>
      <c r="R804" s="5"/>
      <c r="S804" s="5"/>
      <c r="T804" s="5"/>
      <c r="U804" s="1"/>
      <c r="W804" s="2"/>
      <c r="X804" s="2"/>
    </row>
    <row r="805" spans="16:24" ht="12.75" customHeight="1" x14ac:dyDescent="0.25">
      <c r="P805" s="5"/>
      <c r="Q805" s="5"/>
      <c r="R805" s="5"/>
      <c r="S805" s="5"/>
      <c r="T805" s="5"/>
      <c r="U805" s="1"/>
      <c r="W805" s="2"/>
      <c r="X805" s="2"/>
    </row>
    <row r="806" spans="16:24" ht="12.75" customHeight="1" x14ac:dyDescent="0.25">
      <c r="P806" s="5"/>
      <c r="Q806" s="5"/>
      <c r="R806" s="5"/>
      <c r="S806" s="5"/>
      <c r="T806" s="5"/>
      <c r="U806" s="1"/>
      <c r="W806" s="2"/>
      <c r="X806" s="2"/>
    </row>
    <row r="807" spans="16:24" ht="12.75" customHeight="1" x14ac:dyDescent="0.25">
      <c r="P807" s="5"/>
      <c r="Q807" s="5"/>
      <c r="R807" s="5"/>
      <c r="S807" s="5"/>
      <c r="T807" s="5"/>
      <c r="U807" s="1"/>
      <c r="W807" s="2"/>
      <c r="X807" s="2"/>
    </row>
    <row r="808" spans="16:24" ht="12.75" customHeight="1" x14ac:dyDescent="0.25">
      <c r="P808" s="5"/>
      <c r="Q808" s="5"/>
      <c r="R808" s="5"/>
      <c r="S808" s="5"/>
      <c r="T808" s="5"/>
      <c r="U808" s="1"/>
      <c r="W808" s="2"/>
      <c r="X808" s="2"/>
    </row>
    <row r="809" spans="16:24" ht="12.75" customHeight="1" x14ac:dyDescent="0.25">
      <c r="P809" s="5"/>
      <c r="Q809" s="5"/>
      <c r="R809" s="5"/>
      <c r="S809" s="5"/>
      <c r="T809" s="5"/>
      <c r="U809" s="1"/>
      <c r="W809" s="2"/>
      <c r="X809" s="2"/>
    </row>
    <row r="810" spans="16:24" ht="12.75" customHeight="1" x14ac:dyDescent="0.25">
      <c r="P810" s="5"/>
      <c r="Q810" s="5"/>
      <c r="R810" s="5"/>
      <c r="S810" s="5"/>
      <c r="T810" s="5"/>
      <c r="U810" s="1"/>
      <c r="W810" s="2"/>
      <c r="X810" s="2"/>
    </row>
    <row r="811" spans="16:24" ht="12.75" customHeight="1" x14ac:dyDescent="0.25">
      <c r="P811" s="5"/>
      <c r="Q811" s="5"/>
      <c r="R811" s="5"/>
      <c r="S811" s="5"/>
      <c r="T811" s="5"/>
      <c r="U811" s="1"/>
      <c r="W811" s="2"/>
      <c r="X811" s="2"/>
    </row>
    <row r="812" spans="16:24" ht="12.75" customHeight="1" x14ac:dyDescent="0.25">
      <c r="P812" s="5"/>
      <c r="Q812" s="5"/>
      <c r="R812" s="5"/>
      <c r="S812" s="5"/>
      <c r="T812" s="5"/>
      <c r="U812" s="1"/>
      <c r="W812" s="2"/>
      <c r="X812" s="2"/>
    </row>
    <row r="813" spans="16:24" ht="12.75" customHeight="1" x14ac:dyDescent="0.25">
      <c r="P813" s="5"/>
      <c r="Q813" s="5"/>
      <c r="R813" s="5"/>
      <c r="S813" s="5"/>
      <c r="T813" s="5"/>
      <c r="U813" s="1"/>
      <c r="W813" s="2"/>
      <c r="X813" s="2"/>
    </row>
    <row r="814" spans="16:24" ht="12.75" customHeight="1" x14ac:dyDescent="0.25">
      <c r="P814" s="5"/>
      <c r="Q814" s="5"/>
      <c r="R814" s="5"/>
      <c r="S814" s="5"/>
      <c r="T814" s="5"/>
      <c r="U814" s="1"/>
      <c r="W814" s="2"/>
      <c r="X814" s="2"/>
    </row>
    <row r="815" spans="16:24" ht="12.75" customHeight="1" x14ac:dyDescent="0.25">
      <c r="P815" s="5"/>
      <c r="Q815" s="5"/>
      <c r="R815" s="5"/>
      <c r="S815" s="5"/>
      <c r="T815" s="5"/>
      <c r="U815" s="1"/>
      <c r="W815" s="2"/>
      <c r="X815" s="2"/>
    </row>
    <row r="816" spans="16:24" ht="12.75" customHeight="1" x14ac:dyDescent="0.25">
      <c r="P816" s="5"/>
      <c r="Q816" s="5"/>
      <c r="R816" s="5"/>
      <c r="S816" s="5"/>
      <c r="T816" s="5"/>
      <c r="U816" s="1"/>
      <c r="W816" s="2"/>
      <c r="X816" s="2"/>
    </row>
    <row r="817" spans="16:24" ht="12.75" customHeight="1" x14ac:dyDescent="0.25">
      <c r="P817" s="5"/>
      <c r="Q817" s="5"/>
      <c r="R817" s="5"/>
      <c r="S817" s="5"/>
      <c r="T817" s="5"/>
      <c r="U817" s="1"/>
      <c r="W817" s="2"/>
      <c r="X817" s="2"/>
    </row>
    <row r="818" spans="16:24" ht="12.75" customHeight="1" x14ac:dyDescent="0.25">
      <c r="P818" s="5"/>
      <c r="Q818" s="5"/>
      <c r="R818" s="5"/>
      <c r="S818" s="5"/>
      <c r="T818" s="5"/>
      <c r="U818" s="1"/>
      <c r="W818" s="2"/>
      <c r="X818" s="2"/>
    </row>
    <row r="819" spans="16:24" ht="12.75" customHeight="1" x14ac:dyDescent="0.25">
      <c r="P819" s="5"/>
      <c r="Q819" s="5"/>
      <c r="R819" s="5"/>
      <c r="S819" s="5"/>
      <c r="T819" s="5"/>
      <c r="U819" s="1"/>
      <c r="W819" s="2"/>
      <c r="X819" s="2"/>
    </row>
    <row r="820" spans="16:24" ht="12.75" customHeight="1" x14ac:dyDescent="0.25">
      <c r="P820" s="5"/>
      <c r="Q820" s="5"/>
      <c r="R820" s="5"/>
      <c r="S820" s="5"/>
      <c r="T820" s="5"/>
      <c r="U820" s="1"/>
      <c r="W820" s="2"/>
      <c r="X820" s="2"/>
    </row>
    <row r="821" spans="16:24" ht="12.75" customHeight="1" x14ac:dyDescent="0.25">
      <c r="P821" s="5"/>
      <c r="Q821" s="5"/>
      <c r="R821" s="5"/>
      <c r="S821" s="5"/>
      <c r="T821" s="5"/>
      <c r="U821" s="1"/>
      <c r="W821" s="2"/>
      <c r="X821" s="2"/>
    </row>
    <row r="822" spans="16:24" ht="12.75" customHeight="1" x14ac:dyDescent="0.25">
      <c r="P822" s="5"/>
      <c r="Q822" s="5"/>
      <c r="R822" s="5"/>
      <c r="S822" s="5"/>
      <c r="T822" s="5"/>
      <c r="U822" s="1"/>
      <c r="W822" s="2"/>
      <c r="X822" s="2"/>
    </row>
    <row r="823" spans="16:24" ht="12.75" customHeight="1" x14ac:dyDescent="0.25">
      <c r="P823" s="5"/>
      <c r="Q823" s="5"/>
      <c r="R823" s="5"/>
      <c r="S823" s="5"/>
      <c r="T823" s="5"/>
      <c r="U823" s="1"/>
      <c r="W823" s="2"/>
      <c r="X823" s="2"/>
    </row>
    <row r="824" spans="16:24" ht="12.75" customHeight="1" x14ac:dyDescent="0.25">
      <c r="P824" s="5"/>
      <c r="Q824" s="5"/>
      <c r="R824" s="5"/>
      <c r="S824" s="5"/>
      <c r="T824" s="5"/>
      <c r="U824" s="1"/>
      <c r="W824" s="2"/>
      <c r="X824" s="2"/>
    </row>
    <row r="825" spans="16:24" ht="12.75" customHeight="1" x14ac:dyDescent="0.25">
      <c r="P825" s="5"/>
      <c r="Q825" s="5"/>
      <c r="R825" s="5"/>
      <c r="S825" s="5"/>
      <c r="T825" s="5"/>
      <c r="U825" s="1"/>
      <c r="W825" s="2"/>
      <c r="X825" s="2"/>
    </row>
    <row r="826" spans="16:24" ht="12.75" customHeight="1" x14ac:dyDescent="0.25">
      <c r="P826" s="5"/>
      <c r="Q826" s="5"/>
      <c r="R826" s="5"/>
      <c r="S826" s="5"/>
      <c r="T826" s="5"/>
      <c r="U826" s="1"/>
      <c r="W826" s="2"/>
      <c r="X826" s="2"/>
    </row>
    <row r="827" spans="16:24" ht="12.75" customHeight="1" x14ac:dyDescent="0.25">
      <c r="P827" s="5"/>
      <c r="Q827" s="5"/>
      <c r="R827" s="5"/>
      <c r="S827" s="5"/>
      <c r="T827" s="5"/>
      <c r="U827" s="1"/>
      <c r="W827" s="2"/>
      <c r="X827" s="2"/>
    </row>
    <row r="828" spans="16:24" ht="12.75" customHeight="1" x14ac:dyDescent="0.25">
      <c r="P828" s="5"/>
      <c r="Q828" s="5"/>
      <c r="R828" s="5"/>
      <c r="S828" s="5"/>
      <c r="T828" s="5"/>
      <c r="U828" s="1"/>
      <c r="W828" s="2"/>
      <c r="X828" s="2"/>
    </row>
    <row r="829" spans="16:24" ht="12.75" customHeight="1" x14ac:dyDescent="0.25">
      <c r="P829" s="5"/>
      <c r="Q829" s="5"/>
      <c r="R829" s="5"/>
      <c r="S829" s="5"/>
      <c r="T829" s="5"/>
      <c r="U829" s="1"/>
      <c r="W829" s="2"/>
      <c r="X829" s="2"/>
    </row>
    <row r="830" spans="16:24" ht="12.75" customHeight="1" x14ac:dyDescent="0.25">
      <c r="P830" s="5"/>
      <c r="Q830" s="5"/>
      <c r="R830" s="5"/>
      <c r="S830" s="5"/>
      <c r="T830" s="5"/>
      <c r="U830" s="1"/>
      <c r="W830" s="2"/>
      <c r="X830" s="2"/>
    </row>
    <row r="831" spans="16:24" ht="12.75" customHeight="1" x14ac:dyDescent="0.25">
      <c r="P831" s="5"/>
      <c r="Q831" s="5"/>
      <c r="R831" s="5"/>
      <c r="S831" s="5"/>
      <c r="T831" s="5"/>
      <c r="U831" s="1"/>
      <c r="W831" s="2"/>
      <c r="X831" s="2"/>
    </row>
    <row r="832" spans="16:24" ht="12.75" customHeight="1" x14ac:dyDescent="0.25">
      <c r="P832" s="5"/>
      <c r="Q832" s="5"/>
      <c r="R832" s="5"/>
      <c r="S832" s="5"/>
      <c r="T832" s="5"/>
      <c r="U832" s="1"/>
      <c r="W832" s="2"/>
      <c r="X832" s="2"/>
    </row>
    <row r="833" spans="16:24" ht="12.75" customHeight="1" x14ac:dyDescent="0.25">
      <c r="P833" s="5"/>
      <c r="Q833" s="5"/>
      <c r="R833" s="5"/>
      <c r="S833" s="5"/>
      <c r="T833" s="5"/>
      <c r="U833" s="1"/>
      <c r="W833" s="2"/>
      <c r="X833" s="2"/>
    </row>
    <row r="834" spans="16:24" ht="12.75" customHeight="1" x14ac:dyDescent="0.25">
      <c r="P834" s="5"/>
      <c r="Q834" s="5"/>
      <c r="R834" s="5"/>
      <c r="S834" s="5"/>
      <c r="T834" s="5"/>
      <c r="U834" s="1"/>
      <c r="W834" s="2"/>
      <c r="X834" s="2"/>
    </row>
    <row r="835" spans="16:24" ht="12.75" customHeight="1" x14ac:dyDescent="0.25">
      <c r="P835" s="5"/>
      <c r="Q835" s="5"/>
      <c r="R835" s="5"/>
      <c r="S835" s="5"/>
      <c r="T835" s="5"/>
      <c r="U835" s="1"/>
      <c r="W835" s="2"/>
      <c r="X835" s="2"/>
    </row>
    <row r="836" spans="16:24" ht="12.75" customHeight="1" x14ac:dyDescent="0.25">
      <c r="P836" s="5"/>
      <c r="Q836" s="5"/>
      <c r="R836" s="5"/>
      <c r="S836" s="5"/>
      <c r="T836" s="5"/>
      <c r="U836" s="1"/>
      <c r="W836" s="2"/>
      <c r="X836" s="2"/>
    </row>
    <row r="837" spans="16:24" ht="12.75" customHeight="1" x14ac:dyDescent="0.25">
      <c r="P837" s="5"/>
      <c r="Q837" s="5"/>
      <c r="R837" s="5"/>
      <c r="S837" s="5"/>
      <c r="T837" s="5"/>
      <c r="U837" s="1"/>
      <c r="W837" s="2"/>
      <c r="X837" s="2"/>
    </row>
    <row r="838" spans="16:24" ht="12.75" customHeight="1" x14ac:dyDescent="0.25">
      <c r="P838" s="5"/>
      <c r="Q838" s="5"/>
      <c r="R838" s="5"/>
      <c r="S838" s="5"/>
      <c r="T838" s="5"/>
      <c r="U838" s="1"/>
      <c r="W838" s="2"/>
      <c r="X838" s="2"/>
    </row>
    <row r="839" spans="16:24" ht="12.75" customHeight="1" x14ac:dyDescent="0.25">
      <c r="P839" s="5"/>
      <c r="Q839" s="5"/>
      <c r="R839" s="5"/>
      <c r="S839" s="5"/>
      <c r="T839" s="5"/>
      <c r="U839" s="1"/>
      <c r="W839" s="2"/>
      <c r="X839" s="2"/>
    </row>
    <row r="840" spans="16:24" ht="12.75" customHeight="1" x14ac:dyDescent="0.25">
      <c r="P840" s="5"/>
      <c r="Q840" s="5"/>
      <c r="R840" s="5"/>
      <c r="S840" s="5"/>
      <c r="T840" s="5"/>
      <c r="U840" s="1"/>
      <c r="W840" s="2"/>
      <c r="X840" s="2"/>
    </row>
    <row r="841" spans="16:24" ht="12.75" customHeight="1" x14ac:dyDescent="0.25">
      <c r="P841" s="5"/>
      <c r="Q841" s="5"/>
      <c r="R841" s="5"/>
      <c r="S841" s="5"/>
      <c r="T841" s="5"/>
      <c r="U841" s="1"/>
      <c r="W841" s="2"/>
      <c r="X841" s="2"/>
    </row>
    <row r="842" spans="16:24" ht="12.75" customHeight="1" x14ac:dyDescent="0.25">
      <c r="P842" s="5"/>
      <c r="Q842" s="5"/>
      <c r="R842" s="5"/>
      <c r="S842" s="5"/>
      <c r="T842" s="5"/>
      <c r="U842" s="1"/>
      <c r="W842" s="2"/>
      <c r="X842" s="2"/>
    </row>
    <row r="843" spans="16:24" ht="12.75" customHeight="1" x14ac:dyDescent="0.25">
      <c r="P843" s="5"/>
      <c r="Q843" s="5"/>
      <c r="R843" s="5"/>
      <c r="S843" s="5"/>
      <c r="T843" s="5"/>
      <c r="U843" s="1"/>
      <c r="W843" s="2"/>
      <c r="X843" s="2"/>
    </row>
    <row r="844" spans="16:24" ht="12.75" customHeight="1" x14ac:dyDescent="0.25">
      <c r="P844" s="5"/>
      <c r="Q844" s="5"/>
      <c r="R844" s="5"/>
      <c r="S844" s="5"/>
      <c r="T844" s="5"/>
      <c r="U844" s="1"/>
      <c r="W844" s="2"/>
      <c r="X844" s="2"/>
    </row>
    <row r="845" spans="16:24" ht="12.75" customHeight="1" x14ac:dyDescent="0.25">
      <c r="P845" s="5"/>
      <c r="Q845" s="5"/>
      <c r="R845" s="5"/>
      <c r="S845" s="5"/>
      <c r="T845" s="5"/>
      <c r="U845" s="1"/>
      <c r="W845" s="2"/>
      <c r="X845" s="2"/>
    </row>
    <row r="846" spans="16:24" ht="12.75" customHeight="1" x14ac:dyDescent="0.25">
      <c r="P846" s="5"/>
      <c r="Q846" s="5"/>
      <c r="R846" s="5"/>
      <c r="S846" s="5"/>
      <c r="T846" s="5"/>
      <c r="U846" s="1"/>
      <c r="W846" s="2"/>
      <c r="X846" s="2"/>
    </row>
    <row r="847" spans="16:24" ht="12.75" customHeight="1" x14ac:dyDescent="0.25">
      <c r="P847" s="5"/>
      <c r="Q847" s="5"/>
      <c r="R847" s="5"/>
      <c r="S847" s="5"/>
      <c r="T847" s="5"/>
      <c r="U847" s="1"/>
      <c r="W847" s="2"/>
      <c r="X847" s="2"/>
    </row>
    <row r="848" spans="16:24" ht="12.75" customHeight="1" x14ac:dyDescent="0.25">
      <c r="P848" s="5"/>
      <c r="Q848" s="5"/>
      <c r="R848" s="5"/>
      <c r="S848" s="5"/>
      <c r="T848" s="5"/>
      <c r="U848" s="1"/>
      <c r="W848" s="2"/>
      <c r="X848" s="2"/>
    </row>
    <row r="849" spans="16:24" ht="12.75" customHeight="1" x14ac:dyDescent="0.25">
      <c r="P849" s="5"/>
      <c r="Q849" s="5"/>
      <c r="R849" s="5"/>
      <c r="S849" s="5"/>
      <c r="T849" s="5"/>
      <c r="U849" s="1"/>
      <c r="W849" s="2"/>
      <c r="X849" s="2"/>
    </row>
    <row r="850" spans="16:24" ht="12.75" customHeight="1" x14ac:dyDescent="0.25">
      <c r="P850" s="5"/>
      <c r="Q850" s="5"/>
      <c r="R850" s="5"/>
      <c r="S850" s="5"/>
      <c r="T850" s="5"/>
      <c r="U850" s="1"/>
      <c r="W850" s="2"/>
      <c r="X850" s="2"/>
    </row>
    <row r="851" spans="16:24" ht="12.75" customHeight="1" x14ac:dyDescent="0.25">
      <c r="P851" s="5"/>
      <c r="Q851" s="5"/>
      <c r="R851" s="5"/>
      <c r="S851" s="5"/>
      <c r="T851" s="5"/>
      <c r="U851" s="1"/>
      <c r="W851" s="2"/>
      <c r="X851" s="2"/>
    </row>
    <row r="852" spans="16:24" ht="12.75" customHeight="1" x14ac:dyDescent="0.25">
      <c r="P852" s="5"/>
      <c r="Q852" s="5"/>
      <c r="R852" s="5"/>
      <c r="S852" s="5"/>
      <c r="T852" s="5"/>
      <c r="U852" s="1"/>
      <c r="W852" s="2"/>
      <c r="X852" s="2"/>
    </row>
    <row r="853" spans="16:24" ht="12.75" customHeight="1" x14ac:dyDescent="0.25">
      <c r="P853" s="5"/>
      <c r="Q853" s="5"/>
      <c r="R853" s="5"/>
      <c r="S853" s="5"/>
      <c r="T853" s="5"/>
      <c r="U853" s="1"/>
      <c r="W853" s="2"/>
      <c r="X853" s="2"/>
    </row>
    <row r="854" spans="16:24" ht="12.75" customHeight="1" x14ac:dyDescent="0.25">
      <c r="P854" s="5"/>
      <c r="Q854" s="5"/>
      <c r="R854" s="5"/>
      <c r="S854" s="5"/>
      <c r="T854" s="5"/>
      <c r="U854" s="1"/>
      <c r="W854" s="2"/>
      <c r="X854" s="2"/>
    </row>
    <row r="855" spans="16:24" ht="12.75" customHeight="1" x14ac:dyDescent="0.25">
      <c r="P855" s="5"/>
      <c r="Q855" s="5"/>
      <c r="R855" s="5"/>
      <c r="S855" s="5"/>
      <c r="T855" s="5"/>
      <c r="U855" s="1"/>
      <c r="W855" s="2"/>
      <c r="X855" s="2"/>
    </row>
    <row r="856" spans="16:24" ht="12.75" customHeight="1" x14ac:dyDescent="0.25">
      <c r="P856" s="5"/>
      <c r="Q856" s="5"/>
      <c r="R856" s="5"/>
      <c r="S856" s="5"/>
      <c r="T856" s="5"/>
      <c r="U856" s="1"/>
      <c r="W856" s="2"/>
      <c r="X856" s="2"/>
    </row>
    <row r="857" spans="16:24" ht="12.75" customHeight="1" x14ac:dyDescent="0.25">
      <c r="P857" s="5"/>
      <c r="Q857" s="5"/>
      <c r="R857" s="5"/>
      <c r="S857" s="5"/>
      <c r="T857" s="5"/>
      <c r="U857" s="1"/>
      <c r="W857" s="2"/>
      <c r="X857" s="2"/>
    </row>
    <row r="858" spans="16:24" ht="12.75" customHeight="1" x14ac:dyDescent="0.25">
      <c r="P858" s="5"/>
      <c r="Q858" s="5"/>
      <c r="R858" s="5"/>
      <c r="S858" s="5"/>
      <c r="T858" s="5"/>
      <c r="U858" s="1"/>
      <c r="W858" s="2"/>
      <c r="X858" s="2"/>
    </row>
    <row r="859" spans="16:24" ht="12.75" customHeight="1" x14ac:dyDescent="0.25">
      <c r="P859" s="5"/>
      <c r="Q859" s="5"/>
      <c r="R859" s="5"/>
      <c r="S859" s="5"/>
      <c r="T859" s="5"/>
      <c r="U859" s="1"/>
      <c r="W859" s="2"/>
      <c r="X859" s="2"/>
    </row>
    <row r="860" spans="16:24" ht="12.75" customHeight="1" x14ac:dyDescent="0.25">
      <c r="P860" s="5"/>
      <c r="Q860" s="5"/>
      <c r="R860" s="5"/>
      <c r="S860" s="5"/>
      <c r="T860" s="5"/>
      <c r="U860" s="1"/>
      <c r="W860" s="2"/>
      <c r="X860" s="2"/>
    </row>
    <row r="861" spans="16:24" ht="12.75" customHeight="1" x14ac:dyDescent="0.25">
      <c r="P861" s="5"/>
      <c r="Q861" s="5"/>
      <c r="R861" s="5"/>
      <c r="S861" s="5"/>
      <c r="T861" s="5"/>
      <c r="U861" s="1"/>
      <c r="W861" s="2"/>
      <c r="X861" s="2"/>
    </row>
    <row r="862" spans="16:24" ht="12.75" customHeight="1" x14ac:dyDescent="0.25">
      <c r="P862" s="5"/>
      <c r="Q862" s="5"/>
      <c r="R862" s="5"/>
      <c r="S862" s="5"/>
      <c r="T862" s="5"/>
      <c r="U862" s="1"/>
      <c r="W862" s="2"/>
      <c r="X862" s="2"/>
    </row>
    <row r="863" spans="16:24" ht="12.75" customHeight="1" x14ac:dyDescent="0.25">
      <c r="P863" s="5"/>
      <c r="Q863" s="5"/>
      <c r="R863" s="5"/>
      <c r="S863" s="5"/>
      <c r="T863" s="5"/>
      <c r="U863" s="1"/>
      <c r="W863" s="2"/>
      <c r="X863" s="2"/>
    </row>
    <row r="864" spans="16:24" ht="12.75" customHeight="1" x14ac:dyDescent="0.25">
      <c r="P864" s="5"/>
      <c r="Q864" s="5"/>
      <c r="R864" s="5"/>
      <c r="S864" s="5"/>
      <c r="T864" s="5"/>
      <c r="U864" s="1"/>
      <c r="W864" s="2"/>
      <c r="X864" s="2"/>
    </row>
    <row r="865" spans="16:24" ht="12.75" customHeight="1" x14ac:dyDescent="0.25">
      <c r="P865" s="5"/>
      <c r="Q865" s="5"/>
      <c r="R865" s="5"/>
      <c r="S865" s="5"/>
      <c r="T865" s="5"/>
      <c r="U865" s="1"/>
      <c r="W865" s="2"/>
      <c r="X865" s="2"/>
    </row>
    <row r="866" spans="16:24" ht="12.75" customHeight="1" x14ac:dyDescent="0.25">
      <c r="P866" s="5"/>
      <c r="Q866" s="5"/>
      <c r="R866" s="5"/>
      <c r="S866" s="5"/>
      <c r="T866" s="5"/>
      <c r="U866" s="1"/>
      <c r="W866" s="2"/>
      <c r="X866" s="2"/>
    </row>
    <row r="867" spans="16:24" ht="12.75" customHeight="1" x14ac:dyDescent="0.25">
      <c r="P867" s="5"/>
      <c r="Q867" s="5"/>
      <c r="R867" s="5"/>
      <c r="S867" s="5"/>
      <c r="T867" s="5"/>
      <c r="U867" s="1"/>
      <c r="W867" s="2"/>
      <c r="X867" s="2"/>
    </row>
    <row r="868" spans="16:24" ht="12.75" customHeight="1" x14ac:dyDescent="0.25">
      <c r="P868" s="5"/>
      <c r="Q868" s="5"/>
      <c r="R868" s="5"/>
      <c r="S868" s="5"/>
      <c r="T868" s="5"/>
      <c r="U868" s="1"/>
      <c r="W868" s="2"/>
      <c r="X868" s="2"/>
    </row>
    <row r="869" spans="16:24" ht="12.75" customHeight="1" x14ac:dyDescent="0.25">
      <c r="P869" s="5"/>
      <c r="Q869" s="5"/>
      <c r="R869" s="5"/>
      <c r="S869" s="5"/>
      <c r="T869" s="5"/>
      <c r="U869" s="1"/>
      <c r="W869" s="2"/>
      <c r="X869" s="2"/>
    </row>
    <row r="870" spans="16:24" ht="12.75" customHeight="1" x14ac:dyDescent="0.25">
      <c r="P870" s="5"/>
      <c r="Q870" s="5"/>
      <c r="R870" s="5"/>
      <c r="S870" s="5"/>
      <c r="T870" s="5"/>
      <c r="U870" s="1"/>
      <c r="W870" s="2"/>
      <c r="X870" s="2"/>
    </row>
    <row r="871" spans="16:24" ht="12.75" customHeight="1" x14ac:dyDescent="0.25">
      <c r="P871" s="5"/>
      <c r="Q871" s="5"/>
      <c r="R871" s="5"/>
      <c r="S871" s="5"/>
      <c r="T871" s="5"/>
      <c r="U871" s="1"/>
      <c r="W871" s="2"/>
      <c r="X871" s="2"/>
    </row>
    <row r="872" spans="16:24" ht="12.75" customHeight="1" x14ac:dyDescent="0.25">
      <c r="P872" s="5"/>
      <c r="Q872" s="5"/>
      <c r="R872" s="5"/>
      <c r="S872" s="5"/>
      <c r="T872" s="5"/>
      <c r="U872" s="1"/>
      <c r="W872" s="2"/>
      <c r="X872" s="2"/>
    </row>
    <row r="873" spans="16:24" ht="12.75" customHeight="1" x14ac:dyDescent="0.25">
      <c r="P873" s="5"/>
      <c r="Q873" s="5"/>
      <c r="R873" s="5"/>
      <c r="S873" s="5"/>
      <c r="T873" s="5"/>
      <c r="U873" s="1"/>
      <c r="W873" s="2"/>
      <c r="X873" s="2"/>
    </row>
    <row r="874" spans="16:24" ht="12.75" customHeight="1" x14ac:dyDescent="0.25">
      <c r="P874" s="5"/>
      <c r="Q874" s="5"/>
      <c r="R874" s="5"/>
      <c r="S874" s="5"/>
      <c r="T874" s="5"/>
      <c r="U874" s="1"/>
      <c r="W874" s="2"/>
      <c r="X874" s="2"/>
    </row>
    <row r="875" spans="16:24" ht="12.75" customHeight="1" x14ac:dyDescent="0.25">
      <c r="P875" s="5"/>
      <c r="Q875" s="5"/>
      <c r="R875" s="5"/>
      <c r="S875" s="5"/>
      <c r="T875" s="5"/>
      <c r="U875" s="1"/>
      <c r="W875" s="2"/>
      <c r="X875" s="2"/>
    </row>
    <row r="876" spans="16:24" ht="12.75" customHeight="1" x14ac:dyDescent="0.25">
      <c r="P876" s="5"/>
      <c r="Q876" s="5"/>
      <c r="R876" s="5"/>
      <c r="S876" s="5"/>
      <c r="T876" s="5"/>
      <c r="U876" s="1"/>
      <c r="W876" s="2"/>
      <c r="X876" s="2"/>
    </row>
    <row r="877" spans="16:24" ht="12.75" customHeight="1" x14ac:dyDescent="0.25">
      <c r="P877" s="5"/>
      <c r="Q877" s="5"/>
      <c r="R877" s="5"/>
      <c r="S877" s="5"/>
      <c r="T877" s="5"/>
      <c r="U877" s="1"/>
      <c r="W877" s="2"/>
      <c r="X877" s="2"/>
    </row>
    <row r="878" spans="16:24" ht="12.75" customHeight="1" x14ac:dyDescent="0.25">
      <c r="P878" s="5"/>
      <c r="Q878" s="5"/>
      <c r="R878" s="5"/>
      <c r="S878" s="5"/>
      <c r="T878" s="5"/>
      <c r="U878" s="1"/>
      <c r="W878" s="2"/>
      <c r="X878" s="2"/>
    </row>
    <row r="879" spans="16:24" ht="12.75" customHeight="1" x14ac:dyDescent="0.25">
      <c r="P879" s="5"/>
      <c r="Q879" s="5"/>
      <c r="R879" s="5"/>
      <c r="S879" s="5"/>
      <c r="T879" s="5"/>
      <c r="U879" s="1"/>
      <c r="W879" s="2"/>
      <c r="X879" s="2"/>
    </row>
    <row r="880" spans="16:24" ht="12.75" customHeight="1" x14ac:dyDescent="0.25">
      <c r="P880" s="5"/>
      <c r="Q880" s="5"/>
      <c r="R880" s="5"/>
      <c r="S880" s="5"/>
      <c r="T880" s="5"/>
      <c r="U880" s="1"/>
      <c r="W880" s="2"/>
      <c r="X880" s="2"/>
    </row>
    <row r="881" spans="16:24" ht="12.75" customHeight="1" x14ac:dyDescent="0.25">
      <c r="P881" s="5"/>
      <c r="Q881" s="5"/>
      <c r="R881" s="5"/>
      <c r="S881" s="5"/>
      <c r="T881" s="5"/>
      <c r="U881" s="1"/>
      <c r="W881" s="2"/>
      <c r="X881" s="2"/>
    </row>
    <row r="882" spans="16:24" ht="12.75" customHeight="1" x14ac:dyDescent="0.25">
      <c r="P882" s="5"/>
      <c r="Q882" s="5"/>
      <c r="R882" s="5"/>
      <c r="S882" s="5"/>
      <c r="T882" s="5"/>
      <c r="U882" s="1"/>
      <c r="W882" s="2"/>
      <c r="X882" s="2"/>
    </row>
    <row r="883" spans="16:24" ht="12.75" customHeight="1" x14ac:dyDescent="0.25">
      <c r="P883" s="5"/>
      <c r="Q883" s="5"/>
      <c r="R883" s="5"/>
      <c r="S883" s="5"/>
      <c r="T883" s="5"/>
      <c r="U883" s="1"/>
      <c r="W883" s="2"/>
      <c r="X883" s="2"/>
    </row>
    <row r="884" spans="16:24" ht="12.75" customHeight="1" x14ac:dyDescent="0.25">
      <c r="P884" s="5"/>
      <c r="Q884" s="5"/>
      <c r="R884" s="5"/>
      <c r="S884" s="5"/>
      <c r="T884" s="5"/>
      <c r="U884" s="1"/>
      <c r="W884" s="2"/>
      <c r="X884" s="2"/>
    </row>
    <row r="885" spans="16:24" ht="12.75" customHeight="1" x14ac:dyDescent="0.25">
      <c r="P885" s="5"/>
      <c r="Q885" s="5"/>
      <c r="R885" s="5"/>
      <c r="S885" s="5"/>
      <c r="T885" s="5"/>
      <c r="U885" s="1"/>
      <c r="W885" s="2"/>
      <c r="X885" s="2"/>
    </row>
    <row r="886" spans="16:24" ht="12.75" customHeight="1" x14ac:dyDescent="0.25">
      <c r="P886" s="5"/>
      <c r="Q886" s="5"/>
      <c r="R886" s="5"/>
      <c r="S886" s="5"/>
      <c r="T886" s="5"/>
      <c r="U886" s="1"/>
      <c r="W886" s="2"/>
      <c r="X886" s="2"/>
    </row>
    <row r="887" spans="16:24" ht="12.75" customHeight="1" x14ac:dyDescent="0.25">
      <c r="P887" s="5"/>
      <c r="Q887" s="5"/>
      <c r="R887" s="5"/>
      <c r="S887" s="5"/>
      <c r="T887" s="5"/>
      <c r="U887" s="1"/>
      <c r="W887" s="2"/>
      <c r="X887" s="2"/>
    </row>
    <row r="888" spans="16:24" ht="12.75" customHeight="1" x14ac:dyDescent="0.25">
      <c r="P888" s="5"/>
      <c r="Q888" s="5"/>
      <c r="R888" s="5"/>
      <c r="S888" s="5"/>
      <c r="T888" s="5"/>
      <c r="U888" s="1"/>
      <c r="W888" s="2"/>
      <c r="X888" s="2"/>
    </row>
    <row r="889" spans="16:24" ht="12.75" customHeight="1" x14ac:dyDescent="0.25">
      <c r="P889" s="5"/>
      <c r="Q889" s="5"/>
      <c r="R889" s="5"/>
      <c r="S889" s="5"/>
      <c r="T889" s="5"/>
      <c r="U889" s="1"/>
      <c r="W889" s="2"/>
      <c r="X889" s="2"/>
    </row>
    <row r="890" spans="16:24" ht="12.75" customHeight="1" x14ac:dyDescent="0.25">
      <c r="P890" s="5"/>
      <c r="Q890" s="5"/>
      <c r="R890" s="5"/>
      <c r="S890" s="5"/>
      <c r="T890" s="5"/>
      <c r="U890" s="1"/>
      <c r="W890" s="2"/>
      <c r="X890" s="2"/>
    </row>
    <row r="891" spans="16:24" ht="12.75" customHeight="1" x14ac:dyDescent="0.25">
      <c r="P891" s="5"/>
      <c r="Q891" s="5"/>
      <c r="R891" s="5"/>
      <c r="S891" s="5"/>
      <c r="T891" s="5"/>
      <c r="U891" s="1"/>
      <c r="W891" s="2"/>
      <c r="X891" s="2"/>
    </row>
    <row r="892" spans="16:24" ht="12.75" customHeight="1" x14ac:dyDescent="0.25">
      <c r="P892" s="5"/>
      <c r="Q892" s="5"/>
      <c r="R892" s="5"/>
      <c r="S892" s="5"/>
      <c r="T892" s="5"/>
      <c r="U892" s="1"/>
      <c r="W892" s="2"/>
      <c r="X892" s="2"/>
    </row>
    <row r="893" spans="16:24" ht="12.75" customHeight="1" x14ac:dyDescent="0.25">
      <c r="P893" s="5"/>
      <c r="Q893" s="5"/>
      <c r="R893" s="5"/>
      <c r="S893" s="5"/>
      <c r="T893" s="5"/>
      <c r="U893" s="1"/>
      <c r="W893" s="2"/>
      <c r="X893" s="2"/>
    </row>
    <row r="894" spans="16:24" ht="12.75" customHeight="1" x14ac:dyDescent="0.25">
      <c r="P894" s="5"/>
      <c r="Q894" s="5"/>
      <c r="R894" s="5"/>
      <c r="S894" s="5"/>
      <c r="T894" s="5"/>
      <c r="U894" s="1"/>
      <c r="W894" s="2"/>
      <c r="X894" s="2"/>
    </row>
    <row r="895" spans="16:24" ht="12.75" customHeight="1" x14ac:dyDescent="0.25">
      <c r="P895" s="5"/>
      <c r="Q895" s="5"/>
      <c r="R895" s="5"/>
      <c r="S895" s="5"/>
      <c r="T895" s="5"/>
      <c r="U895" s="1"/>
      <c r="W895" s="2"/>
      <c r="X895" s="2"/>
    </row>
    <row r="896" spans="16:24" ht="12.75" customHeight="1" x14ac:dyDescent="0.25">
      <c r="P896" s="5"/>
      <c r="Q896" s="5"/>
      <c r="R896" s="5"/>
      <c r="S896" s="5"/>
      <c r="T896" s="5"/>
      <c r="U896" s="1"/>
      <c r="W896" s="2"/>
      <c r="X896" s="2"/>
    </row>
    <row r="897" spans="16:24" ht="12.75" customHeight="1" x14ac:dyDescent="0.25">
      <c r="P897" s="5"/>
      <c r="Q897" s="5"/>
      <c r="R897" s="5"/>
      <c r="S897" s="5"/>
      <c r="T897" s="5"/>
      <c r="U897" s="1"/>
      <c r="W897" s="2"/>
      <c r="X897" s="2"/>
    </row>
    <row r="898" spans="16:24" ht="12.75" customHeight="1" x14ac:dyDescent="0.25">
      <c r="P898" s="5"/>
      <c r="Q898" s="5"/>
      <c r="R898" s="5"/>
      <c r="S898" s="5"/>
      <c r="T898" s="5"/>
      <c r="U898" s="1"/>
      <c r="W898" s="2"/>
      <c r="X898" s="2"/>
    </row>
    <row r="899" spans="16:24" ht="12.75" customHeight="1" x14ac:dyDescent="0.25">
      <c r="P899" s="5"/>
      <c r="Q899" s="5"/>
      <c r="R899" s="5"/>
      <c r="S899" s="5"/>
      <c r="T899" s="5"/>
      <c r="U899" s="1"/>
      <c r="W899" s="2"/>
      <c r="X899" s="2"/>
    </row>
    <row r="900" spans="16:24" ht="12.75" customHeight="1" x14ac:dyDescent="0.25">
      <c r="P900" s="5"/>
      <c r="Q900" s="5"/>
      <c r="R900" s="5"/>
      <c r="S900" s="5"/>
      <c r="T900" s="5"/>
      <c r="U900" s="1"/>
      <c r="W900" s="2"/>
      <c r="X900" s="2"/>
    </row>
    <row r="901" spans="16:24" ht="12.75" customHeight="1" x14ac:dyDescent="0.25">
      <c r="P901" s="5"/>
      <c r="Q901" s="5"/>
      <c r="R901" s="5"/>
      <c r="S901" s="5"/>
      <c r="T901" s="5"/>
      <c r="U901" s="1"/>
      <c r="W901" s="2"/>
      <c r="X901" s="2"/>
    </row>
    <row r="902" spans="16:24" ht="12.75" customHeight="1" x14ac:dyDescent="0.25">
      <c r="P902" s="5"/>
      <c r="Q902" s="5"/>
      <c r="R902" s="5"/>
      <c r="S902" s="5"/>
      <c r="T902" s="5"/>
      <c r="U902" s="1"/>
      <c r="W902" s="2"/>
      <c r="X902" s="2"/>
    </row>
    <row r="903" spans="16:24" ht="12.75" customHeight="1" x14ac:dyDescent="0.25">
      <c r="P903" s="5"/>
      <c r="Q903" s="5"/>
      <c r="R903" s="5"/>
      <c r="S903" s="5"/>
      <c r="T903" s="5"/>
      <c r="U903" s="1"/>
      <c r="W903" s="2"/>
      <c r="X903" s="2"/>
    </row>
    <row r="904" spans="16:24" ht="12.75" customHeight="1" x14ac:dyDescent="0.25">
      <c r="P904" s="5"/>
      <c r="Q904" s="5"/>
      <c r="R904" s="5"/>
      <c r="S904" s="5"/>
      <c r="T904" s="5"/>
      <c r="U904" s="1"/>
      <c r="W904" s="2"/>
      <c r="X904" s="2"/>
    </row>
    <row r="905" spans="16:24" ht="12.75" customHeight="1" x14ac:dyDescent="0.25">
      <c r="P905" s="5"/>
      <c r="Q905" s="5"/>
      <c r="R905" s="5"/>
      <c r="S905" s="5"/>
      <c r="T905" s="5"/>
      <c r="U905" s="1"/>
      <c r="W905" s="2"/>
      <c r="X905" s="2"/>
    </row>
    <row r="906" spans="16:24" ht="12.75" customHeight="1" x14ac:dyDescent="0.25">
      <c r="P906" s="5"/>
      <c r="Q906" s="5"/>
      <c r="R906" s="5"/>
      <c r="S906" s="5"/>
      <c r="T906" s="5"/>
      <c r="U906" s="1"/>
      <c r="W906" s="2"/>
      <c r="X906" s="2"/>
    </row>
    <row r="907" spans="16:24" ht="12.75" customHeight="1" x14ac:dyDescent="0.25">
      <c r="P907" s="5"/>
      <c r="Q907" s="5"/>
      <c r="R907" s="5"/>
      <c r="S907" s="5"/>
      <c r="T907" s="5"/>
      <c r="U907" s="1"/>
      <c r="W907" s="2"/>
      <c r="X907" s="2"/>
    </row>
    <row r="908" spans="16:24" ht="12.75" customHeight="1" x14ac:dyDescent="0.25">
      <c r="P908" s="5"/>
      <c r="Q908" s="5"/>
      <c r="R908" s="5"/>
      <c r="S908" s="5"/>
      <c r="T908" s="5"/>
      <c r="U908" s="1"/>
      <c r="W908" s="2"/>
      <c r="X908" s="2"/>
    </row>
    <row r="909" spans="16:24" ht="12.75" customHeight="1" x14ac:dyDescent="0.25">
      <c r="P909" s="5"/>
      <c r="Q909" s="5"/>
      <c r="R909" s="5"/>
      <c r="S909" s="5"/>
      <c r="T909" s="5"/>
      <c r="U909" s="1"/>
      <c r="W909" s="2"/>
      <c r="X909" s="2"/>
    </row>
    <row r="910" spans="16:24" ht="12.75" customHeight="1" x14ac:dyDescent="0.25">
      <c r="P910" s="5"/>
      <c r="Q910" s="5"/>
      <c r="R910" s="5"/>
      <c r="S910" s="5"/>
      <c r="T910" s="5"/>
      <c r="U910" s="1"/>
      <c r="W910" s="2"/>
      <c r="X910" s="2"/>
    </row>
    <row r="911" spans="16:24" ht="12.75" customHeight="1" x14ac:dyDescent="0.25">
      <c r="P911" s="5"/>
      <c r="Q911" s="5"/>
      <c r="R911" s="5"/>
      <c r="S911" s="5"/>
      <c r="T911" s="5"/>
      <c r="U911" s="1"/>
      <c r="W911" s="2"/>
      <c r="X911" s="2"/>
    </row>
    <row r="912" spans="16:24" ht="12.75" customHeight="1" x14ac:dyDescent="0.25">
      <c r="P912" s="5"/>
      <c r="Q912" s="5"/>
      <c r="R912" s="5"/>
      <c r="S912" s="5"/>
      <c r="T912" s="5"/>
      <c r="U912" s="1"/>
      <c r="W912" s="2"/>
      <c r="X912" s="2"/>
    </row>
    <row r="913" spans="16:24" ht="12.75" customHeight="1" x14ac:dyDescent="0.25">
      <c r="P913" s="5"/>
      <c r="Q913" s="5"/>
      <c r="R913" s="5"/>
      <c r="S913" s="5"/>
      <c r="T913" s="5"/>
      <c r="U913" s="1"/>
      <c r="W913" s="2"/>
      <c r="X913" s="2"/>
    </row>
    <row r="914" spans="16:24" ht="12.75" customHeight="1" x14ac:dyDescent="0.25">
      <c r="P914" s="5"/>
      <c r="Q914" s="5"/>
      <c r="R914" s="5"/>
      <c r="S914" s="5"/>
      <c r="T914" s="5"/>
      <c r="U914" s="1"/>
      <c r="W914" s="2"/>
      <c r="X914" s="2"/>
    </row>
    <row r="915" spans="16:24" ht="12.75" customHeight="1" x14ac:dyDescent="0.25">
      <c r="P915" s="5"/>
      <c r="Q915" s="5"/>
      <c r="R915" s="5"/>
      <c r="S915" s="5"/>
      <c r="T915" s="5"/>
      <c r="U915" s="1"/>
      <c r="W915" s="2"/>
      <c r="X915" s="2"/>
    </row>
    <row r="916" spans="16:24" ht="12.75" customHeight="1" x14ac:dyDescent="0.25">
      <c r="P916" s="5"/>
      <c r="Q916" s="5"/>
      <c r="R916" s="5"/>
      <c r="S916" s="5"/>
      <c r="T916" s="5"/>
      <c r="U916" s="1"/>
      <c r="W916" s="2"/>
      <c r="X916" s="2"/>
    </row>
    <row r="917" spans="16:24" ht="12.75" customHeight="1" x14ac:dyDescent="0.25">
      <c r="P917" s="5"/>
      <c r="Q917" s="5"/>
      <c r="R917" s="5"/>
      <c r="S917" s="5"/>
      <c r="T917" s="5"/>
      <c r="U917" s="1"/>
      <c r="W917" s="2"/>
      <c r="X917" s="2"/>
    </row>
    <row r="918" spans="16:24" ht="12.75" customHeight="1" x14ac:dyDescent="0.25">
      <c r="P918" s="5"/>
      <c r="Q918" s="5"/>
      <c r="R918" s="5"/>
      <c r="S918" s="5"/>
      <c r="T918" s="5"/>
      <c r="U918" s="1"/>
      <c r="W918" s="2"/>
      <c r="X918" s="2"/>
    </row>
    <row r="919" spans="16:24" ht="12.75" customHeight="1" x14ac:dyDescent="0.25">
      <c r="P919" s="5"/>
      <c r="Q919" s="5"/>
      <c r="R919" s="5"/>
      <c r="S919" s="5"/>
      <c r="T919" s="5"/>
      <c r="U919" s="1"/>
      <c r="W919" s="2"/>
      <c r="X919" s="2"/>
    </row>
    <row r="920" spans="16:24" ht="12.75" customHeight="1" x14ac:dyDescent="0.25">
      <c r="P920" s="5"/>
      <c r="Q920" s="5"/>
      <c r="R920" s="5"/>
      <c r="S920" s="5"/>
      <c r="T920" s="5"/>
      <c r="U920" s="1"/>
      <c r="W920" s="2"/>
      <c r="X920" s="2"/>
    </row>
    <row r="921" spans="16:24" ht="12.75" customHeight="1" x14ac:dyDescent="0.25">
      <c r="P921" s="5"/>
      <c r="Q921" s="5"/>
      <c r="R921" s="5"/>
      <c r="S921" s="5"/>
      <c r="T921" s="5"/>
      <c r="U921" s="1"/>
      <c r="W921" s="2"/>
      <c r="X921" s="2"/>
    </row>
    <row r="922" spans="16:24" ht="12.75" customHeight="1" x14ac:dyDescent="0.25">
      <c r="P922" s="5"/>
      <c r="Q922" s="5"/>
      <c r="R922" s="5"/>
      <c r="S922" s="5"/>
      <c r="T922" s="5"/>
      <c r="U922" s="1"/>
      <c r="W922" s="2"/>
      <c r="X922" s="2"/>
    </row>
    <row r="923" spans="16:24" ht="12.75" customHeight="1" x14ac:dyDescent="0.25">
      <c r="P923" s="5"/>
      <c r="Q923" s="5"/>
      <c r="R923" s="5"/>
      <c r="S923" s="5"/>
      <c r="T923" s="5"/>
      <c r="U923" s="1"/>
      <c r="W923" s="2"/>
      <c r="X923" s="2"/>
    </row>
    <row r="924" spans="16:24" ht="12.75" customHeight="1" x14ac:dyDescent="0.25">
      <c r="P924" s="5"/>
      <c r="Q924" s="5"/>
      <c r="R924" s="5"/>
      <c r="S924" s="5"/>
      <c r="T924" s="5"/>
      <c r="U924" s="1"/>
      <c r="W924" s="2"/>
      <c r="X924" s="2"/>
    </row>
    <row r="925" spans="16:24" ht="12.75" customHeight="1" x14ac:dyDescent="0.25">
      <c r="P925" s="5"/>
      <c r="Q925" s="5"/>
      <c r="R925" s="5"/>
      <c r="S925" s="5"/>
      <c r="T925" s="5"/>
      <c r="U925" s="1"/>
      <c r="W925" s="2"/>
      <c r="X925" s="2"/>
    </row>
    <row r="926" spans="16:24" ht="12.75" customHeight="1" x14ac:dyDescent="0.25">
      <c r="P926" s="5"/>
      <c r="Q926" s="5"/>
      <c r="R926" s="5"/>
      <c r="S926" s="5"/>
      <c r="T926" s="5"/>
      <c r="U926" s="1"/>
      <c r="W926" s="2"/>
      <c r="X926" s="2"/>
    </row>
    <row r="927" spans="16:24" ht="12.75" customHeight="1" x14ac:dyDescent="0.25">
      <c r="P927" s="5"/>
      <c r="Q927" s="5"/>
      <c r="R927" s="5"/>
      <c r="S927" s="5"/>
      <c r="T927" s="5"/>
      <c r="U927" s="1"/>
      <c r="W927" s="2"/>
      <c r="X927" s="2"/>
    </row>
    <row r="928" spans="16:24" ht="12.75" customHeight="1" x14ac:dyDescent="0.25">
      <c r="P928" s="5"/>
      <c r="Q928" s="5"/>
      <c r="R928" s="5"/>
      <c r="S928" s="5"/>
      <c r="T928" s="5"/>
      <c r="U928" s="1"/>
      <c r="W928" s="2"/>
      <c r="X928" s="2"/>
    </row>
    <row r="929" spans="16:24" ht="12.75" customHeight="1" x14ac:dyDescent="0.25">
      <c r="P929" s="5"/>
      <c r="Q929" s="5"/>
      <c r="R929" s="5"/>
      <c r="S929" s="5"/>
      <c r="T929" s="5"/>
      <c r="U929" s="1"/>
      <c r="W929" s="2"/>
      <c r="X929" s="2"/>
    </row>
    <row r="930" spans="16:24" ht="12.75" customHeight="1" x14ac:dyDescent="0.25">
      <c r="P930" s="5"/>
      <c r="Q930" s="5"/>
      <c r="R930" s="5"/>
      <c r="S930" s="5"/>
      <c r="T930" s="5"/>
      <c r="U930" s="1"/>
      <c r="W930" s="2"/>
      <c r="X930" s="2"/>
    </row>
    <row r="931" spans="16:24" ht="12.75" customHeight="1" x14ac:dyDescent="0.25">
      <c r="P931" s="5"/>
      <c r="Q931" s="5"/>
      <c r="R931" s="5"/>
      <c r="S931" s="5"/>
      <c r="T931" s="5"/>
      <c r="U931" s="1"/>
      <c r="W931" s="2"/>
      <c r="X931" s="2"/>
    </row>
    <row r="932" spans="16:24" ht="12.75" customHeight="1" x14ac:dyDescent="0.25">
      <c r="P932" s="5"/>
      <c r="Q932" s="5"/>
      <c r="R932" s="5"/>
      <c r="S932" s="5"/>
      <c r="T932" s="5"/>
      <c r="U932" s="1"/>
      <c r="W932" s="2"/>
      <c r="X932" s="2"/>
    </row>
    <row r="933" spans="16:24" ht="12.75" customHeight="1" x14ac:dyDescent="0.25">
      <c r="P933" s="5"/>
      <c r="Q933" s="5"/>
      <c r="R933" s="5"/>
      <c r="S933" s="5"/>
      <c r="T933" s="5"/>
      <c r="U933" s="1"/>
      <c r="W933" s="2"/>
      <c r="X933" s="2"/>
    </row>
    <row r="934" spans="16:24" ht="12.75" customHeight="1" x14ac:dyDescent="0.25">
      <c r="P934" s="5"/>
      <c r="Q934" s="5"/>
      <c r="R934" s="5"/>
      <c r="S934" s="5"/>
      <c r="T934" s="5"/>
      <c r="U934" s="1"/>
      <c r="W934" s="2"/>
      <c r="X934" s="2"/>
    </row>
    <row r="935" spans="16:24" ht="12.75" customHeight="1" x14ac:dyDescent="0.25">
      <c r="P935" s="5"/>
      <c r="Q935" s="5"/>
      <c r="R935" s="5"/>
      <c r="S935" s="5"/>
      <c r="T935" s="5"/>
      <c r="U935" s="1"/>
      <c r="W935" s="2"/>
      <c r="X935" s="2"/>
    </row>
    <row r="936" spans="16:24" ht="12.75" customHeight="1" x14ac:dyDescent="0.25">
      <c r="P936" s="5"/>
      <c r="Q936" s="5"/>
      <c r="R936" s="5"/>
      <c r="S936" s="5"/>
      <c r="T936" s="5"/>
      <c r="U936" s="1"/>
      <c r="W936" s="2"/>
      <c r="X936" s="2"/>
    </row>
    <row r="937" spans="16:24" ht="12.75" customHeight="1" x14ac:dyDescent="0.25">
      <c r="P937" s="5"/>
      <c r="Q937" s="5"/>
      <c r="R937" s="5"/>
      <c r="S937" s="5"/>
      <c r="T937" s="5"/>
      <c r="U937" s="1"/>
      <c r="W937" s="2"/>
      <c r="X937" s="2"/>
    </row>
    <row r="938" spans="16:24" ht="12.75" customHeight="1" x14ac:dyDescent="0.25">
      <c r="P938" s="5"/>
      <c r="Q938" s="5"/>
      <c r="R938" s="5"/>
      <c r="S938" s="5"/>
      <c r="T938" s="5"/>
      <c r="U938" s="1"/>
      <c r="W938" s="2"/>
      <c r="X938" s="2"/>
    </row>
    <row r="939" spans="16:24" ht="12.75" customHeight="1" x14ac:dyDescent="0.25">
      <c r="P939" s="5"/>
      <c r="Q939" s="5"/>
      <c r="R939" s="5"/>
      <c r="S939" s="5"/>
      <c r="T939" s="5"/>
      <c r="U939" s="1"/>
      <c r="W939" s="2"/>
      <c r="X939" s="2"/>
    </row>
    <row r="940" spans="16:24" ht="12.75" customHeight="1" x14ac:dyDescent="0.25">
      <c r="P940" s="5"/>
      <c r="Q940" s="5"/>
      <c r="R940" s="5"/>
      <c r="S940" s="5"/>
      <c r="T940" s="5"/>
      <c r="U940" s="1"/>
      <c r="W940" s="2"/>
      <c r="X940" s="2"/>
    </row>
    <row r="941" spans="16:24" ht="12.75" customHeight="1" x14ac:dyDescent="0.25">
      <c r="P941" s="5"/>
      <c r="Q941" s="5"/>
      <c r="R941" s="5"/>
      <c r="S941" s="5"/>
      <c r="T941" s="5"/>
      <c r="U941" s="1"/>
      <c r="W941" s="2"/>
      <c r="X941" s="2"/>
    </row>
    <row r="942" spans="16:24" ht="12.75" customHeight="1" x14ac:dyDescent="0.25">
      <c r="P942" s="5"/>
      <c r="Q942" s="5"/>
      <c r="R942" s="5"/>
      <c r="S942" s="5"/>
      <c r="T942" s="5"/>
      <c r="U942" s="1"/>
      <c r="W942" s="2"/>
      <c r="X942" s="2"/>
    </row>
    <row r="943" spans="16:24" ht="12.75" customHeight="1" x14ac:dyDescent="0.25">
      <c r="P943" s="5"/>
      <c r="Q943" s="5"/>
      <c r="R943" s="5"/>
      <c r="S943" s="5"/>
      <c r="T943" s="5"/>
      <c r="U943" s="1"/>
      <c r="W943" s="2"/>
      <c r="X943" s="2"/>
    </row>
    <row r="944" spans="16:24" ht="12.75" customHeight="1" x14ac:dyDescent="0.25">
      <c r="P944" s="5"/>
      <c r="Q944" s="5"/>
      <c r="R944" s="5"/>
      <c r="S944" s="5"/>
      <c r="T944" s="5"/>
      <c r="U944" s="1"/>
      <c r="W944" s="2"/>
      <c r="X944" s="2"/>
    </row>
    <row r="945" spans="16:24" ht="12.75" customHeight="1" x14ac:dyDescent="0.25">
      <c r="P945" s="5"/>
      <c r="Q945" s="5"/>
      <c r="R945" s="5"/>
      <c r="S945" s="5"/>
      <c r="T945" s="5"/>
      <c r="U945" s="1"/>
      <c r="W945" s="2"/>
      <c r="X945" s="2"/>
    </row>
    <row r="946" spans="16:24" ht="12.75" customHeight="1" x14ac:dyDescent="0.25">
      <c r="P946" s="5"/>
      <c r="Q946" s="5"/>
      <c r="R946" s="5"/>
      <c r="S946" s="5"/>
      <c r="T946" s="5"/>
      <c r="U946" s="1"/>
      <c r="W946" s="2"/>
      <c r="X946" s="2"/>
    </row>
    <row r="947" spans="16:24" ht="12.75" customHeight="1" x14ac:dyDescent="0.25">
      <c r="P947" s="5"/>
      <c r="Q947" s="5"/>
      <c r="R947" s="5"/>
      <c r="S947" s="5"/>
      <c r="T947" s="5"/>
      <c r="U947" s="1"/>
      <c r="W947" s="2"/>
      <c r="X947" s="2"/>
    </row>
    <row r="948" spans="16:24" ht="12.75" customHeight="1" x14ac:dyDescent="0.25">
      <c r="P948" s="5"/>
      <c r="Q948" s="5"/>
      <c r="R948" s="5"/>
      <c r="S948" s="5"/>
      <c r="T948" s="5"/>
      <c r="U948" s="1"/>
      <c r="W948" s="2"/>
      <c r="X948" s="2"/>
    </row>
    <row r="949" spans="16:24" ht="12.75" customHeight="1" x14ac:dyDescent="0.25">
      <c r="P949" s="5"/>
      <c r="Q949" s="5"/>
      <c r="R949" s="5"/>
      <c r="S949" s="5"/>
      <c r="T949" s="5"/>
      <c r="U949" s="1"/>
      <c r="W949" s="2"/>
      <c r="X949" s="2"/>
    </row>
    <row r="950" spans="16:24" ht="12.75" customHeight="1" x14ac:dyDescent="0.25">
      <c r="P950" s="5"/>
      <c r="Q950" s="5"/>
      <c r="R950" s="5"/>
      <c r="S950" s="5"/>
      <c r="T950" s="5"/>
      <c r="U950" s="1"/>
      <c r="W950" s="2"/>
      <c r="X950" s="2"/>
    </row>
    <row r="951" spans="16:24" ht="12.75" customHeight="1" x14ac:dyDescent="0.25">
      <c r="P951" s="5"/>
      <c r="Q951" s="5"/>
      <c r="R951" s="5"/>
      <c r="S951" s="5"/>
      <c r="T951" s="5"/>
      <c r="U951" s="1"/>
      <c r="W951" s="2"/>
      <c r="X951" s="2"/>
    </row>
    <row r="952" spans="16:24" ht="12.75" customHeight="1" x14ac:dyDescent="0.25">
      <c r="P952" s="5"/>
      <c r="Q952" s="5"/>
      <c r="R952" s="5"/>
      <c r="S952" s="5"/>
      <c r="T952" s="5"/>
      <c r="U952" s="1"/>
      <c r="W952" s="2"/>
      <c r="X952" s="2"/>
    </row>
    <row r="953" spans="16:24" ht="12.75" customHeight="1" x14ac:dyDescent="0.25">
      <c r="P953" s="5"/>
      <c r="Q953" s="5"/>
      <c r="R953" s="5"/>
      <c r="S953" s="5"/>
      <c r="T953" s="5"/>
      <c r="U953" s="1"/>
      <c r="W953" s="2"/>
      <c r="X953" s="2"/>
    </row>
    <row r="954" spans="16:24" ht="12.75" customHeight="1" x14ac:dyDescent="0.25">
      <c r="P954" s="5"/>
      <c r="Q954" s="5"/>
      <c r="R954" s="5"/>
      <c r="S954" s="5"/>
      <c r="T954" s="5"/>
      <c r="U954" s="1"/>
      <c r="W954" s="2"/>
      <c r="X954" s="2"/>
    </row>
    <row r="955" spans="16:24" ht="12.75" customHeight="1" x14ac:dyDescent="0.25">
      <c r="P955" s="5"/>
      <c r="Q955" s="5"/>
      <c r="R955" s="5"/>
      <c r="S955" s="5"/>
      <c r="T955" s="5"/>
      <c r="U955" s="1"/>
      <c r="W955" s="2"/>
      <c r="X955" s="2"/>
    </row>
    <row r="956" spans="16:24" ht="12.75" customHeight="1" x14ac:dyDescent="0.25">
      <c r="P956" s="5"/>
      <c r="Q956" s="5"/>
      <c r="R956" s="5"/>
      <c r="S956" s="5"/>
      <c r="T956" s="5"/>
      <c r="U956" s="1"/>
      <c r="W956" s="2"/>
      <c r="X956" s="2"/>
    </row>
    <row r="957" spans="16:24" ht="12.75" customHeight="1" x14ac:dyDescent="0.25">
      <c r="P957" s="5"/>
      <c r="Q957" s="5"/>
      <c r="R957" s="5"/>
      <c r="S957" s="5"/>
      <c r="T957" s="5"/>
      <c r="U957" s="1"/>
      <c r="W957" s="2"/>
      <c r="X957" s="2"/>
    </row>
    <row r="958" spans="16:24" ht="12.75" customHeight="1" x14ac:dyDescent="0.25">
      <c r="P958" s="5"/>
      <c r="Q958" s="5"/>
      <c r="R958" s="5"/>
      <c r="S958" s="5"/>
      <c r="T958" s="5"/>
      <c r="U958" s="1"/>
      <c r="W958" s="2"/>
      <c r="X958" s="2"/>
    </row>
    <row r="959" spans="16:24" ht="12.75" customHeight="1" x14ac:dyDescent="0.25">
      <c r="P959" s="5"/>
      <c r="Q959" s="5"/>
      <c r="R959" s="5"/>
      <c r="S959" s="5"/>
      <c r="T959" s="5"/>
      <c r="U959" s="1"/>
      <c r="W959" s="2"/>
      <c r="X959" s="2"/>
    </row>
    <row r="960" spans="16:24" ht="12.75" customHeight="1" x14ac:dyDescent="0.25">
      <c r="P960" s="5"/>
      <c r="Q960" s="5"/>
      <c r="R960" s="5"/>
      <c r="S960" s="5"/>
      <c r="T960" s="5"/>
      <c r="U960" s="1"/>
      <c r="W960" s="2"/>
      <c r="X960" s="2"/>
    </row>
    <row r="961" spans="16:24" ht="12.75" customHeight="1" x14ac:dyDescent="0.25">
      <c r="P961" s="5"/>
      <c r="Q961" s="5"/>
      <c r="R961" s="5"/>
      <c r="S961" s="5"/>
      <c r="T961" s="5"/>
      <c r="U961" s="1"/>
      <c r="W961" s="2"/>
      <c r="X961" s="2"/>
    </row>
    <row r="962" spans="16:24" ht="12.75" customHeight="1" x14ac:dyDescent="0.25">
      <c r="P962" s="5"/>
      <c r="Q962" s="5"/>
      <c r="R962" s="5"/>
      <c r="S962" s="5"/>
      <c r="T962" s="5"/>
      <c r="U962" s="1"/>
      <c r="W962" s="2"/>
      <c r="X962" s="2"/>
    </row>
    <row r="963" spans="16:24" ht="12.75" customHeight="1" x14ac:dyDescent="0.25">
      <c r="P963" s="5"/>
      <c r="Q963" s="5"/>
      <c r="R963" s="5"/>
      <c r="S963" s="5"/>
      <c r="T963" s="5"/>
      <c r="U963" s="1"/>
      <c r="W963" s="2"/>
      <c r="X963" s="2"/>
    </row>
    <row r="964" spans="16:24" ht="12.75" customHeight="1" x14ac:dyDescent="0.25">
      <c r="P964" s="5"/>
      <c r="Q964" s="5"/>
      <c r="R964" s="5"/>
      <c r="S964" s="5"/>
      <c r="T964" s="5"/>
      <c r="U964" s="1"/>
      <c r="W964" s="2"/>
      <c r="X964" s="2"/>
    </row>
    <row r="965" spans="16:24" ht="12.75" customHeight="1" x14ac:dyDescent="0.25">
      <c r="P965" s="5"/>
      <c r="Q965" s="5"/>
      <c r="R965" s="5"/>
      <c r="S965" s="5"/>
      <c r="T965" s="5"/>
      <c r="U965" s="1"/>
      <c r="W965" s="2"/>
      <c r="X965" s="2"/>
    </row>
    <row r="966" spans="16:24" ht="12.75" customHeight="1" x14ac:dyDescent="0.25">
      <c r="P966" s="5"/>
      <c r="Q966" s="5"/>
      <c r="R966" s="5"/>
      <c r="S966" s="5"/>
      <c r="T966" s="5"/>
      <c r="U966" s="1"/>
      <c r="W966" s="2"/>
      <c r="X966" s="2"/>
    </row>
    <row r="967" spans="16:24" ht="12.75" customHeight="1" x14ac:dyDescent="0.25">
      <c r="P967" s="5"/>
      <c r="Q967" s="5"/>
      <c r="R967" s="5"/>
      <c r="S967" s="5"/>
      <c r="T967" s="5"/>
      <c r="U967" s="1"/>
      <c r="W967" s="2"/>
      <c r="X967" s="2"/>
    </row>
    <row r="968" spans="16:24" ht="12.75" customHeight="1" x14ac:dyDescent="0.25">
      <c r="P968" s="5"/>
      <c r="Q968" s="5"/>
      <c r="R968" s="5"/>
      <c r="S968" s="5"/>
      <c r="T968" s="5"/>
      <c r="U968" s="1"/>
      <c r="W968" s="2"/>
      <c r="X968" s="2"/>
    </row>
    <row r="969" spans="16:24" ht="12.75" customHeight="1" x14ac:dyDescent="0.25">
      <c r="P969" s="5"/>
      <c r="Q969" s="5"/>
      <c r="R969" s="5"/>
      <c r="S969" s="5"/>
      <c r="T969" s="5"/>
      <c r="U969" s="1"/>
      <c r="W969" s="2"/>
      <c r="X969" s="2"/>
    </row>
    <row r="970" spans="16:24" ht="12.75" customHeight="1" x14ac:dyDescent="0.25">
      <c r="P970" s="5"/>
      <c r="Q970" s="5"/>
      <c r="R970" s="5"/>
      <c r="S970" s="5"/>
      <c r="T970" s="5"/>
      <c r="U970" s="1"/>
      <c r="W970" s="2"/>
      <c r="X970" s="2"/>
    </row>
    <row r="971" spans="16:24" ht="12.75" customHeight="1" x14ac:dyDescent="0.25">
      <c r="P971" s="5"/>
      <c r="Q971" s="5"/>
      <c r="R971" s="5"/>
      <c r="S971" s="5"/>
      <c r="T971" s="5"/>
      <c r="U971" s="1"/>
      <c r="W971" s="2"/>
      <c r="X971" s="2"/>
    </row>
    <row r="972" spans="16:24" ht="12.75" customHeight="1" x14ac:dyDescent="0.25">
      <c r="P972" s="5"/>
      <c r="Q972" s="5"/>
      <c r="R972" s="5"/>
      <c r="S972" s="5"/>
      <c r="T972" s="5"/>
      <c r="U972" s="1"/>
      <c r="W972" s="2"/>
      <c r="X972" s="2"/>
    </row>
    <row r="973" spans="16:24" ht="12.75" customHeight="1" x14ac:dyDescent="0.25">
      <c r="P973" s="5"/>
      <c r="Q973" s="5"/>
      <c r="R973" s="5"/>
      <c r="S973" s="5"/>
      <c r="T973" s="5"/>
      <c r="U973" s="1"/>
      <c r="W973" s="2"/>
      <c r="X973" s="2"/>
    </row>
    <row r="974" spans="16:24" ht="12.75" customHeight="1" x14ac:dyDescent="0.25">
      <c r="P974" s="5"/>
      <c r="Q974" s="5"/>
      <c r="R974" s="5"/>
      <c r="S974" s="5"/>
      <c r="T974" s="5"/>
      <c r="U974" s="1"/>
      <c r="W974" s="2"/>
      <c r="X974" s="2"/>
    </row>
    <row r="975" spans="16:24" ht="12.75" customHeight="1" x14ac:dyDescent="0.25">
      <c r="P975" s="5"/>
      <c r="Q975" s="5"/>
      <c r="R975" s="5"/>
      <c r="S975" s="5"/>
      <c r="T975" s="5"/>
      <c r="U975" s="1"/>
      <c r="W975" s="2"/>
      <c r="X975" s="2"/>
    </row>
    <row r="976" spans="16:24" ht="12.75" customHeight="1" x14ac:dyDescent="0.25">
      <c r="P976" s="5"/>
      <c r="Q976" s="5"/>
      <c r="R976" s="5"/>
      <c r="S976" s="5"/>
      <c r="T976" s="5"/>
      <c r="U976" s="1"/>
      <c r="W976" s="2"/>
      <c r="X976" s="2"/>
    </row>
    <row r="977" spans="16:24" ht="12.75" customHeight="1" x14ac:dyDescent="0.25">
      <c r="P977" s="5"/>
      <c r="Q977" s="5"/>
      <c r="R977" s="5"/>
      <c r="S977" s="5"/>
      <c r="T977" s="5"/>
      <c r="U977" s="1"/>
      <c r="W977" s="2"/>
      <c r="X977" s="2"/>
    </row>
    <row r="978" spans="16:24" ht="12.75" customHeight="1" x14ac:dyDescent="0.25">
      <c r="P978" s="5"/>
      <c r="Q978" s="5"/>
      <c r="R978" s="5"/>
      <c r="S978" s="5"/>
      <c r="T978" s="5"/>
      <c r="U978" s="1"/>
      <c r="W978" s="2"/>
      <c r="X978" s="2"/>
    </row>
    <row r="979" spans="16:24" ht="12.75" customHeight="1" x14ac:dyDescent="0.25">
      <c r="P979" s="5"/>
      <c r="Q979" s="5"/>
      <c r="R979" s="5"/>
      <c r="S979" s="5"/>
      <c r="T979" s="5"/>
      <c r="U979" s="1"/>
      <c r="W979" s="2"/>
      <c r="X979" s="2"/>
    </row>
    <row r="980" spans="16:24" ht="12.75" customHeight="1" x14ac:dyDescent="0.25">
      <c r="P980" s="5"/>
      <c r="Q980" s="5"/>
      <c r="R980" s="5"/>
      <c r="S980" s="5"/>
      <c r="T980" s="5"/>
      <c r="U980" s="1"/>
      <c r="W980" s="2"/>
      <c r="X980" s="2"/>
    </row>
    <row r="981" spans="16:24" ht="12.75" customHeight="1" x14ac:dyDescent="0.25">
      <c r="P981" s="5"/>
      <c r="Q981" s="5"/>
      <c r="R981" s="5"/>
      <c r="S981" s="5"/>
      <c r="T981" s="5"/>
      <c r="U981" s="1"/>
      <c r="W981" s="2"/>
      <c r="X981" s="2"/>
    </row>
    <row r="982" spans="16:24" ht="12.75" customHeight="1" x14ac:dyDescent="0.25">
      <c r="P982" s="5"/>
      <c r="Q982" s="5"/>
      <c r="R982" s="5"/>
      <c r="S982" s="5"/>
      <c r="T982" s="5"/>
      <c r="U982" s="1"/>
      <c r="W982" s="2"/>
      <c r="X982" s="2"/>
    </row>
    <row r="983" spans="16:24" ht="12.75" customHeight="1" x14ac:dyDescent="0.25">
      <c r="P983" s="5"/>
      <c r="Q983" s="5"/>
      <c r="R983" s="5"/>
      <c r="S983" s="5"/>
      <c r="T983" s="5"/>
      <c r="U983" s="1"/>
      <c r="W983" s="2"/>
      <c r="X983" s="2"/>
    </row>
    <row r="984" spans="16:24" ht="12.75" customHeight="1" x14ac:dyDescent="0.25">
      <c r="P984" s="5"/>
      <c r="Q984" s="5"/>
      <c r="R984" s="5"/>
      <c r="S984" s="5"/>
      <c r="T984" s="5"/>
      <c r="U984" s="1"/>
      <c r="W984" s="2"/>
      <c r="X984" s="2"/>
    </row>
    <row r="985" spans="16:24" ht="12.75" customHeight="1" x14ac:dyDescent="0.25">
      <c r="P985" s="5"/>
      <c r="Q985" s="5"/>
      <c r="R985" s="5"/>
      <c r="S985" s="5"/>
      <c r="T985" s="5"/>
      <c r="U985" s="1"/>
      <c r="W985" s="2"/>
      <c r="X985" s="2"/>
    </row>
    <row r="986" spans="16:24" ht="12.75" customHeight="1" x14ac:dyDescent="0.25">
      <c r="P986" s="5"/>
      <c r="Q986" s="5"/>
      <c r="R986" s="5"/>
      <c r="S986" s="5"/>
      <c r="T986" s="5"/>
      <c r="U986" s="1"/>
      <c r="W986" s="2"/>
      <c r="X986" s="2"/>
    </row>
    <row r="987" spans="16:24" ht="12.75" customHeight="1" x14ac:dyDescent="0.25">
      <c r="P987" s="5"/>
      <c r="Q987" s="5"/>
      <c r="R987" s="5"/>
      <c r="S987" s="5"/>
      <c r="T987" s="5"/>
      <c r="U987" s="1"/>
      <c r="W987" s="2"/>
      <c r="X987" s="2"/>
    </row>
    <row r="988" spans="16:24" ht="12.75" customHeight="1" x14ac:dyDescent="0.25">
      <c r="P988" s="5"/>
      <c r="Q988" s="5"/>
      <c r="R988" s="5"/>
      <c r="S988" s="5"/>
      <c r="T988" s="5"/>
      <c r="U988" s="1"/>
      <c r="W988" s="2"/>
      <c r="X988" s="2"/>
    </row>
    <row r="989" spans="16:24" ht="12.75" customHeight="1" x14ac:dyDescent="0.25">
      <c r="P989" s="5"/>
      <c r="Q989" s="5"/>
      <c r="R989" s="5"/>
      <c r="S989" s="5"/>
      <c r="T989" s="5"/>
      <c r="U989" s="1"/>
      <c r="W989" s="2"/>
      <c r="X989" s="2"/>
    </row>
    <row r="990" spans="16:24" ht="12.75" customHeight="1" x14ac:dyDescent="0.25">
      <c r="P990" s="5"/>
      <c r="Q990" s="5"/>
      <c r="R990" s="5"/>
      <c r="S990" s="5"/>
      <c r="T990" s="5"/>
      <c r="U990" s="1"/>
      <c r="W990" s="2"/>
      <c r="X990" s="2"/>
    </row>
    <row r="991" spans="16:24" ht="12.75" customHeight="1" x14ac:dyDescent="0.25">
      <c r="P991" s="5"/>
      <c r="Q991" s="5"/>
      <c r="R991" s="5"/>
      <c r="S991" s="5"/>
      <c r="T991" s="5"/>
      <c r="U991" s="1"/>
      <c r="W991" s="2"/>
      <c r="X991" s="2"/>
    </row>
    <row r="992" spans="16:24" ht="12.75" customHeight="1" x14ac:dyDescent="0.25">
      <c r="P992" s="5"/>
      <c r="Q992" s="5"/>
      <c r="R992" s="5"/>
      <c r="S992" s="5"/>
      <c r="T992" s="5"/>
      <c r="U992" s="1"/>
      <c r="W992" s="2"/>
      <c r="X992" s="2"/>
    </row>
    <row r="993" spans="16:24" ht="12.75" customHeight="1" x14ac:dyDescent="0.25">
      <c r="P993" s="5"/>
      <c r="Q993" s="5"/>
      <c r="R993" s="5"/>
      <c r="S993" s="5"/>
      <c r="T993" s="5"/>
      <c r="U993" s="1"/>
      <c r="W993" s="2"/>
      <c r="X993" s="2"/>
    </row>
    <row r="994" spans="16:24" ht="12.75" customHeight="1" x14ac:dyDescent="0.25">
      <c r="P994" s="5"/>
      <c r="Q994" s="5"/>
      <c r="R994" s="5"/>
      <c r="S994" s="5"/>
      <c r="T994" s="5"/>
      <c r="U994" s="1"/>
      <c r="W994" s="2"/>
      <c r="X994" s="2"/>
    </row>
    <row r="995" spans="16:24" ht="12.75" customHeight="1" x14ac:dyDescent="0.25">
      <c r="P995" s="5"/>
      <c r="Q995" s="5"/>
      <c r="R995" s="5"/>
      <c r="S995" s="5"/>
      <c r="T995" s="5"/>
      <c r="U995" s="1"/>
      <c r="W995" s="2"/>
      <c r="X995" s="2"/>
    </row>
    <row r="996" spans="16:24" ht="12.75" customHeight="1" x14ac:dyDescent="0.25">
      <c r="P996" s="5"/>
      <c r="Q996" s="5"/>
      <c r="R996" s="5"/>
      <c r="S996" s="5"/>
      <c r="T996" s="5"/>
      <c r="U996" s="1"/>
      <c r="W996" s="2"/>
      <c r="X996" s="2"/>
    </row>
  </sheetData>
  <mergeCells count="5">
    <mergeCell ref="A1:T1"/>
    <mergeCell ref="A5:M5"/>
    <mergeCell ref="A12:M12"/>
    <mergeCell ref="A30:M30"/>
    <mergeCell ref="A42:M42"/>
  </mergeCells>
  <phoneticPr fontId="37" type="noConversion"/>
  <conditionalFormatting sqref="B20:N20">
    <cfRule type="colorScale" priority="3">
      <colorScale>
        <cfvo type="formula" val="0.8"/>
        <cfvo type="max"/>
        <color rgb="FF92D050"/>
        <color rgb="FFFF0000"/>
      </colorScale>
    </cfRule>
  </conditionalFormatting>
  <conditionalFormatting sqref="R55">
    <cfRule type="cellIs" dxfId="12" priority="4" stopIfTrue="1" operator="greaterThan">
      <formula>8.5</formula>
    </cfRule>
  </conditionalFormatting>
  <conditionalFormatting sqref="R56">
    <cfRule type="cellIs" dxfId="11" priority="5" stopIfTrue="1" operator="greaterThan">
      <formula>30</formula>
    </cfRule>
  </conditionalFormatting>
  <conditionalFormatting sqref="R57">
    <cfRule type="cellIs" dxfId="10" priority="6" stopIfTrue="1" operator="greaterThan">
      <formula>35</formula>
    </cfRule>
  </conditionalFormatting>
  <conditionalFormatting sqref="R58">
    <cfRule type="cellIs" dxfId="9" priority="7" stopIfTrue="1" operator="greaterThan">
      <formula>125</formula>
    </cfRule>
  </conditionalFormatting>
  <conditionalFormatting sqref="R59">
    <cfRule type="cellIs" dxfId="8" priority="8" stopIfTrue="1" operator="greaterThan">
      <formula>25</formula>
    </cfRule>
  </conditionalFormatting>
  <conditionalFormatting sqref="R60">
    <cfRule type="cellIs" dxfId="7" priority="9" stopIfTrue="1" operator="greaterThan">
      <formula>15</formula>
    </cfRule>
  </conditionalFormatting>
  <conditionalFormatting sqref="R61:R65">
    <cfRule type="cellIs" dxfId="6" priority="10" stopIfTrue="1" operator="greaterThan">
      <formula>2</formula>
    </cfRule>
  </conditionalFormatting>
  <conditionalFormatting sqref="R63">
    <cfRule type="cellIs" dxfId="5" priority="11" stopIfTrue="1" operator="greaterThan">
      <formula>35</formula>
    </cfRule>
  </conditionalFormatting>
  <conditionalFormatting sqref="B33:M33">
    <cfRule type="cellIs" dxfId="4" priority="12" operator="greaterThan">
      <formula>50</formula>
    </cfRule>
  </conditionalFormatting>
  <pageMargins left="0.15748031496062992" right="3.937007874015748E-2" top="0.23622047244094491" bottom="0.23622047244094491" header="0" footer="0"/>
  <pageSetup paperSize="9" orientation="landscape"/>
  <drawing r:id="rId1"/>
  <tableParts count="2">
    <tablePart r:id="rId2"/>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pageSetUpPr fitToPage="1"/>
  </sheetPr>
  <dimension ref="A1:E1000"/>
  <sheetViews>
    <sheetView topLeftCell="A4" workbookViewId="0">
      <selection activeCell="C7" sqref="C7"/>
    </sheetView>
  </sheetViews>
  <sheetFormatPr baseColWidth="10" defaultColWidth="14.44140625" defaultRowHeight="15" customHeight="1" x14ac:dyDescent="0.25"/>
  <cols>
    <col min="1" max="1" width="57.5546875" customWidth="1"/>
    <col min="2" max="2" width="24.5546875" customWidth="1"/>
    <col min="3" max="3" width="78.21875" customWidth="1"/>
    <col min="4" max="4" width="10.6640625" customWidth="1"/>
    <col min="5" max="5" width="42.5546875" customWidth="1"/>
    <col min="6" max="26" width="10.6640625" customWidth="1"/>
  </cols>
  <sheetData>
    <row r="1" spans="1:5" ht="12.75" customHeight="1" x14ac:dyDescent="0.25">
      <c r="B1" s="172" t="s">
        <v>1</v>
      </c>
      <c r="C1" s="174" t="s">
        <v>2</v>
      </c>
    </row>
    <row r="2" spans="1:5" ht="12.75" customHeight="1" x14ac:dyDescent="0.25">
      <c r="B2" s="173"/>
      <c r="C2" s="175"/>
    </row>
    <row r="3" spans="1:5" ht="43.2" customHeight="1" x14ac:dyDescent="0.25">
      <c r="A3" s="3" t="s">
        <v>3</v>
      </c>
      <c r="B3" s="157"/>
      <c r="C3" s="6" t="s">
        <v>2</v>
      </c>
    </row>
    <row r="4" spans="1:5" ht="43.2" customHeight="1" x14ac:dyDescent="0.25">
      <c r="A4" s="3" t="s">
        <v>5</v>
      </c>
      <c r="B4" s="157"/>
      <c r="C4" s="159" t="s">
        <v>166</v>
      </c>
    </row>
    <row r="5" spans="1:5" ht="127.8" customHeight="1" x14ac:dyDescent="0.25">
      <c r="A5" s="3" t="s">
        <v>7</v>
      </c>
      <c r="B5" s="157"/>
      <c r="C5" s="158" t="s">
        <v>171</v>
      </c>
    </row>
    <row r="6" spans="1:5" ht="137.4" customHeight="1" x14ac:dyDescent="0.25">
      <c r="A6" s="3" t="s">
        <v>9</v>
      </c>
      <c r="B6" s="4"/>
      <c r="C6" s="158" t="s">
        <v>172</v>
      </c>
      <c r="E6" s="10"/>
    </row>
    <row r="7" spans="1:5" ht="204" customHeight="1" x14ac:dyDescent="0.25">
      <c r="A7" s="3" t="s">
        <v>10</v>
      </c>
      <c r="B7" s="4"/>
      <c r="C7" s="158" t="s">
        <v>173</v>
      </c>
    </row>
    <row r="8" spans="1:5" ht="93" customHeight="1" x14ac:dyDescent="0.25">
      <c r="A8" s="3" t="s">
        <v>23</v>
      </c>
      <c r="B8" s="4"/>
      <c r="C8" s="158" t="s">
        <v>175</v>
      </c>
    </row>
    <row r="9" spans="1:5" ht="135" customHeight="1" x14ac:dyDescent="0.25">
      <c r="A9" s="3" t="s">
        <v>27</v>
      </c>
      <c r="B9" s="4"/>
      <c r="C9" s="158" t="s">
        <v>169</v>
      </c>
    </row>
    <row r="10" spans="1:5" ht="250.5" customHeight="1" x14ac:dyDescent="0.25">
      <c r="A10" s="3" t="s">
        <v>30</v>
      </c>
      <c r="B10" s="4"/>
      <c r="C10" s="158" t="s">
        <v>176</v>
      </c>
    </row>
    <row r="11" spans="1:5" ht="33.6" customHeight="1" x14ac:dyDescent="0.25">
      <c r="A11" s="3" t="s">
        <v>32</v>
      </c>
      <c r="B11" s="4"/>
      <c r="C11" s="158" t="s">
        <v>170</v>
      </c>
    </row>
    <row r="12" spans="1:5" ht="133.80000000000001" customHeight="1" x14ac:dyDescent="0.25">
      <c r="A12" s="161" t="s">
        <v>33</v>
      </c>
      <c r="B12" s="162"/>
      <c r="C12" s="158" t="s">
        <v>174</v>
      </c>
    </row>
    <row r="13" spans="1:5" ht="12.75" customHeight="1" x14ac:dyDescent="0.25"/>
    <row r="14" spans="1:5" ht="12.75" customHeight="1" x14ac:dyDescent="0.25"/>
    <row r="15" spans="1:5" ht="12.75" customHeight="1" x14ac:dyDescent="0.25"/>
    <row r="16" spans="1:5" ht="12.75" customHeight="1" x14ac:dyDescent="0.25"/>
    <row r="17" ht="12.75" customHeight="1" x14ac:dyDescent="0.25"/>
    <row r="18" ht="12.75" customHeight="1" x14ac:dyDescent="0.25"/>
    <row r="19" ht="12.75" customHeight="1" x14ac:dyDescent="0.25"/>
    <row r="20" ht="12.75" customHeight="1" x14ac:dyDescent="0.25"/>
    <row r="21" ht="12.75" customHeight="1" x14ac:dyDescent="0.25"/>
    <row r="22" ht="12.75" customHeight="1" x14ac:dyDescent="0.25"/>
    <row r="23" ht="12.75" customHeight="1" x14ac:dyDescent="0.25"/>
    <row r="24" ht="12.75" customHeight="1" x14ac:dyDescent="0.25"/>
    <row r="25" ht="12.75" customHeight="1" x14ac:dyDescent="0.25"/>
    <row r="26" ht="12.75" customHeight="1" x14ac:dyDescent="0.25"/>
    <row r="27" ht="12.75" customHeight="1" x14ac:dyDescent="0.25"/>
    <row r="28" ht="12.75" customHeight="1" x14ac:dyDescent="0.25"/>
    <row r="29" ht="12.75" customHeight="1" x14ac:dyDescent="0.25"/>
    <row r="30" ht="12.75" customHeight="1" x14ac:dyDescent="0.25"/>
    <row r="31" ht="12.75" customHeight="1" x14ac:dyDescent="0.25"/>
    <row r="32" ht="12.75" customHeight="1" x14ac:dyDescent="0.25"/>
    <row r="33" ht="12.75" customHeight="1" x14ac:dyDescent="0.25"/>
    <row r="34" ht="12.75" customHeight="1" x14ac:dyDescent="0.25"/>
    <row r="35" ht="12.75" customHeight="1" x14ac:dyDescent="0.25"/>
    <row r="36" ht="12.75" customHeight="1" x14ac:dyDescent="0.25"/>
    <row r="37" ht="12.75" customHeight="1" x14ac:dyDescent="0.25"/>
    <row r="38" ht="12.75" customHeight="1" x14ac:dyDescent="0.25"/>
    <row r="39" ht="12.75" customHeight="1" x14ac:dyDescent="0.25"/>
    <row r="40" ht="12.75" customHeight="1" x14ac:dyDescent="0.25"/>
    <row r="41" ht="12.75" customHeight="1" x14ac:dyDescent="0.25"/>
    <row r="42" ht="12.75" customHeight="1" x14ac:dyDescent="0.25"/>
    <row r="43" ht="12.75" customHeight="1" x14ac:dyDescent="0.25"/>
    <row r="44" ht="12.75" customHeight="1" x14ac:dyDescent="0.25"/>
    <row r="45" ht="12.75" customHeight="1" x14ac:dyDescent="0.25"/>
    <row r="46" ht="12.75" customHeight="1" x14ac:dyDescent="0.25"/>
    <row r="47" ht="12.75" customHeight="1" x14ac:dyDescent="0.25"/>
    <row r="48" ht="12.75" customHeight="1" x14ac:dyDescent="0.25"/>
    <row r="49" ht="12.75" customHeight="1" x14ac:dyDescent="0.25"/>
    <row r="50" ht="12.75" customHeight="1" x14ac:dyDescent="0.25"/>
    <row r="51" ht="12.75" customHeight="1" x14ac:dyDescent="0.25"/>
    <row r="52" ht="12.75" customHeight="1" x14ac:dyDescent="0.25"/>
    <row r="53" ht="12.75" customHeight="1" x14ac:dyDescent="0.25"/>
    <row r="54" ht="12.75" customHeight="1" x14ac:dyDescent="0.25"/>
    <row r="55" ht="12.75" customHeight="1" x14ac:dyDescent="0.25"/>
    <row r="56" ht="12.75" customHeight="1" x14ac:dyDescent="0.25"/>
    <row r="57" ht="12.75" customHeight="1" x14ac:dyDescent="0.25"/>
    <row r="58" ht="12.75" customHeight="1" x14ac:dyDescent="0.25"/>
    <row r="59" ht="12.75" customHeight="1" x14ac:dyDescent="0.25"/>
    <row r="60" ht="12.75" customHeight="1" x14ac:dyDescent="0.25"/>
    <row r="61" ht="12.75" customHeight="1" x14ac:dyDescent="0.25"/>
    <row r="62" ht="12.75" customHeight="1" x14ac:dyDescent="0.25"/>
    <row r="63" ht="12.75" customHeight="1" x14ac:dyDescent="0.25"/>
    <row r="64" ht="12.75" customHeight="1" x14ac:dyDescent="0.25"/>
    <row r="65" ht="12.75" customHeight="1" x14ac:dyDescent="0.25"/>
    <row r="66" ht="12.75" customHeight="1" x14ac:dyDescent="0.25"/>
    <row r="67" ht="12.75" customHeight="1" x14ac:dyDescent="0.25"/>
    <row r="68" ht="12.75" customHeight="1" x14ac:dyDescent="0.25"/>
    <row r="69" ht="12.75" customHeight="1" x14ac:dyDescent="0.25"/>
    <row r="70" ht="12.75" customHeight="1" x14ac:dyDescent="0.25"/>
    <row r="71" ht="12.75" customHeight="1" x14ac:dyDescent="0.25"/>
    <row r="72" ht="12.75" customHeight="1" x14ac:dyDescent="0.25"/>
    <row r="73" ht="12.75" customHeight="1" x14ac:dyDescent="0.25"/>
    <row r="74" ht="12.75" customHeight="1" x14ac:dyDescent="0.25"/>
    <row r="75" ht="12.75" customHeight="1" x14ac:dyDescent="0.25"/>
    <row r="76" ht="12.75" customHeight="1" x14ac:dyDescent="0.25"/>
    <row r="77" ht="12.75" customHeight="1" x14ac:dyDescent="0.25"/>
    <row r="78" ht="12.75" customHeight="1" x14ac:dyDescent="0.25"/>
    <row r="79" ht="12.75" customHeight="1" x14ac:dyDescent="0.25"/>
    <row r="80" ht="12.75" customHeight="1" x14ac:dyDescent="0.25"/>
    <row r="81" ht="12.75" customHeight="1" x14ac:dyDescent="0.25"/>
    <row r="82" ht="12.75" customHeight="1" x14ac:dyDescent="0.25"/>
    <row r="83" ht="12.75" customHeight="1" x14ac:dyDescent="0.25"/>
    <row r="84" ht="12.75" customHeight="1" x14ac:dyDescent="0.25"/>
    <row r="85" ht="12.75" customHeight="1" x14ac:dyDescent="0.25"/>
    <row r="86" ht="12.75" customHeight="1" x14ac:dyDescent="0.25"/>
    <row r="87" ht="12.75" customHeight="1" x14ac:dyDescent="0.25"/>
    <row r="88" ht="12.75" customHeight="1" x14ac:dyDescent="0.25"/>
    <row r="89" ht="12.75" customHeight="1" x14ac:dyDescent="0.25"/>
    <row r="90" ht="12.75" customHeight="1" x14ac:dyDescent="0.25"/>
    <row r="91" ht="12.75" customHeight="1" x14ac:dyDescent="0.25"/>
    <row r="92" ht="12.75" customHeight="1" x14ac:dyDescent="0.25"/>
    <row r="93" ht="12.75" customHeight="1" x14ac:dyDescent="0.25"/>
    <row r="94" ht="12.75" customHeight="1" x14ac:dyDescent="0.25"/>
    <row r="95" ht="12.75" customHeight="1" x14ac:dyDescent="0.25"/>
    <row r="96" ht="12.75" customHeight="1" x14ac:dyDescent="0.25"/>
    <row r="97" ht="12.75" customHeight="1" x14ac:dyDescent="0.25"/>
    <row r="98" ht="12.75" customHeight="1" x14ac:dyDescent="0.25"/>
    <row r="99" ht="12.75" customHeight="1" x14ac:dyDescent="0.25"/>
    <row r="100" ht="12.75" customHeight="1" x14ac:dyDescent="0.25"/>
    <row r="101" ht="12.75" customHeight="1" x14ac:dyDescent="0.25"/>
    <row r="102" ht="12.75" customHeight="1" x14ac:dyDescent="0.25"/>
    <row r="103" ht="12.75" customHeight="1" x14ac:dyDescent="0.25"/>
    <row r="104" ht="12.75" customHeight="1" x14ac:dyDescent="0.25"/>
    <row r="105" ht="12.75" customHeight="1" x14ac:dyDescent="0.25"/>
    <row r="106" ht="12.75" customHeight="1" x14ac:dyDescent="0.25"/>
    <row r="107" ht="12.75" customHeight="1" x14ac:dyDescent="0.25"/>
    <row r="108" ht="12.75" customHeight="1" x14ac:dyDescent="0.25"/>
    <row r="109" ht="12.75" customHeight="1" x14ac:dyDescent="0.25"/>
    <row r="110" ht="12.75" customHeight="1" x14ac:dyDescent="0.25"/>
    <row r="111" ht="12.75" customHeight="1" x14ac:dyDescent="0.25"/>
    <row r="112" ht="12.75" customHeight="1" x14ac:dyDescent="0.25"/>
    <row r="113" ht="12.75" customHeight="1" x14ac:dyDescent="0.25"/>
    <row r="114" ht="12.75" customHeight="1" x14ac:dyDescent="0.25"/>
    <row r="115" ht="12.75" customHeight="1" x14ac:dyDescent="0.25"/>
    <row r="116" ht="12.75" customHeight="1" x14ac:dyDescent="0.25"/>
    <row r="117" ht="12.75" customHeight="1" x14ac:dyDescent="0.25"/>
    <row r="118" ht="12.75" customHeight="1" x14ac:dyDescent="0.25"/>
    <row r="119" ht="12.75" customHeight="1" x14ac:dyDescent="0.25"/>
    <row r="120" ht="12.75" customHeight="1" x14ac:dyDescent="0.25"/>
    <row r="121" ht="12.75" customHeight="1" x14ac:dyDescent="0.25"/>
    <row r="122" ht="12.75" customHeight="1" x14ac:dyDescent="0.25"/>
    <row r="123" ht="12.75" customHeight="1" x14ac:dyDescent="0.25"/>
    <row r="124" ht="12.75" customHeight="1" x14ac:dyDescent="0.25"/>
    <row r="125" ht="12.75" customHeight="1" x14ac:dyDescent="0.25"/>
    <row r="126" ht="12.75" customHeight="1" x14ac:dyDescent="0.25"/>
    <row r="127" ht="12.75" customHeight="1" x14ac:dyDescent="0.25"/>
    <row r="128" ht="12.75" customHeight="1" x14ac:dyDescent="0.25"/>
    <row r="129" ht="12.75" customHeight="1" x14ac:dyDescent="0.25"/>
    <row r="130" ht="12.75" customHeight="1" x14ac:dyDescent="0.25"/>
    <row r="131" ht="12.75" customHeight="1" x14ac:dyDescent="0.25"/>
    <row r="132" ht="12.75" customHeight="1" x14ac:dyDescent="0.25"/>
    <row r="133" ht="12.75" customHeight="1" x14ac:dyDescent="0.25"/>
    <row r="134" ht="12.75" customHeight="1" x14ac:dyDescent="0.25"/>
    <row r="135" ht="12.75" customHeight="1" x14ac:dyDescent="0.25"/>
    <row r="136" ht="12.75" customHeight="1" x14ac:dyDescent="0.25"/>
    <row r="137" ht="12.75" customHeight="1" x14ac:dyDescent="0.25"/>
    <row r="138" ht="12.75" customHeight="1" x14ac:dyDescent="0.25"/>
    <row r="139" ht="12.75" customHeight="1" x14ac:dyDescent="0.25"/>
    <row r="140" ht="12.75" customHeight="1" x14ac:dyDescent="0.25"/>
    <row r="141" ht="12.75" customHeight="1" x14ac:dyDescent="0.25"/>
    <row r="142" ht="12.75" customHeight="1" x14ac:dyDescent="0.25"/>
    <row r="143" ht="12.75" customHeight="1" x14ac:dyDescent="0.25"/>
    <row r="144" ht="12.75" customHeight="1" x14ac:dyDescent="0.25"/>
    <row r="145" ht="12.75" customHeight="1" x14ac:dyDescent="0.25"/>
    <row r="146" ht="12.75" customHeight="1" x14ac:dyDescent="0.25"/>
    <row r="147" ht="12.75" customHeight="1" x14ac:dyDescent="0.25"/>
    <row r="148" ht="12.75" customHeight="1" x14ac:dyDescent="0.25"/>
    <row r="149" ht="12.75" customHeight="1" x14ac:dyDescent="0.25"/>
    <row r="150" ht="12.75" customHeight="1" x14ac:dyDescent="0.25"/>
    <row r="151" ht="12.75" customHeight="1" x14ac:dyDescent="0.25"/>
    <row r="152" ht="12.75" customHeight="1" x14ac:dyDescent="0.25"/>
    <row r="153" ht="12.75" customHeight="1" x14ac:dyDescent="0.25"/>
    <row r="154" ht="12.75" customHeight="1" x14ac:dyDescent="0.25"/>
    <row r="155" ht="12.75" customHeight="1" x14ac:dyDescent="0.25"/>
    <row r="156" ht="12.75" customHeight="1" x14ac:dyDescent="0.25"/>
    <row r="157" ht="12.75" customHeight="1" x14ac:dyDescent="0.25"/>
    <row r="158" ht="12.75" customHeight="1" x14ac:dyDescent="0.25"/>
    <row r="159" ht="12.75" customHeight="1" x14ac:dyDescent="0.25"/>
    <row r="160" ht="12.75" customHeight="1" x14ac:dyDescent="0.25"/>
    <row r="161" ht="12.75" customHeight="1" x14ac:dyDescent="0.25"/>
    <row r="162" ht="12.75" customHeight="1" x14ac:dyDescent="0.25"/>
    <row r="163" ht="12.75" customHeight="1" x14ac:dyDescent="0.25"/>
    <row r="164" ht="12.75" customHeight="1" x14ac:dyDescent="0.25"/>
    <row r="165" ht="12.75" customHeight="1" x14ac:dyDescent="0.25"/>
    <row r="166" ht="12.75" customHeight="1" x14ac:dyDescent="0.25"/>
    <row r="167" ht="12.75" customHeight="1" x14ac:dyDescent="0.25"/>
    <row r="168" ht="12.75" customHeight="1" x14ac:dyDescent="0.25"/>
    <row r="169" ht="12.75" customHeight="1" x14ac:dyDescent="0.25"/>
    <row r="170" ht="12.75" customHeight="1" x14ac:dyDescent="0.25"/>
    <row r="171" ht="12.75" customHeight="1" x14ac:dyDescent="0.25"/>
    <row r="172" ht="12.75" customHeight="1" x14ac:dyDescent="0.25"/>
    <row r="173" ht="12.75" customHeight="1" x14ac:dyDescent="0.25"/>
    <row r="174" ht="12.75" customHeight="1" x14ac:dyDescent="0.25"/>
    <row r="175" ht="12.75" customHeight="1" x14ac:dyDescent="0.25"/>
    <row r="176" ht="12.75" customHeight="1" x14ac:dyDescent="0.25"/>
    <row r="177" ht="12.75" customHeight="1" x14ac:dyDescent="0.25"/>
    <row r="178" ht="12.75" customHeight="1" x14ac:dyDescent="0.25"/>
    <row r="179" ht="12.75" customHeight="1" x14ac:dyDescent="0.25"/>
    <row r="180" ht="12.75" customHeight="1" x14ac:dyDescent="0.25"/>
    <row r="181" ht="12.75" customHeight="1" x14ac:dyDescent="0.25"/>
    <row r="182" ht="12.75" customHeight="1" x14ac:dyDescent="0.25"/>
    <row r="183" ht="12.75" customHeight="1" x14ac:dyDescent="0.25"/>
    <row r="184" ht="12.75" customHeight="1" x14ac:dyDescent="0.25"/>
    <row r="185" ht="12.75" customHeight="1" x14ac:dyDescent="0.25"/>
    <row r="186" ht="12.75" customHeight="1" x14ac:dyDescent="0.25"/>
    <row r="187" ht="12.75" customHeight="1" x14ac:dyDescent="0.25"/>
    <row r="188" ht="12.75" customHeight="1" x14ac:dyDescent="0.25"/>
    <row r="189" ht="12.75" customHeight="1" x14ac:dyDescent="0.25"/>
    <row r="190" ht="12.75" customHeight="1" x14ac:dyDescent="0.25"/>
    <row r="191" ht="12.75" customHeight="1" x14ac:dyDescent="0.25"/>
    <row r="192" ht="12.75" customHeight="1" x14ac:dyDescent="0.25"/>
    <row r="193" ht="12.75" customHeight="1" x14ac:dyDescent="0.25"/>
    <row r="194" ht="12.75" customHeight="1" x14ac:dyDescent="0.25"/>
    <row r="195" ht="12.75" customHeight="1" x14ac:dyDescent="0.25"/>
    <row r="196" ht="12.75" customHeight="1" x14ac:dyDescent="0.25"/>
    <row r="197" ht="12.75" customHeight="1" x14ac:dyDescent="0.25"/>
    <row r="198" ht="12.75" customHeight="1" x14ac:dyDescent="0.25"/>
    <row r="199" ht="12.75" customHeight="1" x14ac:dyDescent="0.25"/>
    <row r="200" ht="12.75" customHeight="1" x14ac:dyDescent="0.25"/>
    <row r="201" ht="12.75" customHeight="1" x14ac:dyDescent="0.25"/>
    <row r="202" ht="12.75" customHeight="1" x14ac:dyDescent="0.25"/>
    <row r="203" ht="12.75" customHeight="1" x14ac:dyDescent="0.25"/>
    <row r="204" ht="12.75" customHeight="1" x14ac:dyDescent="0.25"/>
    <row r="205" ht="12.75" customHeight="1" x14ac:dyDescent="0.25"/>
    <row r="206" ht="12.75" customHeight="1" x14ac:dyDescent="0.25"/>
    <row r="207" ht="12.75" customHeight="1" x14ac:dyDescent="0.25"/>
    <row r="208" ht="12.75" customHeight="1" x14ac:dyDescent="0.25"/>
    <row r="209" ht="12.75" customHeight="1" x14ac:dyDescent="0.25"/>
    <row r="210" ht="12.75" customHeight="1" x14ac:dyDescent="0.25"/>
    <row r="211" ht="12.75" customHeight="1" x14ac:dyDescent="0.25"/>
    <row r="212" ht="12.75" customHeight="1" x14ac:dyDescent="0.25"/>
    <row r="213" ht="12.75" customHeight="1" x14ac:dyDescent="0.25"/>
    <row r="214" ht="12.75" customHeight="1" x14ac:dyDescent="0.25"/>
    <row r="215" ht="12.75" customHeight="1" x14ac:dyDescent="0.25"/>
    <row r="216" ht="12.75" customHeight="1" x14ac:dyDescent="0.25"/>
    <row r="217" ht="12.75" customHeight="1" x14ac:dyDescent="0.25"/>
    <row r="218" ht="12.75" customHeight="1" x14ac:dyDescent="0.25"/>
    <row r="219" ht="12.75" customHeight="1" x14ac:dyDescent="0.25"/>
    <row r="220" ht="12.75" customHeight="1" x14ac:dyDescent="0.25"/>
    <row r="221" ht="12.75" customHeight="1" x14ac:dyDescent="0.25"/>
    <row r="222" ht="12.75" customHeight="1" x14ac:dyDescent="0.25"/>
    <row r="223" ht="12.75" customHeight="1" x14ac:dyDescent="0.25"/>
    <row r="224" ht="12.75" customHeight="1" x14ac:dyDescent="0.25"/>
    <row r="225" ht="12.75" customHeight="1" x14ac:dyDescent="0.25"/>
    <row r="226" ht="12.75" customHeight="1" x14ac:dyDescent="0.25"/>
    <row r="227" ht="12.75" customHeight="1" x14ac:dyDescent="0.25"/>
    <row r="228" ht="12.75" customHeight="1" x14ac:dyDescent="0.25"/>
    <row r="229" ht="12.75" customHeight="1" x14ac:dyDescent="0.25"/>
    <row r="230" ht="12.75" customHeight="1" x14ac:dyDescent="0.25"/>
    <row r="231" ht="12.75" customHeight="1" x14ac:dyDescent="0.25"/>
    <row r="232" ht="12.75" customHeight="1" x14ac:dyDescent="0.25"/>
    <row r="233" ht="12.75" customHeight="1" x14ac:dyDescent="0.25"/>
    <row r="234" ht="12.75" customHeight="1" x14ac:dyDescent="0.25"/>
    <row r="235" ht="12.75" customHeight="1" x14ac:dyDescent="0.25"/>
    <row r="236" ht="12.75" customHeight="1" x14ac:dyDescent="0.25"/>
    <row r="237" ht="12.75" customHeight="1" x14ac:dyDescent="0.25"/>
    <row r="238" ht="12.75" customHeight="1" x14ac:dyDescent="0.25"/>
    <row r="239" ht="12.75" customHeight="1" x14ac:dyDescent="0.25"/>
    <row r="240" ht="12.75" customHeight="1" x14ac:dyDescent="0.25"/>
    <row r="241" ht="12.75" customHeight="1" x14ac:dyDescent="0.25"/>
    <row r="242" ht="12.75" customHeight="1" x14ac:dyDescent="0.25"/>
    <row r="243" ht="12.75" customHeight="1" x14ac:dyDescent="0.25"/>
    <row r="244" ht="12.75" customHeight="1" x14ac:dyDescent="0.25"/>
    <row r="245" ht="12.75" customHeight="1" x14ac:dyDescent="0.25"/>
    <row r="246" ht="12.75" customHeight="1" x14ac:dyDescent="0.25"/>
    <row r="247" ht="12.75" customHeight="1" x14ac:dyDescent="0.25"/>
    <row r="248" ht="12.75" customHeight="1" x14ac:dyDescent="0.25"/>
    <row r="249" ht="12.75" customHeight="1" x14ac:dyDescent="0.25"/>
    <row r="250" ht="12.75" customHeight="1" x14ac:dyDescent="0.25"/>
    <row r="251" ht="12.75" customHeight="1" x14ac:dyDescent="0.25"/>
    <row r="252" ht="12.75" customHeight="1" x14ac:dyDescent="0.25"/>
    <row r="253" ht="12.75" customHeight="1" x14ac:dyDescent="0.25"/>
    <row r="254" ht="12.75" customHeight="1" x14ac:dyDescent="0.25"/>
    <row r="255" ht="12.75" customHeight="1" x14ac:dyDescent="0.25"/>
    <row r="256" ht="12.75" customHeight="1" x14ac:dyDescent="0.25"/>
    <row r="257" ht="12.75" customHeight="1" x14ac:dyDescent="0.25"/>
    <row r="258" ht="12.75" customHeight="1" x14ac:dyDescent="0.25"/>
    <row r="259" ht="12.75" customHeight="1" x14ac:dyDescent="0.25"/>
    <row r="260" ht="12.75" customHeight="1" x14ac:dyDescent="0.25"/>
    <row r="261" ht="12.75" customHeight="1" x14ac:dyDescent="0.25"/>
    <row r="262" ht="12.75" customHeight="1" x14ac:dyDescent="0.25"/>
    <row r="263" ht="12.75" customHeight="1" x14ac:dyDescent="0.25"/>
    <row r="264" ht="12.75" customHeight="1" x14ac:dyDescent="0.25"/>
    <row r="265" ht="12.75" customHeight="1" x14ac:dyDescent="0.25"/>
    <row r="266" ht="12.75" customHeight="1" x14ac:dyDescent="0.25"/>
    <row r="267" ht="12.75" customHeight="1" x14ac:dyDescent="0.25"/>
    <row r="268" ht="12.75" customHeight="1" x14ac:dyDescent="0.25"/>
    <row r="269" ht="12.75" customHeight="1" x14ac:dyDescent="0.25"/>
    <row r="270" ht="12.75" customHeight="1" x14ac:dyDescent="0.25"/>
    <row r="271" ht="12.75" customHeight="1" x14ac:dyDescent="0.25"/>
    <row r="272" ht="12.75" customHeight="1" x14ac:dyDescent="0.25"/>
    <row r="273" ht="12.75" customHeight="1" x14ac:dyDescent="0.25"/>
    <row r="274" ht="12.75" customHeight="1" x14ac:dyDescent="0.25"/>
    <row r="275" ht="12.75" customHeight="1" x14ac:dyDescent="0.25"/>
    <row r="276" ht="12.75" customHeight="1" x14ac:dyDescent="0.25"/>
    <row r="277" ht="12.75" customHeight="1" x14ac:dyDescent="0.25"/>
    <row r="278" ht="12.75" customHeight="1" x14ac:dyDescent="0.25"/>
    <row r="279" ht="12.75" customHeight="1" x14ac:dyDescent="0.25"/>
    <row r="280" ht="12.75" customHeight="1" x14ac:dyDescent="0.25"/>
    <row r="281" ht="12.75" customHeight="1" x14ac:dyDescent="0.25"/>
    <row r="282" ht="12.75" customHeight="1" x14ac:dyDescent="0.25"/>
    <row r="283" ht="12.75" customHeight="1" x14ac:dyDescent="0.25"/>
    <row r="284" ht="12.75" customHeight="1" x14ac:dyDescent="0.25"/>
    <row r="285" ht="12.75" customHeight="1" x14ac:dyDescent="0.25"/>
    <row r="286" ht="12.75" customHeight="1" x14ac:dyDescent="0.25"/>
    <row r="287" ht="12.75" customHeight="1" x14ac:dyDescent="0.25"/>
    <row r="288" ht="12.75" customHeight="1" x14ac:dyDescent="0.25"/>
    <row r="289" ht="12.75" customHeight="1" x14ac:dyDescent="0.25"/>
    <row r="290" ht="12.75" customHeight="1" x14ac:dyDescent="0.25"/>
    <row r="291" ht="12.75" customHeight="1" x14ac:dyDescent="0.25"/>
    <row r="292" ht="12.75" customHeight="1" x14ac:dyDescent="0.25"/>
    <row r="293" ht="12.75" customHeight="1" x14ac:dyDescent="0.25"/>
    <row r="294" ht="12.75" customHeight="1" x14ac:dyDescent="0.25"/>
    <row r="295" ht="12.75" customHeight="1" x14ac:dyDescent="0.25"/>
    <row r="296" ht="12.75" customHeight="1" x14ac:dyDescent="0.25"/>
    <row r="297" ht="12.75" customHeight="1" x14ac:dyDescent="0.25"/>
    <row r="298" ht="12.75" customHeight="1" x14ac:dyDescent="0.25"/>
    <row r="299" ht="12.75" customHeight="1" x14ac:dyDescent="0.25"/>
    <row r="300" ht="12.75" customHeight="1" x14ac:dyDescent="0.25"/>
    <row r="301" ht="12.75" customHeight="1" x14ac:dyDescent="0.25"/>
    <row r="302" ht="12.75" customHeight="1" x14ac:dyDescent="0.25"/>
    <row r="303" ht="12.75" customHeight="1" x14ac:dyDescent="0.25"/>
    <row r="304" ht="12.75" customHeight="1" x14ac:dyDescent="0.25"/>
    <row r="305" ht="12.75" customHeight="1" x14ac:dyDescent="0.25"/>
    <row r="306" ht="12.75" customHeight="1" x14ac:dyDescent="0.25"/>
    <row r="307" ht="12.75" customHeight="1" x14ac:dyDescent="0.25"/>
    <row r="308" ht="12.75" customHeight="1" x14ac:dyDescent="0.25"/>
    <row r="309" ht="12.75" customHeight="1" x14ac:dyDescent="0.25"/>
    <row r="310" ht="12.75" customHeight="1" x14ac:dyDescent="0.25"/>
    <row r="311" ht="12.75" customHeight="1" x14ac:dyDescent="0.25"/>
    <row r="312" ht="12.75" customHeight="1" x14ac:dyDescent="0.25"/>
    <row r="313" ht="12.75" customHeight="1" x14ac:dyDescent="0.25"/>
    <row r="314" ht="12.75" customHeight="1" x14ac:dyDescent="0.25"/>
    <row r="315" ht="12.75" customHeight="1" x14ac:dyDescent="0.25"/>
    <row r="316" ht="12.75" customHeight="1" x14ac:dyDescent="0.25"/>
    <row r="317" ht="12.75" customHeight="1" x14ac:dyDescent="0.25"/>
    <row r="318" ht="12.75" customHeight="1" x14ac:dyDescent="0.25"/>
    <row r="319" ht="12.75" customHeight="1" x14ac:dyDescent="0.25"/>
    <row r="320" ht="12.75" customHeight="1" x14ac:dyDescent="0.25"/>
    <row r="321" ht="12.75" customHeight="1" x14ac:dyDescent="0.25"/>
    <row r="322" ht="12.75" customHeight="1" x14ac:dyDescent="0.25"/>
    <row r="323" ht="12.75" customHeight="1" x14ac:dyDescent="0.25"/>
    <row r="324" ht="12.75" customHeight="1" x14ac:dyDescent="0.25"/>
    <row r="325" ht="12.75" customHeight="1" x14ac:dyDescent="0.25"/>
    <row r="326" ht="12.75" customHeight="1" x14ac:dyDescent="0.25"/>
    <row r="327" ht="12.75" customHeight="1" x14ac:dyDescent="0.25"/>
    <row r="328" ht="12.75" customHeight="1" x14ac:dyDescent="0.25"/>
    <row r="329" ht="12.75" customHeight="1" x14ac:dyDescent="0.25"/>
    <row r="330" ht="12.75" customHeight="1" x14ac:dyDescent="0.25"/>
    <row r="331" ht="12.75" customHeight="1" x14ac:dyDescent="0.25"/>
    <row r="332" ht="12.75" customHeight="1" x14ac:dyDescent="0.25"/>
    <row r="333" ht="12.75" customHeight="1" x14ac:dyDescent="0.25"/>
    <row r="334" ht="12.75" customHeight="1" x14ac:dyDescent="0.25"/>
    <row r="335" ht="12.75" customHeight="1" x14ac:dyDescent="0.25"/>
    <row r="336" ht="12.75" customHeight="1" x14ac:dyDescent="0.25"/>
    <row r="337" ht="12.75" customHeight="1" x14ac:dyDescent="0.25"/>
    <row r="338" ht="12.75" customHeight="1" x14ac:dyDescent="0.25"/>
    <row r="339" ht="12.75" customHeight="1" x14ac:dyDescent="0.25"/>
    <row r="340" ht="12.75" customHeight="1" x14ac:dyDescent="0.25"/>
    <row r="341" ht="12.75" customHeight="1" x14ac:dyDescent="0.25"/>
    <row r="342" ht="12.75" customHeight="1" x14ac:dyDescent="0.25"/>
    <row r="343" ht="12.75" customHeight="1" x14ac:dyDescent="0.25"/>
    <row r="344" ht="12.75" customHeight="1" x14ac:dyDescent="0.25"/>
    <row r="345" ht="12.75" customHeight="1" x14ac:dyDescent="0.25"/>
    <row r="346" ht="12.75" customHeight="1" x14ac:dyDescent="0.25"/>
    <row r="347" ht="12.75" customHeight="1" x14ac:dyDescent="0.25"/>
    <row r="348" ht="12.75" customHeight="1" x14ac:dyDescent="0.25"/>
    <row r="349" ht="12.75" customHeight="1" x14ac:dyDescent="0.25"/>
    <row r="350" ht="12.75" customHeight="1" x14ac:dyDescent="0.25"/>
    <row r="351" ht="12.75" customHeight="1" x14ac:dyDescent="0.25"/>
    <row r="352" ht="12.75" customHeight="1" x14ac:dyDescent="0.25"/>
    <row r="353" ht="12.75" customHeight="1" x14ac:dyDescent="0.25"/>
    <row r="354" ht="12.75" customHeight="1" x14ac:dyDescent="0.25"/>
    <row r="355" ht="12.75" customHeight="1" x14ac:dyDescent="0.25"/>
    <row r="356" ht="12.75" customHeight="1" x14ac:dyDescent="0.25"/>
    <row r="357" ht="12.75" customHeight="1" x14ac:dyDescent="0.25"/>
    <row r="358" ht="12.75" customHeight="1" x14ac:dyDescent="0.25"/>
    <row r="359" ht="12.75" customHeight="1" x14ac:dyDescent="0.25"/>
    <row r="360" ht="12.75" customHeight="1" x14ac:dyDescent="0.25"/>
    <row r="361" ht="12.75" customHeight="1" x14ac:dyDescent="0.25"/>
    <row r="362" ht="12.75" customHeight="1" x14ac:dyDescent="0.25"/>
    <row r="363" ht="12.75" customHeight="1" x14ac:dyDescent="0.25"/>
    <row r="364" ht="12.75" customHeight="1" x14ac:dyDescent="0.25"/>
    <row r="365" ht="12.75" customHeight="1" x14ac:dyDescent="0.25"/>
    <row r="366" ht="12.75" customHeight="1" x14ac:dyDescent="0.25"/>
    <row r="367" ht="12.75" customHeight="1" x14ac:dyDescent="0.25"/>
    <row r="368" ht="12.75" customHeight="1" x14ac:dyDescent="0.25"/>
    <row r="369" ht="12.75" customHeight="1" x14ac:dyDescent="0.25"/>
    <row r="370" ht="12.75" customHeight="1" x14ac:dyDescent="0.25"/>
    <row r="371" ht="12.75" customHeight="1" x14ac:dyDescent="0.25"/>
    <row r="372" ht="12.75" customHeight="1" x14ac:dyDescent="0.25"/>
    <row r="373" ht="12.75" customHeight="1" x14ac:dyDescent="0.25"/>
    <row r="374" ht="12.75" customHeight="1" x14ac:dyDescent="0.25"/>
    <row r="375" ht="12.75" customHeight="1" x14ac:dyDescent="0.25"/>
    <row r="376" ht="12.75" customHeight="1" x14ac:dyDescent="0.25"/>
    <row r="377" ht="12.75" customHeight="1" x14ac:dyDescent="0.25"/>
    <row r="378" ht="12.75" customHeight="1" x14ac:dyDescent="0.25"/>
    <row r="379" ht="12.75" customHeight="1" x14ac:dyDescent="0.25"/>
    <row r="380" ht="12.75" customHeight="1" x14ac:dyDescent="0.25"/>
    <row r="381" ht="12.75" customHeight="1" x14ac:dyDescent="0.25"/>
    <row r="382" ht="12.75" customHeight="1" x14ac:dyDescent="0.25"/>
    <row r="383" ht="12.75" customHeight="1" x14ac:dyDescent="0.25"/>
    <row r="384" ht="12.75" customHeight="1" x14ac:dyDescent="0.25"/>
    <row r="385" ht="12.75" customHeight="1" x14ac:dyDescent="0.25"/>
    <row r="386" ht="12.75" customHeight="1" x14ac:dyDescent="0.25"/>
    <row r="387" ht="12.75" customHeight="1" x14ac:dyDescent="0.25"/>
    <row r="388" ht="12.75" customHeight="1" x14ac:dyDescent="0.25"/>
    <row r="389" ht="12.75" customHeight="1" x14ac:dyDescent="0.25"/>
    <row r="390" ht="12.75" customHeight="1" x14ac:dyDescent="0.25"/>
    <row r="391" ht="12.75" customHeight="1" x14ac:dyDescent="0.25"/>
    <row r="392" ht="12.75" customHeight="1" x14ac:dyDescent="0.25"/>
    <row r="393" ht="12.75" customHeight="1" x14ac:dyDescent="0.25"/>
    <row r="394" ht="12.75" customHeight="1" x14ac:dyDescent="0.25"/>
    <row r="395" ht="12.75" customHeight="1" x14ac:dyDescent="0.25"/>
    <row r="396" ht="12.75" customHeight="1" x14ac:dyDescent="0.25"/>
    <row r="397" ht="12.75" customHeight="1" x14ac:dyDescent="0.25"/>
    <row r="398" ht="12.75" customHeight="1" x14ac:dyDescent="0.25"/>
    <row r="399" ht="12.75" customHeight="1" x14ac:dyDescent="0.25"/>
    <row r="400" ht="12.75" customHeight="1" x14ac:dyDescent="0.25"/>
    <row r="401" ht="12.75" customHeight="1" x14ac:dyDescent="0.25"/>
    <row r="402" ht="12.75" customHeight="1" x14ac:dyDescent="0.25"/>
    <row r="403" ht="12.75" customHeight="1" x14ac:dyDescent="0.25"/>
    <row r="404" ht="12.75" customHeight="1" x14ac:dyDescent="0.25"/>
    <row r="405" ht="12.75" customHeight="1" x14ac:dyDescent="0.25"/>
    <row r="406" ht="12.75" customHeight="1" x14ac:dyDescent="0.25"/>
    <row r="407" ht="12.75" customHeight="1" x14ac:dyDescent="0.25"/>
    <row r="408" ht="12.75" customHeight="1" x14ac:dyDescent="0.25"/>
    <row r="409" ht="12.75" customHeight="1" x14ac:dyDescent="0.25"/>
    <row r="410" ht="12.75" customHeight="1" x14ac:dyDescent="0.25"/>
    <row r="411" ht="12.75" customHeight="1" x14ac:dyDescent="0.25"/>
    <row r="412" ht="12.75" customHeight="1" x14ac:dyDescent="0.25"/>
    <row r="413" ht="12.75" customHeight="1" x14ac:dyDescent="0.25"/>
    <row r="414" ht="12.75" customHeight="1" x14ac:dyDescent="0.25"/>
    <row r="415" ht="12.75" customHeight="1" x14ac:dyDescent="0.25"/>
    <row r="416" ht="12.75" customHeight="1" x14ac:dyDescent="0.25"/>
    <row r="417" ht="12.75" customHeight="1" x14ac:dyDescent="0.25"/>
    <row r="418" ht="12.75" customHeight="1" x14ac:dyDescent="0.25"/>
    <row r="419" ht="12.75" customHeight="1" x14ac:dyDescent="0.25"/>
    <row r="420" ht="12.75" customHeight="1" x14ac:dyDescent="0.25"/>
    <row r="421" ht="12.75" customHeight="1" x14ac:dyDescent="0.25"/>
    <row r="422" ht="12.75" customHeight="1" x14ac:dyDescent="0.25"/>
    <row r="423" ht="12.75" customHeight="1" x14ac:dyDescent="0.25"/>
    <row r="424" ht="12.75" customHeight="1" x14ac:dyDescent="0.25"/>
    <row r="425" ht="12.75" customHeight="1" x14ac:dyDescent="0.25"/>
    <row r="426" ht="12.75" customHeight="1" x14ac:dyDescent="0.25"/>
    <row r="427" ht="12.75" customHeight="1" x14ac:dyDescent="0.25"/>
    <row r="428" ht="12.75" customHeight="1" x14ac:dyDescent="0.25"/>
    <row r="429" ht="12.75" customHeight="1" x14ac:dyDescent="0.25"/>
    <row r="430" ht="12.75" customHeight="1" x14ac:dyDescent="0.25"/>
    <row r="431" ht="12.75" customHeight="1" x14ac:dyDescent="0.25"/>
    <row r="432" ht="12.75" customHeight="1" x14ac:dyDescent="0.25"/>
    <row r="433" ht="12.75" customHeight="1" x14ac:dyDescent="0.25"/>
    <row r="434" ht="12.75" customHeight="1" x14ac:dyDescent="0.25"/>
    <row r="435" ht="12.75" customHeight="1" x14ac:dyDescent="0.25"/>
    <row r="436" ht="12.75" customHeight="1" x14ac:dyDescent="0.25"/>
    <row r="437" ht="12.75" customHeight="1" x14ac:dyDescent="0.25"/>
    <row r="438" ht="12.75" customHeight="1" x14ac:dyDescent="0.25"/>
    <row r="439" ht="12.75" customHeight="1" x14ac:dyDescent="0.25"/>
    <row r="440" ht="12.75" customHeight="1" x14ac:dyDescent="0.25"/>
    <row r="441" ht="12.75" customHeight="1" x14ac:dyDescent="0.25"/>
    <row r="442" ht="12.75" customHeight="1" x14ac:dyDescent="0.25"/>
    <row r="443" ht="12.75" customHeight="1" x14ac:dyDescent="0.25"/>
    <row r="444" ht="12.75" customHeight="1" x14ac:dyDescent="0.25"/>
    <row r="445" ht="12.75" customHeight="1" x14ac:dyDescent="0.25"/>
    <row r="446" ht="12.75" customHeight="1" x14ac:dyDescent="0.25"/>
    <row r="447" ht="12.75" customHeight="1" x14ac:dyDescent="0.25"/>
    <row r="448" ht="12.75" customHeight="1" x14ac:dyDescent="0.25"/>
    <row r="449" ht="12.75" customHeight="1" x14ac:dyDescent="0.25"/>
    <row r="450" ht="12.75" customHeight="1" x14ac:dyDescent="0.25"/>
    <row r="451" ht="12.75" customHeight="1" x14ac:dyDescent="0.25"/>
    <row r="452" ht="12.75" customHeight="1" x14ac:dyDescent="0.25"/>
    <row r="453" ht="12.75" customHeight="1" x14ac:dyDescent="0.25"/>
    <row r="454" ht="12.75" customHeight="1" x14ac:dyDescent="0.25"/>
    <row r="455" ht="12.75" customHeight="1" x14ac:dyDescent="0.25"/>
    <row r="456" ht="12.75" customHeight="1" x14ac:dyDescent="0.25"/>
    <row r="457" ht="12.75" customHeight="1" x14ac:dyDescent="0.25"/>
    <row r="458" ht="12.75" customHeight="1" x14ac:dyDescent="0.25"/>
    <row r="459" ht="12.75" customHeight="1" x14ac:dyDescent="0.25"/>
    <row r="460" ht="12.75" customHeight="1" x14ac:dyDescent="0.25"/>
    <row r="461" ht="12.75" customHeight="1" x14ac:dyDescent="0.25"/>
    <row r="462" ht="12.75" customHeight="1" x14ac:dyDescent="0.25"/>
    <row r="463" ht="12.75" customHeight="1" x14ac:dyDescent="0.25"/>
    <row r="464" ht="12.75" customHeight="1" x14ac:dyDescent="0.25"/>
    <row r="465" ht="12.75" customHeight="1" x14ac:dyDescent="0.25"/>
    <row r="466" ht="12.75" customHeight="1" x14ac:dyDescent="0.25"/>
    <row r="467" ht="12.75" customHeight="1" x14ac:dyDescent="0.25"/>
    <row r="468" ht="12.75" customHeight="1" x14ac:dyDescent="0.25"/>
    <row r="469" ht="12.75" customHeight="1" x14ac:dyDescent="0.25"/>
    <row r="470" ht="12.75" customHeight="1" x14ac:dyDescent="0.25"/>
    <row r="471" ht="12.75" customHeight="1" x14ac:dyDescent="0.25"/>
    <row r="472" ht="12.75" customHeight="1" x14ac:dyDescent="0.25"/>
    <row r="473" ht="12.75" customHeight="1" x14ac:dyDescent="0.25"/>
    <row r="474" ht="12.75" customHeight="1" x14ac:dyDescent="0.25"/>
    <row r="475" ht="12.75" customHeight="1" x14ac:dyDescent="0.25"/>
    <row r="476" ht="12.75" customHeight="1" x14ac:dyDescent="0.25"/>
    <row r="477" ht="12.75" customHeight="1" x14ac:dyDescent="0.25"/>
    <row r="478" ht="12.75" customHeight="1" x14ac:dyDescent="0.25"/>
    <row r="479" ht="12.75" customHeight="1" x14ac:dyDescent="0.25"/>
    <row r="480" ht="12.75" customHeight="1" x14ac:dyDescent="0.25"/>
    <row r="481" ht="12.75" customHeight="1" x14ac:dyDescent="0.25"/>
    <row r="482" ht="12.75" customHeight="1" x14ac:dyDescent="0.25"/>
    <row r="483" ht="12.75" customHeight="1" x14ac:dyDescent="0.25"/>
    <row r="484" ht="12.75" customHeight="1" x14ac:dyDescent="0.25"/>
    <row r="485" ht="12.75" customHeight="1" x14ac:dyDescent="0.25"/>
    <row r="486" ht="12.75" customHeight="1" x14ac:dyDescent="0.25"/>
    <row r="487" ht="12.75" customHeight="1" x14ac:dyDescent="0.25"/>
    <row r="488" ht="12.75" customHeight="1" x14ac:dyDescent="0.25"/>
    <row r="489" ht="12.75" customHeight="1" x14ac:dyDescent="0.25"/>
    <row r="490" ht="12.75" customHeight="1" x14ac:dyDescent="0.25"/>
    <row r="491" ht="12.75" customHeight="1" x14ac:dyDescent="0.25"/>
    <row r="492" ht="12.75" customHeight="1" x14ac:dyDescent="0.25"/>
    <row r="493" ht="12.75" customHeight="1" x14ac:dyDescent="0.25"/>
    <row r="494" ht="12.75" customHeight="1" x14ac:dyDescent="0.25"/>
    <row r="495" ht="12.75" customHeight="1" x14ac:dyDescent="0.25"/>
    <row r="496" ht="12.75" customHeight="1" x14ac:dyDescent="0.25"/>
    <row r="497" ht="12.75" customHeight="1" x14ac:dyDescent="0.25"/>
    <row r="498" ht="12.75" customHeight="1" x14ac:dyDescent="0.25"/>
    <row r="499" ht="12.75" customHeight="1" x14ac:dyDescent="0.25"/>
    <row r="500" ht="12.75" customHeight="1" x14ac:dyDescent="0.25"/>
    <row r="501" ht="12.75" customHeight="1" x14ac:dyDescent="0.25"/>
    <row r="502" ht="12.75" customHeight="1" x14ac:dyDescent="0.25"/>
    <row r="503" ht="12.75" customHeight="1" x14ac:dyDescent="0.25"/>
    <row r="504" ht="12.75" customHeight="1" x14ac:dyDescent="0.25"/>
    <row r="505" ht="12.75" customHeight="1" x14ac:dyDescent="0.25"/>
    <row r="506" ht="12.75" customHeight="1" x14ac:dyDescent="0.25"/>
    <row r="507" ht="12.75" customHeight="1" x14ac:dyDescent="0.25"/>
    <row r="508" ht="12.75" customHeight="1" x14ac:dyDescent="0.25"/>
    <row r="509" ht="12.75" customHeight="1" x14ac:dyDescent="0.25"/>
    <row r="510" ht="12.75" customHeight="1" x14ac:dyDescent="0.25"/>
    <row r="511" ht="12.75" customHeight="1" x14ac:dyDescent="0.25"/>
    <row r="512" ht="12.75" customHeight="1" x14ac:dyDescent="0.25"/>
    <row r="513" ht="12.75" customHeight="1" x14ac:dyDescent="0.25"/>
    <row r="514" ht="12.75" customHeight="1" x14ac:dyDescent="0.25"/>
    <row r="515" ht="12.75" customHeight="1" x14ac:dyDescent="0.25"/>
    <row r="516" ht="12.75" customHeight="1" x14ac:dyDescent="0.25"/>
    <row r="517" ht="12.75" customHeight="1" x14ac:dyDescent="0.25"/>
    <row r="518" ht="12.75" customHeight="1" x14ac:dyDescent="0.25"/>
    <row r="519" ht="12.75" customHeight="1" x14ac:dyDescent="0.25"/>
    <row r="520" ht="12.75" customHeight="1" x14ac:dyDescent="0.25"/>
    <row r="521" ht="12.75" customHeight="1" x14ac:dyDescent="0.25"/>
    <row r="522" ht="12.75" customHeight="1" x14ac:dyDescent="0.25"/>
    <row r="523" ht="12.75" customHeight="1" x14ac:dyDescent="0.25"/>
    <row r="524" ht="12.75" customHeight="1" x14ac:dyDescent="0.25"/>
    <row r="525" ht="12.75" customHeight="1" x14ac:dyDescent="0.25"/>
    <row r="526" ht="12.75" customHeight="1" x14ac:dyDescent="0.25"/>
    <row r="527" ht="12.75" customHeight="1" x14ac:dyDescent="0.25"/>
    <row r="528" ht="12.75" customHeight="1" x14ac:dyDescent="0.25"/>
    <row r="529" ht="12.75" customHeight="1" x14ac:dyDescent="0.25"/>
    <row r="530" ht="12.75" customHeight="1" x14ac:dyDescent="0.25"/>
    <row r="531" ht="12.75" customHeight="1" x14ac:dyDescent="0.25"/>
    <row r="532" ht="12.75" customHeight="1" x14ac:dyDescent="0.25"/>
    <row r="533" ht="12.75" customHeight="1" x14ac:dyDescent="0.25"/>
    <row r="534" ht="12.75" customHeight="1" x14ac:dyDescent="0.25"/>
    <row r="535" ht="12.75" customHeight="1" x14ac:dyDescent="0.25"/>
    <row r="536" ht="12.75" customHeight="1" x14ac:dyDescent="0.25"/>
    <row r="537" ht="12.75" customHeight="1" x14ac:dyDescent="0.25"/>
    <row r="538" ht="12.75" customHeight="1" x14ac:dyDescent="0.25"/>
    <row r="539" ht="12.75" customHeight="1" x14ac:dyDescent="0.25"/>
    <row r="540" ht="12.75" customHeight="1" x14ac:dyDescent="0.25"/>
    <row r="541" ht="12.75" customHeight="1" x14ac:dyDescent="0.25"/>
    <row r="542" ht="12.75" customHeight="1" x14ac:dyDescent="0.25"/>
    <row r="543" ht="12.75" customHeight="1" x14ac:dyDescent="0.25"/>
    <row r="544" ht="12.75" customHeight="1" x14ac:dyDescent="0.25"/>
    <row r="545" ht="12.75" customHeight="1" x14ac:dyDescent="0.25"/>
    <row r="546" ht="12.75" customHeight="1" x14ac:dyDescent="0.25"/>
    <row r="547" ht="12.75" customHeight="1" x14ac:dyDescent="0.25"/>
    <row r="548" ht="12.75" customHeight="1" x14ac:dyDescent="0.25"/>
    <row r="549" ht="12.75" customHeight="1" x14ac:dyDescent="0.25"/>
    <row r="550" ht="12.75" customHeight="1" x14ac:dyDescent="0.25"/>
    <row r="551" ht="12.75" customHeight="1" x14ac:dyDescent="0.25"/>
    <row r="552" ht="12.75" customHeight="1" x14ac:dyDescent="0.25"/>
    <row r="553" ht="12.75" customHeight="1" x14ac:dyDescent="0.25"/>
    <row r="554" ht="12.75" customHeight="1" x14ac:dyDescent="0.25"/>
    <row r="555" ht="12.75" customHeight="1" x14ac:dyDescent="0.25"/>
    <row r="556" ht="12.75" customHeight="1" x14ac:dyDescent="0.25"/>
    <row r="557" ht="12.75" customHeight="1" x14ac:dyDescent="0.25"/>
    <row r="558" ht="12.75" customHeight="1" x14ac:dyDescent="0.25"/>
    <row r="559" ht="12.75" customHeight="1" x14ac:dyDescent="0.25"/>
    <row r="560" ht="12.75" customHeight="1" x14ac:dyDescent="0.25"/>
    <row r="561" ht="12.75" customHeight="1" x14ac:dyDescent="0.25"/>
    <row r="562" ht="12.75" customHeight="1" x14ac:dyDescent="0.25"/>
    <row r="563" ht="12.75" customHeight="1" x14ac:dyDescent="0.25"/>
    <row r="564" ht="12.75" customHeight="1" x14ac:dyDescent="0.25"/>
    <row r="565" ht="12.75" customHeight="1" x14ac:dyDescent="0.25"/>
    <row r="566" ht="12.75" customHeight="1" x14ac:dyDescent="0.25"/>
    <row r="567" ht="12.75" customHeight="1" x14ac:dyDescent="0.25"/>
    <row r="568" ht="12.75" customHeight="1" x14ac:dyDescent="0.25"/>
    <row r="569" ht="12.75" customHeight="1" x14ac:dyDescent="0.25"/>
    <row r="570" ht="12.75" customHeight="1" x14ac:dyDescent="0.25"/>
    <row r="571" ht="12.75" customHeight="1" x14ac:dyDescent="0.25"/>
    <row r="572" ht="12.75" customHeight="1" x14ac:dyDescent="0.25"/>
    <row r="573" ht="12.75" customHeight="1" x14ac:dyDescent="0.25"/>
    <row r="574" ht="12.75" customHeight="1" x14ac:dyDescent="0.25"/>
    <row r="575" ht="12.75" customHeight="1" x14ac:dyDescent="0.25"/>
    <row r="576" ht="12.75" customHeight="1" x14ac:dyDescent="0.25"/>
    <row r="577" ht="12.75" customHeight="1" x14ac:dyDescent="0.25"/>
    <row r="578" ht="12.75" customHeight="1" x14ac:dyDescent="0.25"/>
    <row r="579" ht="12.75" customHeight="1" x14ac:dyDescent="0.25"/>
    <row r="580" ht="12.75" customHeight="1" x14ac:dyDescent="0.25"/>
    <row r="581" ht="12.75" customHeight="1" x14ac:dyDescent="0.25"/>
    <row r="582" ht="12.75" customHeight="1" x14ac:dyDescent="0.25"/>
    <row r="583" ht="12.75" customHeight="1" x14ac:dyDescent="0.25"/>
    <row r="584" ht="12.75" customHeight="1" x14ac:dyDescent="0.25"/>
    <row r="585" ht="12.75" customHeight="1" x14ac:dyDescent="0.25"/>
    <row r="586" ht="12.75" customHeight="1" x14ac:dyDescent="0.25"/>
    <row r="587" ht="12.75" customHeight="1" x14ac:dyDescent="0.25"/>
    <row r="588" ht="12.75" customHeight="1" x14ac:dyDescent="0.25"/>
    <row r="589" ht="12.75" customHeight="1" x14ac:dyDescent="0.25"/>
    <row r="590" ht="12.75" customHeight="1" x14ac:dyDescent="0.25"/>
    <row r="591" ht="12.75" customHeight="1" x14ac:dyDescent="0.25"/>
    <row r="592" ht="12.75" customHeight="1" x14ac:dyDescent="0.25"/>
    <row r="593" ht="12.75" customHeight="1" x14ac:dyDescent="0.25"/>
    <row r="594" ht="12.75" customHeight="1" x14ac:dyDescent="0.25"/>
    <row r="595" ht="12.75" customHeight="1" x14ac:dyDescent="0.25"/>
    <row r="596" ht="12.75" customHeight="1" x14ac:dyDescent="0.25"/>
    <row r="597" ht="12.75" customHeight="1" x14ac:dyDescent="0.25"/>
    <row r="598" ht="12.75" customHeight="1" x14ac:dyDescent="0.25"/>
    <row r="599" ht="12.75" customHeight="1" x14ac:dyDescent="0.25"/>
    <row r="600" ht="12.75" customHeight="1" x14ac:dyDescent="0.25"/>
    <row r="601" ht="12.75" customHeight="1" x14ac:dyDescent="0.25"/>
    <row r="602" ht="12.75" customHeight="1" x14ac:dyDescent="0.25"/>
    <row r="603" ht="12.75" customHeight="1" x14ac:dyDescent="0.25"/>
    <row r="604" ht="12.75" customHeight="1" x14ac:dyDescent="0.25"/>
    <row r="605" ht="12.75" customHeight="1" x14ac:dyDescent="0.25"/>
    <row r="606" ht="12.75" customHeight="1" x14ac:dyDescent="0.25"/>
    <row r="607" ht="12.75" customHeight="1" x14ac:dyDescent="0.25"/>
    <row r="608" ht="12.75" customHeight="1" x14ac:dyDescent="0.25"/>
    <row r="609" ht="12.75" customHeight="1" x14ac:dyDescent="0.25"/>
    <row r="610" ht="12.75" customHeight="1" x14ac:dyDescent="0.25"/>
    <row r="611" ht="12.75" customHeight="1" x14ac:dyDescent="0.25"/>
    <row r="612" ht="12.75" customHeight="1" x14ac:dyDescent="0.25"/>
    <row r="613" ht="12.75" customHeight="1" x14ac:dyDescent="0.25"/>
    <row r="614" ht="12.75" customHeight="1" x14ac:dyDescent="0.25"/>
    <row r="615" ht="12.75" customHeight="1" x14ac:dyDescent="0.25"/>
    <row r="616" ht="12.75" customHeight="1" x14ac:dyDescent="0.25"/>
    <row r="617" ht="12.75" customHeight="1" x14ac:dyDescent="0.25"/>
    <row r="618" ht="12.75" customHeight="1" x14ac:dyDescent="0.25"/>
    <row r="619" ht="12.75" customHeight="1" x14ac:dyDescent="0.25"/>
    <row r="620" ht="12.75" customHeight="1" x14ac:dyDescent="0.25"/>
    <row r="621" ht="12.75" customHeight="1" x14ac:dyDescent="0.25"/>
    <row r="622" ht="12.75" customHeight="1" x14ac:dyDescent="0.25"/>
    <row r="623" ht="12.75" customHeight="1" x14ac:dyDescent="0.25"/>
    <row r="624" ht="12.75" customHeight="1" x14ac:dyDescent="0.25"/>
    <row r="625" ht="12.75" customHeight="1" x14ac:dyDescent="0.25"/>
    <row r="626" ht="12.75" customHeight="1" x14ac:dyDescent="0.25"/>
    <row r="627" ht="12.75" customHeight="1" x14ac:dyDescent="0.25"/>
    <row r="628" ht="12.75" customHeight="1" x14ac:dyDescent="0.25"/>
    <row r="629" ht="12.75" customHeight="1" x14ac:dyDescent="0.25"/>
    <row r="630" ht="12.75" customHeight="1" x14ac:dyDescent="0.25"/>
    <row r="631" ht="12.75" customHeight="1" x14ac:dyDescent="0.25"/>
    <row r="632" ht="12.75" customHeight="1" x14ac:dyDescent="0.25"/>
    <row r="633" ht="12.75" customHeight="1" x14ac:dyDescent="0.25"/>
    <row r="634" ht="12.75" customHeight="1" x14ac:dyDescent="0.25"/>
    <row r="635" ht="12.75" customHeight="1" x14ac:dyDescent="0.25"/>
    <row r="636" ht="12.75" customHeight="1" x14ac:dyDescent="0.25"/>
    <row r="637" ht="12.75" customHeight="1" x14ac:dyDescent="0.25"/>
    <row r="638" ht="12.75" customHeight="1" x14ac:dyDescent="0.25"/>
    <row r="639" ht="12.75" customHeight="1" x14ac:dyDescent="0.25"/>
    <row r="640" ht="12.75" customHeight="1" x14ac:dyDescent="0.25"/>
    <row r="641" ht="12.75" customHeight="1" x14ac:dyDescent="0.25"/>
    <row r="642" ht="12.75" customHeight="1" x14ac:dyDescent="0.25"/>
    <row r="643" ht="12.75" customHeight="1" x14ac:dyDescent="0.25"/>
    <row r="644" ht="12.75" customHeight="1" x14ac:dyDescent="0.25"/>
    <row r="645" ht="12.75" customHeight="1" x14ac:dyDescent="0.25"/>
    <row r="646" ht="12.75" customHeight="1" x14ac:dyDescent="0.25"/>
    <row r="647" ht="12.75" customHeight="1" x14ac:dyDescent="0.25"/>
    <row r="648" ht="12.75" customHeight="1" x14ac:dyDescent="0.25"/>
    <row r="649" ht="12.75" customHeight="1" x14ac:dyDescent="0.25"/>
    <row r="650" ht="12.75" customHeight="1" x14ac:dyDescent="0.25"/>
    <row r="651" ht="12.75" customHeight="1" x14ac:dyDescent="0.25"/>
    <row r="652" ht="12.75" customHeight="1" x14ac:dyDescent="0.25"/>
    <row r="653" ht="12.75" customHeight="1" x14ac:dyDescent="0.25"/>
    <row r="654" ht="12.75" customHeight="1" x14ac:dyDescent="0.25"/>
    <row r="655" ht="12.75" customHeight="1" x14ac:dyDescent="0.25"/>
    <row r="656" ht="12.75" customHeight="1" x14ac:dyDescent="0.25"/>
    <row r="657" ht="12.75" customHeight="1" x14ac:dyDescent="0.25"/>
    <row r="658" ht="12.75" customHeight="1" x14ac:dyDescent="0.25"/>
    <row r="659" ht="12.75" customHeight="1" x14ac:dyDescent="0.25"/>
    <row r="660" ht="12.75" customHeight="1" x14ac:dyDescent="0.25"/>
    <row r="661" ht="12.75" customHeight="1" x14ac:dyDescent="0.25"/>
    <row r="662" ht="12.75" customHeight="1" x14ac:dyDescent="0.25"/>
    <row r="663" ht="12.75" customHeight="1" x14ac:dyDescent="0.25"/>
    <row r="664" ht="12.75" customHeight="1" x14ac:dyDescent="0.25"/>
    <row r="665" ht="12.75" customHeight="1" x14ac:dyDescent="0.25"/>
    <row r="666" ht="12.75" customHeight="1" x14ac:dyDescent="0.25"/>
    <row r="667" ht="12.75" customHeight="1" x14ac:dyDescent="0.25"/>
    <row r="668" ht="12.75" customHeight="1" x14ac:dyDescent="0.25"/>
    <row r="669" ht="12.75" customHeight="1" x14ac:dyDescent="0.25"/>
    <row r="670" ht="12.75" customHeight="1" x14ac:dyDescent="0.25"/>
    <row r="671" ht="12.75" customHeight="1" x14ac:dyDescent="0.25"/>
    <row r="672" ht="12.75" customHeight="1" x14ac:dyDescent="0.25"/>
    <row r="673" ht="12.75" customHeight="1" x14ac:dyDescent="0.25"/>
    <row r="674" ht="12.75" customHeight="1" x14ac:dyDescent="0.25"/>
    <row r="675" ht="12.75" customHeight="1" x14ac:dyDescent="0.25"/>
    <row r="676" ht="12.75" customHeight="1" x14ac:dyDescent="0.25"/>
    <row r="677" ht="12.75" customHeight="1" x14ac:dyDescent="0.25"/>
    <row r="678" ht="12.75" customHeight="1" x14ac:dyDescent="0.25"/>
    <row r="679" ht="12.75" customHeight="1" x14ac:dyDescent="0.25"/>
    <row r="680" ht="12.75" customHeight="1" x14ac:dyDescent="0.25"/>
    <row r="681" ht="12.75" customHeight="1" x14ac:dyDescent="0.25"/>
    <row r="682" ht="12.75" customHeight="1" x14ac:dyDescent="0.25"/>
    <row r="683" ht="12.75" customHeight="1" x14ac:dyDescent="0.25"/>
    <row r="684" ht="12.75" customHeight="1" x14ac:dyDescent="0.25"/>
    <row r="685" ht="12.75" customHeight="1" x14ac:dyDescent="0.25"/>
    <row r="686" ht="12.75" customHeight="1" x14ac:dyDescent="0.25"/>
    <row r="687" ht="12.75" customHeight="1" x14ac:dyDescent="0.25"/>
    <row r="688" ht="12.75" customHeight="1" x14ac:dyDescent="0.25"/>
    <row r="689" ht="12.75" customHeight="1" x14ac:dyDescent="0.25"/>
    <row r="690" ht="12.75" customHeight="1" x14ac:dyDescent="0.25"/>
    <row r="691" ht="12.75" customHeight="1" x14ac:dyDescent="0.25"/>
    <row r="692" ht="12.75" customHeight="1" x14ac:dyDescent="0.25"/>
    <row r="693" ht="12.75" customHeight="1" x14ac:dyDescent="0.25"/>
    <row r="694" ht="12.75" customHeight="1" x14ac:dyDescent="0.25"/>
    <row r="695" ht="12.75" customHeight="1" x14ac:dyDescent="0.25"/>
    <row r="696" ht="12.75" customHeight="1" x14ac:dyDescent="0.25"/>
    <row r="697" ht="12.75" customHeight="1" x14ac:dyDescent="0.25"/>
    <row r="698" ht="12.75" customHeight="1" x14ac:dyDescent="0.25"/>
    <row r="699" ht="12.75" customHeight="1" x14ac:dyDescent="0.25"/>
    <row r="700" ht="12.75" customHeight="1" x14ac:dyDescent="0.25"/>
    <row r="701" ht="12.75" customHeight="1" x14ac:dyDescent="0.25"/>
    <row r="702" ht="12.75" customHeight="1" x14ac:dyDescent="0.25"/>
    <row r="703" ht="12.75" customHeight="1" x14ac:dyDescent="0.25"/>
    <row r="704" ht="12.75" customHeight="1" x14ac:dyDescent="0.25"/>
    <row r="705" ht="12.75" customHeight="1" x14ac:dyDescent="0.25"/>
    <row r="706" ht="12.75" customHeight="1" x14ac:dyDescent="0.25"/>
    <row r="707" ht="12.75" customHeight="1" x14ac:dyDescent="0.25"/>
    <row r="708" ht="12.75" customHeight="1" x14ac:dyDescent="0.25"/>
    <row r="709" ht="12.75" customHeight="1" x14ac:dyDescent="0.25"/>
    <row r="710" ht="12.75" customHeight="1" x14ac:dyDescent="0.25"/>
    <row r="711" ht="12.75" customHeight="1" x14ac:dyDescent="0.25"/>
    <row r="712" ht="12.75" customHeight="1" x14ac:dyDescent="0.25"/>
    <row r="713" ht="12.75" customHeight="1" x14ac:dyDescent="0.25"/>
    <row r="714" ht="12.75" customHeight="1" x14ac:dyDescent="0.25"/>
    <row r="715" ht="12.75" customHeight="1" x14ac:dyDescent="0.25"/>
    <row r="716" ht="12.75" customHeight="1" x14ac:dyDescent="0.25"/>
    <row r="717" ht="12.75" customHeight="1" x14ac:dyDescent="0.25"/>
    <row r="718" ht="12.75" customHeight="1" x14ac:dyDescent="0.25"/>
    <row r="719" ht="12.75" customHeight="1" x14ac:dyDescent="0.25"/>
    <row r="720" ht="12.75" customHeight="1" x14ac:dyDescent="0.25"/>
    <row r="721" ht="12.75" customHeight="1" x14ac:dyDescent="0.25"/>
    <row r="722" ht="12.75" customHeight="1" x14ac:dyDescent="0.25"/>
    <row r="723" ht="12.75" customHeight="1" x14ac:dyDescent="0.25"/>
    <row r="724" ht="12.75" customHeight="1" x14ac:dyDescent="0.25"/>
    <row r="725" ht="12.75" customHeight="1" x14ac:dyDescent="0.25"/>
    <row r="726" ht="12.75" customHeight="1" x14ac:dyDescent="0.25"/>
    <row r="727" ht="12.75" customHeight="1" x14ac:dyDescent="0.25"/>
    <row r="728" ht="12.75" customHeight="1" x14ac:dyDescent="0.25"/>
    <row r="729" ht="12.75" customHeight="1" x14ac:dyDescent="0.25"/>
    <row r="730" ht="12.75" customHeight="1" x14ac:dyDescent="0.25"/>
    <row r="731" ht="12.75" customHeight="1" x14ac:dyDescent="0.25"/>
    <row r="732" ht="12.75" customHeight="1" x14ac:dyDescent="0.25"/>
    <row r="733" ht="12.75" customHeight="1" x14ac:dyDescent="0.25"/>
    <row r="734" ht="12.75" customHeight="1" x14ac:dyDescent="0.25"/>
    <row r="735" ht="12.75" customHeight="1" x14ac:dyDescent="0.25"/>
    <row r="736" ht="12.75" customHeight="1" x14ac:dyDescent="0.25"/>
    <row r="737" ht="12.75" customHeight="1" x14ac:dyDescent="0.25"/>
    <row r="738" ht="12.75" customHeight="1" x14ac:dyDescent="0.25"/>
    <row r="739" ht="12.75" customHeight="1" x14ac:dyDescent="0.25"/>
    <row r="740" ht="12.75" customHeight="1" x14ac:dyDescent="0.25"/>
    <row r="741" ht="12.75" customHeight="1" x14ac:dyDescent="0.25"/>
    <row r="742" ht="12.75" customHeight="1" x14ac:dyDescent="0.25"/>
    <row r="743" ht="12.75" customHeight="1" x14ac:dyDescent="0.25"/>
    <row r="744" ht="12.75" customHeight="1" x14ac:dyDescent="0.25"/>
    <row r="745" ht="12.75" customHeight="1" x14ac:dyDescent="0.25"/>
    <row r="746" ht="12.75" customHeight="1" x14ac:dyDescent="0.25"/>
    <row r="747" ht="12.75" customHeight="1" x14ac:dyDescent="0.25"/>
    <row r="748" ht="12.75" customHeight="1" x14ac:dyDescent="0.25"/>
    <row r="749" ht="12.75" customHeight="1" x14ac:dyDescent="0.25"/>
    <row r="750" ht="12.75" customHeight="1" x14ac:dyDescent="0.25"/>
    <row r="751" ht="12.75" customHeight="1" x14ac:dyDescent="0.25"/>
    <row r="752" ht="12.75" customHeight="1" x14ac:dyDescent="0.25"/>
    <row r="753" ht="12.75" customHeight="1" x14ac:dyDescent="0.25"/>
    <row r="754" ht="12.75" customHeight="1" x14ac:dyDescent="0.25"/>
    <row r="755" ht="12.75" customHeight="1" x14ac:dyDescent="0.25"/>
    <row r="756" ht="12.75" customHeight="1" x14ac:dyDescent="0.25"/>
    <row r="757" ht="12.75" customHeight="1" x14ac:dyDescent="0.25"/>
    <row r="758" ht="12.75" customHeight="1" x14ac:dyDescent="0.25"/>
    <row r="759" ht="12.75" customHeight="1" x14ac:dyDescent="0.25"/>
    <row r="760" ht="12.75" customHeight="1" x14ac:dyDescent="0.25"/>
    <row r="761" ht="12.75" customHeight="1" x14ac:dyDescent="0.25"/>
    <row r="762" ht="12.75" customHeight="1" x14ac:dyDescent="0.25"/>
    <row r="763" ht="12.75" customHeight="1" x14ac:dyDescent="0.25"/>
    <row r="764" ht="12.75" customHeight="1" x14ac:dyDescent="0.25"/>
    <row r="765" ht="12.75" customHeight="1" x14ac:dyDescent="0.25"/>
    <row r="766" ht="12.75" customHeight="1" x14ac:dyDescent="0.25"/>
    <row r="767" ht="12.75" customHeight="1" x14ac:dyDescent="0.25"/>
    <row r="768" ht="12.75" customHeight="1" x14ac:dyDescent="0.25"/>
    <row r="769" ht="12.75" customHeight="1" x14ac:dyDescent="0.25"/>
    <row r="770" ht="12.75" customHeight="1" x14ac:dyDescent="0.25"/>
    <row r="771" ht="12.75" customHeight="1" x14ac:dyDescent="0.25"/>
    <row r="772" ht="12.75" customHeight="1" x14ac:dyDescent="0.25"/>
    <row r="773" ht="12.75" customHeight="1" x14ac:dyDescent="0.25"/>
    <row r="774" ht="12.75" customHeight="1" x14ac:dyDescent="0.25"/>
    <row r="775" ht="12.75" customHeight="1" x14ac:dyDescent="0.25"/>
    <row r="776" ht="12.75" customHeight="1" x14ac:dyDescent="0.25"/>
    <row r="777" ht="12.75" customHeight="1" x14ac:dyDescent="0.25"/>
    <row r="778" ht="12.75" customHeight="1" x14ac:dyDescent="0.25"/>
    <row r="779" ht="12.75" customHeight="1" x14ac:dyDescent="0.25"/>
    <row r="780" ht="12.75" customHeight="1" x14ac:dyDescent="0.25"/>
    <row r="781" ht="12.75" customHeight="1" x14ac:dyDescent="0.25"/>
    <row r="782" ht="12.75" customHeight="1" x14ac:dyDescent="0.25"/>
    <row r="783" ht="12.75" customHeight="1" x14ac:dyDescent="0.25"/>
    <row r="784" ht="12.75" customHeight="1" x14ac:dyDescent="0.25"/>
    <row r="785" ht="12.75" customHeight="1" x14ac:dyDescent="0.25"/>
    <row r="786" ht="12.75" customHeight="1" x14ac:dyDescent="0.25"/>
    <row r="787" ht="12.75" customHeight="1" x14ac:dyDescent="0.25"/>
    <row r="788" ht="12.75" customHeight="1" x14ac:dyDescent="0.25"/>
    <row r="789" ht="12.75" customHeight="1" x14ac:dyDescent="0.25"/>
    <row r="790" ht="12.75" customHeight="1" x14ac:dyDescent="0.25"/>
    <row r="791" ht="12.75" customHeight="1" x14ac:dyDescent="0.25"/>
    <row r="792" ht="12.75" customHeight="1" x14ac:dyDescent="0.25"/>
    <row r="793" ht="12.75" customHeight="1" x14ac:dyDescent="0.25"/>
    <row r="794" ht="12.75" customHeight="1" x14ac:dyDescent="0.25"/>
    <row r="795" ht="12.75" customHeight="1" x14ac:dyDescent="0.25"/>
    <row r="796" ht="12.75" customHeight="1" x14ac:dyDescent="0.25"/>
    <row r="797" ht="12.75" customHeight="1" x14ac:dyDescent="0.25"/>
    <row r="798" ht="12.75" customHeight="1" x14ac:dyDescent="0.25"/>
    <row r="799" ht="12.75" customHeight="1" x14ac:dyDescent="0.25"/>
    <row r="800" ht="12.75" customHeight="1" x14ac:dyDescent="0.25"/>
    <row r="801" ht="12.75" customHeight="1" x14ac:dyDescent="0.25"/>
    <row r="802" ht="12.75" customHeight="1" x14ac:dyDescent="0.25"/>
    <row r="803" ht="12.75" customHeight="1" x14ac:dyDescent="0.25"/>
    <row r="804" ht="12.75" customHeight="1" x14ac:dyDescent="0.25"/>
    <row r="805" ht="12.75" customHeight="1" x14ac:dyDescent="0.25"/>
    <row r="806" ht="12.75" customHeight="1" x14ac:dyDescent="0.25"/>
    <row r="807" ht="12.75" customHeight="1" x14ac:dyDescent="0.25"/>
    <row r="808" ht="12.75" customHeight="1" x14ac:dyDescent="0.25"/>
    <row r="809" ht="12.75" customHeight="1" x14ac:dyDescent="0.25"/>
    <row r="810" ht="12.75" customHeight="1" x14ac:dyDescent="0.25"/>
    <row r="811" ht="12.75" customHeight="1" x14ac:dyDescent="0.25"/>
    <row r="812" ht="12.75" customHeight="1" x14ac:dyDescent="0.25"/>
    <row r="813" ht="12.75" customHeight="1" x14ac:dyDescent="0.25"/>
    <row r="814" ht="12.75" customHeight="1" x14ac:dyDescent="0.25"/>
    <row r="815" ht="12.75" customHeight="1" x14ac:dyDescent="0.25"/>
    <row r="816" ht="12.75" customHeight="1" x14ac:dyDescent="0.25"/>
    <row r="817" ht="12.75" customHeight="1" x14ac:dyDescent="0.25"/>
    <row r="818" ht="12.75" customHeight="1" x14ac:dyDescent="0.25"/>
    <row r="819" ht="12.75" customHeight="1" x14ac:dyDescent="0.25"/>
    <row r="820" ht="12.75" customHeight="1" x14ac:dyDescent="0.25"/>
    <row r="821" ht="12.75" customHeight="1" x14ac:dyDescent="0.25"/>
    <row r="822" ht="12.75" customHeight="1" x14ac:dyDescent="0.25"/>
    <row r="823" ht="12.75" customHeight="1" x14ac:dyDescent="0.25"/>
    <row r="824" ht="12.75" customHeight="1" x14ac:dyDescent="0.25"/>
    <row r="825" ht="12.75" customHeight="1" x14ac:dyDescent="0.25"/>
    <row r="826" ht="12.75" customHeight="1" x14ac:dyDescent="0.25"/>
    <row r="827" ht="12.75" customHeight="1" x14ac:dyDescent="0.25"/>
    <row r="828" ht="12.75" customHeight="1" x14ac:dyDescent="0.25"/>
    <row r="829" ht="12.75" customHeight="1" x14ac:dyDescent="0.25"/>
    <row r="830" ht="12.75" customHeight="1" x14ac:dyDescent="0.25"/>
    <row r="831" ht="12.75" customHeight="1" x14ac:dyDescent="0.25"/>
    <row r="832" ht="12.75" customHeight="1" x14ac:dyDescent="0.25"/>
    <row r="833" ht="12.75" customHeight="1" x14ac:dyDescent="0.25"/>
    <row r="834" ht="12.75" customHeight="1" x14ac:dyDescent="0.25"/>
    <row r="835" ht="12.75" customHeight="1" x14ac:dyDescent="0.25"/>
    <row r="836" ht="12.75" customHeight="1" x14ac:dyDescent="0.25"/>
    <row r="837" ht="12.75" customHeight="1" x14ac:dyDescent="0.25"/>
    <row r="838" ht="12.75" customHeight="1" x14ac:dyDescent="0.25"/>
    <row r="839" ht="12.75" customHeight="1" x14ac:dyDescent="0.25"/>
    <row r="840" ht="12.75" customHeight="1" x14ac:dyDescent="0.25"/>
    <row r="841" ht="12.75" customHeight="1" x14ac:dyDescent="0.25"/>
    <row r="842" ht="12.75" customHeight="1" x14ac:dyDescent="0.25"/>
    <row r="843" ht="12.75" customHeight="1" x14ac:dyDescent="0.25"/>
    <row r="844" ht="12.75" customHeight="1" x14ac:dyDescent="0.25"/>
    <row r="845" ht="12.75" customHeight="1" x14ac:dyDescent="0.25"/>
    <row r="846" ht="12.75" customHeight="1" x14ac:dyDescent="0.25"/>
    <row r="847" ht="12.75" customHeight="1" x14ac:dyDescent="0.25"/>
    <row r="848" ht="12.75" customHeight="1" x14ac:dyDescent="0.25"/>
    <row r="849" ht="12.75" customHeight="1" x14ac:dyDescent="0.25"/>
    <row r="850" ht="12.75" customHeight="1" x14ac:dyDescent="0.25"/>
    <row r="851" ht="12.75" customHeight="1" x14ac:dyDescent="0.25"/>
    <row r="852" ht="12.75" customHeight="1" x14ac:dyDescent="0.25"/>
    <row r="853" ht="12.75" customHeight="1" x14ac:dyDescent="0.25"/>
    <row r="854" ht="12.75" customHeight="1" x14ac:dyDescent="0.25"/>
    <row r="855" ht="12.75" customHeight="1" x14ac:dyDescent="0.25"/>
    <row r="856" ht="12.75" customHeight="1" x14ac:dyDescent="0.25"/>
    <row r="857" ht="12.75" customHeight="1" x14ac:dyDescent="0.25"/>
    <row r="858" ht="12.75" customHeight="1" x14ac:dyDescent="0.25"/>
    <row r="859" ht="12.75" customHeight="1" x14ac:dyDescent="0.25"/>
    <row r="860" ht="12.75" customHeight="1" x14ac:dyDescent="0.25"/>
    <row r="861" ht="12.75" customHeight="1" x14ac:dyDescent="0.25"/>
    <row r="862" ht="12.75" customHeight="1" x14ac:dyDescent="0.25"/>
    <row r="863" ht="12.75" customHeight="1" x14ac:dyDescent="0.25"/>
    <row r="864" ht="12.75" customHeight="1" x14ac:dyDescent="0.25"/>
    <row r="865" ht="12.75" customHeight="1" x14ac:dyDescent="0.25"/>
    <row r="866" ht="12.75" customHeight="1" x14ac:dyDescent="0.25"/>
    <row r="867" ht="12.75" customHeight="1" x14ac:dyDescent="0.25"/>
    <row r="868" ht="12.75" customHeight="1" x14ac:dyDescent="0.25"/>
    <row r="869" ht="12.75" customHeight="1" x14ac:dyDescent="0.25"/>
    <row r="870" ht="12.75" customHeight="1" x14ac:dyDescent="0.25"/>
    <row r="871" ht="12.75" customHeight="1" x14ac:dyDescent="0.25"/>
    <row r="872" ht="12.75" customHeight="1" x14ac:dyDescent="0.25"/>
    <row r="873" ht="12.75" customHeight="1" x14ac:dyDescent="0.25"/>
    <row r="874" ht="12.75" customHeight="1" x14ac:dyDescent="0.25"/>
    <row r="875" ht="12.75" customHeight="1" x14ac:dyDescent="0.25"/>
    <row r="876" ht="12.75" customHeight="1" x14ac:dyDescent="0.25"/>
    <row r="877" ht="12.75" customHeight="1" x14ac:dyDescent="0.25"/>
    <row r="878" ht="12.75" customHeight="1" x14ac:dyDescent="0.25"/>
    <row r="879" ht="12.75" customHeight="1" x14ac:dyDescent="0.25"/>
    <row r="880" ht="12.75" customHeight="1" x14ac:dyDescent="0.25"/>
    <row r="881" ht="12.75" customHeight="1" x14ac:dyDescent="0.25"/>
    <row r="882" ht="12.75" customHeight="1" x14ac:dyDescent="0.25"/>
    <row r="883" ht="12.75" customHeight="1" x14ac:dyDescent="0.25"/>
    <row r="884" ht="12.75" customHeight="1" x14ac:dyDescent="0.25"/>
    <row r="885" ht="12.75" customHeight="1" x14ac:dyDescent="0.25"/>
    <row r="886" ht="12.75" customHeight="1" x14ac:dyDescent="0.25"/>
    <row r="887" ht="12.75" customHeight="1" x14ac:dyDescent="0.25"/>
    <row r="888" ht="12.75" customHeight="1" x14ac:dyDescent="0.25"/>
    <row r="889" ht="12.75" customHeight="1" x14ac:dyDescent="0.25"/>
    <row r="890" ht="12.75" customHeight="1" x14ac:dyDescent="0.25"/>
    <row r="891" ht="12.75" customHeight="1" x14ac:dyDescent="0.25"/>
    <row r="892" ht="12.75" customHeight="1" x14ac:dyDescent="0.25"/>
    <row r="893" ht="12.75" customHeight="1" x14ac:dyDescent="0.25"/>
    <row r="894" ht="12.75" customHeight="1" x14ac:dyDescent="0.25"/>
    <row r="895" ht="12.75" customHeight="1" x14ac:dyDescent="0.25"/>
    <row r="896" ht="12.75" customHeight="1" x14ac:dyDescent="0.25"/>
    <row r="897" ht="12.75" customHeight="1" x14ac:dyDescent="0.25"/>
    <row r="898" ht="12.75" customHeight="1" x14ac:dyDescent="0.25"/>
    <row r="899" ht="12.75" customHeight="1" x14ac:dyDescent="0.25"/>
    <row r="900" ht="12.75" customHeight="1" x14ac:dyDescent="0.25"/>
    <row r="901" ht="12.75" customHeight="1" x14ac:dyDescent="0.25"/>
    <row r="902" ht="12.75" customHeight="1" x14ac:dyDescent="0.25"/>
    <row r="903" ht="12.75" customHeight="1" x14ac:dyDescent="0.25"/>
    <row r="904" ht="12.75" customHeight="1" x14ac:dyDescent="0.25"/>
    <row r="905" ht="12.75" customHeight="1" x14ac:dyDescent="0.25"/>
    <row r="906" ht="12.75" customHeight="1" x14ac:dyDescent="0.25"/>
    <row r="907" ht="12.75" customHeight="1" x14ac:dyDescent="0.25"/>
    <row r="908" ht="12.75" customHeight="1" x14ac:dyDescent="0.25"/>
    <row r="909" ht="12.75" customHeight="1" x14ac:dyDescent="0.25"/>
    <row r="910" ht="12.75" customHeight="1" x14ac:dyDescent="0.25"/>
    <row r="911" ht="12.75" customHeight="1" x14ac:dyDescent="0.25"/>
    <row r="912" ht="12.75" customHeight="1" x14ac:dyDescent="0.25"/>
    <row r="913" ht="12.75" customHeight="1" x14ac:dyDescent="0.25"/>
    <row r="914" ht="12.75" customHeight="1" x14ac:dyDescent="0.25"/>
    <row r="915" ht="12.75" customHeight="1" x14ac:dyDescent="0.25"/>
    <row r="916" ht="12.75" customHeight="1" x14ac:dyDescent="0.25"/>
    <row r="917" ht="12.75" customHeight="1" x14ac:dyDescent="0.25"/>
    <row r="918" ht="12.75" customHeight="1" x14ac:dyDescent="0.25"/>
    <row r="919" ht="12.75" customHeight="1" x14ac:dyDescent="0.25"/>
    <row r="920" ht="12.75" customHeight="1" x14ac:dyDescent="0.25"/>
    <row r="921" ht="12.75" customHeight="1" x14ac:dyDescent="0.25"/>
    <row r="922" ht="12.75" customHeight="1" x14ac:dyDescent="0.25"/>
    <row r="923" ht="12.75" customHeight="1" x14ac:dyDescent="0.25"/>
    <row r="924" ht="12.75" customHeight="1" x14ac:dyDescent="0.25"/>
    <row r="925" ht="12.75" customHeight="1" x14ac:dyDescent="0.25"/>
    <row r="926" ht="12.75" customHeight="1" x14ac:dyDescent="0.25"/>
    <row r="927" ht="12.75" customHeight="1" x14ac:dyDescent="0.25"/>
    <row r="928" ht="12.75" customHeight="1" x14ac:dyDescent="0.25"/>
    <row r="929" ht="12.75" customHeight="1" x14ac:dyDescent="0.25"/>
    <row r="930" ht="12.75" customHeight="1" x14ac:dyDescent="0.25"/>
    <row r="931" ht="12.75" customHeight="1" x14ac:dyDescent="0.25"/>
    <row r="932" ht="12.75" customHeight="1" x14ac:dyDescent="0.25"/>
    <row r="933" ht="12.75" customHeight="1" x14ac:dyDescent="0.25"/>
    <row r="934" ht="12.75" customHeight="1" x14ac:dyDescent="0.25"/>
    <row r="935" ht="12.75" customHeight="1" x14ac:dyDescent="0.25"/>
    <row r="936" ht="12.75" customHeight="1" x14ac:dyDescent="0.25"/>
    <row r="937" ht="12.75" customHeight="1" x14ac:dyDescent="0.25"/>
    <row r="938" ht="12.75" customHeight="1" x14ac:dyDescent="0.25"/>
    <row r="939" ht="12.75" customHeight="1" x14ac:dyDescent="0.25"/>
    <row r="940" ht="12.75" customHeight="1" x14ac:dyDescent="0.25"/>
    <row r="941" ht="12.75" customHeight="1" x14ac:dyDescent="0.25"/>
    <row r="942" ht="12.75" customHeight="1" x14ac:dyDescent="0.25"/>
    <row r="943" ht="12.75" customHeight="1" x14ac:dyDescent="0.25"/>
    <row r="944" ht="12.75" customHeight="1" x14ac:dyDescent="0.25"/>
    <row r="945" ht="12.75" customHeight="1" x14ac:dyDescent="0.25"/>
    <row r="946" ht="12.75" customHeight="1" x14ac:dyDescent="0.25"/>
    <row r="947" ht="12.75" customHeight="1" x14ac:dyDescent="0.25"/>
    <row r="948" ht="12.75" customHeight="1" x14ac:dyDescent="0.25"/>
    <row r="949" ht="12.75" customHeight="1" x14ac:dyDescent="0.25"/>
    <row r="950" ht="12.75" customHeight="1" x14ac:dyDescent="0.25"/>
    <row r="951" ht="12.75" customHeight="1" x14ac:dyDescent="0.25"/>
    <row r="952" ht="12.75" customHeight="1" x14ac:dyDescent="0.25"/>
    <row r="953" ht="12.75" customHeight="1" x14ac:dyDescent="0.25"/>
    <row r="954" ht="12.75" customHeight="1" x14ac:dyDescent="0.25"/>
    <row r="955" ht="12.75" customHeight="1" x14ac:dyDescent="0.25"/>
    <row r="956" ht="12.75" customHeight="1" x14ac:dyDescent="0.25"/>
    <row r="957" ht="12.75" customHeight="1" x14ac:dyDescent="0.25"/>
    <row r="958" ht="12.75" customHeight="1" x14ac:dyDescent="0.25"/>
    <row r="959" ht="12.75" customHeight="1" x14ac:dyDescent="0.25"/>
    <row r="960" ht="12.75" customHeight="1" x14ac:dyDescent="0.25"/>
    <row r="961" ht="12.75" customHeight="1" x14ac:dyDescent="0.25"/>
    <row r="962" ht="12.75" customHeight="1" x14ac:dyDescent="0.25"/>
    <row r="963" ht="12.75" customHeight="1" x14ac:dyDescent="0.25"/>
    <row r="964" ht="12.75" customHeight="1" x14ac:dyDescent="0.25"/>
    <row r="965" ht="12.75" customHeight="1" x14ac:dyDescent="0.25"/>
    <row r="966" ht="12.75" customHeight="1" x14ac:dyDescent="0.25"/>
    <row r="967" ht="12.75" customHeight="1" x14ac:dyDescent="0.25"/>
    <row r="968" ht="12.75" customHeight="1" x14ac:dyDescent="0.25"/>
    <row r="969" ht="12.75" customHeight="1" x14ac:dyDescent="0.25"/>
    <row r="970" ht="12.75" customHeight="1" x14ac:dyDescent="0.25"/>
    <row r="971" ht="12.75" customHeight="1" x14ac:dyDescent="0.25"/>
    <row r="972" ht="12.75" customHeight="1" x14ac:dyDescent="0.25"/>
    <row r="973" ht="12.75" customHeight="1" x14ac:dyDescent="0.25"/>
    <row r="974" ht="12.75" customHeight="1" x14ac:dyDescent="0.25"/>
    <row r="975" ht="12.75" customHeight="1" x14ac:dyDescent="0.25"/>
    <row r="976" ht="12.75" customHeight="1" x14ac:dyDescent="0.25"/>
    <row r="977" ht="12.75" customHeight="1" x14ac:dyDescent="0.25"/>
    <row r="978" ht="12.75" customHeight="1" x14ac:dyDescent="0.25"/>
    <row r="979" ht="12.75" customHeight="1" x14ac:dyDescent="0.25"/>
    <row r="980" ht="12.75" customHeight="1" x14ac:dyDescent="0.25"/>
    <row r="981" ht="12.75" customHeight="1" x14ac:dyDescent="0.25"/>
    <row r="982" ht="12.75" customHeight="1" x14ac:dyDescent="0.25"/>
    <row r="983" ht="12.75" customHeight="1" x14ac:dyDescent="0.25"/>
    <row r="984" ht="12.75" customHeight="1" x14ac:dyDescent="0.25"/>
    <row r="985" ht="12.75" customHeight="1" x14ac:dyDescent="0.25"/>
    <row r="986" ht="12.75" customHeight="1" x14ac:dyDescent="0.25"/>
    <row r="987" ht="12.75" customHeight="1" x14ac:dyDescent="0.25"/>
    <row r="988" ht="12.75" customHeight="1" x14ac:dyDescent="0.25"/>
    <row r="989" ht="12.75" customHeight="1" x14ac:dyDescent="0.25"/>
    <row r="990" ht="12.75" customHeight="1" x14ac:dyDescent="0.25"/>
    <row r="991" ht="12.75" customHeight="1" x14ac:dyDescent="0.25"/>
    <row r="992" ht="12.75" customHeight="1" x14ac:dyDescent="0.25"/>
    <row r="993" ht="12.75" customHeight="1" x14ac:dyDescent="0.25"/>
    <row r="994" ht="12.75" customHeight="1" x14ac:dyDescent="0.25"/>
    <row r="995" ht="12.75" customHeight="1" x14ac:dyDescent="0.25"/>
    <row r="996" ht="12.75" customHeight="1" x14ac:dyDescent="0.25"/>
    <row r="997" ht="12.75" customHeight="1" x14ac:dyDescent="0.25"/>
    <row r="998" ht="12.75" customHeight="1" x14ac:dyDescent="0.25"/>
    <row r="999" ht="12.75" customHeight="1" x14ac:dyDescent="0.25"/>
    <row r="1000" ht="12.75" customHeight="1" x14ac:dyDescent="0.25"/>
  </sheetData>
  <mergeCells count="2">
    <mergeCell ref="B1:B2"/>
    <mergeCell ref="C1:C2"/>
  </mergeCells>
  <pageMargins left="0.31496062992125984" right="0.31496062992125984" top="0.35433070866141736" bottom="0.35433070866141736" header="0" footer="0"/>
  <pageSetup paperSize="9"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4BFB31A-A142-4A5C-9B38-110AFB614726}">
  <dimension ref="A1:AE1001"/>
  <sheetViews>
    <sheetView topLeftCell="Q1" workbookViewId="0">
      <selection activeCell="W14" sqref="W14"/>
    </sheetView>
  </sheetViews>
  <sheetFormatPr baseColWidth="10" defaultColWidth="14.44140625" defaultRowHeight="15" customHeight="1" x14ac:dyDescent="0.25"/>
  <cols>
    <col min="1" max="8" width="10.6640625" customWidth="1"/>
    <col min="9" max="9" width="16.5546875" customWidth="1"/>
    <col min="10" max="10" width="1.77734375" customWidth="1"/>
    <col min="11" max="20" width="10.6640625" customWidth="1"/>
    <col min="21" max="21" width="39.21875" customWidth="1"/>
    <col min="22" max="22" width="1.77734375" customWidth="1"/>
    <col min="23" max="26" width="10.6640625" customWidth="1"/>
    <col min="29" max="29" width="26" customWidth="1"/>
  </cols>
  <sheetData>
    <row r="1" spans="1:31" ht="22.8" customHeight="1" thickBot="1" x14ac:dyDescent="0.45">
      <c r="A1" s="176" t="s">
        <v>147</v>
      </c>
      <c r="B1" s="177"/>
      <c r="C1" s="177"/>
      <c r="D1" s="177"/>
      <c r="E1" s="177"/>
      <c r="F1" s="177"/>
      <c r="G1" s="177"/>
      <c r="H1" s="177"/>
      <c r="I1" s="178"/>
      <c r="K1" s="176" t="s">
        <v>148</v>
      </c>
      <c r="L1" s="177"/>
      <c r="M1" s="177"/>
      <c r="N1" s="177"/>
      <c r="O1" s="177"/>
      <c r="P1" s="177"/>
      <c r="Q1" s="177"/>
      <c r="R1" s="177"/>
      <c r="S1" s="177"/>
      <c r="T1" s="177"/>
      <c r="U1" s="178"/>
      <c r="W1" s="179" t="s">
        <v>149</v>
      </c>
      <c r="X1" s="180"/>
      <c r="Y1" s="180"/>
      <c r="Z1" s="180"/>
      <c r="AA1" s="180"/>
      <c r="AB1" s="180"/>
      <c r="AC1" s="181"/>
      <c r="AD1" s="138"/>
      <c r="AE1" s="138"/>
    </row>
    <row r="2" spans="1:31" ht="12.75" customHeight="1" thickTop="1" x14ac:dyDescent="0.3">
      <c r="A2" s="40"/>
      <c r="B2" s="104"/>
      <c r="C2" s="104"/>
      <c r="D2" s="104"/>
      <c r="E2" s="104"/>
      <c r="F2" s="104"/>
      <c r="G2" s="104"/>
      <c r="H2" s="104"/>
      <c r="I2" s="43"/>
      <c r="K2" s="145" t="s">
        <v>153</v>
      </c>
      <c r="L2" s="138"/>
      <c r="M2" s="138"/>
      <c r="N2" s="138"/>
      <c r="O2" s="138"/>
      <c r="P2" s="138"/>
      <c r="Q2" s="138"/>
      <c r="R2" s="138"/>
      <c r="S2" s="138"/>
      <c r="T2" s="138"/>
      <c r="U2" s="45"/>
      <c r="W2" s="145" t="s">
        <v>182</v>
      </c>
      <c r="X2" s="139"/>
      <c r="Y2" s="139"/>
      <c r="Z2" s="139"/>
      <c r="AA2" s="139"/>
      <c r="AB2" s="139"/>
      <c r="AC2" s="141"/>
      <c r="AD2" s="138"/>
      <c r="AE2" s="138"/>
    </row>
    <row r="3" spans="1:31" ht="12.75" customHeight="1" x14ac:dyDescent="0.3">
      <c r="A3" s="40"/>
      <c r="B3" s="104"/>
      <c r="C3" s="104"/>
      <c r="D3" s="104"/>
      <c r="E3" s="104"/>
      <c r="F3" s="104"/>
      <c r="G3" s="104"/>
      <c r="H3" s="104"/>
      <c r="I3" s="43"/>
      <c r="K3" s="150" t="s">
        <v>154</v>
      </c>
      <c r="L3" s="138"/>
      <c r="M3" s="138"/>
      <c r="N3" s="138"/>
      <c r="O3" s="138"/>
      <c r="P3" s="138"/>
      <c r="Q3" s="138"/>
      <c r="R3" s="138"/>
      <c r="S3" s="138"/>
      <c r="T3" s="138"/>
      <c r="U3" s="45"/>
      <c r="W3" s="148" t="s">
        <v>183</v>
      </c>
      <c r="X3" s="139"/>
      <c r="Y3" s="139"/>
      <c r="Z3" s="139"/>
      <c r="AA3" s="139"/>
      <c r="AB3" s="139"/>
      <c r="AC3" s="141"/>
      <c r="AD3" s="138"/>
      <c r="AE3" s="138"/>
    </row>
    <row r="4" spans="1:31" ht="12.75" customHeight="1" x14ac:dyDescent="0.3">
      <c r="A4" s="160" t="s">
        <v>167</v>
      </c>
      <c r="B4" s="46"/>
      <c r="C4" s="46"/>
      <c r="D4" s="46"/>
      <c r="E4" s="104"/>
      <c r="F4" s="104"/>
      <c r="G4" s="104"/>
      <c r="H4" s="104"/>
      <c r="I4" s="43"/>
      <c r="K4" s="150" t="s">
        <v>179</v>
      </c>
      <c r="L4" s="187"/>
      <c r="M4" s="187"/>
      <c r="N4" s="187"/>
      <c r="O4" s="187"/>
      <c r="P4" s="187"/>
      <c r="Q4" s="187"/>
      <c r="R4" s="187"/>
      <c r="S4" s="187"/>
      <c r="T4" s="187"/>
      <c r="U4" s="188"/>
      <c r="W4" s="149" t="s">
        <v>186</v>
      </c>
      <c r="X4" s="139"/>
      <c r="Y4" s="139"/>
      <c r="Z4" s="139"/>
      <c r="AA4" s="139"/>
      <c r="AB4" s="139"/>
      <c r="AC4" s="141"/>
      <c r="AD4" s="138"/>
      <c r="AE4" s="138"/>
    </row>
    <row r="5" spans="1:31" ht="12.75" customHeight="1" x14ac:dyDescent="0.3">
      <c r="A5" s="137" t="s">
        <v>168</v>
      </c>
      <c r="B5" s="104"/>
      <c r="C5" s="104"/>
      <c r="D5" s="104"/>
      <c r="E5" s="104"/>
      <c r="F5" s="104"/>
      <c r="G5" s="104"/>
      <c r="H5" s="104"/>
      <c r="I5" s="43"/>
      <c r="J5" s="104"/>
      <c r="K5" s="137" t="s">
        <v>180</v>
      </c>
      <c r="L5" s="138"/>
      <c r="M5" s="138"/>
      <c r="N5" s="138"/>
      <c r="O5" s="138"/>
      <c r="P5" s="138"/>
      <c r="Q5" s="138"/>
      <c r="R5" s="138"/>
      <c r="S5" s="138"/>
      <c r="T5" s="138"/>
      <c r="U5" s="45"/>
      <c r="W5" s="148" t="s">
        <v>184</v>
      </c>
      <c r="X5" s="139"/>
      <c r="Y5" s="139"/>
      <c r="Z5" s="139"/>
      <c r="AA5" s="139"/>
      <c r="AB5" s="139"/>
      <c r="AC5" s="141"/>
      <c r="AD5" s="138"/>
      <c r="AE5" s="138"/>
    </row>
    <row r="6" spans="1:31" ht="12.75" customHeight="1" x14ac:dyDescent="0.3">
      <c r="A6" s="40"/>
      <c r="B6" s="104"/>
      <c r="C6" s="104"/>
      <c r="D6" s="104"/>
      <c r="E6" s="104"/>
      <c r="F6" s="104"/>
      <c r="G6" s="104"/>
      <c r="H6" s="104"/>
      <c r="I6" s="43"/>
      <c r="K6" s="137" t="s">
        <v>181</v>
      </c>
      <c r="L6" s="138"/>
      <c r="M6" s="138"/>
      <c r="N6" s="138"/>
      <c r="O6" s="138"/>
      <c r="P6" s="138"/>
      <c r="Q6" s="138"/>
      <c r="R6" s="138"/>
      <c r="S6" s="138"/>
      <c r="T6" s="138"/>
      <c r="U6" s="45"/>
      <c r="W6" s="148" t="s">
        <v>185</v>
      </c>
      <c r="X6" s="139"/>
      <c r="Y6" s="139"/>
      <c r="Z6" s="139"/>
      <c r="AA6" s="139"/>
      <c r="AB6" s="139"/>
      <c r="AC6" s="141"/>
      <c r="AD6" s="138"/>
      <c r="AE6" s="138"/>
    </row>
    <row r="7" spans="1:31" ht="12.75" customHeight="1" x14ac:dyDescent="0.3">
      <c r="A7" s="40"/>
      <c r="B7" s="104"/>
      <c r="C7" s="104"/>
      <c r="D7" s="104"/>
      <c r="E7" s="104"/>
      <c r="F7" s="104"/>
      <c r="G7" s="104"/>
      <c r="H7" s="104"/>
      <c r="I7" s="43"/>
      <c r="K7" s="47"/>
      <c r="L7" s="138"/>
      <c r="M7" s="138"/>
      <c r="N7" s="192" t="s">
        <v>107</v>
      </c>
      <c r="O7" s="182"/>
      <c r="P7" s="182"/>
      <c r="Q7" s="182"/>
      <c r="R7" s="182"/>
      <c r="S7" s="182"/>
      <c r="T7" s="182"/>
      <c r="U7" s="45"/>
      <c r="W7" s="148" t="s">
        <v>187</v>
      </c>
      <c r="X7" s="139"/>
      <c r="Y7" s="139"/>
      <c r="Z7" s="139"/>
      <c r="AA7" s="139"/>
      <c r="AB7" s="139"/>
      <c r="AC7" s="141"/>
      <c r="AD7" s="138"/>
      <c r="AE7" s="138"/>
    </row>
    <row r="8" spans="1:31" ht="12.75" customHeight="1" x14ac:dyDescent="0.25">
      <c r="A8" s="40"/>
      <c r="B8" s="104"/>
      <c r="C8" s="104"/>
      <c r="D8" s="104"/>
      <c r="E8" s="104"/>
      <c r="F8" s="104"/>
      <c r="G8" s="104"/>
      <c r="H8" s="104"/>
      <c r="I8" s="43"/>
      <c r="K8" s="189" t="s">
        <v>165</v>
      </c>
      <c r="L8" s="183"/>
      <c r="M8" s="183"/>
      <c r="N8" s="190">
        <v>4</v>
      </c>
      <c r="O8" s="138"/>
      <c r="P8" s="138"/>
      <c r="Q8" s="138"/>
      <c r="R8" s="138"/>
      <c r="S8" s="138"/>
      <c r="T8" s="138"/>
      <c r="U8" s="49"/>
      <c r="W8" s="140"/>
      <c r="X8" s="139"/>
      <c r="Y8" s="139"/>
      <c r="Z8" s="139"/>
      <c r="AA8" s="139"/>
      <c r="AB8" s="139"/>
      <c r="AC8" s="141"/>
      <c r="AD8" s="138"/>
      <c r="AE8" s="138"/>
    </row>
    <row r="9" spans="1:31" ht="12.75" customHeight="1" x14ac:dyDescent="0.3">
      <c r="A9" s="40"/>
      <c r="B9" s="104"/>
      <c r="C9" s="104"/>
      <c r="D9" s="104"/>
      <c r="E9" s="104"/>
      <c r="F9" s="104"/>
      <c r="G9" s="104"/>
      <c r="H9" s="104"/>
      <c r="I9" s="43"/>
      <c r="K9" s="189" t="s">
        <v>164</v>
      </c>
      <c r="L9" s="183"/>
      <c r="M9" s="183"/>
      <c r="N9" s="191">
        <v>10</v>
      </c>
      <c r="O9" s="138"/>
      <c r="P9" s="138"/>
      <c r="Q9" s="138"/>
      <c r="R9" s="138"/>
      <c r="S9" s="138"/>
      <c r="T9" s="138"/>
      <c r="U9" s="45"/>
      <c r="W9" s="140"/>
      <c r="X9" s="139"/>
      <c r="Y9" s="139"/>
      <c r="Z9" s="139"/>
      <c r="AA9" s="139"/>
      <c r="AB9" s="139"/>
      <c r="AC9" s="141"/>
      <c r="AD9" s="138"/>
      <c r="AE9" s="138"/>
    </row>
    <row r="10" spans="1:31" ht="12.75" customHeight="1" x14ac:dyDescent="0.3">
      <c r="A10" s="40"/>
      <c r="B10" s="104"/>
      <c r="C10" s="104"/>
      <c r="D10" s="104"/>
      <c r="E10" s="104"/>
      <c r="F10" s="104"/>
      <c r="G10" s="104"/>
      <c r="H10" s="104"/>
      <c r="I10" s="43"/>
      <c r="K10" s="148" t="s">
        <v>155</v>
      </c>
      <c r="L10" s="183"/>
      <c r="M10" s="183"/>
      <c r="N10" s="184"/>
      <c r="O10" s="138"/>
      <c r="P10" s="138"/>
      <c r="Q10" s="138"/>
      <c r="R10" s="138"/>
      <c r="S10" s="138"/>
      <c r="T10" s="138"/>
      <c r="U10" s="45"/>
      <c r="W10" s="145" t="s">
        <v>188</v>
      </c>
      <c r="X10" s="139"/>
      <c r="Y10" s="139"/>
      <c r="Z10" s="139"/>
      <c r="AA10" s="139"/>
      <c r="AB10" s="139"/>
      <c r="AC10" s="141"/>
      <c r="AD10" s="138"/>
      <c r="AE10" s="138"/>
    </row>
    <row r="11" spans="1:31" ht="12.75" customHeight="1" x14ac:dyDescent="0.3">
      <c r="A11" s="40"/>
      <c r="B11" s="104"/>
      <c r="C11" s="104"/>
      <c r="D11" s="104"/>
      <c r="E11" s="104"/>
      <c r="F11" s="104"/>
      <c r="G11" s="104"/>
      <c r="H11" s="104"/>
      <c r="I11" s="43"/>
      <c r="K11" s="185"/>
      <c r="L11" s="138"/>
      <c r="M11" s="138"/>
      <c r="N11" s="138"/>
      <c r="O11" s="138"/>
      <c r="P11" s="138"/>
      <c r="Q11" s="138"/>
      <c r="R11" s="138"/>
      <c r="S11" s="138"/>
      <c r="T11" s="138"/>
      <c r="U11" s="45"/>
      <c r="W11" s="197" t="s">
        <v>189</v>
      </c>
      <c r="X11" s="139"/>
      <c r="Y11" s="139"/>
      <c r="Z11" s="139"/>
      <c r="AA11" s="139"/>
      <c r="AB11" s="139"/>
      <c r="AC11" s="141"/>
      <c r="AD11" s="138"/>
      <c r="AE11" s="138"/>
    </row>
    <row r="12" spans="1:31" ht="12.75" customHeight="1" x14ac:dyDescent="0.3">
      <c r="A12" s="40"/>
      <c r="B12" s="104"/>
      <c r="C12" s="104"/>
      <c r="D12" s="104"/>
      <c r="E12" s="104"/>
      <c r="F12" s="104"/>
      <c r="G12" s="104"/>
      <c r="H12" s="104"/>
      <c r="I12" s="43"/>
      <c r="K12" s="47"/>
      <c r="L12" s="138"/>
      <c r="M12" s="138"/>
      <c r="N12" s="138"/>
      <c r="O12" s="138"/>
      <c r="P12" s="138"/>
      <c r="Q12" s="138"/>
      <c r="R12" s="138"/>
      <c r="S12" s="138"/>
      <c r="T12" s="138"/>
      <c r="U12" s="45"/>
      <c r="W12" s="197" t="s">
        <v>190</v>
      </c>
      <c r="X12" s="139"/>
      <c r="Y12" s="139"/>
      <c r="Z12" s="139"/>
      <c r="AA12" s="139"/>
      <c r="AB12" s="139"/>
      <c r="AC12" s="141"/>
      <c r="AD12" s="138"/>
      <c r="AE12" s="138"/>
    </row>
    <row r="13" spans="1:31" ht="12.75" customHeight="1" x14ac:dyDescent="0.3">
      <c r="A13" s="40"/>
      <c r="B13" s="104"/>
      <c r="C13" s="104"/>
      <c r="D13" s="104"/>
      <c r="E13" s="104"/>
      <c r="F13" s="104"/>
      <c r="G13" s="104"/>
      <c r="H13" s="104"/>
      <c r="I13" s="43"/>
      <c r="K13" s="47"/>
      <c r="L13" s="138"/>
      <c r="M13" s="138"/>
      <c r="N13" s="138"/>
      <c r="O13" s="138"/>
      <c r="P13" s="138"/>
      <c r="Q13" s="138"/>
      <c r="R13" s="138"/>
      <c r="S13" s="138"/>
      <c r="T13" s="138"/>
      <c r="U13" s="45"/>
      <c r="W13" s="140"/>
      <c r="X13" s="139"/>
      <c r="Y13" s="139"/>
      <c r="Z13" s="139"/>
      <c r="AA13" s="139"/>
      <c r="AB13" s="139"/>
      <c r="AC13" s="141"/>
      <c r="AD13" s="138"/>
      <c r="AE13" s="138"/>
    </row>
    <row r="14" spans="1:31" ht="12.75" customHeight="1" x14ac:dyDescent="0.3">
      <c r="A14" s="40"/>
      <c r="B14" s="104"/>
      <c r="C14" s="104"/>
      <c r="D14" s="104"/>
      <c r="E14" s="104"/>
      <c r="F14" s="104"/>
      <c r="G14" s="104"/>
      <c r="H14" s="104"/>
      <c r="I14" s="43"/>
      <c r="K14" s="47"/>
      <c r="L14" s="138"/>
      <c r="M14" s="138"/>
      <c r="N14" s="138"/>
      <c r="O14" s="138"/>
      <c r="P14" s="138"/>
      <c r="Q14" s="138"/>
      <c r="R14" s="138"/>
      <c r="S14" s="138"/>
      <c r="T14" s="138"/>
      <c r="U14" s="45"/>
      <c r="W14" s="140"/>
      <c r="X14" s="139"/>
      <c r="Y14" s="139"/>
      <c r="Z14" s="139"/>
      <c r="AA14" s="139"/>
      <c r="AB14" s="139"/>
      <c r="AC14" s="141"/>
      <c r="AD14" s="138"/>
      <c r="AE14" s="138"/>
    </row>
    <row r="15" spans="1:31" ht="12.75" customHeight="1" x14ac:dyDescent="0.3">
      <c r="A15" s="40"/>
      <c r="B15" s="104"/>
      <c r="C15" s="104"/>
      <c r="D15" s="104"/>
      <c r="E15" s="104"/>
      <c r="F15" s="104"/>
      <c r="G15" s="104"/>
      <c r="H15" s="104"/>
      <c r="I15" s="43"/>
      <c r="K15" s="47"/>
      <c r="L15" s="138"/>
      <c r="M15" s="138"/>
      <c r="N15" s="138"/>
      <c r="O15" s="138"/>
      <c r="P15" s="138"/>
      <c r="Q15" s="138"/>
      <c r="R15" s="138"/>
      <c r="S15" s="138"/>
      <c r="T15" s="138"/>
      <c r="U15" s="45"/>
      <c r="W15" s="140"/>
      <c r="X15" s="139"/>
      <c r="Y15" s="139"/>
      <c r="Z15" s="139"/>
      <c r="AA15" s="139"/>
      <c r="AB15" s="139"/>
      <c r="AC15" s="141"/>
      <c r="AD15" s="138"/>
      <c r="AE15" s="138"/>
    </row>
    <row r="16" spans="1:31" ht="12.75" customHeight="1" x14ac:dyDescent="0.3">
      <c r="A16" s="40"/>
      <c r="B16" s="104"/>
      <c r="C16" s="104"/>
      <c r="D16" s="104"/>
      <c r="E16" s="104"/>
      <c r="F16" s="104"/>
      <c r="G16" s="104"/>
      <c r="H16" s="104"/>
      <c r="I16" s="43"/>
      <c r="K16" s="47"/>
      <c r="L16" s="138"/>
      <c r="M16" s="138"/>
      <c r="N16" s="138"/>
      <c r="O16" s="138"/>
      <c r="P16" s="138"/>
      <c r="Q16" s="138"/>
      <c r="R16" s="138"/>
      <c r="S16" s="138"/>
      <c r="T16" s="138"/>
      <c r="U16" s="45"/>
      <c r="W16" s="140"/>
      <c r="X16" s="139"/>
      <c r="Y16" s="139"/>
      <c r="Z16" s="139"/>
      <c r="AA16" s="139"/>
      <c r="AB16" s="139"/>
      <c r="AC16" s="141"/>
      <c r="AD16" s="138"/>
      <c r="AE16" s="138"/>
    </row>
    <row r="17" spans="1:31" ht="12.75" customHeight="1" x14ac:dyDescent="0.3">
      <c r="A17" s="40"/>
      <c r="B17" s="104"/>
      <c r="C17" s="104"/>
      <c r="D17" s="104"/>
      <c r="E17" s="104"/>
      <c r="F17" s="104"/>
      <c r="G17" s="104"/>
      <c r="H17" s="104"/>
      <c r="I17" s="43"/>
      <c r="K17" s="47"/>
      <c r="L17" s="138"/>
      <c r="M17" s="138"/>
      <c r="N17" s="138"/>
      <c r="O17" s="138"/>
      <c r="P17" s="138"/>
      <c r="Q17" s="138"/>
      <c r="R17" s="138"/>
      <c r="S17" s="138"/>
      <c r="T17" s="138"/>
      <c r="U17" s="45"/>
      <c r="W17" s="140"/>
      <c r="X17" s="139"/>
      <c r="Y17" s="139"/>
      <c r="Z17" s="139"/>
      <c r="AA17" s="139"/>
      <c r="AB17" s="139"/>
      <c r="AC17" s="141"/>
      <c r="AD17" s="138"/>
      <c r="AE17" s="138"/>
    </row>
    <row r="18" spans="1:31" ht="12.75" customHeight="1" x14ac:dyDescent="0.3">
      <c r="A18" s="40"/>
      <c r="B18" s="104"/>
      <c r="C18" s="104"/>
      <c r="D18" s="104"/>
      <c r="E18" s="104"/>
      <c r="F18" s="104"/>
      <c r="G18" s="104"/>
      <c r="H18" s="104"/>
      <c r="I18" s="43"/>
      <c r="K18" s="47"/>
      <c r="L18" s="138"/>
      <c r="M18" s="138"/>
      <c r="N18" s="138"/>
      <c r="O18" s="138"/>
      <c r="P18" s="138"/>
      <c r="Q18" s="138"/>
      <c r="R18" s="138"/>
      <c r="S18" s="138"/>
      <c r="T18" s="138"/>
      <c r="U18" s="45"/>
      <c r="W18" s="140"/>
      <c r="X18" s="139"/>
      <c r="Y18" s="139"/>
      <c r="Z18" s="139"/>
      <c r="AA18" s="139"/>
      <c r="AB18" s="139"/>
      <c r="AC18" s="141"/>
      <c r="AD18" s="138"/>
      <c r="AE18" s="138"/>
    </row>
    <row r="19" spans="1:31" ht="12.75" customHeight="1" x14ac:dyDescent="0.3">
      <c r="A19" s="40"/>
      <c r="B19" s="104"/>
      <c r="C19" s="104"/>
      <c r="D19" s="104"/>
      <c r="E19" s="104"/>
      <c r="F19" s="104"/>
      <c r="G19" s="104"/>
      <c r="H19" s="104"/>
      <c r="I19" s="43"/>
      <c r="K19" s="47"/>
      <c r="L19" s="138"/>
      <c r="M19" s="138"/>
      <c r="N19" s="138"/>
      <c r="O19" s="138"/>
      <c r="P19" s="138"/>
      <c r="Q19" s="138"/>
      <c r="R19" s="138"/>
      <c r="S19" s="138"/>
      <c r="T19" s="138"/>
      <c r="U19" s="45"/>
      <c r="W19" s="140"/>
      <c r="X19" s="139"/>
      <c r="Y19" s="139"/>
      <c r="Z19" s="139"/>
      <c r="AA19" s="139"/>
      <c r="AB19" s="139"/>
      <c r="AC19" s="141"/>
      <c r="AD19" s="138"/>
      <c r="AE19" s="138"/>
    </row>
    <row r="20" spans="1:31" ht="12.75" customHeight="1" x14ac:dyDescent="0.3">
      <c r="A20" s="40"/>
      <c r="B20" s="104"/>
      <c r="C20" s="104"/>
      <c r="D20" s="104"/>
      <c r="E20" s="104"/>
      <c r="F20" s="104"/>
      <c r="G20" s="104"/>
      <c r="H20" s="104"/>
      <c r="I20" s="43"/>
      <c r="K20" s="47"/>
      <c r="L20" s="138"/>
      <c r="M20" s="138"/>
      <c r="N20" s="138"/>
      <c r="O20" s="138"/>
      <c r="P20" s="138"/>
      <c r="Q20" s="138"/>
      <c r="R20" s="138"/>
      <c r="S20" s="138"/>
      <c r="T20" s="138"/>
      <c r="U20" s="45"/>
      <c r="W20" s="140"/>
      <c r="X20" s="139"/>
      <c r="Y20" s="139"/>
      <c r="Z20" s="139"/>
      <c r="AA20" s="139"/>
      <c r="AB20" s="139"/>
      <c r="AC20" s="141"/>
      <c r="AD20" s="138"/>
      <c r="AE20" s="138"/>
    </row>
    <row r="21" spans="1:31" ht="12.75" customHeight="1" x14ac:dyDescent="0.3">
      <c r="A21" s="40"/>
      <c r="B21" s="104"/>
      <c r="C21" s="104"/>
      <c r="D21" s="104"/>
      <c r="E21" s="104"/>
      <c r="F21" s="104"/>
      <c r="G21" s="104"/>
      <c r="H21" s="104"/>
      <c r="I21" s="43"/>
      <c r="K21" s="145" t="s">
        <v>156</v>
      </c>
      <c r="L21" s="138"/>
      <c r="M21" s="138"/>
      <c r="N21" s="138"/>
      <c r="O21" s="138"/>
      <c r="P21" s="138"/>
      <c r="Q21" s="138"/>
      <c r="R21" s="138"/>
      <c r="S21" s="138"/>
      <c r="T21" s="138"/>
      <c r="U21" s="45"/>
      <c r="W21" s="140"/>
      <c r="X21" s="139"/>
      <c r="Y21" s="139"/>
      <c r="Z21" s="139"/>
      <c r="AA21" s="139"/>
      <c r="AB21" s="139"/>
      <c r="AC21" s="141"/>
      <c r="AD21" s="138"/>
      <c r="AE21" s="138"/>
    </row>
    <row r="22" spans="1:31" ht="12.75" customHeight="1" x14ac:dyDescent="0.3">
      <c r="A22" s="40"/>
      <c r="B22" s="104"/>
      <c r="C22" s="104"/>
      <c r="D22" s="104"/>
      <c r="E22" s="104"/>
      <c r="F22" s="104"/>
      <c r="G22" s="104"/>
      <c r="H22" s="104"/>
      <c r="I22" s="43"/>
      <c r="K22" s="148" t="s">
        <v>157</v>
      </c>
      <c r="L22" s="138"/>
      <c r="M22" s="138"/>
      <c r="N22" s="138"/>
      <c r="O22" s="138"/>
      <c r="P22" s="138"/>
      <c r="Q22" s="138"/>
      <c r="R22" s="138"/>
      <c r="S22" s="138"/>
      <c r="T22" s="138"/>
      <c r="U22" s="45"/>
      <c r="W22" s="140"/>
      <c r="X22" s="139"/>
      <c r="Y22" s="139"/>
      <c r="Z22" s="139"/>
      <c r="AA22" s="139"/>
      <c r="AB22" s="139"/>
      <c r="AC22" s="141"/>
      <c r="AD22" s="138"/>
      <c r="AE22" s="138"/>
    </row>
    <row r="23" spans="1:31" ht="12.75" customHeight="1" x14ac:dyDescent="0.3">
      <c r="A23" s="40"/>
      <c r="B23" s="104"/>
      <c r="C23" s="104"/>
      <c r="D23" s="104"/>
      <c r="E23" s="104"/>
      <c r="F23" s="104"/>
      <c r="G23" s="104"/>
      <c r="H23" s="104"/>
      <c r="I23" s="43"/>
      <c r="K23" s="151" t="s">
        <v>158</v>
      </c>
      <c r="L23" s="138"/>
      <c r="M23" s="138"/>
      <c r="N23" s="138"/>
      <c r="O23" s="138"/>
      <c r="P23" s="138"/>
      <c r="Q23" s="138"/>
      <c r="R23" s="138"/>
      <c r="S23" s="138"/>
      <c r="T23" s="138"/>
      <c r="U23" s="45"/>
      <c r="W23" s="140"/>
      <c r="X23" s="139"/>
      <c r="Y23" s="139"/>
      <c r="Z23" s="139"/>
      <c r="AA23" s="139"/>
      <c r="AB23" s="139"/>
      <c r="AC23" s="141"/>
      <c r="AD23" s="138"/>
      <c r="AE23" s="138"/>
    </row>
    <row r="24" spans="1:31" ht="12.75" customHeight="1" x14ac:dyDescent="0.3">
      <c r="A24" s="136" t="s">
        <v>140</v>
      </c>
      <c r="B24" s="104"/>
      <c r="C24" s="104"/>
      <c r="D24" s="104"/>
      <c r="E24" s="104"/>
      <c r="F24" s="104"/>
      <c r="G24" s="104"/>
      <c r="H24" s="104"/>
      <c r="I24" s="43"/>
      <c r="K24" s="196"/>
      <c r="L24" s="138"/>
      <c r="M24" s="138"/>
      <c r="N24" s="138"/>
      <c r="O24" s="138"/>
      <c r="P24" s="138"/>
      <c r="Q24" s="138"/>
      <c r="R24" s="138"/>
      <c r="S24" s="138"/>
      <c r="T24" s="138"/>
      <c r="U24" s="45"/>
      <c r="W24" s="140"/>
      <c r="X24" s="139"/>
      <c r="Y24" s="139"/>
      <c r="Z24" s="139"/>
      <c r="AA24" s="139"/>
      <c r="AB24" s="139"/>
      <c r="AC24" s="141"/>
      <c r="AD24" s="138"/>
      <c r="AE24" s="138"/>
    </row>
    <row r="25" spans="1:31" ht="12.75" customHeight="1" x14ac:dyDescent="0.3">
      <c r="A25" s="137" t="s">
        <v>143</v>
      </c>
      <c r="B25" s="104"/>
      <c r="C25" s="104"/>
      <c r="D25" s="104"/>
      <c r="E25" s="104"/>
      <c r="F25" s="104"/>
      <c r="G25" s="104"/>
      <c r="H25" s="104"/>
      <c r="I25" s="43"/>
      <c r="K25" s="47"/>
      <c r="L25" s="138"/>
      <c r="M25" s="138"/>
      <c r="N25" s="138"/>
      <c r="O25" s="138"/>
      <c r="P25" s="138"/>
      <c r="Q25" s="138"/>
      <c r="R25" s="138"/>
      <c r="S25" s="138"/>
      <c r="T25" s="138"/>
      <c r="U25" s="45"/>
      <c r="W25" s="140"/>
      <c r="X25" s="139"/>
      <c r="Y25" s="139"/>
      <c r="Z25" s="139"/>
      <c r="AA25" s="139"/>
      <c r="AB25" s="139"/>
      <c r="AC25" s="141"/>
      <c r="AD25" s="138"/>
      <c r="AE25" s="138"/>
    </row>
    <row r="26" spans="1:31" ht="12.75" customHeight="1" x14ac:dyDescent="0.3">
      <c r="A26" s="137" t="s">
        <v>141</v>
      </c>
      <c r="B26" s="104"/>
      <c r="C26" s="104"/>
      <c r="D26" s="104"/>
      <c r="E26" s="104"/>
      <c r="F26" s="104"/>
      <c r="G26" s="104"/>
      <c r="H26" s="104"/>
      <c r="I26" s="43"/>
      <c r="K26" s="47"/>
      <c r="L26" s="138"/>
      <c r="M26" s="138"/>
      <c r="N26" s="138"/>
      <c r="O26" s="138"/>
      <c r="P26" s="138"/>
      <c r="Q26" s="138"/>
      <c r="R26" s="138"/>
      <c r="S26" s="138"/>
      <c r="T26" s="138"/>
      <c r="U26" s="45"/>
      <c r="W26" s="140"/>
      <c r="X26" s="139"/>
      <c r="Y26" s="139"/>
      <c r="Z26" s="139"/>
      <c r="AA26" s="139"/>
      <c r="AB26" s="139"/>
      <c r="AC26" s="141"/>
      <c r="AD26" s="138"/>
      <c r="AE26" s="138"/>
    </row>
    <row r="27" spans="1:31" ht="12.75" customHeight="1" x14ac:dyDescent="0.3">
      <c r="A27" s="137" t="s">
        <v>142</v>
      </c>
      <c r="B27" s="104"/>
      <c r="C27" s="104"/>
      <c r="D27" s="104"/>
      <c r="E27" s="104"/>
      <c r="F27" s="104"/>
      <c r="G27" s="104"/>
      <c r="H27" s="104"/>
      <c r="I27" s="43"/>
      <c r="K27" s="47"/>
      <c r="L27" s="138"/>
      <c r="M27" s="138"/>
      <c r="N27" s="138"/>
      <c r="O27" s="138"/>
      <c r="P27" s="138"/>
      <c r="Q27" s="138"/>
      <c r="R27" s="138"/>
      <c r="S27" s="138"/>
      <c r="T27" s="138"/>
      <c r="U27" s="45"/>
      <c r="W27" s="140"/>
      <c r="X27" s="139"/>
      <c r="Y27" s="139"/>
      <c r="Z27" s="139"/>
      <c r="AA27" s="139"/>
      <c r="AB27" s="139"/>
      <c r="AC27" s="141"/>
      <c r="AD27" s="138"/>
      <c r="AE27" s="138"/>
    </row>
    <row r="28" spans="1:31" ht="12.75" customHeight="1" x14ac:dyDescent="0.3">
      <c r="A28" s="40"/>
      <c r="B28" s="104"/>
      <c r="C28" s="104"/>
      <c r="D28" s="104"/>
      <c r="E28" s="104"/>
      <c r="F28" s="104"/>
      <c r="G28" s="104"/>
      <c r="H28" s="104"/>
      <c r="I28" s="43"/>
      <c r="K28" s="47"/>
      <c r="L28" s="138"/>
      <c r="M28" s="138"/>
      <c r="N28" s="138"/>
      <c r="O28" s="138"/>
      <c r="P28" s="138"/>
      <c r="Q28" s="138"/>
      <c r="R28" s="138"/>
      <c r="S28" s="138"/>
      <c r="T28" s="138"/>
      <c r="U28" s="45"/>
      <c r="W28" s="140"/>
      <c r="X28" s="139"/>
      <c r="Y28" s="139"/>
      <c r="Z28" s="139"/>
      <c r="AA28" s="139"/>
      <c r="AB28" s="139"/>
      <c r="AC28" s="141"/>
      <c r="AD28" s="138"/>
      <c r="AE28" s="138"/>
    </row>
    <row r="29" spans="1:31" ht="12.75" customHeight="1" x14ac:dyDescent="0.3">
      <c r="A29" s="137" t="s">
        <v>144</v>
      </c>
      <c r="B29" s="104"/>
      <c r="C29" s="104"/>
      <c r="D29" s="104"/>
      <c r="E29" s="104"/>
      <c r="F29" s="104"/>
      <c r="G29" s="104"/>
      <c r="H29" s="104"/>
      <c r="I29" s="43"/>
      <c r="K29" s="47"/>
      <c r="L29" s="138"/>
      <c r="M29" s="138"/>
      <c r="N29" s="138"/>
      <c r="O29" s="138"/>
      <c r="P29" s="138"/>
      <c r="Q29" s="138"/>
      <c r="R29" s="138"/>
      <c r="S29" s="138"/>
      <c r="T29" s="138"/>
      <c r="U29" s="45"/>
      <c r="W29" s="140"/>
      <c r="X29" s="139"/>
      <c r="Y29" s="139"/>
      <c r="Z29" s="139"/>
      <c r="AA29" s="139"/>
      <c r="AB29" s="139"/>
      <c r="AC29" s="141"/>
      <c r="AD29" s="138"/>
      <c r="AE29" s="138"/>
    </row>
    <row r="30" spans="1:31" ht="12.75" customHeight="1" x14ac:dyDescent="0.3">
      <c r="A30" s="137" t="s">
        <v>145</v>
      </c>
      <c r="B30" s="104"/>
      <c r="C30" s="104"/>
      <c r="D30" s="104"/>
      <c r="E30" s="104"/>
      <c r="F30" s="104"/>
      <c r="G30" s="104"/>
      <c r="H30" s="104"/>
      <c r="I30" s="43"/>
      <c r="K30" s="47"/>
      <c r="L30" s="138"/>
      <c r="M30" s="138"/>
      <c r="N30" s="138"/>
      <c r="O30" s="138"/>
      <c r="P30" s="138"/>
      <c r="Q30" s="138"/>
      <c r="R30" s="138"/>
      <c r="S30" s="138"/>
      <c r="T30" s="138"/>
      <c r="U30" s="45"/>
      <c r="W30" s="140"/>
      <c r="X30" s="139"/>
      <c r="Y30" s="139"/>
      <c r="Z30" s="139"/>
      <c r="AA30" s="139"/>
      <c r="AB30" s="139"/>
      <c r="AC30" s="141"/>
      <c r="AD30" s="138"/>
      <c r="AE30" s="138"/>
    </row>
    <row r="31" spans="1:31" ht="12.75" customHeight="1" x14ac:dyDescent="0.3">
      <c r="A31" s="137" t="s">
        <v>146</v>
      </c>
      <c r="B31" s="104"/>
      <c r="C31" s="104"/>
      <c r="D31" s="104"/>
      <c r="E31" s="104"/>
      <c r="F31" s="104"/>
      <c r="G31" s="104"/>
      <c r="H31" s="104"/>
      <c r="I31" s="43"/>
      <c r="K31" s="47"/>
      <c r="L31" s="138"/>
      <c r="M31" s="138"/>
      <c r="N31" s="138"/>
      <c r="O31" s="138"/>
      <c r="P31" s="138"/>
      <c r="Q31" s="138"/>
      <c r="R31" s="138"/>
      <c r="S31" s="138"/>
      <c r="T31" s="138"/>
      <c r="U31" s="45"/>
      <c r="W31" s="140"/>
      <c r="X31" s="139"/>
      <c r="Y31" s="139"/>
      <c r="Z31" s="139"/>
      <c r="AA31" s="139"/>
      <c r="AB31" s="139"/>
      <c r="AC31" s="141"/>
      <c r="AD31" s="138"/>
      <c r="AE31" s="138"/>
    </row>
    <row r="32" spans="1:31" ht="15" customHeight="1" thickBot="1" x14ac:dyDescent="0.35">
      <c r="A32" s="52"/>
      <c r="B32" s="53"/>
      <c r="C32" s="53"/>
      <c r="D32" s="53"/>
      <c r="E32" s="53"/>
      <c r="F32" s="53"/>
      <c r="G32" s="53"/>
      <c r="H32" s="53"/>
      <c r="I32" s="55"/>
      <c r="K32" s="185"/>
      <c r="L32" s="138"/>
      <c r="M32" s="138"/>
      <c r="N32" s="138"/>
      <c r="O32" s="138"/>
      <c r="P32" s="138"/>
      <c r="Q32" s="138"/>
      <c r="R32" s="138"/>
      <c r="S32" s="138"/>
      <c r="T32" s="138"/>
      <c r="U32" s="45"/>
      <c r="W32" s="140"/>
      <c r="X32" s="139"/>
      <c r="Y32" s="139"/>
      <c r="Z32" s="139"/>
      <c r="AA32" s="139"/>
      <c r="AB32" s="139"/>
      <c r="AC32" s="141"/>
      <c r="AD32" s="138"/>
      <c r="AE32" s="138"/>
    </row>
    <row r="33" spans="11:31" ht="12.75" customHeight="1" x14ac:dyDescent="0.3">
      <c r="K33" s="185"/>
      <c r="L33" s="138"/>
      <c r="M33" s="138"/>
      <c r="N33" s="138"/>
      <c r="O33" s="138"/>
      <c r="P33" s="138"/>
      <c r="Q33" s="138"/>
      <c r="R33" s="138"/>
      <c r="S33" s="138"/>
      <c r="T33" s="138"/>
      <c r="U33" s="45"/>
      <c r="W33" s="140"/>
      <c r="X33" s="139"/>
      <c r="Y33" s="139"/>
      <c r="Z33" s="139"/>
      <c r="AA33" s="139"/>
      <c r="AB33" s="139"/>
      <c r="AC33" s="141"/>
      <c r="AD33" s="138"/>
      <c r="AE33" s="138"/>
    </row>
    <row r="34" spans="11:31" ht="12.75" customHeight="1" x14ac:dyDescent="0.3">
      <c r="K34" s="185"/>
      <c r="L34" s="138"/>
      <c r="M34" s="138"/>
      <c r="N34" s="138"/>
      <c r="O34" s="138"/>
      <c r="P34" s="138"/>
      <c r="Q34" s="138"/>
      <c r="R34" s="138"/>
      <c r="S34" s="138"/>
      <c r="T34" s="138"/>
      <c r="U34" s="45"/>
      <c r="W34" s="140"/>
      <c r="X34" s="139"/>
      <c r="Y34" s="139"/>
      <c r="Z34" s="139"/>
      <c r="AA34" s="139"/>
      <c r="AB34" s="139"/>
      <c r="AC34" s="141"/>
      <c r="AD34" s="138"/>
      <c r="AE34" s="138"/>
    </row>
    <row r="35" spans="11:31" ht="12.75" customHeight="1" x14ac:dyDescent="0.3">
      <c r="K35" s="185"/>
      <c r="L35" s="138"/>
      <c r="M35" s="138"/>
      <c r="N35" s="138"/>
      <c r="O35" s="138"/>
      <c r="P35" s="138"/>
      <c r="Q35" s="138"/>
      <c r="R35" s="138"/>
      <c r="S35" s="138"/>
      <c r="T35" s="138"/>
      <c r="U35" s="45"/>
      <c r="W35" s="140"/>
      <c r="X35" s="139"/>
      <c r="Y35" s="139"/>
      <c r="Z35" s="139"/>
      <c r="AA35" s="139"/>
      <c r="AB35" s="139"/>
      <c r="AC35" s="141"/>
      <c r="AD35" s="138"/>
      <c r="AE35" s="138"/>
    </row>
    <row r="36" spans="11:31" ht="12.75" customHeight="1" x14ac:dyDescent="0.3">
      <c r="K36" s="185"/>
      <c r="L36" s="138"/>
      <c r="M36" s="138"/>
      <c r="N36" s="138"/>
      <c r="O36" s="138"/>
      <c r="P36" s="138"/>
      <c r="Q36" s="138"/>
      <c r="R36" s="138"/>
      <c r="S36" s="138"/>
      <c r="T36" s="138"/>
      <c r="U36" s="45"/>
      <c r="W36" s="140"/>
      <c r="X36" s="139"/>
      <c r="Y36" s="139"/>
      <c r="Z36" s="139"/>
      <c r="AA36" s="139"/>
      <c r="AB36" s="139"/>
      <c r="AC36" s="141"/>
      <c r="AD36" s="138"/>
      <c r="AE36" s="138"/>
    </row>
    <row r="37" spans="11:31" ht="12.75" customHeight="1" x14ac:dyDescent="0.3">
      <c r="K37" s="145" t="s">
        <v>159</v>
      </c>
      <c r="L37" s="138"/>
      <c r="M37" s="138"/>
      <c r="N37" s="138"/>
      <c r="O37" s="138"/>
      <c r="P37" s="138"/>
      <c r="Q37" s="138"/>
      <c r="R37" s="138"/>
      <c r="S37" s="138"/>
      <c r="T37" s="138"/>
      <c r="U37" s="45"/>
      <c r="W37" s="140"/>
      <c r="X37" s="139"/>
      <c r="Y37" s="139"/>
      <c r="Z37" s="139"/>
      <c r="AA37" s="139"/>
      <c r="AB37" s="139"/>
      <c r="AC37" s="141"/>
      <c r="AD37" s="138"/>
      <c r="AE37" s="138"/>
    </row>
    <row r="38" spans="11:31" ht="12.75" customHeight="1" x14ac:dyDescent="0.3">
      <c r="K38" s="151" t="s">
        <v>160</v>
      </c>
      <c r="L38" s="138"/>
      <c r="M38" s="138"/>
      <c r="N38" s="138"/>
      <c r="O38" s="138"/>
      <c r="P38" s="138"/>
      <c r="Q38" s="138"/>
      <c r="R38" s="138"/>
      <c r="S38" s="138"/>
      <c r="T38" s="138"/>
      <c r="U38" s="45"/>
      <c r="W38" s="140"/>
      <c r="X38" s="139"/>
      <c r="Y38" s="139"/>
      <c r="Z38" s="139"/>
      <c r="AA38" s="139"/>
      <c r="AB38" s="139"/>
      <c r="AC38" s="141"/>
      <c r="AD38" s="138"/>
      <c r="AE38" s="138"/>
    </row>
    <row r="39" spans="11:31" ht="12.75" customHeight="1" x14ac:dyDescent="0.3">
      <c r="K39" s="47"/>
      <c r="L39" s="138"/>
      <c r="M39" s="138"/>
      <c r="N39" s="138"/>
      <c r="O39" s="138"/>
      <c r="P39" s="138"/>
      <c r="Q39" s="138"/>
      <c r="R39" s="138"/>
      <c r="S39" s="138"/>
      <c r="T39" s="138"/>
      <c r="U39" s="45"/>
      <c r="W39" s="140"/>
      <c r="X39" s="139"/>
      <c r="Y39" s="139"/>
      <c r="Z39" s="139"/>
      <c r="AA39" s="139"/>
      <c r="AB39" s="139"/>
      <c r="AC39" s="141"/>
      <c r="AD39" s="138"/>
      <c r="AE39" s="138"/>
    </row>
    <row r="40" spans="11:31" ht="12.75" customHeight="1" x14ac:dyDescent="0.3">
      <c r="K40" s="148" t="s">
        <v>161</v>
      </c>
      <c r="L40" s="138"/>
      <c r="M40" s="138"/>
      <c r="N40" s="138"/>
      <c r="O40" s="138"/>
      <c r="P40" s="138"/>
      <c r="Q40" s="138"/>
      <c r="R40" s="138"/>
      <c r="S40" s="138"/>
      <c r="T40" s="138"/>
      <c r="U40" s="45"/>
      <c r="W40" s="140"/>
      <c r="X40" s="139"/>
      <c r="Y40" s="139"/>
      <c r="Z40" s="139"/>
      <c r="AA40" s="139"/>
      <c r="AB40" s="139"/>
      <c r="AC40" s="141"/>
      <c r="AD40" s="138"/>
      <c r="AE40" s="138"/>
    </row>
    <row r="41" spans="11:31" ht="12.75" customHeight="1" x14ac:dyDescent="0.3">
      <c r="K41" s="148" t="s">
        <v>162</v>
      </c>
      <c r="L41" s="138"/>
      <c r="M41" s="138"/>
      <c r="N41" s="138"/>
      <c r="O41" s="138"/>
      <c r="P41" s="138"/>
      <c r="Q41" s="138"/>
      <c r="R41" s="138"/>
      <c r="S41" s="138"/>
      <c r="T41" s="138"/>
      <c r="U41" s="45"/>
      <c r="W41" s="140"/>
      <c r="X41" s="139"/>
      <c r="Y41" s="139"/>
      <c r="Z41" s="139"/>
      <c r="AA41" s="139"/>
      <c r="AB41" s="139"/>
      <c r="AC41" s="141"/>
      <c r="AD41" s="138"/>
      <c r="AE41" s="138"/>
    </row>
    <row r="42" spans="11:31" ht="12.75" customHeight="1" thickBot="1" x14ac:dyDescent="0.35">
      <c r="K42" s="148" t="s">
        <v>163</v>
      </c>
      <c r="L42" s="138"/>
      <c r="M42" s="138"/>
      <c r="N42" s="138"/>
      <c r="O42" s="138"/>
      <c r="P42" s="138"/>
      <c r="Q42" s="138"/>
      <c r="R42" s="138"/>
      <c r="S42" s="138"/>
      <c r="T42" s="138"/>
      <c r="U42" s="45"/>
      <c r="W42" s="140"/>
      <c r="X42" s="139"/>
      <c r="Y42" s="139"/>
      <c r="Z42" s="139"/>
      <c r="AA42" s="139"/>
      <c r="AB42" s="139"/>
      <c r="AC42" s="141"/>
      <c r="AD42" s="138"/>
      <c r="AE42" s="138"/>
    </row>
    <row r="43" spans="11:31" ht="12.75" customHeight="1" x14ac:dyDescent="0.3">
      <c r="K43" s="193"/>
      <c r="L43" s="193"/>
      <c r="M43" s="193"/>
      <c r="N43" s="193"/>
      <c r="O43" s="193"/>
      <c r="P43" s="193"/>
      <c r="Q43" s="193"/>
      <c r="R43" s="193"/>
      <c r="S43" s="193"/>
      <c r="T43" s="193"/>
      <c r="U43" s="194"/>
      <c r="W43" s="140"/>
      <c r="X43" s="139"/>
      <c r="Y43" s="139"/>
      <c r="Z43" s="139"/>
      <c r="AA43" s="139"/>
      <c r="AB43" s="139"/>
      <c r="AC43" s="141"/>
      <c r="AD43" s="138"/>
      <c r="AE43" s="138"/>
    </row>
    <row r="44" spans="11:31" ht="12.75" customHeight="1" x14ac:dyDescent="0.3">
      <c r="K44" s="138"/>
      <c r="L44" s="138"/>
      <c r="M44" s="138"/>
      <c r="N44" s="138"/>
      <c r="O44" s="138"/>
      <c r="P44" s="138"/>
      <c r="Q44" s="138"/>
      <c r="R44" s="138"/>
      <c r="S44" s="138"/>
      <c r="T44" s="138"/>
      <c r="U44" s="195"/>
      <c r="W44" s="140"/>
      <c r="X44" s="139"/>
      <c r="Y44" s="139"/>
      <c r="Z44" s="139"/>
      <c r="AA44" s="139"/>
      <c r="AB44" s="139"/>
      <c r="AC44" s="141"/>
      <c r="AD44" s="138"/>
      <c r="AE44" s="138"/>
    </row>
    <row r="45" spans="11:31" ht="12.75" customHeight="1" x14ac:dyDescent="0.3">
      <c r="K45" s="195"/>
      <c r="L45" s="138"/>
      <c r="M45" s="138"/>
      <c r="N45" s="138"/>
      <c r="O45" s="138"/>
      <c r="P45" s="138"/>
      <c r="Q45" s="138"/>
      <c r="R45" s="138"/>
      <c r="S45" s="138"/>
      <c r="T45" s="138"/>
      <c r="U45" s="195"/>
      <c r="W45" s="140"/>
      <c r="X45" s="139"/>
      <c r="Y45" s="139"/>
      <c r="Z45" s="139"/>
      <c r="AA45" s="139"/>
      <c r="AB45" s="139"/>
      <c r="AC45" s="141"/>
      <c r="AD45" s="138"/>
      <c r="AE45" s="138"/>
    </row>
    <row r="46" spans="11:31" ht="12.75" customHeight="1" x14ac:dyDescent="0.3">
      <c r="K46" s="195"/>
      <c r="L46" s="195"/>
      <c r="M46" s="195"/>
      <c r="N46" s="195"/>
      <c r="O46" s="195"/>
      <c r="P46" s="195"/>
      <c r="Q46" s="195"/>
      <c r="R46" s="195"/>
      <c r="S46" s="195"/>
      <c r="T46" s="195"/>
      <c r="U46" s="195"/>
      <c r="W46" s="142"/>
      <c r="X46" s="143"/>
      <c r="Y46" s="143"/>
      <c r="Z46" s="143"/>
      <c r="AA46" s="143"/>
      <c r="AB46" s="143"/>
      <c r="AC46" s="144"/>
      <c r="AD46" s="138"/>
      <c r="AE46" s="138"/>
    </row>
    <row r="47" spans="11:31" ht="12.75" customHeight="1" x14ac:dyDescent="0.25">
      <c r="W47" s="138"/>
      <c r="X47" s="138"/>
      <c r="Y47" s="138"/>
      <c r="Z47" s="138"/>
      <c r="AA47" s="138"/>
      <c r="AB47" s="138"/>
      <c r="AC47" s="138"/>
      <c r="AD47" s="138"/>
      <c r="AE47" s="138"/>
    </row>
    <row r="48" spans="11:31" ht="12.75" customHeight="1" x14ac:dyDescent="0.25">
      <c r="W48" s="138"/>
      <c r="X48" s="138"/>
      <c r="Y48" s="138"/>
      <c r="Z48" s="138"/>
      <c r="AA48" s="138"/>
      <c r="AB48" s="138"/>
      <c r="AC48" s="138"/>
      <c r="AD48" s="138"/>
      <c r="AE48" s="138"/>
    </row>
    <row r="49" spans="23:31" ht="12.75" customHeight="1" x14ac:dyDescent="0.25">
      <c r="W49" s="138"/>
      <c r="X49" s="138"/>
      <c r="Y49" s="138"/>
      <c r="Z49" s="138"/>
      <c r="AA49" s="138"/>
      <c r="AB49" s="138"/>
      <c r="AC49" s="138"/>
      <c r="AD49" s="138"/>
      <c r="AE49" s="138"/>
    </row>
    <row r="50" spans="23:31" ht="12.75" customHeight="1" x14ac:dyDescent="0.25"/>
    <row r="51" spans="23:31" ht="12.75" customHeight="1" x14ac:dyDescent="0.25"/>
    <row r="52" spans="23:31" ht="12.75" customHeight="1" x14ac:dyDescent="0.25"/>
    <row r="53" spans="23:31" ht="12.75" customHeight="1" x14ac:dyDescent="0.25"/>
    <row r="54" spans="23:31" ht="12.75" customHeight="1" x14ac:dyDescent="0.25"/>
    <row r="55" spans="23:31" ht="12.75" customHeight="1" x14ac:dyDescent="0.25"/>
    <row r="56" spans="23:31" ht="12.75" customHeight="1" x14ac:dyDescent="0.25"/>
    <row r="57" spans="23:31" ht="12.75" customHeight="1" x14ac:dyDescent="0.25"/>
    <row r="58" spans="23:31" ht="12.75" customHeight="1" x14ac:dyDescent="0.25"/>
    <row r="59" spans="23:31" ht="12.75" customHeight="1" x14ac:dyDescent="0.25"/>
    <row r="60" spans="23:31" ht="12.75" customHeight="1" x14ac:dyDescent="0.25"/>
    <row r="61" spans="23:31" ht="12.75" customHeight="1" x14ac:dyDescent="0.25"/>
    <row r="62" spans="23:31" ht="12.75" customHeight="1" x14ac:dyDescent="0.25"/>
    <row r="63" spans="23:31" ht="12.75" customHeight="1" x14ac:dyDescent="0.25"/>
    <row r="64" spans="23:31" ht="12.75" customHeight="1" x14ac:dyDescent="0.25"/>
    <row r="65" ht="12.75" customHeight="1" x14ac:dyDescent="0.25"/>
    <row r="66" ht="12.75" customHeight="1" x14ac:dyDescent="0.25"/>
    <row r="67" ht="12.75" customHeight="1" x14ac:dyDescent="0.25"/>
    <row r="68" ht="12.75" customHeight="1" x14ac:dyDescent="0.25"/>
    <row r="69" ht="12.75" customHeight="1" x14ac:dyDescent="0.25"/>
    <row r="70" ht="12.75" customHeight="1" x14ac:dyDescent="0.25"/>
    <row r="71" ht="12.75" customHeight="1" x14ac:dyDescent="0.25"/>
    <row r="72" ht="12.75" customHeight="1" x14ac:dyDescent="0.25"/>
    <row r="73" ht="12.75" customHeight="1" x14ac:dyDescent="0.25"/>
    <row r="74" ht="12.75" customHeight="1" x14ac:dyDescent="0.25"/>
    <row r="75" ht="12.75" customHeight="1" x14ac:dyDescent="0.25"/>
    <row r="76" ht="12.75" customHeight="1" x14ac:dyDescent="0.25"/>
    <row r="77" ht="12.75" customHeight="1" x14ac:dyDescent="0.25"/>
    <row r="78" ht="12.75" customHeight="1" x14ac:dyDescent="0.25"/>
    <row r="79" ht="12.75" customHeight="1" x14ac:dyDescent="0.25"/>
    <row r="80" ht="12.75" customHeight="1" x14ac:dyDescent="0.25"/>
    <row r="81" ht="12.75" customHeight="1" x14ac:dyDescent="0.25"/>
    <row r="82" ht="12.75" customHeight="1" x14ac:dyDescent="0.25"/>
    <row r="83" ht="12.75" customHeight="1" x14ac:dyDescent="0.25"/>
    <row r="84" ht="12.75" customHeight="1" x14ac:dyDescent="0.25"/>
    <row r="85" ht="12.75" customHeight="1" x14ac:dyDescent="0.25"/>
    <row r="86" ht="12.75" customHeight="1" x14ac:dyDescent="0.25"/>
    <row r="87" ht="12.75" customHeight="1" x14ac:dyDescent="0.25"/>
    <row r="88" ht="12.75" customHeight="1" x14ac:dyDescent="0.25"/>
    <row r="89" ht="12.75" customHeight="1" x14ac:dyDescent="0.25"/>
    <row r="90" ht="12.75" customHeight="1" x14ac:dyDescent="0.25"/>
    <row r="91" ht="12.75" customHeight="1" x14ac:dyDescent="0.25"/>
    <row r="92" ht="12.75" customHeight="1" x14ac:dyDescent="0.25"/>
    <row r="93" ht="12.75" customHeight="1" x14ac:dyDescent="0.25"/>
    <row r="94" ht="12.75" customHeight="1" x14ac:dyDescent="0.25"/>
    <row r="95" ht="12.75" customHeight="1" x14ac:dyDescent="0.25"/>
    <row r="96" ht="12.75" customHeight="1" x14ac:dyDescent="0.25"/>
    <row r="97" ht="12.75" customHeight="1" x14ac:dyDescent="0.25"/>
    <row r="98" ht="12.75" customHeight="1" x14ac:dyDescent="0.25"/>
    <row r="99" ht="12.75" customHeight="1" x14ac:dyDescent="0.25"/>
    <row r="100" ht="12.75" customHeight="1" x14ac:dyDescent="0.25"/>
    <row r="101" ht="12.75" customHeight="1" x14ac:dyDescent="0.25"/>
    <row r="102" ht="12.75" customHeight="1" x14ac:dyDescent="0.25"/>
    <row r="103" ht="12.75" customHeight="1" x14ac:dyDescent="0.25"/>
    <row r="104" ht="12.75" customHeight="1" x14ac:dyDescent="0.25"/>
    <row r="105" ht="12.75" customHeight="1" x14ac:dyDescent="0.25"/>
    <row r="106" ht="12.75" customHeight="1" x14ac:dyDescent="0.25"/>
    <row r="107" ht="12.75" customHeight="1" x14ac:dyDescent="0.25"/>
    <row r="108" ht="12.75" customHeight="1" x14ac:dyDescent="0.25"/>
    <row r="109" ht="12.75" customHeight="1" x14ac:dyDescent="0.25"/>
    <row r="110" ht="12.75" customHeight="1" x14ac:dyDescent="0.25"/>
    <row r="111" ht="12.75" customHeight="1" x14ac:dyDescent="0.25"/>
    <row r="112" ht="12.75" customHeight="1" x14ac:dyDescent="0.25"/>
    <row r="113" ht="12.75" customHeight="1" x14ac:dyDescent="0.25"/>
    <row r="114" ht="12.75" customHeight="1" x14ac:dyDescent="0.25"/>
    <row r="115" ht="12.75" customHeight="1" x14ac:dyDescent="0.25"/>
    <row r="116" ht="12.75" customHeight="1" x14ac:dyDescent="0.25"/>
    <row r="117" ht="12.75" customHeight="1" x14ac:dyDescent="0.25"/>
    <row r="118" ht="12.75" customHeight="1" x14ac:dyDescent="0.25"/>
    <row r="119" ht="12.75" customHeight="1" x14ac:dyDescent="0.25"/>
    <row r="120" ht="12.75" customHeight="1" x14ac:dyDescent="0.25"/>
    <row r="121" ht="12.75" customHeight="1" x14ac:dyDescent="0.25"/>
    <row r="122" ht="12.75" customHeight="1" x14ac:dyDescent="0.25"/>
    <row r="123" ht="12.75" customHeight="1" x14ac:dyDescent="0.25"/>
    <row r="124" ht="12.75" customHeight="1" x14ac:dyDescent="0.25"/>
    <row r="125" ht="12.75" customHeight="1" x14ac:dyDescent="0.25"/>
    <row r="126" ht="12.75" customHeight="1" x14ac:dyDescent="0.25"/>
    <row r="127" ht="12.75" customHeight="1" x14ac:dyDescent="0.25"/>
    <row r="128" ht="12.75" customHeight="1" x14ac:dyDescent="0.25"/>
    <row r="129" ht="12.75" customHeight="1" x14ac:dyDescent="0.25"/>
    <row r="130" ht="12.75" customHeight="1" x14ac:dyDescent="0.25"/>
    <row r="131" ht="12.75" customHeight="1" x14ac:dyDescent="0.25"/>
    <row r="132" ht="12.75" customHeight="1" x14ac:dyDescent="0.25"/>
    <row r="133" ht="12.75" customHeight="1" x14ac:dyDescent="0.25"/>
    <row r="134" ht="12.75" customHeight="1" x14ac:dyDescent="0.25"/>
    <row r="135" ht="12.75" customHeight="1" x14ac:dyDescent="0.25"/>
    <row r="136" ht="12.75" customHeight="1" x14ac:dyDescent="0.25"/>
    <row r="137" ht="12.75" customHeight="1" x14ac:dyDescent="0.25"/>
    <row r="138" ht="12.75" customHeight="1" x14ac:dyDescent="0.25"/>
    <row r="139" ht="12.75" customHeight="1" x14ac:dyDescent="0.25"/>
    <row r="140" ht="12.75" customHeight="1" x14ac:dyDescent="0.25"/>
    <row r="141" ht="12.75" customHeight="1" x14ac:dyDescent="0.25"/>
    <row r="142" ht="12.75" customHeight="1" x14ac:dyDescent="0.25"/>
    <row r="143" ht="12.75" customHeight="1" x14ac:dyDescent="0.25"/>
    <row r="144" ht="12.75" customHeight="1" x14ac:dyDescent="0.25"/>
    <row r="145" ht="12.75" customHeight="1" x14ac:dyDescent="0.25"/>
    <row r="146" ht="12.75" customHeight="1" x14ac:dyDescent="0.25"/>
    <row r="147" ht="12.75" customHeight="1" x14ac:dyDescent="0.25"/>
    <row r="148" ht="12.75" customHeight="1" x14ac:dyDescent="0.25"/>
    <row r="149" ht="12.75" customHeight="1" x14ac:dyDescent="0.25"/>
    <row r="150" ht="12.75" customHeight="1" x14ac:dyDescent="0.25"/>
    <row r="151" ht="12.75" customHeight="1" x14ac:dyDescent="0.25"/>
    <row r="152" ht="12.75" customHeight="1" x14ac:dyDescent="0.25"/>
    <row r="153" ht="12.75" customHeight="1" x14ac:dyDescent="0.25"/>
    <row r="154" ht="12.75" customHeight="1" x14ac:dyDescent="0.25"/>
    <row r="155" ht="12.75" customHeight="1" x14ac:dyDescent="0.25"/>
    <row r="156" ht="12.75" customHeight="1" x14ac:dyDescent="0.25"/>
    <row r="157" ht="12.75" customHeight="1" x14ac:dyDescent="0.25"/>
    <row r="158" ht="12.75" customHeight="1" x14ac:dyDescent="0.25"/>
    <row r="159" ht="12.75" customHeight="1" x14ac:dyDescent="0.25"/>
    <row r="160" ht="12.75" customHeight="1" x14ac:dyDescent="0.25"/>
    <row r="161" ht="12.75" customHeight="1" x14ac:dyDescent="0.25"/>
    <row r="162" ht="12.75" customHeight="1" x14ac:dyDescent="0.25"/>
    <row r="163" ht="12.75" customHeight="1" x14ac:dyDescent="0.25"/>
    <row r="164" ht="12.75" customHeight="1" x14ac:dyDescent="0.25"/>
    <row r="165" ht="12.75" customHeight="1" x14ac:dyDescent="0.25"/>
    <row r="166" ht="12.75" customHeight="1" x14ac:dyDescent="0.25"/>
    <row r="167" ht="12.75" customHeight="1" x14ac:dyDescent="0.25"/>
    <row r="168" ht="12.75" customHeight="1" x14ac:dyDescent="0.25"/>
    <row r="169" ht="12.75" customHeight="1" x14ac:dyDescent="0.25"/>
    <row r="170" ht="12.75" customHeight="1" x14ac:dyDescent="0.25"/>
    <row r="171" ht="12.75" customHeight="1" x14ac:dyDescent="0.25"/>
    <row r="172" ht="12.75" customHeight="1" x14ac:dyDescent="0.25"/>
    <row r="173" ht="12.75" customHeight="1" x14ac:dyDescent="0.25"/>
    <row r="174" ht="12.75" customHeight="1" x14ac:dyDescent="0.25"/>
    <row r="175" ht="12.75" customHeight="1" x14ac:dyDescent="0.25"/>
    <row r="176" ht="12.75" customHeight="1" x14ac:dyDescent="0.25"/>
    <row r="177" ht="12.75" customHeight="1" x14ac:dyDescent="0.25"/>
    <row r="178" ht="12.75" customHeight="1" x14ac:dyDescent="0.25"/>
    <row r="179" ht="12.75" customHeight="1" x14ac:dyDescent="0.25"/>
    <row r="180" ht="12.75" customHeight="1" x14ac:dyDescent="0.25"/>
    <row r="181" ht="12.75" customHeight="1" x14ac:dyDescent="0.25"/>
    <row r="182" ht="12.75" customHeight="1" x14ac:dyDescent="0.25"/>
    <row r="183" ht="12.75" customHeight="1" x14ac:dyDescent="0.25"/>
    <row r="184" ht="12.75" customHeight="1" x14ac:dyDescent="0.25"/>
    <row r="185" ht="12.75" customHeight="1" x14ac:dyDescent="0.25"/>
    <row r="186" ht="12.75" customHeight="1" x14ac:dyDescent="0.25"/>
    <row r="187" ht="12.75" customHeight="1" x14ac:dyDescent="0.25"/>
    <row r="188" ht="12.75" customHeight="1" x14ac:dyDescent="0.25"/>
    <row r="189" ht="12.75" customHeight="1" x14ac:dyDescent="0.25"/>
    <row r="190" ht="12.75" customHeight="1" x14ac:dyDescent="0.25"/>
    <row r="191" ht="12.75" customHeight="1" x14ac:dyDescent="0.25"/>
    <row r="192" ht="12.75" customHeight="1" x14ac:dyDescent="0.25"/>
    <row r="193" ht="12.75" customHeight="1" x14ac:dyDescent="0.25"/>
    <row r="194" ht="12.75" customHeight="1" x14ac:dyDescent="0.25"/>
    <row r="195" ht="12.75" customHeight="1" x14ac:dyDescent="0.25"/>
    <row r="196" ht="12.75" customHeight="1" x14ac:dyDescent="0.25"/>
    <row r="197" ht="12.75" customHeight="1" x14ac:dyDescent="0.25"/>
    <row r="198" ht="12.75" customHeight="1" x14ac:dyDescent="0.25"/>
    <row r="199" ht="12.75" customHeight="1" x14ac:dyDescent="0.25"/>
    <row r="200" ht="12.75" customHeight="1" x14ac:dyDescent="0.25"/>
    <row r="201" ht="12.75" customHeight="1" x14ac:dyDescent="0.25"/>
    <row r="202" ht="12.75" customHeight="1" x14ac:dyDescent="0.25"/>
    <row r="203" ht="12.75" customHeight="1" x14ac:dyDescent="0.25"/>
    <row r="204" ht="12.75" customHeight="1" x14ac:dyDescent="0.25"/>
    <row r="205" ht="12.75" customHeight="1" x14ac:dyDescent="0.25"/>
    <row r="206" ht="12.75" customHeight="1" x14ac:dyDescent="0.25"/>
    <row r="207" ht="12.75" customHeight="1" x14ac:dyDescent="0.25"/>
    <row r="208" ht="12.75" customHeight="1" x14ac:dyDescent="0.25"/>
    <row r="209" ht="12.75" customHeight="1" x14ac:dyDescent="0.25"/>
    <row r="210" ht="12.75" customHeight="1" x14ac:dyDescent="0.25"/>
    <row r="211" ht="12.75" customHeight="1" x14ac:dyDescent="0.25"/>
    <row r="212" ht="12.75" customHeight="1" x14ac:dyDescent="0.25"/>
    <row r="213" ht="12.75" customHeight="1" x14ac:dyDescent="0.25"/>
    <row r="214" ht="12.75" customHeight="1" x14ac:dyDescent="0.25"/>
    <row r="215" ht="12.75" customHeight="1" x14ac:dyDescent="0.25"/>
    <row r="216" ht="12.75" customHeight="1" x14ac:dyDescent="0.25"/>
    <row r="217" ht="12.75" customHeight="1" x14ac:dyDescent="0.25"/>
    <row r="218" ht="12.75" customHeight="1" x14ac:dyDescent="0.25"/>
    <row r="219" ht="12.75" customHeight="1" x14ac:dyDescent="0.25"/>
    <row r="220" ht="12.75" customHeight="1" x14ac:dyDescent="0.25"/>
    <row r="221" ht="12.75" customHeight="1" x14ac:dyDescent="0.25"/>
    <row r="222" ht="12.75" customHeight="1" x14ac:dyDescent="0.25"/>
    <row r="223" ht="12.75" customHeight="1" x14ac:dyDescent="0.25"/>
    <row r="224" ht="12.75" customHeight="1" x14ac:dyDescent="0.25"/>
    <row r="225" ht="12.75" customHeight="1" x14ac:dyDescent="0.25"/>
    <row r="226" ht="12.75" customHeight="1" x14ac:dyDescent="0.25"/>
    <row r="227" ht="12.75" customHeight="1" x14ac:dyDescent="0.25"/>
    <row r="228" ht="12.75" customHeight="1" x14ac:dyDescent="0.25"/>
    <row r="229" ht="12.75" customHeight="1" x14ac:dyDescent="0.25"/>
    <row r="230" ht="12.75" customHeight="1" x14ac:dyDescent="0.25"/>
    <row r="231" ht="12.75" customHeight="1" x14ac:dyDescent="0.25"/>
    <row r="232" ht="12.75" customHeight="1" x14ac:dyDescent="0.25"/>
    <row r="233" ht="12.75" customHeight="1" x14ac:dyDescent="0.25"/>
    <row r="234" ht="12.75" customHeight="1" x14ac:dyDescent="0.25"/>
    <row r="235" ht="12.75" customHeight="1" x14ac:dyDescent="0.25"/>
    <row r="236" ht="12.75" customHeight="1" x14ac:dyDescent="0.25"/>
    <row r="237" ht="12.75" customHeight="1" x14ac:dyDescent="0.25"/>
    <row r="238" ht="12.75" customHeight="1" x14ac:dyDescent="0.25"/>
    <row r="239" ht="12.75" customHeight="1" x14ac:dyDescent="0.25"/>
    <row r="240" ht="12.75" customHeight="1" x14ac:dyDescent="0.25"/>
    <row r="241" ht="12.75" customHeight="1" x14ac:dyDescent="0.25"/>
    <row r="242" ht="12.75" customHeight="1" x14ac:dyDescent="0.25"/>
    <row r="243" ht="12.75" customHeight="1" x14ac:dyDescent="0.25"/>
    <row r="244" ht="12.75" customHeight="1" x14ac:dyDescent="0.25"/>
    <row r="245" ht="12.75" customHeight="1" x14ac:dyDescent="0.25"/>
    <row r="246" ht="12.75" customHeight="1" x14ac:dyDescent="0.25"/>
    <row r="247" ht="12.75" customHeight="1" x14ac:dyDescent="0.25"/>
    <row r="248" ht="12.75" customHeight="1" x14ac:dyDescent="0.25"/>
    <row r="249" ht="12.75" customHeight="1" x14ac:dyDescent="0.25"/>
    <row r="250" ht="12.75" customHeight="1" x14ac:dyDescent="0.25"/>
    <row r="251" ht="12.75" customHeight="1" x14ac:dyDescent="0.25"/>
    <row r="252" ht="12.75" customHeight="1" x14ac:dyDescent="0.25"/>
    <row r="253" ht="12.75" customHeight="1" x14ac:dyDescent="0.25"/>
    <row r="254" ht="12.75" customHeight="1" x14ac:dyDescent="0.25"/>
    <row r="255" ht="12.75" customHeight="1" x14ac:dyDescent="0.25"/>
    <row r="256" ht="12.75" customHeight="1" x14ac:dyDescent="0.25"/>
    <row r="257" ht="12.75" customHeight="1" x14ac:dyDescent="0.25"/>
    <row r="258" ht="12.75" customHeight="1" x14ac:dyDescent="0.25"/>
    <row r="259" ht="12.75" customHeight="1" x14ac:dyDescent="0.25"/>
    <row r="260" ht="12.75" customHeight="1" x14ac:dyDescent="0.25"/>
    <row r="261" ht="12.75" customHeight="1" x14ac:dyDescent="0.25"/>
    <row r="262" ht="12.75" customHeight="1" x14ac:dyDescent="0.25"/>
    <row r="263" ht="12.75" customHeight="1" x14ac:dyDescent="0.25"/>
    <row r="264" ht="12.75" customHeight="1" x14ac:dyDescent="0.25"/>
    <row r="265" ht="12.75" customHeight="1" x14ac:dyDescent="0.25"/>
    <row r="266" ht="12.75" customHeight="1" x14ac:dyDescent="0.25"/>
    <row r="267" ht="12.75" customHeight="1" x14ac:dyDescent="0.25"/>
    <row r="268" ht="12.75" customHeight="1" x14ac:dyDescent="0.25"/>
    <row r="269" ht="12.75" customHeight="1" x14ac:dyDescent="0.25"/>
    <row r="270" ht="12.75" customHeight="1" x14ac:dyDescent="0.25"/>
    <row r="271" ht="12.75" customHeight="1" x14ac:dyDescent="0.25"/>
    <row r="272" ht="12.75" customHeight="1" x14ac:dyDescent="0.25"/>
    <row r="273" ht="12.75" customHeight="1" x14ac:dyDescent="0.25"/>
    <row r="274" ht="12.75" customHeight="1" x14ac:dyDescent="0.25"/>
    <row r="275" ht="12.75" customHeight="1" x14ac:dyDescent="0.25"/>
    <row r="276" ht="12.75" customHeight="1" x14ac:dyDescent="0.25"/>
    <row r="277" ht="12.75" customHeight="1" x14ac:dyDescent="0.25"/>
    <row r="278" ht="12.75" customHeight="1" x14ac:dyDescent="0.25"/>
    <row r="279" ht="12.75" customHeight="1" x14ac:dyDescent="0.25"/>
    <row r="280" ht="12.75" customHeight="1" x14ac:dyDescent="0.25"/>
    <row r="281" ht="12.75" customHeight="1" x14ac:dyDescent="0.25"/>
    <row r="282" ht="12.75" customHeight="1" x14ac:dyDescent="0.25"/>
    <row r="283" ht="12.75" customHeight="1" x14ac:dyDescent="0.25"/>
    <row r="284" ht="12.75" customHeight="1" x14ac:dyDescent="0.25"/>
    <row r="285" ht="12.75" customHeight="1" x14ac:dyDescent="0.25"/>
    <row r="286" ht="12.75" customHeight="1" x14ac:dyDescent="0.25"/>
    <row r="287" ht="12.75" customHeight="1" x14ac:dyDescent="0.25"/>
    <row r="288" ht="12.75" customHeight="1" x14ac:dyDescent="0.25"/>
    <row r="289" ht="12.75" customHeight="1" x14ac:dyDescent="0.25"/>
    <row r="290" ht="12.75" customHeight="1" x14ac:dyDescent="0.25"/>
    <row r="291" ht="12.75" customHeight="1" x14ac:dyDescent="0.25"/>
    <row r="292" ht="12.75" customHeight="1" x14ac:dyDescent="0.25"/>
    <row r="293" ht="12.75" customHeight="1" x14ac:dyDescent="0.25"/>
    <row r="294" ht="12.75" customHeight="1" x14ac:dyDescent="0.25"/>
    <row r="295" ht="12.75" customHeight="1" x14ac:dyDescent="0.25"/>
    <row r="296" ht="12.75" customHeight="1" x14ac:dyDescent="0.25"/>
    <row r="297" ht="12.75" customHeight="1" x14ac:dyDescent="0.25"/>
    <row r="298" ht="12.75" customHeight="1" x14ac:dyDescent="0.25"/>
    <row r="299" ht="12.75" customHeight="1" x14ac:dyDescent="0.25"/>
    <row r="300" ht="12.75" customHeight="1" x14ac:dyDescent="0.25"/>
    <row r="301" ht="12.75" customHeight="1" x14ac:dyDescent="0.25"/>
    <row r="302" ht="12.75" customHeight="1" x14ac:dyDescent="0.25"/>
    <row r="303" ht="12.75" customHeight="1" x14ac:dyDescent="0.25"/>
    <row r="304" ht="12.75" customHeight="1" x14ac:dyDescent="0.25"/>
    <row r="305" ht="12.75" customHeight="1" x14ac:dyDescent="0.25"/>
    <row r="306" ht="12.75" customHeight="1" x14ac:dyDescent="0.25"/>
    <row r="307" ht="12.75" customHeight="1" x14ac:dyDescent="0.25"/>
    <row r="308" ht="12.75" customHeight="1" x14ac:dyDescent="0.25"/>
    <row r="309" ht="12.75" customHeight="1" x14ac:dyDescent="0.25"/>
    <row r="310" ht="12.75" customHeight="1" x14ac:dyDescent="0.25"/>
    <row r="311" ht="12.75" customHeight="1" x14ac:dyDescent="0.25"/>
    <row r="312" ht="12.75" customHeight="1" x14ac:dyDescent="0.25"/>
    <row r="313" ht="12.75" customHeight="1" x14ac:dyDescent="0.25"/>
    <row r="314" ht="12.75" customHeight="1" x14ac:dyDescent="0.25"/>
    <row r="315" ht="12.75" customHeight="1" x14ac:dyDescent="0.25"/>
    <row r="316" ht="12.75" customHeight="1" x14ac:dyDescent="0.25"/>
    <row r="317" ht="12.75" customHeight="1" x14ac:dyDescent="0.25"/>
    <row r="318" ht="12.75" customHeight="1" x14ac:dyDescent="0.25"/>
    <row r="319" ht="12.75" customHeight="1" x14ac:dyDescent="0.25"/>
    <row r="320" ht="12.75" customHeight="1" x14ac:dyDescent="0.25"/>
    <row r="321" ht="12.75" customHeight="1" x14ac:dyDescent="0.25"/>
    <row r="322" ht="12.75" customHeight="1" x14ac:dyDescent="0.25"/>
    <row r="323" ht="12.75" customHeight="1" x14ac:dyDescent="0.25"/>
    <row r="324" ht="12.75" customHeight="1" x14ac:dyDescent="0.25"/>
    <row r="325" ht="12.75" customHeight="1" x14ac:dyDescent="0.25"/>
    <row r="326" ht="12.75" customHeight="1" x14ac:dyDescent="0.25"/>
    <row r="327" ht="12.75" customHeight="1" x14ac:dyDescent="0.25"/>
    <row r="328" ht="12.75" customHeight="1" x14ac:dyDescent="0.25"/>
    <row r="329" ht="12.75" customHeight="1" x14ac:dyDescent="0.25"/>
    <row r="330" ht="12.75" customHeight="1" x14ac:dyDescent="0.25"/>
    <row r="331" ht="12.75" customHeight="1" x14ac:dyDescent="0.25"/>
    <row r="332" ht="12.75" customHeight="1" x14ac:dyDescent="0.25"/>
    <row r="333" ht="12.75" customHeight="1" x14ac:dyDescent="0.25"/>
    <row r="334" ht="12.75" customHeight="1" x14ac:dyDescent="0.25"/>
    <row r="335" ht="12.75" customHeight="1" x14ac:dyDescent="0.25"/>
    <row r="336" ht="12.75" customHeight="1" x14ac:dyDescent="0.25"/>
    <row r="337" ht="12.75" customHeight="1" x14ac:dyDescent="0.25"/>
    <row r="338" ht="12.75" customHeight="1" x14ac:dyDescent="0.25"/>
    <row r="339" ht="12.75" customHeight="1" x14ac:dyDescent="0.25"/>
    <row r="340" ht="12.75" customHeight="1" x14ac:dyDescent="0.25"/>
    <row r="341" ht="12.75" customHeight="1" x14ac:dyDescent="0.25"/>
    <row r="342" ht="12.75" customHeight="1" x14ac:dyDescent="0.25"/>
    <row r="343" ht="12.75" customHeight="1" x14ac:dyDescent="0.25"/>
    <row r="344" ht="12.75" customHeight="1" x14ac:dyDescent="0.25"/>
    <row r="345" ht="12.75" customHeight="1" x14ac:dyDescent="0.25"/>
    <row r="346" ht="12.75" customHeight="1" x14ac:dyDescent="0.25"/>
    <row r="347" ht="12.75" customHeight="1" x14ac:dyDescent="0.25"/>
    <row r="348" ht="12.75" customHeight="1" x14ac:dyDescent="0.25"/>
    <row r="349" ht="12.75" customHeight="1" x14ac:dyDescent="0.25"/>
    <row r="350" ht="12.75" customHeight="1" x14ac:dyDescent="0.25"/>
    <row r="351" ht="12.75" customHeight="1" x14ac:dyDescent="0.25"/>
    <row r="352" ht="12.75" customHeight="1" x14ac:dyDescent="0.25"/>
    <row r="353" ht="12.75" customHeight="1" x14ac:dyDescent="0.25"/>
    <row r="354" ht="12.75" customHeight="1" x14ac:dyDescent="0.25"/>
    <row r="355" ht="12.75" customHeight="1" x14ac:dyDescent="0.25"/>
    <row r="356" ht="12.75" customHeight="1" x14ac:dyDescent="0.25"/>
    <row r="357" ht="12.75" customHeight="1" x14ac:dyDescent="0.25"/>
    <row r="358" ht="12.75" customHeight="1" x14ac:dyDescent="0.25"/>
    <row r="359" ht="12.75" customHeight="1" x14ac:dyDescent="0.25"/>
    <row r="360" ht="12.75" customHeight="1" x14ac:dyDescent="0.25"/>
    <row r="361" ht="12.75" customHeight="1" x14ac:dyDescent="0.25"/>
    <row r="362" ht="12.75" customHeight="1" x14ac:dyDescent="0.25"/>
    <row r="363" ht="12.75" customHeight="1" x14ac:dyDescent="0.25"/>
    <row r="364" ht="12.75" customHeight="1" x14ac:dyDescent="0.25"/>
    <row r="365" ht="12.75" customHeight="1" x14ac:dyDescent="0.25"/>
    <row r="366" ht="12.75" customHeight="1" x14ac:dyDescent="0.25"/>
    <row r="367" ht="12.75" customHeight="1" x14ac:dyDescent="0.25"/>
    <row r="368" ht="12.75" customHeight="1" x14ac:dyDescent="0.25"/>
    <row r="369" ht="12.75" customHeight="1" x14ac:dyDescent="0.25"/>
    <row r="370" ht="12.75" customHeight="1" x14ac:dyDescent="0.25"/>
    <row r="371" ht="12.75" customHeight="1" x14ac:dyDescent="0.25"/>
    <row r="372" ht="12.75" customHeight="1" x14ac:dyDescent="0.25"/>
    <row r="373" ht="12.75" customHeight="1" x14ac:dyDescent="0.25"/>
    <row r="374" ht="12.75" customHeight="1" x14ac:dyDescent="0.25"/>
    <row r="375" ht="12.75" customHeight="1" x14ac:dyDescent="0.25"/>
    <row r="376" ht="12.75" customHeight="1" x14ac:dyDescent="0.25"/>
    <row r="377" ht="12.75" customHeight="1" x14ac:dyDescent="0.25"/>
    <row r="378" ht="12.75" customHeight="1" x14ac:dyDescent="0.25"/>
    <row r="379" ht="12.75" customHeight="1" x14ac:dyDescent="0.25"/>
    <row r="380" ht="12.75" customHeight="1" x14ac:dyDescent="0.25"/>
    <row r="381" ht="12.75" customHeight="1" x14ac:dyDescent="0.25"/>
    <row r="382" ht="12.75" customHeight="1" x14ac:dyDescent="0.25"/>
    <row r="383" ht="12.75" customHeight="1" x14ac:dyDescent="0.25"/>
    <row r="384" ht="12.75" customHeight="1" x14ac:dyDescent="0.25"/>
    <row r="385" ht="12.75" customHeight="1" x14ac:dyDescent="0.25"/>
    <row r="386" ht="12.75" customHeight="1" x14ac:dyDescent="0.25"/>
    <row r="387" ht="12.75" customHeight="1" x14ac:dyDescent="0.25"/>
    <row r="388" ht="12.75" customHeight="1" x14ac:dyDescent="0.25"/>
    <row r="389" ht="12.75" customHeight="1" x14ac:dyDescent="0.25"/>
    <row r="390" ht="12.75" customHeight="1" x14ac:dyDescent="0.25"/>
    <row r="391" ht="12.75" customHeight="1" x14ac:dyDescent="0.25"/>
    <row r="392" ht="12.75" customHeight="1" x14ac:dyDescent="0.25"/>
    <row r="393" ht="12.75" customHeight="1" x14ac:dyDescent="0.25"/>
    <row r="394" ht="12.75" customHeight="1" x14ac:dyDescent="0.25"/>
    <row r="395" ht="12.75" customHeight="1" x14ac:dyDescent="0.25"/>
    <row r="396" ht="12.75" customHeight="1" x14ac:dyDescent="0.25"/>
    <row r="397" ht="12.75" customHeight="1" x14ac:dyDescent="0.25"/>
    <row r="398" ht="12.75" customHeight="1" x14ac:dyDescent="0.25"/>
    <row r="399" ht="12.75" customHeight="1" x14ac:dyDescent="0.25"/>
    <row r="400" ht="12.75" customHeight="1" x14ac:dyDescent="0.25"/>
    <row r="401" ht="12.75" customHeight="1" x14ac:dyDescent="0.25"/>
    <row r="402" ht="12.75" customHeight="1" x14ac:dyDescent="0.25"/>
    <row r="403" ht="12.75" customHeight="1" x14ac:dyDescent="0.25"/>
    <row r="404" ht="12.75" customHeight="1" x14ac:dyDescent="0.25"/>
    <row r="405" ht="12.75" customHeight="1" x14ac:dyDescent="0.25"/>
    <row r="406" ht="12.75" customHeight="1" x14ac:dyDescent="0.25"/>
    <row r="407" ht="12.75" customHeight="1" x14ac:dyDescent="0.25"/>
    <row r="408" ht="12.75" customHeight="1" x14ac:dyDescent="0.25"/>
    <row r="409" ht="12.75" customHeight="1" x14ac:dyDescent="0.25"/>
    <row r="410" ht="12.75" customHeight="1" x14ac:dyDescent="0.25"/>
    <row r="411" ht="12.75" customHeight="1" x14ac:dyDescent="0.25"/>
    <row r="412" ht="12.75" customHeight="1" x14ac:dyDescent="0.25"/>
    <row r="413" ht="12.75" customHeight="1" x14ac:dyDescent="0.25"/>
    <row r="414" ht="12.75" customHeight="1" x14ac:dyDescent="0.25"/>
    <row r="415" ht="12.75" customHeight="1" x14ac:dyDescent="0.25"/>
    <row r="416" ht="12.75" customHeight="1" x14ac:dyDescent="0.25"/>
    <row r="417" ht="12.75" customHeight="1" x14ac:dyDescent="0.25"/>
    <row r="418" ht="12.75" customHeight="1" x14ac:dyDescent="0.25"/>
    <row r="419" ht="12.75" customHeight="1" x14ac:dyDescent="0.25"/>
    <row r="420" ht="12.75" customHeight="1" x14ac:dyDescent="0.25"/>
    <row r="421" ht="12.75" customHeight="1" x14ac:dyDescent="0.25"/>
    <row r="422" ht="12.75" customHeight="1" x14ac:dyDescent="0.25"/>
    <row r="423" ht="12.75" customHeight="1" x14ac:dyDescent="0.25"/>
    <row r="424" ht="12.75" customHeight="1" x14ac:dyDescent="0.25"/>
    <row r="425" ht="12.75" customHeight="1" x14ac:dyDescent="0.25"/>
    <row r="426" ht="12.75" customHeight="1" x14ac:dyDescent="0.25"/>
    <row r="427" ht="12.75" customHeight="1" x14ac:dyDescent="0.25"/>
    <row r="428" ht="12.75" customHeight="1" x14ac:dyDescent="0.25"/>
    <row r="429" ht="12.75" customHeight="1" x14ac:dyDescent="0.25"/>
    <row r="430" ht="12.75" customHeight="1" x14ac:dyDescent="0.25"/>
    <row r="431" ht="12.75" customHeight="1" x14ac:dyDescent="0.25"/>
    <row r="432" ht="12.75" customHeight="1" x14ac:dyDescent="0.25"/>
    <row r="433" ht="12.75" customHeight="1" x14ac:dyDescent="0.25"/>
    <row r="434" ht="12.75" customHeight="1" x14ac:dyDescent="0.25"/>
    <row r="435" ht="12.75" customHeight="1" x14ac:dyDescent="0.25"/>
    <row r="436" ht="12.75" customHeight="1" x14ac:dyDescent="0.25"/>
    <row r="437" ht="12.75" customHeight="1" x14ac:dyDescent="0.25"/>
    <row r="438" ht="12.75" customHeight="1" x14ac:dyDescent="0.25"/>
    <row r="439" ht="12.75" customHeight="1" x14ac:dyDescent="0.25"/>
    <row r="440" ht="12.75" customHeight="1" x14ac:dyDescent="0.25"/>
    <row r="441" ht="12.75" customHeight="1" x14ac:dyDescent="0.25"/>
    <row r="442" ht="12.75" customHeight="1" x14ac:dyDescent="0.25"/>
    <row r="443" ht="12.75" customHeight="1" x14ac:dyDescent="0.25"/>
    <row r="444" ht="12.75" customHeight="1" x14ac:dyDescent="0.25"/>
    <row r="445" ht="12.75" customHeight="1" x14ac:dyDescent="0.25"/>
    <row r="446" ht="12.75" customHeight="1" x14ac:dyDescent="0.25"/>
    <row r="447" ht="12.75" customHeight="1" x14ac:dyDescent="0.25"/>
    <row r="448" ht="12.75" customHeight="1" x14ac:dyDescent="0.25"/>
    <row r="449" ht="12.75" customHeight="1" x14ac:dyDescent="0.25"/>
    <row r="450" ht="12.75" customHeight="1" x14ac:dyDescent="0.25"/>
    <row r="451" ht="12.75" customHeight="1" x14ac:dyDescent="0.25"/>
    <row r="452" ht="12.75" customHeight="1" x14ac:dyDescent="0.25"/>
    <row r="453" ht="12.75" customHeight="1" x14ac:dyDescent="0.25"/>
    <row r="454" ht="12.75" customHeight="1" x14ac:dyDescent="0.25"/>
    <row r="455" ht="12.75" customHeight="1" x14ac:dyDescent="0.25"/>
    <row r="456" ht="12.75" customHeight="1" x14ac:dyDescent="0.25"/>
    <row r="457" ht="12.75" customHeight="1" x14ac:dyDescent="0.25"/>
    <row r="458" ht="12.75" customHeight="1" x14ac:dyDescent="0.25"/>
    <row r="459" ht="12.75" customHeight="1" x14ac:dyDescent="0.25"/>
    <row r="460" ht="12.75" customHeight="1" x14ac:dyDescent="0.25"/>
    <row r="461" ht="12.75" customHeight="1" x14ac:dyDescent="0.25"/>
    <row r="462" ht="12.75" customHeight="1" x14ac:dyDescent="0.25"/>
    <row r="463" ht="12.75" customHeight="1" x14ac:dyDescent="0.25"/>
    <row r="464" ht="12.75" customHeight="1" x14ac:dyDescent="0.25"/>
    <row r="465" ht="12.75" customHeight="1" x14ac:dyDescent="0.25"/>
    <row r="466" ht="12.75" customHeight="1" x14ac:dyDescent="0.25"/>
    <row r="467" ht="12.75" customHeight="1" x14ac:dyDescent="0.25"/>
    <row r="468" ht="12.75" customHeight="1" x14ac:dyDescent="0.25"/>
    <row r="469" ht="12.75" customHeight="1" x14ac:dyDescent="0.25"/>
    <row r="470" ht="12.75" customHeight="1" x14ac:dyDescent="0.25"/>
    <row r="471" ht="12.75" customHeight="1" x14ac:dyDescent="0.25"/>
    <row r="472" ht="12.75" customHeight="1" x14ac:dyDescent="0.25"/>
    <row r="473" ht="12.75" customHeight="1" x14ac:dyDescent="0.25"/>
    <row r="474" ht="12.75" customHeight="1" x14ac:dyDescent="0.25"/>
    <row r="475" ht="12.75" customHeight="1" x14ac:dyDescent="0.25"/>
    <row r="476" ht="12.75" customHeight="1" x14ac:dyDescent="0.25"/>
    <row r="477" ht="12.75" customHeight="1" x14ac:dyDescent="0.25"/>
    <row r="478" ht="12.75" customHeight="1" x14ac:dyDescent="0.25"/>
    <row r="479" ht="12.75" customHeight="1" x14ac:dyDescent="0.25"/>
    <row r="480" ht="12.75" customHeight="1" x14ac:dyDescent="0.25"/>
    <row r="481" ht="12.75" customHeight="1" x14ac:dyDescent="0.25"/>
    <row r="482" ht="12.75" customHeight="1" x14ac:dyDescent="0.25"/>
    <row r="483" ht="12.75" customHeight="1" x14ac:dyDescent="0.25"/>
    <row r="484" ht="12.75" customHeight="1" x14ac:dyDescent="0.25"/>
    <row r="485" ht="12.75" customHeight="1" x14ac:dyDescent="0.25"/>
    <row r="486" ht="12.75" customHeight="1" x14ac:dyDescent="0.25"/>
    <row r="487" ht="12.75" customHeight="1" x14ac:dyDescent="0.25"/>
    <row r="488" ht="12.75" customHeight="1" x14ac:dyDescent="0.25"/>
    <row r="489" ht="12.75" customHeight="1" x14ac:dyDescent="0.25"/>
    <row r="490" ht="12.75" customHeight="1" x14ac:dyDescent="0.25"/>
    <row r="491" ht="12.75" customHeight="1" x14ac:dyDescent="0.25"/>
    <row r="492" ht="12.75" customHeight="1" x14ac:dyDescent="0.25"/>
    <row r="493" ht="12.75" customHeight="1" x14ac:dyDescent="0.25"/>
    <row r="494" ht="12.75" customHeight="1" x14ac:dyDescent="0.25"/>
    <row r="495" ht="12.75" customHeight="1" x14ac:dyDescent="0.25"/>
    <row r="496" ht="12.75" customHeight="1" x14ac:dyDescent="0.25"/>
    <row r="497" ht="12.75" customHeight="1" x14ac:dyDescent="0.25"/>
    <row r="498" ht="12.75" customHeight="1" x14ac:dyDescent="0.25"/>
    <row r="499" ht="12.75" customHeight="1" x14ac:dyDescent="0.25"/>
    <row r="500" ht="12.75" customHeight="1" x14ac:dyDescent="0.25"/>
    <row r="501" ht="12.75" customHeight="1" x14ac:dyDescent="0.25"/>
    <row r="502" ht="12.75" customHeight="1" x14ac:dyDescent="0.25"/>
    <row r="503" ht="12.75" customHeight="1" x14ac:dyDescent="0.25"/>
    <row r="504" ht="12.75" customHeight="1" x14ac:dyDescent="0.25"/>
    <row r="505" ht="12.75" customHeight="1" x14ac:dyDescent="0.25"/>
    <row r="506" ht="12.75" customHeight="1" x14ac:dyDescent="0.25"/>
    <row r="507" ht="12.75" customHeight="1" x14ac:dyDescent="0.25"/>
    <row r="508" ht="12.75" customHeight="1" x14ac:dyDescent="0.25"/>
    <row r="509" ht="12.75" customHeight="1" x14ac:dyDescent="0.25"/>
    <row r="510" ht="12.75" customHeight="1" x14ac:dyDescent="0.25"/>
    <row r="511" ht="12.75" customHeight="1" x14ac:dyDescent="0.25"/>
    <row r="512" ht="12.75" customHeight="1" x14ac:dyDescent="0.25"/>
    <row r="513" ht="12.75" customHeight="1" x14ac:dyDescent="0.25"/>
    <row r="514" ht="12.75" customHeight="1" x14ac:dyDescent="0.25"/>
    <row r="515" ht="12.75" customHeight="1" x14ac:dyDescent="0.25"/>
    <row r="516" ht="12.75" customHeight="1" x14ac:dyDescent="0.25"/>
    <row r="517" ht="12.75" customHeight="1" x14ac:dyDescent="0.25"/>
    <row r="518" ht="12.75" customHeight="1" x14ac:dyDescent="0.25"/>
    <row r="519" ht="12.75" customHeight="1" x14ac:dyDescent="0.25"/>
    <row r="520" ht="12.75" customHeight="1" x14ac:dyDescent="0.25"/>
    <row r="521" ht="12.75" customHeight="1" x14ac:dyDescent="0.25"/>
    <row r="522" ht="12.75" customHeight="1" x14ac:dyDescent="0.25"/>
    <row r="523" ht="12.75" customHeight="1" x14ac:dyDescent="0.25"/>
    <row r="524" ht="12.75" customHeight="1" x14ac:dyDescent="0.25"/>
    <row r="525" ht="12.75" customHeight="1" x14ac:dyDescent="0.25"/>
    <row r="526" ht="12.75" customHeight="1" x14ac:dyDescent="0.25"/>
    <row r="527" ht="12.75" customHeight="1" x14ac:dyDescent="0.25"/>
    <row r="528" ht="12.75" customHeight="1" x14ac:dyDescent="0.25"/>
    <row r="529" ht="12.75" customHeight="1" x14ac:dyDescent="0.25"/>
    <row r="530" ht="12.75" customHeight="1" x14ac:dyDescent="0.25"/>
    <row r="531" ht="12.75" customHeight="1" x14ac:dyDescent="0.25"/>
    <row r="532" ht="12.75" customHeight="1" x14ac:dyDescent="0.25"/>
    <row r="533" ht="12.75" customHeight="1" x14ac:dyDescent="0.25"/>
    <row r="534" ht="12.75" customHeight="1" x14ac:dyDescent="0.25"/>
    <row r="535" ht="12.75" customHeight="1" x14ac:dyDescent="0.25"/>
    <row r="536" ht="12.75" customHeight="1" x14ac:dyDescent="0.25"/>
    <row r="537" ht="12.75" customHeight="1" x14ac:dyDescent="0.25"/>
    <row r="538" ht="12.75" customHeight="1" x14ac:dyDescent="0.25"/>
    <row r="539" ht="12.75" customHeight="1" x14ac:dyDescent="0.25"/>
    <row r="540" ht="12.75" customHeight="1" x14ac:dyDescent="0.25"/>
    <row r="541" ht="12.75" customHeight="1" x14ac:dyDescent="0.25"/>
    <row r="542" ht="12.75" customHeight="1" x14ac:dyDescent="0.25"/>
    <row r="543" ht="12.75" customHeight="1" x14ac:dyDescent="0.25"/>
    <row r="544" ht="12.75" customHeight="1" x14ac:dyDescent="0.25"/>
    <row r="545" ht="12.75" customHeight="1" x14ac:dyDescent="0.25"/>
    <row r="546" ht="12.75" customHeight="1" x14ac:dyDescent="0.25"/>
    <row r="547" ht="12.75" customHeight="1" x14ac:dyDescent="0.25"/>
    <row r="548" ht="12.75" customHeight="1" x14ac:dyDescent="0.25"/>
    <row r="549" ht="12.75" customHeight="1" x14ac:dyDescent="0.25"/>
    <row r="550" ht="12.75" customHeight="1" x14ac:dyDescent="0.25"/>
    <row r="551" ht="12.75" customHeight="1" x14ac:dyDescent="0.25"/>
    <row r="552" ht="12.75" customHeight="1" x14ac:dyDescent="0.25"/>
    <row r="553" ht="12.75" customHeight="1" x14ac:dyDescent="0.25"/>
    <row r="554" ht="12.75" customHeight="1" x14ac:dyDescent="0.25"/>
    <row r="555" ht="12.75" customHeight="1" x14ac:dyDescent="0.25"/>
    <row r="556" ht="12.75" customHeight="1" x14ac:dyDescent="0.25"/>
    <row r="557" ht="12.75" customHeight="1" x14ac:dyDescent="0.25"/>
    <row r="558" ht="12.75" customHeight="1" x14ac:dyDescent="0.25"/>
    <row r="559" ht="12.75" customHeight="1" x14ac:dyDescent="0.25"/>
    <row r="560" ht="12.75" customHeight="1" x14ac:dyDescent="0.25"/>
    <row r="561" ht="12.75" customHeight="1" x14ac:dyDescent="0.25"/>
    <row r="562" ht="12.75" customHeight="1" x14ac:dyDescent="0.25"/>
    <row r="563" ht="12.75" customHeight="1" x14ac:dyDescent="0.25"/>
    <row r="564" ht="12.75" customHeight="1" x14ac:dyDescent="0.25"/>
    <row r="565" ht="12.75" customHeight="1" x14ac:dyDescent="0.25"/>
    <row r="566" ht="12.75" customHeight="1" x14ac:dyDescent="0.25"/>
    <row r="567" ht="12.75" customHeight="1" x14ac:dyDescent="0.25"/>
    <row r="568" ht="12.75" customHeight="1" x14ac:dyDescent="0.25"/>
    <row r="569" ht="12.75" customHeight="1" x14ac:dyDescent="0.25"/>
    <row r="570" ht="12.75" customHeight="1" x14ac:dyDescent="0.25"/>
    <row r="571" ht="12.75" customHeight="1" x14ac:dyDescent="0.25"/>
    <row r="572" ht="12.75" customHeight="1" x14ac:dyDescent="0.25"/>
    <row r="573" ht="12.75" customHeight="1" x14ac:dyDescent="0.25"/>
    <row r="574" ht="12.75" customHeight="1" x14ac:dyDescent="0.25"/>
    <row r="575" ht="12.75" customHeight="1" x14ac:dyDescent="0.25"/>
    <row r="576" ht="12.75" customHeight="1" x14ac:dyDescent="0.25"/>
    <row r="577" ht="12.75" customHeight="1" x14ac:dyDescent="0.25"/>
    <row r="578" ht="12.75" customHeight="1" x14ac:dyDescent="0.25"/>
    <row r="579" ht="12.75" customHeight="1" x14ac:dyDescent="0.25"/>
    <row r="580" ht="12.75" customHeight="1" x14ac:dyDescent="0.25"/>
    <row r="581" ht="12.75" customHeight="1" x14ac:dyDescent="0.25"/>
    <row r="582" ht="12.75" customHeight="1" x14ac:dyDescent="0.25"/>
    <row r="583" ht="12.75" customHeight="1" x14ac:dyDescent="0.25"/>
    <row r="584" ht="12.75" customHeight="1" x14ac:dyDescent="0.25"/>
    <row r="585" ht="12.75" customHeight="1" x14ac:dyDescent="0.25"/>
    <row r="586" ht="12.75" customHeight="1" x14ac:dyDescent="0.25"/>
    <row r="587" ht="12.75" customHeight="1" x14ac:dyDescent="0.25"/>
    <row r="588" ht="12.75" customHeight="1" x14ac:dyDescent="0.25"/>
    <row r="589" ht="12.75" customHeight="1" x14ac:dyDescent="0.25"/>
    <row r="590" ht="12.75" customHeight="1" x14ac:dyDescent="0.25"/>
    <row r="591" ht="12.75" customHeight="1" x14ac:dyDescent="0.25"/>
    <row r="592" ht="12.75" customHeight="1" x14ac:dyDescent="0.25"/>
    <row r="593" ht="12.75" customHeight="1" x14ac:dyDescent="0.25"/>
    <row r="594" ht="12.75" customHeight="1" x14ac:dyDescent="0.25"/>
    <row r="595" ht="12.75" customHeight="1" x14ac:dyDescent="0.25"/>
    <row r="596" ht="12.75" customHeight="1" x14ac:dyDescent="0.25"/>
    <row r="597" ht="12.75" customHeight="1" x14ac:dyDescent="0.25"/>
    <row r="598" ht="12.75" customHeight="1" x14ac:dyDescent="0.25"/>
    <row r="599" ht="12.75" customHeight="1" x14ac:dyDescent="0.25"/>
    <row r="600" ht="12.75" customHeight="1" x14ac:dyDescent="0.25"/>
    <row r="601" ht="12.75" customHeight="1" x14ac:dyDescent="0.25"/>
    <row r="602" ht="12.75" customHeight="1" x14ac:dyDescent="0.25"/>
    <row r="603" ht="12.75" customHeight="1" x14ac:dyDescent="0.25"/>
    <row r="604" ht="12.75" customHeight="1" x14ac:dyDescent="0.25"/>
    <row r="605" ht="12.75" customHeight="1" x14ac:dyDescent="0.25"/>
    <row r="606" ht="12.75" customHeight="1" x14ac:dyDescent="0.25"/>
    <row r="607" ht="12.75" customHeight="1" x14ac:dyDescent="0.25"/>
    <row r="608" ht="12.75" customHeight="1" x14ac:dyDescent="0.25"/>
    <row r="609" ht="12.75" customHeight="1" x14ac:dyDescent="0.25"/>
    <row r="610" ht="12.75" customHeight="1" x14ac:dyDescent="0.25"/>
    <row r="611" ht="12.75" customHeight="1" x14ac:dyDescent="0.25"/>
    <row r="612" ht="12.75" customHeight="1" x14ac:dyDescent="0.25"/>
    <row r="613" ht="12.75" customHeight="1" x14ac:dyDescent="0.25"/>
    <row r="614" ht="12.75" customHeight="1" x14ac:dyDescent="0.25"/>
    <row r="615" ht="12.75" customHeight="1" x14ac:dyDescent="0.25"/>
    <row r="616" ht="12.75" customHeight="1" x14ac:dyDescent="0.25"/>
    <row r="617" ht="12.75" customHeight="1" x14ac:dyDescent="0.25"/>
    <row r="618" ht="12.75" customHeight="1" x14ac:dyDescent="0.25"/>
    <row r="619" ht="12.75" customHeight="1" x14ac:dyDescent="0.25"/>
    <row r="620" ht="12.75" customHeight="1" x14ac:dyDescent="0.25"/>
    <row r="621" ht="12.75" customHeight="1" x14ac:dyDescent="0.25"/>
    <row r="622" ht="12.75" customHeight="1" x14ac:dyDescent="0.25"/>
    <row r="623" ht="12.75" customHeight="1" x14ac:dyDescent="0.25"/>
    <row r="624" ht="12.75" customHeight="1" x14ac:dyDescent="0.25"/>
    <row r="625" ht="12.75" customHeight="1" x14ac:dyDescent="0.25"/>
    <row r="626" ht="12.75" customHeight="1" x14ac:dyDescent="0.25"/>
    <row r="627" ht="12.75" customHeight="1" x14ac:dyDescent="0.25"/>
    <row r="628" ht="12.75" customHeight="1" x14ac:dyDescent="0.25"/>
    <row r="629" ht="12.75" customHeight="1" x14ac:dyDescent="0.25"/>
    <row r="630" ht="12.75" customHeight="1" x14ac:dyDescent="0.25"/>
    <row r="631" ht="12.75" customHeight="1" x14ac:dyDescent="0.25"/>
    <row r="632" ht="12.75" customHeight="1" x14ac:dyDescent="0.25"/>
    <row r="633" ht="12.75" customHeight="1" x14ac:dyDescent="0.25"/>
    <row r="634" ht="12.75" customHeight="1" x14ac:dyDescent="0.25"/>
    <row r="635" ht="12.75" customHeight="1" x14ac:dyDescent="0.25"/>
    <row r="636" ht="12.75" customHeight="1" x14ac:dyDescent="0.25"/>
    <row r="637" ht="12.75" customHeight="1" x14ac:dyDescent="0.25"/>
    <row r="638" ht="12.75" customHeight="1" x14ac:dyDescent="0.25"/>
    <row r="639" ht="12.75" customHeight="1" x14ac:dyDescent="0.25"/>
    <row r="640" ht="12.75" customHeight="1" x14ac:dyDescent="0.25"/>
    <row r="641" ht="12.75" customHeight="1" x14ac:dyDescent="0.25"/>
    <row r="642" ht="12.75" customHeight="1" x14ac:dyDescent="0.25"/>
    <row r="643" ht="12.75" customHeight="1" x14ac:dyDescent="0.25"/>
    <row r="644" ht="12.75" customHeight="1" x14ac:dyDescent="0.25"/>
    <row r="645" ht="12.75" customHeight="1" x14ac:dyDescent="0.25"/>
    <row r="646" ht="12.75" customHeight="1" x14ac:dyDescent="0.25"/>
    <row r="647" ht="12.75" customHeight="1" x14ac:dyDescent="0.25"/>
    <row r="648" ht="12.75" customHeight="1" x14ac:dyDescent="0.25"/>
    <row r="649" ht="12.75" customHeight="1" x14ac:dyDescent="0.25"/>
    <row r="650" ht="12.75" customHeight="1" x14ac:dyDescent="0.25"/>
    <row r="651" ht="12.75" customHeight="1" x14ac:dyDescent="0.25"/>
    <row r="652" ht="12.75" customHeight="1" x14ac:dyDescent="0.25"/>
    <row r="653" ht="12.75" customHeight="1" x14ac:dyDescent="0.25"/>
    <row r="654" ht="12.75" customHeight="1" x14ac:dyDescent="0.25"/>
    <row r="655" ht="12.75" customHeight="1" x14ac:dyDescent="0.25"/>
    <row r="656" ht="12.75" customHeight="1" x14ac:dyDescent="0.25"/>
    <row r="657" ht="12.75" customHeight="1" x14ac:dyDescent="0.25"/>
    <row r="658" ht="12.75" customHeight="1" x14ac:dyDescent="0.25"/>
    <row r="659" ht="12.75" customHeight="1" x14ac:dyDescent="0.25"/>
    <row r="660" ht="12.75" customHeight="1" x14ac:dyDescent="0.25"/>
    <row r="661" ht="12.75" customHeight="1" x14ac:dyDescent="0.25"/>
    <row r="662" ht="12.75" customHeight="1" x14ac:dyDescent="0.25"/>
    <row r="663" ht="12.75" customHeight="1" x14ac:dyDescent="0.25"/>
    <row r="664" ht="12.75" customHeight="1" x14ac:dyDescent="0.25"/>
    <row r="665" ht="12.75" customHeight="1" x14ac:dyDescent="0.25"/>
    <row r="666" ht="12.75" customHeight="1" x14ac:dyDescent="0.25"/>
    <row r="667" ht="12.75" customHeight="1" x14ac:dyDescent="0.25"/>
    <row r="668" ht="12.75" customHeight="1" x14ac:dyDescent="0.25"/>
    <row r="669" ht="12.75" customHeight="1" x14ac:dyDescent="0.25"/>
    <row r="670" ht="12.75" customHeight="1" x14ac:dyDescent="0.25"/>
    <row r="671" ht="12.75" customHeight="1" x14ac:dyDescent="0.25"/>
    <row r="672" ht="12.75" customHeight="1" x14ac:dyDescent="0.25"/>
    <row r="673" ht="12.75" customHeight="1" x14ac:dyDescent="0.25"/>
    <row r="674" ht="12.75" customHeight="1" x14ac:dyDescent="0.25"/>
    <row r="675" ht="12.75" customHeight="1" x14ac:dyDescent="0.25"/>
    <row r="676" ht="12.75" customHeight="1" x14ac:dyDescent="0.25"/>
    <row r="677" ht="12.75" customHeight="1" x14ac:dyDescent="0.25"/>
    <row r="678" ht="12.75" customHeight="1" x14ac:dyDescent="0.25"/>
    <row r="679" ht="12.75" customHeight="1" x14ac:dyDescent="0.25"/>
    <row r="680" ht="12.75" customHeight="1" x14ac:dyDescent="0.25"/>
    <row r="681" ht="12.75" customHeight="1" x14ac:dyDescent="0.25"/>
    <row r="682" ht="12.75" customHeight="1" x14ac:dyDescent="0.25"/>
    <row r="683" ht="12.75" customHeight="1" x14ac:dyDescent="0.25"/>
    <row r="684" ht="12.75" customHeight="1" x14ac:dyDescent="0.25"/>
    <row r="685" ht="12.75" customHeight="1" x14ac:dyDescent="0.25"/>
    <row r="686" ht="12.75" customHeight="1" x14ac:dyDescent="0.25"/>
    <row r="687" ht="12.75" customHeight="1" x14ac:dyDescent="0.25"/>
    <row r="688" ht="12.75" customHeight="1" x14ac:dyDescent="0.25"/>
    <row r="689" ht="12.75" customHeight="1" x14ac:dyDescent="0.25"/>
    <row r="690" ht="12.75" customHeight="1" x14ac:dyDescent="0.25"/>
    <row r="691" ht="12.75" customHeight="1" x14ac:dyDescent="0.25"/>
    <row r="692" ht="12.75" customHeight="1" x14ac:dyDescent="0.25"/>
    <row r="693" ht="12.75" customHeight="1" x14ac:dyDescent="0.25"/>
    <row r="694" ht="12.75" customHeight="1" x14ac:dyDescent="0.25"/>
    <row r="695" ht="12.75" customHeight="1" x14ac:dyDescent="0.25"/>
    <row r="696" ht="12.75" customHeight="1" x14ac:dyDescent="0.25"/>
    <row r="697" ht="12.75" customHeight="1" x14ac:dyDescent="0.25"/>
    <row r="698" ht="12.75" customHeight="1" x14ac:dyDescent="0.25"/>
    <row r="699" ht="12.75" customHeight="1" x14ac:dyDescent="0.25"/>
    <row r="700" ht="12.75" customHeight="1" x14ac:dyDescent="0.25"/>
    <row r="701" ht="12.75" customHeight="1" x14ac:dyDescent="0.25"/>
    <row r="702" ht="12.75" customHeight="1" x14ac:dyDescent="0.25"/>
    <row r="703" ht="12.75" customHeight="1" x14ac:dyDescent="0.25"/>
    <row r="704" ht="12.75" customHeight="1" x14ac:dyDescent="0.25"/>
    <row r="705" ht="12.75" customHeight="1" x14ac:dyDescent="0.25"/>
    <row r="706" ht="12.75" customHeight="1" x14ac:dyDescent="0.25"/>
    <row r="707" ht="12.75" customHeight="1" x14ac:dyDescent="0.25"/>
    <row r="708" ht="12.75" customHeight="1" x14ac:dyDescent="0.25"/>
    <row r="709" ht="12.75" customHeight="1" x14ac:dyDescent="0.25"/>
    <row r="710" ht="12.75" customHeight="1" x14ac:dyDescent="0.25"/>
    <row r="711" ht="12.75" customHeight="1" x14ac:dyDescent="0.25"/>
    <row r="712" ht="12.75" customHeight="1" x14ac:dyDescent="0.25"/>
    <row r="713" ht="12.75" customHeight="1" x14ac:dyDescent="0.25"/>
    <row r="714" ht="12.75" customHeight="1" x14ac:dyDescent="0.25"/>
    <row r="715" ht="12.75" customHeight="1" x14ac:dyDescent="0.25"/>
    <row r="716" ht="12.75" customHeight="1" x14ac:dyDescent="0.25"/>
    <row r="717" ht="12.75" customHeight="1" x14ac:dyDescent="0.25"/>
    <row r="718" ht="12.75" customHeight="1" x14ac:dyDescent="0.25"/>
    <row r="719" ht="12.75" customHeight="1" x14ac:dyDescent="0.25"/>
    <row r="720" ht="12.75" customHeight="1" x14ac:dyDescent="0.25"/>
    <row r="721" ht="12.75" customHeight="1" x14ac:dyDescent="0.25"/>
    <row r="722" ht="12.75" customHeight="1" x14ac:dyDescent="0.25"/>
    <row r="723" ht="12.75" customHeight="1" x14ac:dyDescent="0.25"/>
    <row r="724" ht="12.75" customHeight="1" x14ac:dyDescent="0.25"/>
    <row r="725" ht="12.75" customHeight="1" x14ac:dyDescent="0.25"/>
    <row r="726" ht="12.75" customHeight="1" x14ac:dyDescent="0.25"/>
    <row r="727" ht="12.75" customHeight="1" x14ac:dyDescent="0.25"/>
    <row r="728" ht="12.75" customHeight="1" x14ac:dyDescent="0.25"/>
    <row r="729" ht="12.75" customHeight="1" x14ac:dyDescent="0.25"/>
    <row r="730" ht="12.75" customHeight="1" x14ac:dyDescent="0.25"/>
    <row r="731" ht="12.75" customHeight="1" x14ac:dyDescent="0.25"/>
    <row r="732" ht="12.75" customHeight="1" x14ac:dyDescent="0.25"/>
    <row r="733" ht="12.75" customHeight="1" x14ac:dyDescent="0.25"/>
    <row r="734" ht="12.75" customHeight="1" x14ac:dyDescent="0.25"/>
    <row r="735" ht="12.75" customHeight="1" x14ac:dyDescent="0.25"/>
    <row r="736" ht="12.75" customHeight="1" x14ac:dyDescent="0.25"/>
    <row r="737" ht="12.75" customHeight="1" x14ac:dyDescent="0.25"/>
    <row r="738" ht="12.75" customHeight="1" x14ac:dyDescent="0.25"/>
    <row r="739" ht="12.75" customHeight="1" x14ac:dyDescent="0.25"/>
    <row r="740" ht="12.75" customHeight="1" x14ac:dyDescent="0.25"/>
    <row r="741" ht="12.75" customHeight="1" x14ac:dyDescent="0.25"/>
    <row r="742" ht="12.75" customHeight="1" x14ac:dyDescent="0.25"/>
    <row r="743" ht="12.75" customHeight="1" x14ac:dyDescent="0.25"/>
    <row r="744" ht="12.75" customHeight="1" x14ac:dyDescent="0.25"/>
    <row r="745" ht="12.75" customHeight="1" x14ac:dyDescent="0.25"/>
    <row r="746" ht="12.75" customHeight="1" x14ac:dyDescent="0.25"/>
    <row r="747" ht="12.75" customHeight="1" x14ac:dyDescent="0.25"/>
    <row r="748" ht="12.75" customHeight="1" x14ac:dyDescent="0.25"/>
    <row r="749" ht="12.75" customHeight="1" x14ac:dyDescent="0.25"/>
    <row r="750" ht="12.75" customHeight="1" x14ac:dyDescent="0.25"/>
    <row r="751" ht="12.75" customHeight="1" x14ac:dyDescent="0.25"/>
    <row r="752" ht="12.75" customHeight="1" x14ac:dyDescent="0.25"/>
    <row r="753" ht="12.75" customHeight="1" x14ac:dyDescent="0.25"/>
    <row r="754" ht="12.75" customHeight="1" x14ac:dyDescent="0.25"/>
    <row r="755" ht="12.75" customHeight="1" x14ac:dyDescent="0.25"/>
    <row r="756" ht="12.75" customHeight="1" x14ac:dyDescent="0.25"/>
    <row r="757" ht="12.75" customHeight="1" x14ac:dyDescent="0.25"/>
    <row r="758" ht="12.75" customHeight="1" x14ac:dyDescent="0.25"/>
    <row r="759" ht="12.75" customHeight="1" x14ac:dyDescent="0.25"/>
    <row r="760" ht="12.75" customHeight="1" x14ac:dyDescent="0.25"/>
    <row r="761" ht="12.75" customHeight="1" x14ac:dyDescent="0.25"/>
    <row r="762" ht="12.75" customHeight="1" x14ac:dyDescent="0.25"/>
    <row r="763" ht="12.75" customHeight="1" x14ac:dyDescent="0.25"/>
    <row r="764" ht="12.75" customHeight="1" x14ac:dyDescent="0.25"/>
    <row r="765" ht="12.75" customHeight="1" x14ac:dyDescent="0.25"/>
    <row r="766" ht="12.75" customHeight="1" x14ac:dyDescent="0.25"/>
    <row r="767" ht="12.75" customHeight="1" x14ac:dyDescent="0.25"/>
    <row r="768" ht="12.75" customHeight="1" x14ac:dyDescent="0.25"/>
    <row r="769" ht="12.75" customHeight="1" x14ac:dyDescent="0.25"/>
    <row r="770" ht="12.75" customHeight="1" x14ac:dyDescent="0.25"/>
    <row r="771" ht="12.75" customHeight="1" x14ac:dyDescent="0.25"/>
    <row r="772" ht="12.75" customHeight="1" x14ac:dyDescent="0.25"/>
    <row r="773" ht="12.75" customHeight="1" x14ac:dyDescent="0.25"/>
    <row r="774" ht="12.75" customHeight="1" x14ac:dyDescent="0.25"/>
    <row r="775" ht="12.75" customHeight="1" x14ac:dyDescent="0.25"/>
    <row r="776" ht="12.75" customHeight="1" x14ac:dyDescent="0.25"/>
    <row r="777" ht="12.75" customHeight="1" x14ac:dyDescent="0.25"/>
    <row r="778" ht="12.75" customHeight="1" x14ac:dyDescent="0.25"/>
    <row r="779" ht="12.75" customHeight="1" x14ac:dyDescent="0.25"/>
    <row r="780" ht="12.75" customHeight="1" x14ac:dyDescent="0.25"/>
    <row r="781" ht="12.75" customHeight="1" x14ac:dyDescent="0.25"/>
    <row r="782" ht="12.75" customHeight="1" x14ac:dyDescent="0.25"/>
    <row r="783" ht="12.75" customHeight="1" x14ac:dyDescent="0.25"/>
    <row r="784" ht="12.75" customHeight="1" x14ac:dyDescent="0.25"/>
    <row r="785" ht="12.75" customHeight="1" x14ac:dyDescent="0.25"/>
    <row r="786" ht="12.75" customHeight="1" x14ac:dyDescent="0.25"/>
    <row r="787" ht="12.75" customHeight="1" x14ac:dyDescent="0.25"/>
    <row r="788" ht="12.75" customHeight="1" x14ac:dyDescent="0.25"/>
    <row r="789" ht="12.75" customHeight="1" x14ac:dyDescent="0.25"/>
    <row r="790" ht="12.75" customHeight="1" x14ac:dyDescent="0.25"/>
    <row r="791" ht="12.75" customHeight="1" x14ac:dyDescent="0.25"/>
    <row r="792" ht="12.75" customHeight="1" x14ac:dyDescent="0.25"/>
    <row r="793" ht="12.75" customHeight="1" x14ac:dyDescent="0.25"/>
    <row r="794" ht="12.75" customHeight="1" x14ac:dyDescent="0.25"/>
    <row r="795" ht="12.75" customHeight="1" x14ac:dyDescent="0.25"/>
    <row r="796" ht="12.75" customHeight="1" x14ac:dyDescent="0.25"/>
    <row r="797" ht="12.75" customHeight="1" x14ac:dyDescent="0.25"/>
    <row r="798" ht="12.75" customHeight="1" x14ac:dyDescent="0.25"/>
    <row r="799" ht="12.75" customHeight="1" x14ac:dyDescent="0.25"/>
    <row r="800" ht="12.75" customHeight="1" x14ac:dyDescent="0.25"/>
    <row r="801" ht="12.75" customHeight="1" x14ac:dyDescent="0.25"/>
    <row r="802" ht="12.75" customHeight="1" x14ac:dyDescent="0.25"/>
    <row r="803" ht="12.75" customHeight="1" x14ac:dyDescent="0.25"/>
    <row r="804" ht="12.75" customHeight="1" x14ac:dyDescent="0.25"/>
    <row r="805" ht="12.75" customHeight="1" x14ac:dyDescent="0.25"/>
    <row r="806" ht="12.75" customHeight="1" x14ac:dyDescent="0.25"/>
    <row r="807" ht="12.75" customHeight="1" x14ac:dyDescent="0.25"/>
    <row r="808" ht="12.75" customHeight="1" x14ac:dyDescent="0.25"/>
    <row r="809" ht="12.75" customHeight="1" x14ac:dyDescent="0.25"/>
    <row r="810" ht="12.75" customHeight="1" x14ac:dyDescent="0.25"/>
    <row r="811" ht="12.75" customHeight="1" x14ac:dyDescent="0.25"/>
    <row r="812" ht="12.75" customHeight="1" x14ac:dyDescent="0.25"/>
    <row r="813" ht="12.75" customHeight="1" x14ac:dyDescent="0.25"/>
    <row r="814" ht="12.75" customHeight="1" x14ac:dyDescent="0.25"/>
    <row r="815" ht="12.75" customHeight="1" x14ac:dyDescent="0.25"/>
    <row r="816" ht="12.75" customHeight="1" x14ac:dyDescent="0.25"/>
    <row r="817" ht="12.75" customHeight="1" x14ac:dyDescent="0.25"/>
    <row r="818" ht="12.75" customHeight="1" x14ac:dyDescent="0.25"/>
    <row r="819" ht="12.75" customHeight="1" x14ac:dyDescent="0.25"/>
    <row r="820" ht="12.75" customHeight="1" x14ac:dyDescent="0.25"/>
    <row r="821" ht="12.75" customHeight="1" x14ac:dyDescent="0.25"/>
    <row r="822" ht="12.75" customHeight="1" x14ac:dyDescent="0.25"/>
    <row r="823" ht="12.75" customHeight="1" x14ac:dyDescent="0.25"/>
    <row r="824" ht="12.75" customHeight="1" x14ac:dyDescent="0.25"/>
    <row r="825" ht="12.75" customHeight="1" x14ac:dyDescent="0.25"/>
    <row r="826" ht="12.75" customHeight="1" x14ac:dyDescent="0.25"/>
    <row r="827" ht="12.75" customHeight="1" x14ac:dyDescent="0.25"/>
    <row r="828" ht="12.75" customHeight="1" x14ac:dyDescent="0.25"/>
    <row r="829" ht="12.75" customHeight="1" x14ac:dyDescent="0.25"/>
    <row r="830" ht="12.75" customHeight="1" x14ac:dyDescent="0.25"/>
    <row r="831" ht="12.75" customHeight="1" x14ac:dyDescent="0.25"/>
    <row r="832" ht="12.75" customHeight="1" x14ac:dyDescent="0.25"/>
    <row r="833" ht="12.75" customHeight="1" x14ac:dyDescent="0.25"/>
    <row r="834" ht="12.75" customHeight="1" x14ac:dyDescent="0.25"/>
    <row r="835" ht="12.75" customHeight="1" x14ac:dyDescent="0.25"/>
    <row r="836" ht="12.75" customHeight="1" x14ac:dyDescent="0.25"/>
    <row r="837" ht="12.75" customHeight="1" x14ac:dyDescent="0.25"/>
    <row r="838" ht="12.75" customHeight="1" x14ac:dyDescent="0.25"/>
    <row r="839" ht="12.75" customHeight="1" x14ac:dyDescent="0.25"/>
    <row r="840" ht="12.75" customHeight="1" x14ac:dyDescent="0.25"/>
    <row r="841" ht="12.75" customHeight="1" x14ac:dyDescent="0.25"/>
    <row r="842" ht="12.75" customHeight="1" x14ac:dyDescent="0.25"/>
    <row r="843" ht="12.75" customHeight="1" x14ac:dyDescent="0.25"/>
    <row r="844" ht="12.75" customHeight="1" x14ac:dyDescent="0.25"/>
    <row r="845" ht="12.75" customHeight="1" x14ac:dyDescent="0.25"/>
    <row r="846" ht="12.75" customHeight="1" x14ac:dyDescent="0.25"/>
    <row r="847" ht="12.75" customHeight="1" x14ac:dyDescent="0.25"/>
    <row r="848" ht="12.75" customHeight="1" x14ac:dyDescent="0.25"/>
    <row r="849" ht="12.75" customHeight="1" x14ac:dyDescent="0.25"/>
    <row r="850" ht="12.75" customHeight="1" x14ac:dyDescent="0.25"/>
    <row r="851" ht="12.75" customHeight="1" x14ac:dyDescent="0.25"/>
    <row r="852" ht="12.75" customHeight="1" x14ac:dyDescent="0.25"/>
    <row r="853" ht="12.75" customHeight="1" x14ac:dyDescent="0.25"/>
    <row r="854" ht="12.75" customHeight="1" x14ac:dyDescent="0.25"/>
    <row r="855" ht="12.75" customHeight="1" x14ac:dyDescent="0.25"/>
    <row r="856" ht="12.75" customHeight="1" x14ac:dyDescent="0.25"/>
    <row r="857" ht="12.75" customHeight="1" x14ac:dyDescent="0.25"/>
    <row r="858" ht="12.75" customHeight="1" x14ac:dyDescent="0.25"/>
    <row r="859" ht="12.75" customHeight="1" x14ac:dyDescent="0.25"/>
    <row r="860" ht="12.75" customHeight="1" x14ac:dyDescent="0.25"/>
    <row r="861" ht="12.75" customHeight="1" x14ac:dyDescent="0.25"/>
    <row r="862" ht="12.75" customHeight="1" x14ac:dyDescent="0.25"/>
    <row r="863" ht="12.75" customHeight="1" x14ac:dyDescent="0.25"/>
    <row r="864" ht="12.75" customHeight="1" x14ac:dyDescent="0.25"/>
    <row r="865" ht="12.75" customHeight="1" x14ac:dyDescent="0.25"/>
    <row r="866" ht="12.75" customHeight="1" x14ac:dyDescent="0.25"/>
    <row r="867" ht="12.75" customHeight="1" x14ac:dyDescent="0.25"/>
    <row r="868" ht="12.75" customHeight="1" x14ac:dyDescent="0.25"/>
    <row r="869" ht="12.75" customHeight="1" x14ac:dyDescent="0.25"/>
    <row r="870" ht="12.75" customHeight="1" x14ac:dyDescent="0.25"/>
    <row r="871" ht="12.75" customHeight="1" x14ac:dyDescent="0.25"/>
    <row r="872" ht="12.75" customHeight="1" x14ac:dyDescent="0.25"/>
    <row r="873" ht="12.75" customHeight="1" x14ac:dyDescent="0.25"/>
    <row r="874" ht="12.75" customHeight="1" x14ac:dyDescent="0.25"/>
    <row r="875" ht="12.75" customHeight="1" x14ac:dyDescent="0.25"/>
    <row r="876" ht="12.75" customHeight="1" x14ac:dyDescent="0.25"/>
    <row r="877" ht="12.75" customHeight="1" x14ac:dyDescent="0.25"/>
    <row r="878" ht="12.75" customHeight="1" x14ac:dyDescent="0.25"/>
    <row r="879" ht="12.75" customHeight="1" x14ac:dyDescent="0.25"/>
    <row r="880" ht="12.75" customHeight="1" x14ac:dyDescent="0.25"/>
    <row r="881" ht="12.75" customHeight="1" x14ac:dyDescent="0.25"/>
    <row r="882" ht="12.75" customHeight="1" x14ac:dyDescent="0.25"/>
    <row r="883" ht="12.75" customHeight="1" x14ac:dyDescent="0.25"/>
    <row r="884" ht="12.75" customHeight="1" x14ac:dyDescent="0.25"/>
    <row r="885" ht="12.75" customHeight="1" x14ac:dyDescent="0.25"/>
    <row r="886" ht="12.75" customHeight="1" x14ac:dyDescent="0.25"/>
    <row r="887" ht="12.75" customHeight="1" x14ac:dyDescent="0.25"/>
    <row r="888" ht="12.75" customHeight="1" x14ac:dyDescent="0.25"/>
    <row r="889" ht="12.75" customHeight="1" x14ac:dyDescent="0.25"/>
    <row r="890" ht="12.75" customHeight="1" x14ac:dyDescent="0.25"/>
    <row r="891" ht="12.75" customHeight="1" x14ac:dyDescent="0.25"/>
    <row r="892" ht="12.75" customHeight="1" x14ac:dyDescent="0.25"/>
    <row r="893" ht="12.75" customHeight="1" x14ac:dyDescent="0.25"/>
    <row r="894" ht="12.75" customHeight="1" x14ac:dyDescent="0.25"/>
    <row r="895" ht="12.75" customHeight="1" x14ac:dyDescent="0.25"/>
    <row r="896" ht="12.75" customHeight="1" x14ac:dyDescent="0.25"/>
    <row r="897" ht="12.75" customHeight="1" x14ac:dyDescent="0.25"/>
    <row r="898" ht="12.75" customHeight="1" x14ac:dyDescent="0.25"/>
    <row r="899" ht="12.75" customHeight="1" x14ac:dyDescent="0.25"/>
    <row r="900" ht="12.75" customHeight="1" x14ac:dyDescent="0.25"/>
    <row r="901" ht="12.75" customHeight="1" x14ac:dyDescent="0.25"/>
    <row r="902" ht="12.75" customHeight="1" x14ac:dyDescent="0.25"/>
    <row r="903" ht="12.75" customHeight="1" x14ac:dyDescent="0.25"/>
    <row r="904" ht="12.75" customHeight="1" x14ac:dyDescent="0.25"/>
    <row r="905" ht="12.75" customHeight="1" x14ac:dyDescent="0.25"/>
    <row r="906" ht="12.75" customHeight="1" x14ac:dyDescent="0.25"/>
    <row r="907" ht="12.75" customHeight="1" x14ac:dyDescent="0.25"/>
    <row r="908" ht="12.75" customHeight="1" x14ac:dyDescent="0.25"/>
    <row r="909" ht="12.75" customHeight="1" x14ac:dyDescent="0.25"/>
    <row r="910" ht="12.75" customHeight="1" x14ac:dyDescent="0.25"/>
    <row r="911" ht="12.75" customHeight="1" x14ac:dyDescent="0.25"/>
    <row r="912" ht="12.75" customHeight="1" x14ac:dyDescent="0.25"/>
    <row r="913" ht="12.75" customHeight="1" x14ac:dyDescent="0.25"/>
    <row r="914" ht="12.75" customHeight="1" x14ac:dyDescent="0.25"/>
    <row r="915" ht="12.75" customHeight="1" x14ac:dyDescent="0.25"/>
    <row r="916" ht="12.75" customHeight="1" x14ac:dyDescent="0.25"/>
    <row r="917" ht="12.75" customHeight="1" x14ac:dyDescent="0.25"/>
    <row r="918" ht="12.75" customHeight="1" x14ac:dyDescent="0.25"/>
    <row r="919" ht="12.75" customHeight="1" x14ac:dyDescent="0.25"/>
    <row r="920" ht="12.75" customHeight="1" x14ac:dyDescent="0.25"/>
    <row r="921" ht="12.75" customHeight="1" x14ac:dyDescent="0.25"/>
    <row r="922" ht="12.75" customHeight="1" x14ac:dyDescent="0.25"/>
    <row r="923" ht="12.75" customHeight="1" x14ac:dyDescent="0.25"/>
    <row r="924" ht="12.75" customHeight="1" x14ac:dyDescent="0.25"/>
    <row r="925" ht="12.75" customHeight="1" x14ac:dyDescent="0.25"/>
    <row r="926" ht="12.75" customHeight="1" x14ac:dyDescent="0.25"/>
    <row r="927" ht="12.75" customHeight="1" x14ac:dyDescent="0.25"/>
    <row r="928" ht="12.75" customHeight="1" x14ac:dyDescent="0.25"/>
    <row r="929" ht="12.75" customHeight="1" x14ac:dyDescent="0.25"/>
    <row r="930" ht="12.75" customHeight="1" x14ac:dyDescent="0.25"/>
    <row r="931" ht="12.75" customHeight="1" x14ac:dyDescent="0.25"/>
    <row r="932" ht="12.75" customHeight="1" x14ac:dyDescent="0.25"/>
    <row r="933" ht="12.75" customHeight="1" x14ac:dyDescent="0.25"/>
    <row r="934" ht="12.75" customHeight="1" x14ac:dyDescent="0.25"/>
    <row r="935" ht="12.75" customHeight="1" x14ac:dyDescent="0.25"/>
    <row r="936" ht="12.75" customHeight="1" x14ac:dyDescent="0.25"/>
    <row r="937" ht="12.75" customHeight="1" x14ac:dyDescent="0.25"/>
    <row r="938" ht="12.75" customHeight="1" x14ac:dyDescent="0.25"/>
    <row r="939" ht="12.75" customHeight="1" x14ac:dyDescent="0.25"/>
    <row r="940" ht="12.75" customHeight="1" x14ac:dyDescent="0.25"/>
    <row r="941" ht="12.75" customHeight="1" x14ac:dyDescent="0.25"/>
    <row r="942" ht="12.75" customHeight="1" x14ac:dyDescent="0.25"/>
    <row r="943" ht="12.75" customHeight="1" x14ac:dyDescent="0.25"/>
    <row r="944" ht="12.75" customHeight="1" x14ac:dyDescent="0.25"/>
    <row r="945" ht="12.75" customHeight="1" x14ac:dyDescent="0.25"/>
    <row r="946" ht="12.75" customHeight="1" x14ac:dyDescent="0.25"/>
    <row r="947" ht="12.75" customHeight="1" x14ac:dyDescent="0.25"/>
    <row r="948" ht="12.75" customHeight="1" x14ac:dyDescent="0.25"/>
    <row r="949" ht="12.75" customHeight="1" x14ac:dyDescent="0.25"/>
    <row r="950" ht="12.75" customHeight="1" x14ac:dyDescent="0.25"/>
    <row r="951" ht="12.75" customHeight="1" x14ac:dyDescent="0.25"/>
    <row r="952" ht="12.75" customHeight="1" x14ac:dyDescent="0.25"/>
    <row r="953" ht="12.75" customHeight="1" x14ac:dyDescent="0.25"/>
    <row r="954" ht="12.75" customHeight="1" x14ac:dyDescent="0.25"/>
    <row r="955" ht="12.75" customHeight="1" x14ac:dyDescent="0.25"/>
    <row r="956" ht="12.75" customHeight="1" x14ac:dyDescent="0.25"/>
    <row r="957" ht="12.75" customHeight="1" x14ac:dyDescent="0.25"/>
    <row r="958" ht="12.75" customHeight="1" x14ac:dyDescent="0.25"/>
    <row r="959" ht="12.75" customHeight="1" x14ac:dyDescent="0.25"/>
    <row r="960" ht="12.75" customHeight="1" x14ac:dyDescent="0.25"/>
    <row r="961" ht="12.75" customHeight="1" x14ac:dyDescent="0.25"/>
    <row r="962" ht="12.75" customHeight="1" x14ac:dyDescent="0.25"/>
    <row r="963" ht="12.75" customHeight="1" x14ac:dyDescent="0.25"/>
    <row r="964" ht="12.75" customHeight="1" x14ac:dyDescent="0.25"/>
    <row r="965" ht="12.75" customHeight="1" x14ac:dyDescent="0.25"/>
    <row r="966" ht="12.75" customHeight="1" x14ac:dyDescent="0.25"/>
    <row r="967" ht="12.75" customHeight="1" x14ac:dyDescent="0.25"/>
    <row r="968" ht="12.75" customHeight="1" x14ac:dyDescent="0.25"/>
    <row r="969" ht="12.75" customHeight="1" x14ac:dyDescent="0.25"/>
    <row r="970" ht="12.75" customHeight="1" x14ac:dyDescent="0.25"/>
    <row r="971" ht="12.75" customHeight="1" x14ac:dyDescent="0.25"/>
    <row r="972" ht="12.75" customHeight="1" x14ac:dyDescent="0.25"/>
    <row r="973" ht="12.75" customHeight="1" x14ac:dyDescent="0.25"/>
    <row r="974" ht="12.75" customHeight="1" x14ac:dyDescent="0.25"/>
    <row r="975" ht="12.75" customHeight="1" x14ac:dyDescent="0.25"/>
    <row r="976" ht="12.75" customHeight="1" x14ac:dyDescent="0.25"/>
    <row r="977" ht="12.75" customHeight="1" x14ac:dyDescent="0.25"/>
    <row r="978" ht="12.75" customHeight="1" x14ac:dyDescent="0.25"/>
    <row r="979" ht="12.75" customHeight="1" x14ac:dyDescent="0.25"/>
    <row r="980" ht="12.75" customHeight="1" x14ac:dyDescent="0.25"/>
    <row r="981" ht="12.75" customHeight="1" x14ac:dyDescent="0.25"/>
    <row r="982" ht="12.75" customHeight="1" x14ac:dyDescent="0.25"/>
    <row r="983" ht="12.75" customHeight="1" x14ac:dyDescent="0.25"/>
    <row r="984" ht="12.75" customHeight="1" x14ac:dyDescent="0.25"/>
    <row r="985" ht="12.75" customHeight="1" x14ac:dyDescent="0.25"/>
    <row r="986" ht="12.75" customHeight="1" x14ac:dyDescent="0.25"/>
    <row r="987" ht="12.75" customHeight="1" x14ac:dyDescent="0.25"/>
    <row r="988" ht="12.75" customHeight="1" x14ac:dyDescent="0.25"/>
    <row r="989" ht="12.75" customHeight="1" x14ac:dyDescent="0.25"/>
    <row r="990" ht="12.75" customHeight="1" x14ac:dyDescent="0.25"/>
    <row r="991" ht="12.75" customHeight="1" x14ac:dyDescent="0.25"/>
    <row r="992" ht="12.75" customHeight="1" x14ac:dyDescent="0.25"/>
    <row r="993" ht="12.75" customHeight="1" x14ac:dyDescent="0.25"/>
    <row r="994" ht="12.75" customHeight="1" x14ac:dyDescent="0.25"/>
    <row r="995" ht="12.75" customHeight="1" x14ac:dyDescent="0.25"/>
    <row r="996" ht="12.75" customHeight="1" x14ac:dyDescent="0.25"/>
    <row r="997" ht="12.75" customHeight="1" x14ac:dyDescent="0.25"/>
    <row r="998" ht="12.75" customHeight="1" x14ac:dyDescent="0.25"/>
    <row r="999" ht="12.75" customHeight="1" x14ac:dyDescent="0.25"/>
    <row r="1000" ht="12.75" customHeight="1" x14ac:dyDescent="0.25"/>
    <row r="1001" ht="12.75" customHeight="1" x14ac:dyDescent="0.25"/>
  </sheetData>
  <mergeCells count="3">
    <mergeCell ref="A1:I1"/>
    <mergeCell ref="K1:U1"/>
    <mergeCell ref="W1:AC1"/>
  </mergeCells>
  <pageMargins left="0.7" right="0.7" top="0.75" bottom="0.75" header="0" footer="0"/>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BD</vt:lpstr>
      <vt:lpstr>METHODOLOGIE</vt:lpstr>
      <vt:lpstr>TABLEAUX DE BORD </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PROD2</dc:creator>
  <cp:lastModifiedBy>Damien Advenard</cp:lastModifiedBy>
  <dcterms:created xsi:type="dcterms:W3CDTF">2001-01-26T13:24:39Z</dcterms:created>
  <dcterms:modified xsi:type="dcterms:W3CDTF">2020-01-30T17:52:31Z</dcterms:modified>
</cp:coreProperties>
</file>