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trlProps/ctrlProp2.xml" ContentType="application/vnd.ms-excel.controlproperties+xml"/>
  <Override PartName="/xl/tables/table2.xml" ContentType="application/vnd.openxmlformats-officedocument.spreadsheetml.table+xml"/>
  <Override PartName="/xl/drawings/drawing3.xml" ContentType="application/vnd.openxmlformats-officedocument.drawing+xml"/>
  <Override PartName="/xl/ctrlProps/ctrlProp3.xml" ContentType="application/vnd.ms-excel.controlproperties+xml"/>
  <Override PartName="/xl/tables/table3.xml" ContentType="application/vnd.openxmlformats-officedocument.spreadsheetml.table+xml"/>
  <Override PartName="/xl/drawings/drawing4.xml" ContentType="application/vnd.openxmlformats-officedocument.drawing+xml"/>
  <Override PartName="/xl/ctrlProps/ctrlProp4.xml" ContentType="application/vnd.ms-excel.controlproperties+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filterPrivacy="1" codeName="ThisWorkbook"/>
  <xr:revisionPtr revIDLastSave="0" documentId="8_{2CD43613-C3D6-47BB-80A6-0BC73C7F2628}" xr6:coauthVersionLast="47" xr6:coauthVersionMax="47" xr10:uidLastSave="{00000000-0000-0000-0000-000000000000}"/>
  <bookViews>
    <workbookView xWindow="-120" yWindow="-120" windowWidth="29040" windowHeight="15840" tabRatio="516" activeTab="1" xr2:uid="{00000000-000D-0000-FFFF-FFFF00000000}"/>
  </bookViews>
  <sheets>
    <sheet name="PROG" sheetId="21" r:id="rId1"/>
    <sheet name="Bidule" sheetId="24" r:id="rId2"/>
    <sheet name="Machin" sheetId="26" r:id="rId3"/>
    <sheet name="Tartempion" sheetId="27" r:id="rId4"/>
  </sheets>
  <functionGroups builtInGroupCount="19"/>
  <definedNames>
    <definedName name="Aujourd’hui" localSheetId="1">TODAY()</definedName>
    <definedName name="Aujourd’hui" localSheetId="2">TODAY()</definedName>
    <definedName name="Aujourd’hui" localSheetId="0">TODAY()</definedName>
    <definedName name="Aujourd’hui" localSheetId="3">TODAY()</definedName>
    <definedName name="Début_Projet" localSheetId="1">Bidule!$C$6</definedName>
    <definedName name="Début_Projet" localSheetId="2">Machin!$C$6</definedName>
    <definedName name="Début_Projet" localSheetId="0">PROG!$C$6</definedName>
    <definedName name="Début_Projet" localSheetId="3">Tartempion!$C$6</definedName>
    <definedName name="_xlnm.Print_Titles" localSheetId="1">Bidule!$6:$9</definedName>
    <definedName name="_xlnm.Print_Titles" localSheetId="2">Machin!$6:$9</definedName>
    <definedName name="_xlnm.Print_Titles" localSheetId="0">PROG!$6:$9</definedName>
    <definedName name="_xlnm.Print_Titles" localSheetId="3">Tartempion!$6:$9</definedName>
    <definedName name="Incrément_Défilement" localSheetId="1">Bidule!$C$7</definedName>
    <definedName name="Incrément_Défilement" localSheetId="2">Machin!$C$7</definedName>
    <definedName name="Incrément_Défilement" localSheetId="0">PROG!$C$7</definedName>
    <definedName name="Incrément_Défilement" localSheetId="3">Tartempion!$C$7</definedName>
    <definedName name="_xlnm.Print_Area" localSheetId="1">Bidule!$A$1:$V$14</definedName>
    <definedName name="_xlnm.Print_Area" localSheetId="2">Machin!$A$1:$V$11</definedName>
    <definedName name="_xlnm.Print_Area" localSheetId="0">PROG!$A$2:$V$17</definedName>
    <definedName name="_xlnm.Print_Area" localSheetId="3">Tartempion!$A$1:$V$11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 i="27" l="1"/>
  <c r="H10" i="26"/>
  <c r="H11" i="26"/>
  <c r="H12" i="24"/>
  <c r="H13" i="24"/>
  <c r="G11" i="27" l="1"/>
  <c r="F11" i="27"/>
  <c r="E11" i="27"/>
  <c r="G10" i="27"/>
  <c r="F10" i="27"/>
  <c r="E10" i="27"/>
  <c r="I7" i="27"/>
  <c r="D7" i="27"/>
  <c r="H11" i="27" s="1"/>
  <c r="E2" i="27" a="1"/>
  <c r="I11" i="27" l="1"/>
  <c r="I6" i="27"/>
  <c r="E2" i="27"/>
  <c r="I9" i="27"/>
  <c r="J7" i="27"/>
  <c r="J11" i="27" s="1"/>
  <c r="J9" i="27" l="1"/>
  <c r="K7" i="27"/>
  <c r="K11" i="27" s="1"/>
  <c r="K9" i="27" l="1"/>
  <c r="L7" i="27"/>
  <c r="L11" i="27" s="1"/>
  <c r="L9" i="27" l="1"/>
  <c r="M7" i="27"/>
  <c r="M11" i="27" s="1"/>
  <c r="N7" i="27" l="1"/>
  <c r="N11" i="27" s="1"/>
  <c r="M9" i="27"/>
  <c r="N9" i="27" l="1"/>
  <c r="O7" i="27"/>
  <c r="O11" i="27" s="1"/>
  <c r="O9" i="27" l="1"/>
  <c r="P7" i="27"/>
  <c r="P11" i="27" s="1"/>
  <c r="Q7" i="27" l="1"/>
  <c r="Q11" i="27" s="1"/>
  <c r="P6" i="27"/>
  <c r="P9" i="27"/>
  <c r="R7" i="27" l="1"/>
  <c r="R11" i="27" s="1"/>
  <c r="Q9" i="27"/>
  <c r="R9" i="27" l="1"/>
  <c r="S7" i="27"/>
  <c r="S11" i="27" s="1"/>
  <c r="S9" i="27" l="1"/>
  <c r="T7" i="27"/>
  <c r="T11" i="27" s="1"/>
  <c r="U7" i="27" l="1"/>
  <c r="U11" i="27" s="1"/>
  <c r="T9" i="27"/>
  <c r="V7" i="27" l="1"/>
  <c r="V11" i="27" s="1"/>
  <c r="U9" i="27"/>
  <c r="V9" i="27" l="1"/>
  <c r="W7" i="27"/>
  <c r="W11" i="27" s="1"/>
  <c r="W9" i="27" l="1"/>
  <c r="W6" i="27"/>
  <c r="X7" i="27"/>
  <c r="X11" i="27" s="1"/>
  <c r="Y7" i="27" l="1"/>
  <c r="Y11" i="27" s="1"/>
  <c r="X9" i="27"/>
  <c r="Z7" i="27" l="1"/>
  <c r="Z11" i="27" s="1"/>
  <c r="Y9" i="27"/>
  <c r="Z9" i="27" l="1"/>
  <c r="AA7" i="27"/>
  <c r="AA11" i="27" s="1"/>
  <c r="AA9" i="27" l="1"/>
  <c r="AB7" i="27"/>
  <c r="AB11" i="27" s="1"/>
  <c r="AC7" i="27" l="1"/>
  <c r="AC11" i="27" s="1"/>
  <c r="AB9" i="27"/>
  <c r="AD7" i="27" l="1"/>
  <c r="AD11" i="27" s="1"/>
  <c r="AC9" i="27"/>
  <c r="AD9" i="27" l="1"/>
  <c r="AE7" i="27"/>
  <c r="AE11" i="27" s="1"/>
  <c r="AD6" i="27"/>
  <c r="AE9" i="27" l="1"/>
  <c r="AF7" i="27"/>
  <c r="AF11" i="27" s="1"/>
  <c r="AG7" i="27" l="1"/>
  <c r="AG11" i="27" s="1"/>
  <c r="AF9" i="27"/>
  <c r="AH7" i="27" l="1"/>
  <c r="AH11" i="27" s="1"/>
  <c r="AG9" i="27"/>
  <c r="AH9" i="27" l="1"/>
  <c r="AI7" i="27"/>
  <c r="AI11" i="27" s="1"/>
  <c r="AI9" i="27" l="1"/>
  <c r="AJ7" i="27"/>
  <c r="AJ11" i="27" s="1"/>
  <c r="AK7" i="27" l="1"/>
  <c r="AK11" i="27" s="1"/>
  <c r="AJ9" i="27"/>
  <c r="AL7" i="27" l="1"/>
  <c r="AL11" i="27" s="1"/>
  <c r="AK9" i="27"/>
  <c r="AK6" i="27"/>
  <c r="AL9" i="27" l="1"/>
  <c r="AM7" i="27"/>
  <c r="AM11" i="27" s="1"/>
  <c r="AM9" i="27" l="1"/>
  <c r="AN7" i="27"/>
  <c r="AN11" i="27" s="1"/>
  <c r="AO7" i="27" l="1"/>
  <c r="AO11" i="27" s="1"/>
  <c r="AN9" i="27"/>
  <c r="AP7" i="27" l="1"/>
  <c r="AP11" i="27" s="1"/>
  <c r="AO9" i="27"/>
  <c r="AP9" i="27" l="1"/>
  <c r="AQ7" i="27"/>
  <c r="AQ11" i="27" s="1"/>
  <c r="AQ9" i="27" l="1"/>
  <c r="AR7" i="27"/>
  <c r="AR11" i="27" s="1"/>
  <c r="AS7" i="27" l="1"/>
  <c r="AS11" i="27" s="1"/>
  <c r="AR6" i="27"/>
  <c r="AR9" i="27"/>
  <c r="AT7" i="27" l="1"/>
  <c r="AT11" i="27" s="1"/>
  <c r="AS9" i="27"/>
  <c r="AU7" i="27" l="1"/>
  <c r="AU11" i="27" s="1"/>
  <c r="AT9" i="27"/>
  <c r="AU9" i="27" l="1"/>
  <c r="AV7" i="27"/>
  <c r="AV11" i="27" s="1"/>
  <c r="AW7" i="27" l="1"/>
  <c r="AW11" i="27" s="1"/>
  <c r="AV9" i="27"/>
  <c r="AX7" i="27" l="1"/>
  <c r="AX11" i="27" s="1"/>
  <c r="AW9" i="27"/>
  <c r="AY7" i="27" l="1"/>
  <c r="AY11" i="27" s="1"/>
  <c r="AX9" i="27"/>
  <c r="AY9" i="27" l="1"/>
  <c r="AY6" i="27"/>
  <c r="AZ7" i="27"/>
  <c r="AZ11" i="27" s="1"/>
  <c r="BA7" i="27" l="1"/>
  <c r="BA11" i="27" s="1"/>
  <c r="AZ9" i="27"/>
  <c r="BB7" i="27" l="1"/>
  <c r="BB11" i="27" s="1"/>
  <c r="BA9" i="27"/>
  <c r="BC7" i="27" l="1"/>
  <c r="BC11" i="27" s="1"/>
  <c r="BB9" i="27"/>
  <c r="BC9" i="27" l="1"/>
  <c r="BD7" i="27"/>
  <c r="BD11" i="27" s="1"/>
  <c r="BE7" i="27" l="1"/>
  <c r="BE11" i="27" s="1"/>
  <c r="BD9" i="27"/>
  <c r="BF7" i="27" l="1"/>
  <c r="BF11" i="27" s="1"/>
  <c r="BE9" i="27"/>
  <c r="BG7" i="27" l="1"/>
  <c r="BG11" i="27" s="1"/>
  <c r="BF9" i="27"/>
  <c r="BF6" i="27"/>
  <c r="BG9" i="27" l="1"/>
  <c r="BH7" i="27"/>
  <c r="BH11" i="27" s="1"/>
  <c r="BI7" i="27" l="1"/>
  <c r="BI11" i="27" s="1"/>
  <c r="BH9" i="27"/>
  <c r="BJ7" i="27" l="1"/>
  <c r="BJ11" i="27" s="1"/>
  <c r="BI9" i="27"/>
  <c r="BK7" i="27" l="1"/>
  <c r="BK11" i="27" s="1"/>
  <c r="BJ9" i="27"/>
  <c r="BK9" i="27" l="1"/>
  <c r="BL7" i="27"/>
  <c r="BL11" i="27" s="1"/>
  <c r="BL9" i="27" l="1"/>
  <c r="H10" i="24"/>
  <c r="G14" i="24"/>
  <c r="F14" i="24"/>
  <c r="D7" i="26"/>
  <c r="G10" i="26"/>
  <c r="G11" i="26"/>
  <c r="F10" i="26"/>
  <c r="F11" i="26"/>
  <c r="E10" i="26"/>
  <c r="E11" i="26"/>
  <c r="D7" i="24"/>
  <c r="I7" i="26"/>
  <c r="J7" i="26" s="1"/>
  <c r="G11" i="24"/>
  <c r="G12" i="24"/>
  <c r="G13" i="24"/>
  <c r="F12" i="24"/>
  <c r="F11" i="24"/>
  <c r="E13" i="24"/>
  <c r="E12" i="24"/>
  <c r="I7" i="24"/>
  <c r="I9" i="24" s="1"/>
  <c r="E11" i="21"/>
  <c r="E11" i="24" s="1"/>
  <c r="F14" i="21"/>
  <c r="F13" i="24" s="1"/>
  <c r="F24" i="21"/>
  <c r="F25" i="21" s="1"/>
  <c r="F26" i="21" s="1"/>
  <c r="F18" i="21"/>
  <c r="F19" i="21" s="1"/>
  <c r="F20" i="21" s="1"/>
  <c r="F21" i="21" s="1"/>
  <c r="F28" i="21"/>
  <c r="I7" i="21"/>
  <c r="E2" i="21" a="1"/>
  <c r="E2" i="26" a="1"/>
  <c r="E2" i="24" a="1"/>
  <c r="H11" i="24" l="1"/>
  <c r="H14" i="24"/>
  <c r="E2" i="26"/>
  <c r="E2" i="24"/>
  <c r="I6" i="26"/>
  <c r="K7" i="26"/>
  <c r="J11" i="26"/>
  <c r="J9" i="26"/>
  <c r="I9" i="26"/>
  <c r="I11" i="26"/>
  <c r="I11" i="24"/>
  <c r="I12" i="24"/>
  <c r="I14" i="24"/>
  <c r="I6" i="24"/>
  <c r="I13" i="24"/>
  <c r="J7" i="24"/>
  <c r="E2" i="21"/>
  <c r="I29" i="21"/>
  <c r="I28" i="21"/>
  <c r="I35" i="21"/>
  <c r="I33" i="21"/>
  <c r="I25" i="21"/>
  <c r="I34" i="21"/>
  <c r="I24" i="21"/>
  <c r="I26" i="21"/>
  <c r="I23" i="21"/>
  <c r="I18" i="21"/>
  <c r="I21" i="21"/>
  <c r="I17" i="21"/>
  <c r="I16" i="21"/>
  <c r="I20" i="21"/>
  <c r="I15" i="21"/>
  <c r="I19" i="21"/>
  <c r="I9" i="21"/>
  <c r="I11" i="21"/>
  <c r="I14" i="21"/>
  <c r="I6" i="21"/>
  <c r="J7" i="21"/>
  <c r="I12" i="21"/>
  <c r="F27" i="21"/>
  <c r="F30" i="21" s="1"/>
  <c r="F31" i="21" s="1"/>
  <c r="F32" i="21" s="1"/>
  <c r="I32" i="21" s="1"/>
  <c r="F22" i="21"/>
  <c r="I22" i="21" s="1"/>
  <c r="I13" i="21"/>
  <c r="A11" i="26" l="1"/>
  <c r="A11" i="27"/>
  <c r="A11" i="24"/>
  <c r="A12" i="24"/>
  <c r="A13" i="24"/>
  <c r="A14" i="24"/>
  <c r="K11" i="26"/>
  <c r="K9" i="26"/>
  <c r="L7" i="26"/>
  <c r="A22" i="21"/>
  <c r="A32" i="21"/>
  <c r="A25" i="21"/>
  <c r="A35" i="21"/>
  <c r="A16" i="21"/>
  <c r="A26" i="21"/>
  <c r="A17" i="21"/>
  <c r="A27" i="21"/>
  <c r="A23" i="21"/>
  <c r="A33" i="21"/>
  <c r="A18" i="21"/>
  <c r="A28" i="21"/>
  <c r="A19" i="21"/>
  <c r="A29" i="21"/>
  <c r="A20" i="21"/>
  <c r="A30" i="21"/>
  <c r="A21" i="21"/>
  <c r="A31" i="21"/>
  <c r="A24" i="21"/>
  <c r="A34" i="21"/>
  <c r="J13" i="24"/>
  <c r="J14" i="24"/>
  <c r="J12" i="24"/>
  <c r="J9" i="24"/>
  <c r="K7" i="24"/>
  <c r="J11" i="24"/>
  <c r="I27" i="21"/>
  <c r="I30" i="21"/>
  <c r="I31" i="21"/>
  <c r="J30" i="21"/>
  <c r="J35" i="21"/>
  <c r="J34" i="21"/>
  <c r="J33" i="21"/>
  <c r="J32" i="21"/>
  <c r="J27" i="21"/>
  <c r="J31" i="21"/>
  <c r="J26" i="21"/>
  <c r="J24" i="21"/>
  <c r="J29" i="21"/>
  <c r="J28" i="21"/>
  <c r="J23" i="21"/>
  <c r="J22" i="21"/>
  <c r="J21" i="21"/>
  <c r="J17" i="21"/>
  <c r="J16" i="21"/>
  <c r="J25" i="21"/>
  <c r="J20" i="21"/>
  <c r="J15" i="21"/>
  <c r="J19" i="21"/>
  <c r="J14" i="21"/>
  <c r="J13" i="21"/>
  <c r="J18" i="21"/>
  <c r="J12" i="21"/>
  <c r="K7" i="21"/>
  <c r="J11" i="21"/>
  <c r="J9" i="21"/>
  <c r="M7" i="26" l="1"/>
  <c r="L9" i="26"/>
  <c r="L11" i="26"/>
  <c r="K14" i="24"/>
  <c r="K12" i="24"/>
  <c r="K13" i="24"/>
  <c r="K9" i="24"/>
  <c r="L7" i="24"/>
  <c r="K11" i="24"/>
  <c r="K35" i="21"/>
  <c r="K34" i="21"/>
  <c r="K33" i="21"/>
  <c r="K32" i="21"/>
  <c r="K31" i="21"/>
  <c r="K29" i="21"/>
  <c r="K28" i="21"/>
  <c r="K23" i="21"/>
  <c r="K22" i="21"/>
  <c r="K30" i="21"/>
  <c r="K27" i="21"/>
  <c r="K26" i="21"/>
  <c r="K25" i="21"/>
  <c r="K20" i="21"/>
  <c r="K15" i="21"/>
  <c r="K19" i="21"/>
  <c r="K14" i="21"/>
  <c r="K13" i="21"/>
  <c r="K18" i="21"/>
  <c r="K12" i="21"/>
  <c r="K24" i="21"/>
  <c r="K21" i="21"/>
  <c r="K16" i="21"/>
  <c r="K11" i="21"/>
  <c r="K9" i="21"/>
  <c r="K17" i="21"/>
  <c r="L7" i="21"/>
  <c r="N7" i="26" l="1"/>
  <c r="M11" i="26"/>
  <c r="M9" i="26"/>
  <c r="L13" i="24"/>
  <c r="L12" i="24"/>
  <c r="L11" i="24"/>
  <c r="M7" i="24"/>
  <c r="L14" i="24"/>
  <c r="L9" i="24"/>
  <c r="L35" i="21"/>
  <c r="L34" i="21"/>
  <c r="L33" i="21"/>
  <c r="L32" i="21"/>
  <c r="L31" i="21"/>
  <c r="L30" i="21"/>
  <c r="L29" i="21"/>
  <c r="L28" i="21"/>
  <c r="L27" i="21"/>
  <c r="L26" i="21"/>
  <c r="L25" i="21"/>
  <c r="L24" i="21"/>
  <c r="L19" i="21"/>
  <c r="L14" i="21"/>
  <c r="L13" i="21"/>
  <c r="L18" i="21"/>
  <c r="L12" i="21"/>
  <c r="L23" i="21"/>
  <c r="L22" i="21"/>
  <c r="L21" i="21"/>
  <c r="L17" i="21"/>
  <c r="L16" i="21"/>
  <c r="L20" i="21"/>
  <c r="M7" i="21"/>
  <c r="L15" i="21"/>
  <c r="L11" i="21"/>
  <c r="L9" i="21"/>
  <c r="O7" i="26" l="1"/>
  <c r="N11" i="26"/>
  <c r="N9" i="26"/>
  <c r="M14" i="24"/>
  <c r="M9" i="24"/>
  <c r="M13" i="24"/>
  <c r="M11" i="24"/>
  <c r="N7" i="24"/>
  <c r="M12" i="24"/>
  <c r="M31" i="21"/>
  <c r="M30" i="21"/>
  <c r="M35" i="21"/>
  <c r="M33" i="21"/>
  <c r="M29" i="21"/>
  <c r="M28" i="21"/>
  <c r="M27" i="21"/>
  <c r="M34" i="21"/>
  <c r="M25" i="21"/>
  <c r="M24" i="21"/>
  <c r="M32" i="21"/>
  <c r="M23" i="21"/>
  <c r="M26" i="21"/>
  <c r="M18" i="21"/>
  <c r="M22" i="21"/>
  <c r="M21" i="21"/>
  <c r="M17" i="21"/>
  <c r="M16" i="21"/>
  <c r="M20" i="21"/>
  <c r="M15" i="21"/>
  <c r="M19" i="21"/>
  <c r="M14" i="21"/>
  <c r="N7" i="21"/>
  <c r="M12" i="21"/>
  <c r="M11" i="21"/>
  <c r="M9" i="21"/>
  <c r="M13" i="21"/>
  <c r="P7" i="26" l="1"/>
  <c r="O11" i="26"/>
  <c r="O9" i="26"/>
  <c r="N9" i="24"/>
  <c r="N11" i="24"/>
  <c r="O7" i="24"/>
  <c r="N14" i="24"/>
  <c r="N12" i="24"/>
  <c r="N13" i="24"/>
  <c r="N30" i="21"/>
  <c r="N35" i="21"/>
  <c r="N34" i="21"/>
  <c r="N33" i="21"/>
  <c r="N32" i="21"/>
  <c r="N31" i="21"/>
  <c r="N27" i="21"/>
  <c r="N26" i="21"/>
  <c r="N24" i="21"/>
  <c r="N23" i="21"/>
  <c r="N22" i="21"/>
  <c r="N29" i="21"/>
  <c r="N25" i="21"/>
  <c r="N21" i="21"/>
  <c r="N17" i="21"/>
  <c r="N16" i="21"/>
  <c r="N20" i="21"/>
  <c r="N15" i="21"/>
  <c r="N19" i="21"/>
  <c r="N14" i="21"/>
  <c r="N13" i="21"/>
  <c r="N28" i="21"/>
  <c r="N18" i="21"/>
  <c r="O7" i="21"/>
  <c r="N11" i="21"/>
  <c r="N9" i="21"/>
  <c r="N12" i="21"/>
  <c r="P11" i="26" l="1"/>
  <c r="Q7" i="26"/>
  <c r="P9" i="26"/>
  <c r="P6" i="26"/>
  <c r="O13" i="24"/>
  <c r="O14" i="24"/>
  <c r="O11" i="24"/>
  <c r="P7" i="24"/>
  <c r="O12" i="24"/>
  <c r="O9" i="24"/>
  <c r="O35" i="21"/>
  <c r="O34" i="21"/>
  <c r="O33" i="21"/>
  <c r="O32" i="21"/>
  <c r="O31" i="21"/>
  <c r="O30" i="21"/>
  <c r="O23" i="21"/>
  <c r="O22" i="21"/>
  <c r="O29" i="21"/>
  <c r="O28" i="21"/>
  <c r="O26" i="21"/>
  <c r="O25" i="21"/>
  <c r="O20" i="21"/>
  <c r="O15" i="21"/>
  <c r="O19" i="21"/>
  <c r="O14" i="21"/>
  <c r="O13" i="21"/>
  <c r="O27" i="21"/>
  <c r="O24" i="21"/>
  <c r="O18" i="21"/>
  <c r="O12" i="21"/>
  <c r="O21" i="21"/>
  <c r="O11" i="21"/>
  <c r="O9" i="21"/>
  <c r="O17" i="21"/>
  <c r="P7" i="21"/>
  <c r="O16" i="21"/>
  <c r="Q11" i="26" l="1"/>
  <c r="Q9" i="26"/>
  <c r="R7" i="26"/>
  <c r="P11" i="24"/>
  <c r="Q7" i="24"/>
  <c r="P6" i="24"/>
  <c r="P14" i="24"/>
  <c r="P12" i="24"/>
  <c r="P9" i="24"/>
  <c r="P13" i="24"/>
  <c r="P35" i="21"/>
  <c r="P34" i="21"/>
  <c r="P33" i="21"/>
  <c r="P32" i="21"/>
  <c r="P31" i="21"/>
  <c r="P30" i="21"/>
  <c r="P29" i="21"/>
  <c r="P28" i="21"/>
  <c r="P26" i="21"/>
  <c r="P25" i="21"/>
  <c r="P27" i="21"/>
  <c r="P24" i="21"/>
  <c r="P22" i="21"/>
  <c r="P19" i="21"/>
  <c r="P14" i="21"/>
  <c r="P13" i="21"/>
  <c r="P23" i="21"/>
  <c r="P18" i="21"/>
  <c r="P12" i="21"/>
  <c r="P21" i="21"/>
  <c r="P17" i="21"/>
  <c r="P16" i="21"/>
  <c r="P20" i="21"/>
  <c r="P6" i="21"/>
  <c r="P11" i="21"/>
  <c r="P9" i="21"/>
  <c r="P15" i="21"/>
  <c r="Q7" i="21"/>
  <c r="R11" i="26" l="1"/>
  <c r="R9" i="26"/>
  <c r="S7" i="26"/>
  <c r="Q11" i="24"/>
  <c r="Q9" i="24"/>
  <c r="Q13" i="24"/>
  <c r="Q14" i="24"/>
  <c r="Q12" i="24"/>
  <c r="R7" i="24"/>
  <c r="Q31" i="21"/>
  <c r="Q30" i="21"/>
  <c r="Q29" i="21"/>
  <c r="Q28" i="21"/>
  <c r="Q34" i="21"/>
  <c r="Q32" i="21"/>
  <c r="Q27" i="21"/>
  <c r="Q26" i="21"/>
  <c r="Q25" i="21"/>
  <c r="Q35" i="21"/>
  <c r="Q24" i="21"/>
  <c r="Q23" i="21"/>
  <c r="Q33" i="21"/>
  <c r="Q18" i="21"/>
  <c r="Q21" i="21"/>
  <c r="Q17" i="21"/>
  <c r="Q16" i="21"/>
  <c r="Q20" i="21"/>
  <c r="Q15" i="21"/>
  <c r="Q22" i="21"/>
  <c r="Q19" i="21"/>
  <c r="Q14" i="21"/>
  <c r="Q12" i="21"/>
  <c r="R7" i="21"/>
  <c r="Q13" i="21"/>
  <c r="Q11" i="21"/>
  <c r="Q9" i="21"/>
  <c r="S11" i="26" l="1"/>
  <c r="S9" i="26"/>
  <c r="T7" i="26"/>
  <c r="R14" i="24"/>
  <c r="S7" i="24"/>
  <c r="R11" i="24"/>
  <c r="R9" i="24"/>
  <c r="R12" i="24"/>
  <c r="R13" i="24"/>
  <c r="R30" i="21"/>
  <c r="R35" i="21"/>
  <c r="R34" i="21"/>
  <c r="R33" i="21"/>
  <c r="R32" i="21"/>
  <c r="R27" i="21"/>
  <c r="R26" i="21"/>
  <c r="R24" i="21"/>
  <c r="R31" i="21"/>
  <c r="R29" i="21"/>
  <c r="R28" i="21"/>
  <c r="R23" i="21"/>
  <c r="R22" i="21"/>
  <c r="R21" i="21"/>
  <c r="R17" i="21"/>
  <c r="R16" i="21"/>
  <c r="R20" i="21"/>
  <c r="R15" i="21"/>
  <c r="R19" i="21"/>
  <c r="R14" i="21"/>
  <c r="R13" i="21"/>
  <c r="R25" i="21"/>
  <c r="R18" i="21"/>
  <c r="R12" i="21"/>
  <c r="S7" i="21"/>
  <c r="R11" i="21"/>
  <c r="R9" i="21"/>
  <c r="T11" i="26" l="1"/>
  <c r="T9" i="26"/>
  <c r="U7" i="26"/>
  <c r="T7" i="24"/>
  <c r="S14" i="24"/>
  <c r="S9" i="24"/>
  <c r="S12" i="24"/>
  <c r="S13" i="24"/>
  <c r="S11" i="24"/>
  <c r="S35" i="21"/>
  <c r="S34" i="21"/>
  <c r="S33" i="21"/>
  <c r="S32" i="21"/>
  <c r="S31" i="21"/>
  <c r="S30" i="21"/>
  <c r="S29" i="21"/>
  <c r="S28" i="21"/>
  <c r="S23" i="21"/>
  <c r="S22" i="21"/>
  <c r="S27" i="21"/>
  <c r="S25" i="21"/>
  <c r="S20" i="21"/>
  <c r="S15" i="21"/>
  <c r="S24" i="21"/>
  <c r="S19" i="21"/>
  <c r="S14" i="21"/>
  <c r="S13" i="21"/>
  <c r="S18" i="21"/>
  <c r="S12" i="21"/>
  <c r="S26" i="21"/>
  <c r="S21" i="21"/>
  <c r="S17" i="21"/>
  <c r="S11" i="21"/>
  <c r="S9" i="21"/>
  <c r="S16" i="21"/>
  <c r="T7" i="21"/>
  <c r="U11" i="26" l="1"/>
  <c r="U9" i="26"/>
  <c r="V7" i="26"/>
  <c r="T14" i="24"/>
  <c r="T12" i="24"/>
  <c r="T13" i="24"/>
  <c r="T11" i="24"/>
  <c r="T9" i="24"/>
  <c r="U7" i="24"/>
  <c r="T35" i="21"/>
  <c r="T34" i="21"/>
  <c r="T33" i="21"/>
  <c r="T32" i="21"/>
  <c r="T31" i="21"/>
  <c r="T30" i="21"/>
  <c r="T29" i="21"/>
  <c r="T28" i="21"/>
  <c r="T27" i="21"/>
  <c r="T25" i="21"/>
  <c r="T26" i="21"/>
  <c r="T24" i="21"/>
  <c r="T23" i="21"/>
  <c r="T19" i="21"/>
  <c r="T14" i="21"/>
  <c r="T13" i="21"/>
  <c r="T18" i="21"/>
  <c r="T12" i="21"/>
  <c r="T22" i="21"/>
  <c r="T21" i="21"/>
  <c r="T17" i="21"/>
  <c r="T16" i="21"/>
  <c r="T20" i="21"/>
  <c r="T15" i="21"/>
  <c r="U7" i="21"/>
  <c r="T11" i="21"/>
  <c r="T9" i="21"/>
  <c r="W7" i="26" l="1"/>
  <c r="V9" i="26"/>
  <c r="V11" i="26"/>
  <c r="U12" i="24"/>
  <c r="U14" i="24"/>
  <c r="U13" i="24"/>
  <c r="U9" i="24"/>
  <c r="V7" i="24"/>
  <c r="U11" i="24"/>
  <c r="U31" i="21"/>
  <c r="U30" i="21"/>
  <c r="U34" i="21"/>
  <c r="U32" i="21"/>
  <c r="U29" i="21"/>
  <c r="U28" i="21"/>
  <c r="U27" i="21"/>
  <c r="U35" i="21"/>
  <c r="U25" i="21"/>
  <c r="U26" i="21"/>
  <c r="U24" i="21"/>
  <c r="U33" i="21"/>
  <c r="U23" i="21"/>
  <c r="U18" i="21"/>
  <c r="U22" i="21"/>
  <c r="U21" i="21"/>
  <c r="U17" i="21"/>
  <c r="U16" i="21"/>
  <c r="U20" i="21"/>
  <c r="U15" i="21"/>
  <c r="U19" i="21"/>
  <c r="U13" i="21"/>
  <c r="V7" i="21"/>
  <c r="U11" i="21"/>
  <c r="U9" i="21"/>
  <c r="U14" i="21"/>
  <c r="U12" i="21"/>
  <c r="X7" i="26" l="1"/>
  <c r="W6" i="26"/>
  <c r="W9" i="26"/>
  <c r="W11" i="26"/>
  <c r="V14" i="24"/>
  <c r="V13" i="24"/>
  <c r="V9" i="24"/>
  <c r="V12" i="24"/>
  <c r="W7" i="24"/>
  <c r="V11" i="24"/>
  <c r="V30" i="21"/>
  <c r="V35" i="21"/>
  <c r="V34" i="21"/>
  <c r="V33" i="21"/>
  <c r="V32" i="21"/>
  <c r="V27" i="21"/>
  <c r="V26" i="21"/>
  <c r="V31" i="21"/>
  <c r="V24" i="21"/>
  <c r="V23" i="21"/>
  <c r="V22" i="21"/>
  <c r="V21" i="21"/>
  <c r="V17" i="21"/>
  <c r="V16" i="21"/>
  <c r="V20" i="21"/>
  <c r="V15" i="21"/>
  <c r="V28" i="21"/>
  <c r="V25" i="21"/>
  <c r="V19" i="21"/>
  <c r="V14" i="21"/>
  <c r="V13" i="21"/>
  <c r="V29" i="21"/>
  <c r="V18" i="21"/>
  <c r="W7" i="21"/>
  <c r="V11" i="21"/>
  <c r="V9" i="21"/>
  <c r="V12" i="21"/>
  <c r="Y7" i="26" l="1"/>
  <c r="X11" i="26"/>
  <c r="X9" i="26"/>
  <c r="W14" i="24"/>
  <c r="W13" i="24"/>
  <c r="W9" i="24"/>
  <c r="W12" i="24"/>
  <c r="W6" i="24"/>
  <c r="W11" i="24"/>
  <c r="X7" i="24"/>
  <c r="W35" i="21"/>
  <c r="W34" i="21"/>
  <c r="W33" i="21"/>
  <c r="W32" i="21"/>
  <c r="W31" i="21"/>
  <c r="W30" i="21"/>
  <c r="W26" i="21"/>
  <c r="W23" i="21"/>
  <c r="W22" i="21"/>
  <c r="W29" i="21"/>
  <c r="W28" i="21"/>
  <c r="W25" i="21"/>
  <c r="W24" i="21"/>
  <c r="W20" i="21"/>
  <c r="W15" i="21"/>
  <c r="W27" i="21"/>
  <c r="W19" i="21"/>
  <c r="W14" i="21"/>
  <c r="W13" i="21"/>
  <c r="W18" i="21"/>
  <c r="W12" i="21"/>
  <c r="W21" i="21"/>
  <c r="W11" i="21"/>
  <c r="W9" i="21"/>
  <c r="W6" i="21"/>
  <c r="W16" i="21"/>
  <c r="X7" i="21"/>
  <c r="W17" i="21"/>
  <c r="Z7" i="26" l="1"/>
  <c r="Y11" i="26"/>
  <c r="Y9" i="26"/>
  <c r="X14" i="24"/>
  <c r="X9" i="24"/>
  <c r="X12" i="24"/>
  <c r="X13" i="24"/>
  <c r="Y7" i="24"/>
  <c r="X11" i="24"/>
  <c r="X35" i="21"/>
  <c r="X34" i="21"/>
  <c r="X33" i="21"/>
  <c r="X32" i="21"/>
  <c r="X31" i="21"/>
  <c r="X30" i="21"/>
  <c r="X29" i="21"/>
  <c r="X28" i="21"/>
  <c r="X25" i="21"/>
  <c r="X27" i="21"/>
  <c r="X24" i="21"/>
  <c r="X22" i="21"/>
  <c r="X19" i="21"/>
  <c r="X14" i="21"/>
  <c r="X13" i="21"/>
  <c r="X18" i="21"/>
  <c r="X12" i="21"/>
  <c r="X26" i="21"/>
  <c r="X21" i="21"/>
  <c r="X17" i="21"/>
  <c r="X16" i="21"/>
  <c r="X23" i="21"/>
  <c r="X20" i="21"/>
  <c r="X15" i="21"/>
  <c r="X11" i="21"/>
  <c r="X9" i="21"/>
  <c r="Y7" i="21"/>
  <c r="Z11" i="26" l="1"/>
  <c r="Z9" i="26"/>
  <c r="AA7" i="26"/>
  <c r="Y13" i="24"/>
  <c r="Y9" i="24"/>
  <c r="Y14" i="24"/>
  <c r="Y11" i="24"/>
  <c r="Z7" i="24"/>
  <c r="Y12" i="24"/>
  <c r="Y31" i="21"/>
  <c r="Y30" i="21"/>
  <c r="Y29" i="21"/>
  <c r="Y28" i="21"/>
  <c r="Y35" i="21"/>
  <c r="Y33" i="21"/>
  <c r="Y27" i="21"/>
  <c r="Y25" i="21"/>
  <c r="Y32" i="21"/>
  <c r="Y24" i="21"/>
  <c r="Y26" i="21"/>
  <c r="Y23" i="21"/>
  <c r="Y18" i="21"/>
  <c r="Y21" i="21"/>
  <c r="Y17" i="21"/>
  <c r="Y16" i="21"/>
  <c r="Y34" i="21"/>
  <c r="Y20" i="21"/>
  <c r="Y15" i="21"/>
  <c r="Y22" i="21"/>
  <c r="Y19" i="21"/>
  <c r="Y13" i="21"/>
  <c r="Y12" i="21"/>
  <c r="Z7" i="21"/>
  <c r="Y14" i="21"/>
  <c r="Y11" i="21"/>
  <c r="Y9" i="21"/>
  <c r="AA11" i="26" l="1"/>
  <c r="AA9" i="26"/>
  <c r="AB7" i="26"/>
  <c r="Z14" i="24"/>
  <c r="Z11" i="24"/>
  <c r="Z13" i="24"/>
  <c r="AA7" i="24"/>
  <c r="Z12" i="24"/>
  <c r="Z9" i="24"/>
  <c r="Z30" i="21"/>
  <c r="Z35" i="21"/>
  <c r="Z34" i="21"/>
  <c r="Z33" i="21"/>
  <c r="Z32" i="21"/>
  <c r="Z27" i="21"/>
  <c r="Z31" i="21"/>
  <c r="Z26" i="21"/>
  <c r="Z24" i="21"/>
  <c r="Z29" i="21"/>
  <c r="Z28" i="21"/>
  <c r="Z23" i="21"/>
  <c r="Z22" i="21"/>
  <c r="Z21" i="21"/>
  <c r="Z17" i="21"/>
  <c r="Z16" i="21"/>
  <c r="Z25" i="21"/>
  <c r="Z20" i="21"/>
  <c r="Z15" i="21"/>
  <c r="Z19" i="21"/>
  <c r="Z14" i="21"/>
  <c r="Z13" i="21"/>
  <c r="Z18" i="21"/>
  <c r="Z12" i="21"/>
  <c r="AA7" i="21"/>
  <c r="Z11" i="21"/>
  <c r="Z9" i="21"/>
  <c r="AB11" i="26" l="1"/>
  <c r="AB9" i="26"/>
  <c r="AC7" i="26"/>
  <c r="AA11" i="24"/>
  <c r="AA13" i="24"/>
  <c r="AB7" i="24"/>
  <c r="AA14" i="24"/>
  <c r="AA9" i="24"/>
  <c r="AA12" i="24"/>
  <c r="AA35" i="21"/>
  <c r="AA34" i="21"/>
  <c r="AA33" i="21"/>
  <c r="AA32" i="21"/>
  <c r="AA31" i="21"/>
  <c r="AA29" i="21"/>
  <c r="AA28" i="21"/>
  <c r="AA23" i="21"/>
  <c r="AA22" i="21"/>
  <c r="AA27" i="21"/>
  <c r="AA26" i="21"/>
  <c r="AA21" i="21"/>
  <c r="AA25" i="21"/>
  <c r="AA20" i="21"/>
  <c r="AA15" i="21"/>
  <c r="AA30" i="21"/>
  <c r="AA19" i="21"/>
  <c r="AA14" i="21"/>
  <c r="AA13" i="21"/>
  <c r="AA18" i="21"/>
  <c r="AA12" i="21"/>
  <c r="AA24" i="21"/>
  <c r="AA16" i="21"/>
  <c r="AA11" i="21"/>
  <c r="AA9" i="21"/>
  <c r="AA17" i="21"/>
  <c r="AB7" i="21"/>
  <c r="AC11" i="26" l="1"/>
  <c r="AC9" i="26"/>
  <c r="AD7" i="26"/>
  <c r="AB14" i="24"/>
  <c r="AC7" i="24"/>
  <c r="AB13" i="24"/>
  <c r="AB11" i="24"/>
  <c r="AB9" i="24"/>
  <c r="AB12" i="24"/>
  <c r="AB35" i="21"/>
  <c r="AB34" i="21"/>
  <c r="AB33" i="21"/>
  <c r="AB32" i="21"/>
  <c r="AB31" i="21"/>
  <c r="AB30" i="21"/>
  <c r="AB29" i="21"/>
  <c r="AB28" i="21"/>
  <c r="AB27" i="21"/>
  <c r="AB26" i="21"/>
  <c r="AB25" i="21"/>
  <c r="AB24" i="21"/>
  <c r="AB19" i="21"/>
  <c r="AB14" i="21"/>
  <c r="AB13" i="21"/>
  <c r="AB18" i="21"/>
  <c r="AB12" i="21"/>
  <c r="AB23" i="21"/>
  <c r="AB22" i="21"/>
  <c r="AB17" i="21"/>
  <c r="AB16" i="21"/>
  <c r="AB21" i="21"/>
  <c r="AB20" i="21"/>
  <c r="AC7" i="21"/>
  <c r="AB15" i="21"/>
  <c r="AB11" i="21"/>
  <c r="AB9" i="21"/>
  <c r="AD6" i="26" l="1"/>
  <c r="AD11" i="26"/>
  <c r="AD9" i="26"/>
  <c r="AE7" i="26"/>
  <c r="AD7" i="24"/>
  <c r="AC14" i="24"/>
  <c r="AC11" i="24"/>
  <c r="AC9" i="24"/>
  <c r="AC12" i="24"/>
  <c r="AC13" i="24"/>
  <c r="AC31" i="21"/>
  <c r="AC30" i="21"/>
  <c r="AC35" i="21"/>
  <c r="AC33" i="21"/>
  <c r="AC29" i="21"/>
  <c r="AC28" i="21"/>
  <c r="AC27" i="21"/>
  <c r="AC32" i="21"/>
  <c r="AC25" i="21"/>
  <c r="AC24" i="21"/>
  <c r="AC34" i="21"/>
  <c r="AC23" i="21"/>
  <c r="AC18" i="21"/>
  <c r="AC26" i="21"/>
  <c r="AC22" i="21"/>
  <c r="AC17" i="21"/>
  <c r="AC16" i="21"/>
  <c r="AC21" i="21"/>
  <c r="AC20" i="21"/>
  <c r="AC15" i="21"/>
  <c r="AC19" i="21"/>
  <c r="AC14" i="21"/>
  <c r="AD7" i="21"/>
  <c r="AC11" i="21"/>
  <c r="AC9" i="21"/>
  <c r="AC13" i="21"/>
  <c r="AC12" i="21"/>
  <c r="AE11" i="26" l="1"/>
  <c r="AF7" i="26"/>
  <c r="AE9" i="26"/>
  <c r="AD12" i="24"/>
  <c r="AD14" i="24"/>
  <c r="AD11" i="24"/>
  <c r="AE7" i="24"/>
  <c r="AD9" i="24"/>
  <c r="AD6" i="24"/>
  <c r="AD13" i="24"/>
  <c r="AD30" i="21"/>
  <c r="AD35" i="21"/>
  <c r="AD34" i="21"/>
  <c r="AD33" i="21"/>
  <c r="AD32" i="21"/>
  <c r="AD31" i="21"/>
  <c r="AD27" i="21"/>
  <c r="AD26" i="21"/>
  <c r="AD24" i="21"/>
  <c r="AD23" i="21"/>
  <c r="AD22" i="21"/>
  <c r="AD25" i="21"/>
  <c r="AD17" i="21"/>
  <c r="AD16" i="21"/>
  <c r="AD28" i="21"/>
  <c r="AD21" i="21"/>
  <c r="AD20" i="21"/>
  <c r="AD15" i="21"/>
  <c r="AD29" i="21"/>
  <c r="AD19" i="21"/>
  <c r="AD14" i="21"/>
  <c r="AD13" i="21"/>
  <c r="AD18" i="21"/>
  <c r="AE7" i="21"/>
  <c r="AD11" i="21"/>
  <c r="AD9" i="21"/>
  <c r="AD12" i="21"/>
  <c r="AD6" i="21"/>
  <c r="AG7" i="26" l="1"/>
  <c r="AF11" i="26"/>
  <c r="AF9" i="26"/>
  <c r="AE12" i="24"/>
  <c r="AE14" i="24"/>
  <c r="AE9" i="24"/>
  <c r="AE13" i="24"/>
  <c r="AE11" i="24"/>
  <c r="AF7" i="24"/>
  <c r="AE35" i="21"/>
  <c r="AE34" i="21"/>
  <c r="AE33" i="21"/>
  <c r="AE32" i="21"/>
  <c r="AE31" i="21"/>
  <c r="AE23" i="21"/>
  <c r="AE22" i="21"/>
  <c r="AE21" i="21"/>
  <c r="AE30" i="21"/>
  <c r="AE29" i="21"/>
  <c r="AE28" i="21"/>
  <c r="AE26" i="21"/>
  <c r="AE25" i="21"/>
  <c r="AE27" i="21"/>
  <c r="AE20" i="21"/>
  <c r="AE15" i="21"/>
  <c r="AE19" i="21"/>
  <c r="AE14" i="21"/>
  <c r="AE13" i="21"/>
  <c r="AE24" i="21"/>
  <c r="AE18" i="21"/>
  <c r="AE12" i="21"/>
  <c r="AE11" i="21"/>
  <c r="AE9" i="21"/>
  <c r="AE17" i="21"/>
  <c r="AF7" i="21"/>
  <c r="AE16" i="21"/>
  <c r="AH7" i="26" l="1"/>
  <c r="AG9" i="26"/>
  <c r="AG11" i="26"/>
  <c r="AF13" i="24"/>
  <c r="AF14" i="24"/>
  <c r="AF12" i="24"/>
  <c r="AG7" i="24"/>
  <c r="AF9" i="24"/>
  <c r="AF11" i="24"/>
  <c r="AF35" i="21"/>
  <c r="AF34" i="21"/>
  <c r="AF33" i="21"/>
  <c r="AF32" i="21"/>
  <c r="AF31" i="21"/>
  <c r="AF30" i="21"/>
  <c r="AF29" i="21"/>
  <c r="AF28" i="21"/>
  <c r="AF26" i="21"/>
  <c r="AF25" i="21"/>
  <c r="AF27" i="21"/>
  <c r="AF24" i="21"/>
  <c r="AF22" i="21"/>
  <c r="AF21" i="21"/>
  <c r="AF19" i="21"/>
  <c r="AF14" i="21"/>
  <c r="AF13" i="21"/>
  <c r="AF23" i="21"/>
  <c r="AF18" i="21"/>
  <c r="AF12" i="21"/>
  <c r="AF17" i="21"/>
  <c r="AF16" i="21"/>
  <c r="AF20" i="21"/>
  <c r="AF11" i="21"/>
  <c r="AF9" i="21"/>
  <c r="AF15" i="21"/>
  <c r="AG7" i="21"/>
  <c r="AI7" i="26" l="1"/>
  <c r="AH9" i="26"/>
  <c r="AH11" i="26"/>
  <c r="AG14" i="24"/>
  <c r="AG13" i="24"/>
  <c r="AG9" i="24"/>
  <c r="AG12" i="24"/>
  <c r="AG11" i="24"/>
  <c r="AH7" i="24"/>
  <c r="AG31" i="21"/>
  <c r="AG30" i="21"/>
  <c r="AG29" i="21"/>
  <c r="AG28" i="21"/>
  <c r="AG34" i="21"/>
  <c r="AG32" i="21"/>
  <c r="AG27" i="21"/>
  <c r="AG26" i="21"/>
  <c r="AG25" i="21"/>
  <c r="AG33" i="21"/>
  <c r="AG24" i="21"/>
  <c r="AG23" i="21"/>
  <c r="AG35" i="21"/>
  <c r="AG18" i="21"/>
  <c r="AG17" i="21"/>
  <c r="AG16" i="21"/>
  <c r="AG20" i="21"/>
  <c r="AG15" i="21"/>
  <c r="AG22" i="21"/>
  <c r="AG21" i="21"/>
  <c r="AG19" i="21"/>
  <c r="AG14" i="21"/>
  <c r="AG12" i="21"/>
  <c r="AH7" i="21"/>
  <c r="AG13" i="21"/>
  <c r="AG11" i="21"/>
  <c r="AG9" i="21"/>
  <c r="AJ7" i="26" l="1"/>
  <c r="AI9" i="26"/>
  <c r="AI11" i="26"/>
  <c r="AH14" i="24"/>
  <c r="AH13" i="24"/>
  <c r="AH9" i="24"/>
  <c r="AH12" i="24"/>
  <c r="AI7" i="24"/>
  <c r="AH11" i="24"/>
  <c r="AH30" i="21"/>
  <c r="AH35" i="21"/>
  <c r="AH34" i="21"/>
  <c r="AH33" i="21"/>
  <c r="AH32" i="21"/>
  <c r="AH27" i="21"/>
  <c r="AH26" i="21"/>
  <c r="AH24" i="21"/>
  <c r="AH29" i="21"/>
  <c r="AH28" i="21"/>
  <c r="AH23" i="21"/>
  <c r="AH22" i="21"/>
  <c r="AH17" i="21"/>
  <c r="AH16" i="21"/>
  <c r="AH20" i="21"/>
  <c r="AH15" i="21"/>
  <c r="AH21" i="21"/>
  <c r="AH19" i="21"/>
  <c r="AH14" i="21"/>
  <c r="AH13" i="21"/>
  <c r="AH31" i="21"/>
  <c r="AH25" i="21"/>
  <c r="AH18" i="21"/>
  <c r="AH12" i="21"/>
  <c r="AI7" i="21"/>
  <c r="AH11" i="21"/>
  <c r="AH9" i="21"/>
  <c r="AJ11" i="26" l="1"/>
  <c r="AJ9" i="26"/>
  <c r="AK7" i="26"/>
  <c r="AI13" i="24"/>
  <c r="AI14" i="24"/>
  <c r="AI12" i="24"/>
  <c r="AI9" i="24"/>
  <c r="AI11" i="24"/>
  <c r="AJ7" i="24"/>
  <c r="AI35" i="21"/>
  <c r="AI34" i="21"/>
  <c r="AI33" i="21"/>
  <c r="AI32" i="21"/>
  <c r="AI31" i="21"/>
  <c r="AI30" i="21"/>
  <c r="AI29" i="21"/>
  <c r="AI28" i="21"/>
  <c r="AI23" i="21"/>
  <c r="AI22" i="21"/>
  <c r="AI27" i="21"/>
  <c r="AI21" i="21"/>
  <c r="AI25" i="21"/>
  <c r="AI26" i="21"/>
  <c r="AI20" i="21"/>
  <c r="AI15" i="21"/>
  <c r="AI24" i="21"/>
  <c r="AI19" i="21"/>
  <c r="AI14" i="21"/>
  <c r="AI13" i="21"/>
  <c r="AI18" i="21"/>
  <c r="AI12" i="21"/>
  <c r="AI17" i="21"/>
  <c r="AI11" i="21"/>
  <c r="AI9" i="21"/>
  <c r="AI16" i="21"/>
  <c r="AJ7" i="21"/>
  <c r="AK11" i="26" l="1"/>
  <c r="AK9" i="26"/>
  <c r="AK6" i="26"/>
  <c r="AL7" i="26"/>
  <c r="AJ11" i="24"/>
  <c r="AJ12" i="24"/>
  <c r="AJ9" i="24"/>
  <c r="AK7" i="24"/>
  <c r="AJ13" i="24"/>
  <c r="AJ14" i="24"/>
  <c r="AJ35" i="21"/>
  <c r="AJ34" i="21"/>
  <c r="AJ33" i="21"/>
  <c r="AJ32" i="21"/>
  <c r="AJ31" i="21"/>
  <c r="AJ30" i="21"/>
  <c r="AJ29" i="21"/>
  <c r="AJ28" i="21"/>
  <c r="AJ27" i="21"/>
  <c r="AJ25" i="21"/>
  <c r="AJ26" i="21"/>
  <c r="AJ24" i="21"/>
  <c r="AJ23" i="21"/>
  <c r="AJ19" i="21"/>
  <c r="AJ14" i="21"/>
  <c r="AJ13" i="21"/>
  <c r="AJ21" i="21"/>
  <c r="AJ18" i="21"/>
  <c r="AJ12" i="21"/>
  <c r="AJ22" i="21"/>
  <c r="AJ17" i="21"/>
  <c r="AJ16" i="21"/>
  <c r="AJ20" i="21"/>
  <c r="AJ15" i="21"/>
  <c r="AK7" i="21"/>
  <c r="AJ11" i="21"/>
  <c r="AJ9" i="21"/>
  <c r="AL11" i="26" l="1"/>
  <c r="AL9" i="26"/>
  <c r="AM7" i="26"/>
  <c r="AK14" i="24"/>
  <c r="AK11" i="24"/>
  <c r="AK9" i="24"/>
  <c r="AK6" i="24"/>
  <c r="AL7" i="24"/>
  <c r="AK13" i="24"/>
  <c r="AK12" i="24"/>
  <c r="AK31" i="21"/>
  <c r="AK30" i="21"/>
  <c r="AK34" i="21"/>
  <c r="AK32" i="21"/>
  <c r="AK29" i="21"/>
  <c r="AK28" i="21"/>
  <c r="AK27" i="21"/>
  <c r="AK33" i="21"/>
  <c r="AK25" i="21"/>
  <c r="AK26" i="21"/>
  <c r="AK24" i="21"/>
  <c r="AK35" i="21"/>
  <c r="AK23" i="21"/>
  <c r="AK21" i="21"/>
  <c r="AK18" i="21"/>
  <c r="AK22" i="21"/>
  <c r="AK17" i="21"/>
  <c r="AK16" i="21"/>
  <c r="AK20" i="21"/>
  <c r="AK15" i="21"/>
  <c r="AK19" i="21"/>
  <c r="AK13" i="21"/>
  <c r="AL7" i="21"/>
  <c r="AK6" i="21"/>
  <c r="AK11" i="21"/>
  <c r="AK9" i="21"/>
  <c r="AK14" i="21"/>
  <c r="AK12" i="21"/>
  <c r="AM11" i="26" l="1"/>
  <c r="AM9" i="26"/>
  <c r="AN7" i="26"/>
  <c r="AL14" i="24"/>
  <c r="AM7" i="24"/>
  <c r="AL11" i="24"/>
  <c r="AL13" i="24"/>
  <c r="AL12" i="24"/>
  <c r="AL9" i="24"/>
  <c r="AL30" i="21"/>
  <c r="AL35" i="21"/>
  <c r="AL34" i="21"/>
  <c r="AL33" i="21"/>
  <c r="AL32" i="21"/>
  <c r="AL27" i="21"/>
  <c r="AL26" i="21"/>
  <c r="AL24" i="21"/>
  <c r="AL23" i="21"/>
  <c r="AL22" i="21"/>
  <c r="AL31" i="21"/>
  <c r="AL28" i="21"/>
  <c r="AL17" i="21"/>
  <c r="AL16" i="21"/>
  <c r="AL29" i="21"/>
  <c r="AL20" i="21"/>
  <c r="AL15" i="21"/>
  <c r="AL25" i="21"/>
  <c r="AL19" i="21"/>
  <c r="AL14" i="21"/>
  <c r="AL13" i="21"/>
  <c r="AL21" i="21"/>
  <c r="AL18" i="21"/>
  <c r="AM7" i="21"/>
  <c r="AL11" i="21"/>
  <c r="AL9" i="21"/>
  <c r="AL12" i="21"/>
  <c r="AN11" i="26" l="1"/>
  <c r="AN9" i="26"/>
  <c r="AO7" i="26"/>
  <c r="AM13" i="24"/>
  <c r="AN7" i="24"/>
  <c r="AM12" i="24"/>
  <c r="AM9" i="24"/>
  <c r="AM11" i="24"/>
  <c r="AM14" i="24"/>
  <c r="AM35" i="21"/>
  <c r="AM34" i="21"/>
  <c r="AM33" i="21"/>
  <c r="AM32" i="21"/>
  <c r="AM31" i="21"/>
  <c r="AM30" i="21"/>
  <c r="AM25" i="21"/>
  <c r="AM26" i="21"/>
  <c r="AM23" i="21"/>
  <c r="AM22" i="21"/>
  <c r="AM21" i="21"/>
  <c r="AM29" i="21"/>
  <c r="AM28" i="21"/>
  <c r="AM24" i="21"/>
  <c r="AM20" i="21"/>
  <c r="AM15" i="21"/>
  <c r="AM19" i="21"/>
  <c r="AM14" i="21"/>
  <c r="AM13" i="21"/>
  <c r="AM18" i="21"/>
  <c r="AM12" i="21"/>
  <c r="AM27" i="21"/>
  <c r="AM11" i="21"/>
  <c r="AM9" i="21"/>
  <c r="AM16" i="21"/>
  <c r="AN7" i="21"/>
  <c r="AM17" i="21"/>
  <c r="AP7" i="26" l="1"/>
  <c r="AO11" i="26"/>
  <c r="AO9" i="26"/>
  <c r="AN12" i="24"/>
  <c r="AN11" i="24"/>
  <c r="AO7" i="24"/>
  <c r="AN13" i="24"/>
  <c r="AN9" i="24"/>
  <c r="AN14" i="24"/>
  <c r="AN35" i="21"/>
  <c r="AN34" i="21"/>
  <c r="AN33" i="21"/>
  <c r="AN32" i="21"/>
  <c r="AN31" i="21"/>
  <c r="AN30" i="21"/>
  <c r="AN29" i="21"/>
  <c r="AN28" i="21"/>
  <c r="AN27" i="21"/>
  <c r="AN25" i="21"/>
  <c r="AN24" i="21"/>
  <c r="AN22" i="21"/>
  <c r="AN19" i="21"/>
  <c r="AN14" i="21"/>
  <c r="AN13" i="21"/>
  <c r="AN18" i="21"/>
  <c r="AN12" i="21"/>
  <c r="AN21" i="21"/>
  <c r="AN17" i="21"/>
  <c r="AN16" i="21"/>
  <c r="AN26" i="21"/>
  <c r="AN23" i="21"/>
  <c r="AN20" i="21"/>
  <c r="AN15" i="21"/>
  <c r="AN11" i="21"/>
  <c r="AN9" i="21"/>
  <c r="AO7" i="21"/>
  <c r="AQ7" i="26" l="1"/>
  <c r="AP11" i="26"/>
  <c r="AP9" i="26"/>
  <c r="AO12" i="24"/>
  <c r="AO11" i="24"/>
  <c r="AP7" i="24"/>
  <c r="AO13" i="24"/>
  <c r="AO14" i="24"/>
  <c r="AO9" i="24"/>
  <c r="AO31" i="21"/>
  <c r="AO30" i="21"/>
  <c r="AO29" i="21"/>
  <c r="AO28" i="21"/>
  <c r="AO35" i="21"/>
  <c r="AO33" i="21"/>
  <c r="AO27" i="21"/>
  <c r="AO34" i="21"/>
  <c r="AO25" i="21"/>
  <c r="AO24" i="21"/>
  <c r="AO26" i="21"/>
  <c r="AO23" i="21"/>
  <c r="AO18" i="21"/>
  <c r="AO32" i="21"/>
  <c r="AO21" i="21"/>
  <c r="AO17" i="21"/>
  <c r="AO16" i="21"/>
  <c r="AO20" i="21"/>
  <c r="AO15" i="21"/>
  <c r="AO22" i="21"/>
  <c r="AO19" i="21"/>
  <c r="AO13" i="21"/>
  <c r="AO12" i="21"/>
  <c r="AP7" i="21"/>
  <c r="AO14" i="21"/>
  <c r="AO11" i="21"/>
  <c r="AO9" i="21"/>
  <c r="AR7" i="26" l="1"/>
  <c r="AQ9" i="26"/>
  <c r="AQ11" i="26"/>
  <c r="AP14" i="24"/>
  <c r="AP11" i="24"/>
  <c r="AQ7" i="24"/>
  <c r="AP13" i="24"/>
  <c r="AP9" i="24"/>
  <c r="AP12" i="24"/>
  <c r="AP30" i="21"/>
  <c r="AP35" i="21"/>
  <c r="AP34" i="21"/>
  <c r="AP33" i="21"/>
  <c r="AP32" i="21"/>
  <c r="AP27" i="21"/>
  <c r="AP31" i="21"/>
  <c r="AP26" i="21"/>
  <c r="AP25" i="21"/>
  <c r="AP24" i="21"/>
  <c r="AP29" i="21"/>
  <c r="AP28" i="21"/>
  <c r="AP23" i="21"/>
  <c r="AP22" i="21"/>
  <c r="AP21" i="21"/>
  <c r="AP17" i="21"/>
  <c r="AP16" i="21"/>
  <c r="AP20" i="21"/>
  <c r="AP15" i="21"/>
  <c r="AP19" i="21"/>
  <c r="AP14" i="21"/>
  <c r="AP13" i="21"/>
  <c r="AP18" i="21"/>
  <c r="AP12" i="21"/>
  <c r="AQ7" i="21"/>
  <c r="AP11" i="21"/>
  <c r="AP9" i="21"/>
  <c r="AR6" i="26" l="1"/>
  <c r="AS7" i="26"/>
  <c r="AR9" i="26"/>
  <c r="AR11" i="26"/>
  <c r="AQ14" i="24"/>
  <c r="AQ9" i="24"/>
  <c r="AQ13" i="24"/>
  <c r="AQ12" i="24"/>
  <c r="AQ11" i="24"/>
  <c r="AR7" i="24"/>
  <c r="AQ35" i="21"/>
  <c r="AQ34" i="21"/>
  <c r="AQ33" i="21"/>
  <c r="AQ32" i="21"/>
  <c r="AQ31" i="21"/>
  <c r="AQ25" i="21"/>
  <c r="AQ29" i="21"/>
  <c r="AQ28" i="21"/>
  <c r="AQ23" i="21"/>
  <c r="AQ22" i="21"/>
  <c r="AQ30" i="21"/>
  <c r="AQ27" i="21"/>
  <c r="AQ26" i="21"/>
  <c r="AQ21" i="21"/>
  <c r="AQ20" i="21"/>
  <c r="AQ15" i="21"/>
  <c r="AQ19" i="21"/>
  <c r="AQ14" i="21"/>
  <c r="AQ13" i="21"/>
  <c r="AQ18" i="21"/>
  <c r="AQ12" i="21"/>
  <c r="AQ11" i="21"/>
  <c r="AQ24" i="21"/>
  <c r="AQ16" i="21"/>
  <c r="AQ9" i="21"/>
  <c r="AQ17" i="21"/>
  <c r="AR7" i="21"/>
  <c r="AT7" i="26" l="1"/>
  <c r="AS9" i="26"/>
  <c r="AS11" i="26"/>
  <c r="AR14" i="24"/>
  <c r="AR9" i="24"/>
  <c r="AR13" i="24"/>
  <c r="AR6" i="24"/>
  <c r="AS7" i="24"/>
  <c r="AR12" i="24"/>
  <c r="AR11" i="24"/>
  <c r="AR35" i="21"/>
  <c r="AR34" i="21"/>
  <c r="AR33" i="21"/>
  <c r="AR32" i="21"/>
  <c r="AR31" i="21"/>
  <c r="AR30" i="21"/>
  <c r="AR29" i="21"/>
  <c r="AR28" i="21"/>
  <c r="AR27" i="21"/>
  <c r="AR26" i="21"/>
  <c r="AR24" i="21"/>
  <c r="AR19" i="21"/>
  <c r="AR14" i="21"/>
  <c r="AR13" i="21"/>
  <c r="AR25" i="21"/>
  <c r="AR18" i="21"/>
  <c r="AR12" i="21"/>
  <c r="AR23" i="21"/>
  <c r="AR22" i="21"/>
  <c r="AR17" i="21"/>
  <c r="AR16" i="21"/>
  <c r="AR21" i="21"/>
  <c r="AR20" i="21"/>
  <c r="AR11" i="21"/>
  <c r="AR6" i="21"/>
  <c r="AS7" i="21"/>
  <c r="AR15" i="21"/>
  <c r="AR9" i="21"/>
  <c r="AT11" i="26" l="1"/>
  <c r="AT9" i="26"/>
  <c r="AU7" i="26"/>
  <c r="AS13" i="24"/>
  <c r="AS14" i="24"/>
  <c r="AS12" i="24"/>
  <c r="AS9" i="24"/>
  <c r="AS11" i="24"/>
  <c r="AT7" i="24"/>
  <c r="AS31" i="21"/>
  <c r="AS30" i="21"/>
  <c r="AS35" i="21"/>
  <c r="AS33" i="21"/>
  <c r="AS29" i="21"/>
  <c r="AS28" i="21"/>
  <c r="AS27" i="21"/>
  <c r="AS34" i="21"/>
  <c r="AS24" i="21"/>
  <c r="AS32" i="21"/>
  <c r="AS25" i="21"/>
  <c r="AS23" i="21"/>
  <c r="AS18" i="21"/>
  <c r="AS22" i="21"/>
  <c r="AS17" i="21"/>
  <c r="AS16" i="21"/>
  <c r="AS26" i="21"/>
  <c r="AS21" i="21"/>
  <c r="AS20" i="21"/>
  <c r="AS15" i="21"/>
  <c r="AS19" i="21"/>
  <c r="AS14" i="21"/>
  <c r="AT7" i="21"/>
  <c r="AS13" i="21"/>
  <c r="AS9" i="21"/>
  <c r="AS12" i="21"/>
  <c r="AS11" i="21"/>
  <c r="AU11" i="26" l="1"/>
  <c r="AU9" i="26"/>
  <c r="AV7" i="26"/>
  <c r="AT14" i="24"/>
  <c r="AT13" i="24"/>
  <c r="AT11" i="24"/>
  <c r="AT12" i="24"/>
  <c r="AT9" i="24"/>
  <c r="AU7" i="24"/>
  <c r="AT30" i="21"/>
  <c r="AT35" i="21"/>
  <c r="AT34" i="21"/>
  <c r="AT33" i="21"/>
  <c r="AT32" i="21"/>
  <c r="AT31" i="21"/>
  <c r="AT27" i="21"/>
  <c r="AT26" i="21"/>
  <c r="AT24" i="21"/>
  <c r="AT25" i="21"/>
  <c r="AT23" i="21"/>
  <c r="AT22" i="21"/>
  <c r="AT29" i="21"/>
  <c r="AT17" i="21"/>
  <c r="AT16" i="21"/>
  <c r="AT21" i="21"/>
  <c r="AT20" i="21"/>
  <c r="AT15" i="21"/>
  <c r="AT19" i="21"/>
  <c r="AT14" i="21"/>
  <c r="AT13" i="21"/>
  <c r="AT28" i="21"/>
  <c r="AT18" i="21"/>
  <c r="AU7" i="21"/>
  <c r="AT9" i="21"/>
  <c r="AT12" i="21"/>
  <c r="AT11" i="21"/>
  <c r="AV11" i="26" l="1"/>
  <c r="AV9" i="26"/>
  <c r="AW7" i="26"/>
  <c r="AU11" i="24"/>
  <c r="AU13" i="24"/>
  <c r="AU12" i="24"/>
  <c r="AU9" i="24"/>
  <c r="AU14" i="24"/>
  <c r="AV7" i="24"/>
  <c r="AU35" i="21"/>
  <c r="AU34" i="21"/>
  <c r="AU33" i="21"/>
  <c r="AU32" i="21"/>
  <c r="AU31" i="21"/>
  <c r="AU25" i="21"/>
  <c r="AU30" i="21"/>
  <c r="AU23" i="21"/>
  <c r="AU22" i="21"/>
  <c r="AU21" i="21"/>
  <c r="AU29" i="21"/>
  <c r="AU28" i="21"/>
  <c r="AU26" i="21"/>
  <c r="AU20" i="21"/>
  <c r="AU15" i="21"/>
  <c r="AU19" i="21"/>
  <c r="AU14" i="21"/>
  <c r="AU13" i="21"/>
  <c r="AU27" i="21"/>
  <c r="AU24" i="21"/>
  <c r="AU18" i="21"/>
  <c r="AU12" i="21"/>
  <c r="AU11" i="21"/>
  <c r="AU9" i="21"/>
  <c r="AU17" i="21"/>
  <c r="AV7" i="21"/>
  <c r="AU16" i="21"/>
  <c r="AW9" i="26" l="1"/>
  <c r="AW11" i="26"/>
  <c r="AX7" i="26"/>
  <c r="AV14" i="24"/>
  <c r="AW7" i="24"/>
  <c r="AV12" i="24"/>
  <c r="AV9" i="24"/>
  <c r="AV11" i="24"/>
  <c r="AV13" i="24"/>
  <c r="AV35" i="21"/>
  <c r="AV34" i="21"/>
  <c r="AV33" i="21"/>
  <c r="AV32" i="21"/>
  <c r="AV31" i="21"/>
  <c r="AV30" i="21"/>
  <c r="AV29" i="21"/>
  <c r="AV28" i="21"/>
  <c r="AV25" i="21"/>
  <c r="AV21" i="21"/>
  <c r="AV26" i="21"/>
  <c r="AV27" i="21"/>
  <c r="AV24" i="21"/>
  <c r="AV22" i="21"/>
  <c r="AV19" i="21"/>
  <c r="AV14" i="21"/>
  <c r="AV13" i="21"/>
  <c r="AV23" i="21"/>
  <c r="AV18" i="21"/>
  <c r="AV12" i="21"/>
  <c r="AV17" i="21"/>
  <c r="AV16" i="21"/>
  <c r="AV20" i="21"/>
  <c r="AV11" i="21"/>
  <c r="AV9" i="21"/>
  <c r="AV15" i="21"/>
  <c r="AW7" i="21"/>
  <c r="AX11" i="26" l="1"/>
  <c r="AX9" i="26"/>
  <c r="AY7" i="26"/>
  <c r="AW14" i="24"/>
  <c r="AX7" i="24"/>
  <c r="AW12" i="24"/>
  <c r="AW9" i="24"/>
  <c r="AW11" i="24"/>
  <c r="AW13" i="24"/>
  <c r="AW31" i="21"/>
  <c r="AW30" i="21"/>
  <c r="AW29" i="21"/>
  <c r="AW28" i="21"/>
  <c r="AW34" i="21"/>
  <c r="AW32" i="21"/>
  <c r="AW27" i="21"/>
  <c r="AW26" i="21"/>
  <c r="AW35" i="21"/>
  <c r="AW24" i="21"/>
  <c r="AW23" i="21"/>
  <c r="AW25" i="21"/>
  <c r="AW21" i="21"/>
  <c r="AW18" i="21"/>
  <c r="AW17" i="21"/>
  <c r="AW16" i="21"/>
  <c r="AW20" i="21"/>
  <c r="AW15" i="21"/>
  <c r="AW33" i="21"/>
  <c r="AW22" i="21"/>
  <c r="AW19" i="21"/>
  <c r="AW14" i="21"/>
  <c r="AW11" i="21"/>
  <c r="AW12" i="21"/>
  <c r="AX7" i="21"/>
  <c r="AW13" i="21"/>
  <c r="AW9" i="21"/>
  <c r="AY11" i="26" l="1"/>
  <c r="AY9" i="26"/>
  <c r="AZ7" i="26"/>
  <c r="AY6" i="26"/>
  <c r="AX13" i="24"/>
  <c r="AX12" i="24"/>
  <c r="AX11" i="24"/>
  <c r="AY7" i="24"/>
  <c r="AX14" i="24"/>
  <c r="AX9" i="24"/>
  <c r="AX30" i="21"/>
  <c r="AX35" i="21"/>
  <c r="AX34" i="21"/>
  <c r="AX33" i="21"/>
  <c r="AX32" i="21"/>
  <c r="AX27" i="21"/>
  <c r="AX26" i="21"/>
  <c r="AX24" i="21"/>
  <c r="AX31" i="21"/>
  <c r="AX29" i="21"/>
  <c r="AX28" i="21"/>
  <c r="AX23" i="21"/>
  <c r="AX22" i="21"/>
  <c r="AX25" i="21"/>
  <c r="AX17" i="21"/>
  <c r="AX16" i="21"/>
  <c r="AX20" i="21"/>
  <c r="AX15" i="21"/>
  <c r="AX19" i="21"/>
  <c r="AX14" i="21"/>
  <c r="AX13" i="21"/>
  <c r="AX21" i="21"/>
  <c r="AX18" i="21"/>
  <c r="AX12" i="21"/>
  <c r="AY7" i="21"/>
  <c r="AX9" i="21"/>
  <c r="AX11" i="21"/>
  <c r="BA7" i="26" l="1"/>
  <c r="AZ11" i="26"/>
  <c r="AZ9" i="26"/>
  <c r="AY12" i="24"/>
  <c r="AY14" i="24"/>
  <c r="AY11" i="24"/>
  <c r="AZ7" i="24"/>
  <c r="AY13" i="24"/>
  <c r="AY9" i="24"/>
  <c r="AY6" i="24"/>
  <c r="AY35" i="21"/>
  <c r="AY34" i="21"/>
  <c r="AY33" i="21"/>
  <c r="AY32" i="21"/>
  <c r="AY31" i="21"/>
  <c r="AY30" i="21"/>
  <c r="AY25" i="21"/>
  <c r="AY29" i="21"/>
  <c r="AY28" i="21"/>
  <c r="AY23" i="21"/>
  <c r="AY22" i="21"/>
  <c r="AY27" i="21"/>
  <c r="AY21" i="21"/>
  <c r="AY20" i="21"/>
  <c r="AY15" i="21"/>
  <c r="AY26" i="21"/>
  <c r="AY24" i="21"/>
  <c r="AY19" i="21"/>
  <c r="AY14" i="21"/>
  <c r="AY13" i="21"/>
  <c r="AY18" i="21"/>
  <c r="AY12" i="21"/>
  <c r="AY11" i="21"/>
  <c r="AY17" i="21"/>
  <c r="AY9" i="21"/>
  <c r="AY6" i="21"/>
  <c r="AY16" i="21"/>
  <c r="AZ7" i="21"/>
  <c r="BB7" i="26" l="1"/>
  <c r="BA9" i="26"/>
  <c r="BA11" i="26"/>
  <c r="AZ11" i="24"/>
  <c r="BA7" i="24"/>
  <c r="AZ14" i="24"/>
  <c r="AZ9" i="24"/>
  <c r="AZ13" i="24"/>
  <c r="AZ12" i="24"/>
  <c r="AZ35" i="21"/>
  <c r="AZ34" i="21"/>
  <c r="AZ33" i="21"/>
  <c r="AZ32" i="21"/>
  <c r="AZ31" i="21"/>
  <c r="AZ30" i="21"/>
  <c r="AZ29" i="21"/>
  <c r="AZ28" i="21"/>
  <c r="AZ27" i="21"/>
  <c r="AZ21" i="21"/>
  <c r="AZ25" i="21"/>
  <c r="AZ26" i="21"/>
  <c r="AZ24" i="21"/>
  <c r="AZ23" i="21"/>
  <c r="AZ19" i="21"/>
  <c r="AZ14" i="21"/>
  <c r="AZ13" i="21"/>
  <c r="AZ18" i="21"/>
  <c r="AZ12" i="21"/>
  <c r="AZ22" i="21"/>
  <c r="AZ17" i="21"/>
  <c r="AZ16" i="21"/>
  <c r="AZ20" i="21"/>
  <c r="AZ15" i="21"/>
  <c r="AZ11" i="21"/>
  <c r="BA7" i="21"/>
  <c r="AZ9" i="21"/>
  <c r="BC7" i="26" l="1"/>
  <c r="BB9" i="26"/>
  <c r="BB11" i="26"/>
  <c r="BA9" i="24"/>
  <c r="BA14" i="24"/>
  <c r="BA11" i="24"/>
  <c r="BB7" i="24"/>
  <c r="BA13" i="24"/>
  <c r="BA12" i="24"/>
  <c r="BA31" i="21"/>
  <c r="BA30" i="21"/>
  <c r="BA34" i="21"/>
  <c r="BA32" i="21"/>
  <c r="BA29" i="21"/>
  <c r="BA28" i="21"/>
  <c r="BA27" i="21"/>
  <c r="BA35" i="21"/>
  <c r="BA25" i="21"/>
  <c r="BA26" i="21"/>
  <c r="BA24" i="21"/>
  <c r="BA33" i="21"/>
  <c r="BA23" i="21"/>
  <c r="BA22" i="21"/>
  <c r="BA18" i="21"/>
  <c r="BA17" i="21"/>
  <c r="BA16" i="21"/>
  <c r="BA21" i="21"/>
  <c r="BA20" i="21"/>
  <c r="BA15" i="21"/>
  <c r="BA19" i="21"/>
  <c r="BA13" i="21"/>
  <c r="BA11" i="21"/>
  <c r="BB7" i="21"/>
  <c r="BA9" i="21"/>
  <c r="BA14" i="21"/>
  <c r="BA12" i="21"/>
  <c r="BD7" i="26" l="1"/>
  <c r="BC11" i="26"/>
  <c r="BC9" i="26"/>
  <c r="BB9" i="24"/>
  <c r="BB13" i="24"/>
  <c r="BB14" i="24"/>
  <c r="BB11" i="24"/>
  <c r="BC7" i="24"/>
  <c r="BB12" i="24"/>
  <c r="BB30" i="21"/>
  <c r="BB35" i="21"/>
  <c r="BB34" i="21"/>
  <c r="BB33" i="21"/>
  <c r="BB32" i="21"/>
  <c r="BB27" i="21"/>
  <c r="BB26" i="21"/>
  <c r="BB31" i="21"/>
  <c r="BB24" i="21"/>
  <c r="BB23" i="21"/>
  <c r="BB22" i="21"/>
  <c r="BB17" i="21"/>
  <c r="BB16" i="21"/>
  <c r="BB21" i="21"/>
  <c r="BB20" i="21"/>
  <c r="BB15" i="21"/>
  <c r="BB28" i="21"/>
  <c r="BB19" i="21"/>
  <c r="BB14" i="21"/>
  <c r="BB13" i="21"/>
  <c r="BB29" i="21"/>
  <c r="BB25" i="21"/>
  <c r="BB18" i="21"/>
  <c r="BB11" i="21"/>
  <c r="BC7" i="21"/>
  <c r="BB9" i="21"/>
  <c r="BB12" i="21"/>
  <c r="BD11" i="26" l="1"/>
  <c r="BD9" i="26"/>
  <c r="BE7" i="26"/>
  <c r="BC13" i="24"/>
  <c r="BC14" i="24"/>
  <c r="BC12" i="24"/>
  <c r="BC9" i="24"/>
  <c r="BC11" i="24"/>
  <c r="BD7" i="24"/>
  <c r="BC35" i="21"/>
  <c r="BC34" i="21"/>
  <c r="BC33" i="21"/>
  <c r="BC32" i="21"/>
  <c r="BC31" i="21"/>
  <c r="BC30" i="21"/>
  <c r="BC25" i="21"/>
  <c r="BC26" i="21"/>
  <c r="BC23" i="21"/>
  <c r="BC22" i="21"/>
  <c r="BC21" i="21"/>
  <c r="BC29" i="21"/>
  <c r="BC28" i="21"/>
  <c r="BC24" i="21"/>
  <c r="BC20" i="21"/>
  <c r="BC15" i="21"/>
  <c r="BC27" i="21"/>
  <c r="BC19" i="21"/>
  <c r="BC14" i="21"/>
  <c r="BC13" i="21"/>
  <c r="BC18" i="21"/>
  <c r="BC12" i="21"/>
  <c r="BC11" i="21"/>
  <c r="BC9" i="21"/>
  <c r="BC16" i="21"/>
  <c r="BD7" i="21"/>
  <c r="BC17" i="21"/>
  <c r="BE11" i="26" l="1"/>
  <c r="BE9" i="26"/>
  <c r="BF7" i="26"/>
  <c r="BD14" i="24"/>
  <c r="BD13" i="24"/>
  <c r="BD11" i="24"/>
  <c r="BD12" i="24"/>
  <c r="BE7" i="24"/>
  <c r="BD9" i="24"/>
  <c r="BD35" i="21"/>
  <c r="BD34" i="21"/>
  <c r="BD33" i="21"/>
  <c r="BD32" i="21"/>
  <c r="BD31" i="21"/>
  <c r="BD30" i="21"/>
  <c r="BD29" i="21"/>
  <c r="BD28" i="21"/>
  <c r="BD21" i="21"/>
  <c r="BD27" i="21"/>
  <c r="BD25" i="21"/>
  <c r="BD24" i="21"/>
  <c r="BD26" i="21"/>
  <c r="BD19" i="21"/>
  <c r="BD14" i="21"/>
  <c r="BD13" i="21"/>
  <c r="BD22" i="21"/>
  <c r="BD18" i="21"/>
  <c r="BD12" i="21"/>
  <c r="BD17" i="21"/>
  <c r="BD16" i="21"/>
  <c r="BD23" i="21"/>
  <c r="BD20" i="21"/>
  <c r="BD15" i="21"/>
  <c r="BD9" i="21"/>
  <c r="BE7" i="21"/>
  <c r="BD11" i="21"/>
  <c r="BF11" i="26" l="1"/>
  <c r="BF9" i="26"/>
  <c r="BF6" i="26"/>
  <c r="BG7" i="26"/>
  <c r="BE14" i="24"/>
  <c r="BE13" i="24"/>
  <c r="BE11" i="24"/>
  <c r="BE9" i="24"/>
  <c r="BE12" i="24"/>
  <c r="BF7" i="24"/>
  <c r="BE31" i="21"/>
  <c r="BE30" i="21"/>
  <c r="BE29" i="21"/>
  <c r="BE28" i="21"/>
  <c r="BE35" i="21"/>
  <c r="BE33" i="21"/>
  <c r="BE27" i="21"/>
  <c r="BE32" i="21"/>
  <c r="BE25" i="21"/>
  <c r="BE24" i="21"/>
  <c r="BE26" i="21"/>
  <c r="BE23" i="21"/>
  <c r="BE22" i="21"/>
  <c r="BE21" i="21"/>
  <c r="BE18" i="21"/>
  <c r="BE34" i="21"/>
  <c r="BE17" i="21"/>
  <c r="BE16" i="21"/>
  <c r="BE20" i="21"/>
  <c r="BE15" i="21"/>
  <c r="BE19" i="21"/>
  <c r="BE13" i="21"/>
  <c r="BE12" i="21"/>
  <c r="BF7" i="21"/>
  <c r="BE14" i="21"/>
  <c r="BE11" i="21"/>
  <c r="BE9" i="21"/>
  <c r="BG11" i="26" l="1"/>
  <c r="BG9" i="26"/>
  <c r="BH7" i="26"/>
  <c r="BF14" i="24"/>
  <c r="BG7" i="24"/>
  <c r="BF12" i="24"/>
  <c r="BF9" i="24"/>
  <c r="BF11" i="24"/>
  <c r="BF6" i="24"/>
  <c r="BF13" i="24"/>
  <c r="BF30" i="21"/>
  <c r="BF35" i="21"/>
  <c r="BF34" i="21"/>
  <c r="BF33" i="21"/>
  <c r="BF32" i="21"/>
  <c r="BF27" i="21"/>
  <c r="BF31" i="21"/>
  <c r="BF26" i="21"/>
  <c r="BF25" i="21"/>
  <c r="BF24" i="21"/>
  <c r="BF29" i="21"/>
  <c r="BF28" i="21"/>
  <c r="BF23" i="21"/>
  <c r="BF22" i="21"/>
  <c r="BF17" i="21"/>
  <c r="BF16" i="21"/>
  <c r="BF20" i="21"/>
  <c r="BF15" i="21"/>
  <c r="BF19" i="21"/>
  <c r="BF14" i="21"/>
  <c r="BF13" i="21"/>
  <c r="BF21" i="21"/>
  <c r="BF18" i="21"/>
  <c r="BF12" i="21"/>
  <c r="BG7" i="21"/>
  <c r="BF11" i="21"/>
  <c r="BF9" i="21"/>
  <c r="BF6" i="21"/>
  <c r="BH11" i="26" l="1"/>
  <c r="BH9" i="26"/>
  <c r="BI7" i="26"/>
  <c r="BH7" i="24"/>
  <c r="BG12" i="24"/>
  <c r="BG14" i="24"/>
  <c r="BG9" i="24"/>
  <c r="BG13" i="24"/>
  <c r="BG11" i="24"/>
  <c r="BG35" i="21"/>
  <c r="BG34" i="21"/>
  <c r="BG33" i="21"/>
  <c r="BG32" i="21"/>
  <c r="BG31" i="21"/>
  <c r="BG26" i="21"/>
  <c r="BG25" i="21"/>
  <c r="BG29" i="21"/>
  <c r="BG28" i="21"/>
  <c r="BG23" i="21"/>
  <c r="BG22" i="21"/>
  <c r="BG27" i="21"/>
  <c r="BG21" i="21"/>
  <c r="BG30" i="21"/>
  <c r="BG20" i="21"/>
  <c r="BG15" i="21"/>
  <c r="BG19" i="21"/>
  <c r="BG14" i="21"/>
  <c r="BG13" i="21"/>
  <c r="BG18" i="21"/>
  <c r="BG12" i="21"/>
  <c r="BG11" i="21"/>
  <c r="BG24" i="21"/>
  <c r="BG16" i="21"/>
  <c r="BG9" i="21"/>
  <c r="BG17" i="21"/>
  <c r="BH7" i="21"/>
  <c r="BJ7" i="26" l="1"/>
  <c r="BI9" i="26"/>
  <c r="BI11" i="26"/>
  <c r="BH14" i="24"/>
  <c r="BH12" i="24"/>
  <c r="BH9" i="24"/>
  <c r="BH13" i="24"/>
  <c r="BH11" i="24"/>
  <c r="BI7" i="24"/>
  <c r="BH35" i="21"/>
  <c r="BH34" i="21"/>
  <c r="BH33" i="21"/>
  <c r="BH32" i="21"/>
  <c r="BH31" i="21"/>
  <c r="BH30" i="21"/>
  <c r="BH29" i="21"/>
  <c r="BH28" i="21"/>
  <c r="BH27" i="21"/>
  <c r="BH21" i="21"/>
  <c r="BH26" i="21"/>
  <c r="BH24" i="21"/>
  <c r="BH22" i="21"/>
  <c r="BH19" i="21"/>
  <c r="BH14" i="21"/>
  <c r="BH13" i="21"/>
  <c r="BH18" i="21"/>
  <c r="BH12" i="21"/>
  <c r="BH25" i="21"/>
  <c r="BH23" i="21"/>
  <c r="BH17" i="21"/>
  <c r="BH16" i="21"/>
  <c r="BH20" i="21"/>
  <c r="BH11" i="21"/>
  <c r="BI7" i="21"/>
  <c r="BH15" i="21"/>
  <c r="BH9" i="21"/>
  <c r="BK7" i="26" l="1"/>
  <c r="BJ11" i="26"/>
  <c r="BJ9" i="26"/>
  <c r="BI13" i="24"/>
  <c r="BI12" i="24"/>
  <c r="BI14" i="24"/>
  <c r="BI9" i="24"/>
  <c r="BI11" i="24"/>
  <c r="BJ7" i="24"/>
  <c r="BI31" i="21"/>
  <c r="BI30" i="21"/>
  <c r="BI35" i="21"/>
  <c r="BI33" i="21"/>
  <c r="BI29" i="21"/>
  <c r="BI28" i="21"/>
  <c r="BI27" i="21"/>
  <c r="BI32" i="21"/>
  <c r="BI26" i="21"/>
  <c r="BI24" i="21"/>
  <c r="BI34" i="21"/>
  <c r="BI25" i="21"/>
  <c r="BI23" i="21"/>
  <c r="BI22" i="21"/>
  <c r="BI18" i="21"/>
  <c r="BI17" i="21"/>
  <c r="BI16" i="21"/>
  <c r="BI21" i="21"/>
  <c r="BI20" i="21"/>
  <c r="BI15" i="21"/>
  <c r="BI19" i="21"/>
  <c r="BI14" i="21"/>
  <c r="BJ7" i="21"/>
  <c r="BI9" i="21"/>
  <c r="BI13" i="21"/>
  <c r="BI12" i="21"/>
  <c r="BI11" i="21"/>
  <c r="BL7" i="26" l="1"/>
  <c r="BK9" i="26"/>
  <c r="BK11" i="26"/>
  <c r="BJ13" i="24"/>
  <c r="BJ12" i="24"/>
  <c r="BJ11" i="24"/>
  <c r="BK7" i="24"/>
  <c r="BJ14" i="24"/>
  <c r="BJ9" i="24"/>
  <c r="BJ30" i="21"/>
  <c r="BJ35" i="21"/>
  <c r="BJ34" i="21"/>
  <c r="BJ33" i="21"/>
  <c r="BJ32" i="21"/>
  <c r="BJ31" i="21"/>
  <c r="BJ27" i="21"/>
  <c r="BJ26" i="21"/>
  <c r="BJ24" i="21"/>
  <c r="BJ25" i="21"/>
  <c r="BJ23" i="21"/>
  <c r="BJ22" i="21"/>
  <c r="BJ17" i="21"/>
  <c r="BJ16" i="21"/>
  <c r="BJ28" i="21"/>
  <c r="BJ21" i="21"/>
  <c r="BJ20" i="21"/>
  <c r="BJ15" i="21"/>
  <c r="BJ29" i="21"/>
  <c r="BJ19" i="21"/>
  <c r="BJ14" i="21"/>
  <c r="BJ13" i="21"/>
  <c r="BJ18" i="21"/>
  <c r="BK7" i="21"/>
  <c r="BJ9" i="21"/>
  <c r="BJ12" i="21"/>
  <c r="BJ11" i="21"/>
  <c r="BL9" i="26" l="1"/>
  <c r="BL11" i="26"/>
  <c r="BK9" i="24"/>
  <c r="BK13" i="24"/>
  <c r="BK12" i="24"/>
  <c r="BK11" i="24"/>
  <c r="BL7" i="24"/>
  <c r="BK14" i="24"/>
  <c r="BK35" i="21"/>
  <c r="BK34" i="21"/>
  <c r="BK33" i="21"/>
  <c r="BK32" i="21"/>
  <c r="BK31" i="21"/>
  <c r="BK26" i="21"/>
  <c r="BK25" i="21"/>
  <c r="BK23" i="21"/>
  <c r="BK22" i="21"/>
  <c r="BK21" i="21"/>
  <c r="BK30" i="21"/>
  <c r="BK29" i="21"/>
  <c r="BK28" i="21"/>
  <c r="BK27" i="21"/>
  <c r="BK20" i="21"/>
  <c r="BK15" i="21"/>
  <c r="BK19" i="21"/>
  <c r="BK14" i="21"/>
  <c r="BK13" i="21"/>
  <c r="BK24" i="21"/>
  <c r="BK18" i="21"/>
  <c r="BK12" i="21"/>
  <c r="BK11" i="21"/>
  <c r="BK17" i="21"/>
  <c r="BK9" i="21"/>
  <c r="BL7" i="21"/>
  <c r="BK16" i="21"/>
  <c r="BL9" i="24" l="1"/>
  <c r="BL14" i="24"/>
  <c r="BL12" i="24"/>
  <c r="BL11" i="24"/>
  <c r="BL13" i="24"/>
  <c r="BL35" i="21"/>
  <c r="BL34" i="21"/>
  <c r="BL33" i="21"/>
  <c r="BL32" i="21"/>
  <c r="BL31" i="21"/>
  <c r="BL30" i="21"/>
  <c r="BL29" i="21"/>
  <c r="BL28" i="21"/>
  <c r="BL25" i="21"/>
  <c r="BL21" i="21"/>
  <c r="BL27" i="21"/>
  <c r="BL24" i="21"/>
  <c r="BL19" i="21"/>
  <c r="BL14" i="21"/>
  <c r="BL13" i="21"/>
  <c r="BL23" i="21"/>
  <c r="BL18" i="21"/>
  <c r="BL12" i="21"/>
  <c r="BL11" i="21"/>
  <c r="BL17" i="21"/>
  <c r="BL16" i="21"/>
  <c r="BL26" i="21"/>
  <c r="BL22" i="21"/>
  <c r="BL20" i="21"/>
  <c r="BL9" i="21"/>
  <c r="BL15" i="2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<sst xmlns="http://schemas.openxmlformats.org/spreadsheetml/2006/main" count="195" uniqueCount="68">
  <si>
    <t>Date de début du projet :</t>
  </si>
  <si>
    <t>Incrément de défilement :</t>
  </si>
  <si>
    <t>Description du jalon</t>
  </si>
  <si>
    <t>Tâche 1</t>
  </si>
  <si>
    <t>Tâche 2</t>
  </si>
  <si>
    <t>Tâche 3</t>
  </si>
  <si>
    <t>Tâche 4</t>
  </si>
  <si>
    <t>Tâche 5</t>
  </si>
  <si>
    <t>TITRE 2</t>
  </si>
  <si>
    <t>TITRE 3</t>
  </si>
  <si>
    <t>TITRE 4</t>
  </si>
  <si>
    <t>Catégorie</t>
  </si>
  <si>
    <t>Objectif</t>
  </si>
  <si>
    <t>Jalon</t>
  </si>
  <si>
    <t>Risque faible</t>
  </si>
  <si>
    <t>Risque moyen</t>
  </si>
  <si>
    <t>Risque élevé</t>
  </si>
  <si>
    <t>En bonne voie</t>
  </si>
  <si>
    <t>Attribué à</t>
  </si>
  <si>
    <t>Avancement</t>
  </si>
  <si>
    <t>Début</t>
  </si>
  <si>
    <t>Légende :</t>
  </si>
  <si>
    <t>Jours</t>
  </si>
  <si>
    <t>Conforme aux objectifs</t>
  </si>
  <si>
    <t>Faible risque</t>
  </si>
  <si>
    <t>Non attribué</t>
  </si>
  <si>
    <t>Véloce groupe</t>
  </si>
  <si>
    <t>François</t>
  </si>
  <si>
    <t>TITRE DU PROGRAMME</t>
  </si>
  <si>
    <t>Lieu</t>
  </si>
  <si>
    <t xml:space="preserve">Dossier Résidence de terrains à bâtir </t>
  </si>
  <si>
    <t>Dossier Résidence de terrains à bâtir</t>
  </si>
  <si>
    <t>Date de signature promesse Lex-Aequo</t>
  </si>
  <si>
    <t xml:space="preserve">Nom du programme </t>
  </si>
  <si>
    <t xml:space="preserve">Adresse </t>
  </si>
  <si>
    <t xml:space="preserve">Nombre lots </t>
  </si>
  <si>
    <t>Nombre de tranches</t>
  </si>
  <si>
    <t xml:space="preserve">Référence cadastre </t>
  </si>
  <si>
    <t>Zonage</t>
  </si>
  <si>
    <t>O.A.P.</t>
  </si>
  <si>
    <t>GEORISQUE</t>
  </si>
  <si>
    <t xml:space="preserve">Notes </t>
  </si>
  <si>
    <t>Notaire</t>
  </si>
  <si>
    <t>Nom de l'étude</t>
  </si>
  <si>
    <t>Nom du contact</t>
  </si>
  <si>
    <t>Adresse</t>
  </si>
  <si>
    <t>Téléphone</t>
  </si>
  <si>
    <t>E-mail</t>
  </si>
  <si>
    <t>A.S.L. association syndicale libre</t>
  </si>
  <si>
    <t xml:space="preserve">Date de cession des espaces communs </t>
  </si>
  <si>
    <t>Séquestre dégradation</t>
  </si>
  <si>
    <t>Mairie</t>
  </si>
  <si>
    <t xml:space="preserve">Mairie nom du maire ou du service urbanisme </t>
  </si>
  <si>
    <t xml:space="preserve">Mairie téléphone </t>
  </si>
  <si>
    <t xml:space="preserve">Mairie E-mail </t>
  </si>
  <si>
    <t xml:space="preserve">Certificat général d'adressage du lotissement et des lots </t>
  </si>
  <si>
    <t>RÉSIDENCE</t>
  </si>
  <si>
    <t>NOTAIRE</t>
  </si>
  <si>
    <t>MAIRIE</t>
  </si>
  <si>
    <t>Création site Internet dédié</t>
  </si>
  <si>
    <t>Achat nom de domaine</t>
  </si>
  <si>
    <t>Création Hébergement</t>
  </si>
  <si>
    <t>référencement</t>
  </si>
  <si>
    <t>Projet</t>
  </si>
  <si>
    <t>NOTIFICATION</t>
  </si>
  <si>
    <t>Bidule</t>
  </si>
  <si>
    <t>Machin</t>
  </si>
  <si>
    <t>Tartempion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</si>
</sst>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2" formatCode="_-* #,##0\ &quot;€&quot;_-;\-* #,##0\ &quot;€&quot;_-;_-* &quot;-&quot;\ &quot;€&quot;_-;_-@_-"/>
    <numFmt numFmtId="44" formatCode="_-* #,##0.00\ &quot;€&quot;_-;\-* #,##0.00\ &quot;€&quot;_-;_-* &quot;-&quot;??\ &quot;€&quot;_-;_-@_-"/>
    <numFmt numFmtId="164" formatCode="_(* #,##0.00_);_(* \(#,##0.00\);_(* &quot;-&quot;??_);_(@_)"/>
    <numFmt numFmtId="165" formatCode="#,##0_ ;\-#,##0\ "/>
    <numFmt numFmtId="166" formatCode="d"/>
  </numFmts>
  <fonts count="40" x14ac:knownFonts="1">
    <font>
      <sz val="11"/>
      <color theme="1"/>
      <name val="Calibri"/>
      <family val="2"/>
      <scheme val="minor"/>
    </font>
    <font>
      <sz val="10"/>
      <name val="Calibri"/>
      <family val="2"/>
      <scheme val="minor"/>
    </font>
    <font>
      <u/>
      <sz val="11"/>
      <color indexed="12"/>
      <name val="Arial"/>
      <family val="2"/>
    </font>
    <font>
      <sz val="11"/>
      <name val="Calibri"/>
      <family val="2"/>
      <scheme val="minor"/>
    </font>
    <font>
      <sz val="11"/>
      <color theme="1"/>
      <name val="Calibri"/>
      <family val="2"/>
      <scheme val="minor"/>
    </font>
    <font>
      <sz val="14"/>
      <color theme="1"/>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sz val="11"/>
      <color theme="0"/>
      <name val="Calibri"/>
      <family val="2"/>
      <scheme val="minor"/>
    </font>
    <font>
      <b/>
      <sz val="10"/>
      <color theme="0"/>
      <name val="Calibri"/>
      <family val="2"/>
      <scheme val="minor"/>
    </font>
    <font>
      <b/>
      <sz val="14"/>
      <name val="Calibri"/>
      <family val="2"/>
      <scheme val="minor"/>
    </font>
    <font>
      <b/>
      <sz val="14"/>
      <color theme="0"/>
      <name val="Calibri"/>
      <family val="2"/>
      <scheme val="minor"/>
    </font>
    <font>
      <sz val="16"/>
      <color theme="1"/>
      <name val="Calibri"/>
      <family val="2"/>
      <scheme val="minor"/>
    </font>
    <font>
      <b/>
      <sz val="11"/>
      <name val="Calibri"/>
      <family val="2"/>
      <scheme val="minor"/>
    </font>
    <font>
      <sz val="14"/>
      <name val="Calibri"/>
      <family val="2"/>
      <scheme val="minor"/>
    </font>
    <font>
      <sz val="16"/>
      <color rgb="FF000000"/>
      <name val="Calibri"/>
      <family val="2"/>
      <scheme val="minor"/>
    </font>
    <font>
      <b/>
      <sz val="11"/>
      <color theme="0"/>
      <name val="Calibri"/>
      <family val="2"/>
      <scheme val="minor"/>
    </font>
    <font>
      <b/>
      <sz val="20"/>
      <name val="Calibri"/>
      <family val="2"/>
      <scheme val="major"/>
    </font>
    <font>
      <b/>
      <sz val="22"/>
      <name val="Calibri"/>
      <family val="2"/>
      <scheme val="major"/>
    </font>
    <font>
      <b/>
      <sz val="16"/>
      <name val="Calibri"/>
      <family val="2"/>
      <scheme val="minor"/>
    </font>
    <font>
      <b/>
      <sz val="26"/>
      <name val="Calibri"/>
      <family val="2"/>
      <scheme val="major"/>
    </font>
    <font>
      <b/>
      <sz val="16"/>
      <color rgb="FF000000"/>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b/>
      <i/>
      <sz val="12"/>
      <color theme="1"/>
      <name val="Calibri"/>
      <family val="1"/>
      <scheme val="major"/>
    </font>
    <font>
      <sz val="11"/>
      <color theme="1"/>
      <name val="Calibri"/>
      <family val="1"/>
      <scheme val="major"/>
    </font>
    <font>
      <b/>
      <i/>
      <sz val="11"/>
      <color theme="1"/>
      <name val="Calibri"/>
      <family val="1"/>
      <scheme val="major"/>
    </font>
    <font>
      <sz val="11"/>
      <color theme="1"/>
      <name val="Calibri"/>
      <family val="2"/>
    </font>
    <font>
      <sz val="8"/>
      <name val="Calibri"/>
      <family val="2"/>
      <scheme val="minor"/>
    </font>
    <font>
      <sz val="11"/>
      <name val="Calibri"/>
      <family val="2"/>
    </font>
  </fonts>
  <fills count="43">
    <fill>
      <patternFill patternType="none"/>
    </fill>
    <fill>
      <patternFill patternType="gray125"/>
    </fill>
    <fill>
      <patternFill patternType="solid">
        <fgColor theme="0" tint="-4.9989318521683403E-2"/>
        <bgColor indexed="64"/>
      </patternFill>
    </fill>
    <fill>
      <patternFill patternType="solid">
        <fgColor theme="6"/>
      </patternFill>
    </fill>
    <fill>
      <patternFill patternType="solid">
        <fgColor theme="2" tint="-9.9978637043366805E-2"/>
        <bgColor indexed="64"/>
      </patternFill>
    </fill>
    <fill>
      <patternFill patternType="solid">
        <fgColor theme="6"/>
        <bgColor indexed="64"/>
      </patternFill>
    </fill>
    <fill>
      <patternFill patternType="solid">
        <fgColor theme="7" tint="-0.249977111117893"/>
        <bgColor indexed="64"/>
      </patternFill>
    </fill>
    <fill>
      <patternFill patternType="solid">
        <fgColor theme="9"/>
        <bgColor indexed="64"/>
      </patternFill>
    </fill>
    <fill>
      <patternFill patternType="solid">
        <fgColor theme="5"/>
        <bgColor indexed="64"/>
      </patternFill>
    </fill>
    <fill>
      <patternFill patternType="solid">
        <fgColor theme="1" tint="0.249977111117893"/>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CB5B4"/>
        <bgColor indexed="64"/>
      </patternFill>
    </fill>
  </fills>
  <borders count="2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bottom/>
      <diagonal/>
    </border>
    <border>
      <left/>
      <right style="thin">
        <color theme="0" tint="-0.34998626667073579"/>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top style="thin">
        <color theme="0" tint="-0.499984740745262"/>
      </top>
      <bottom/>
      <diagonal/>
    </border>
    <border>
      <left style="thin">
        <color theme="0" tint="-0.14993743705557422"/>
      </left>
      <right style="thin">
        <color theme="0" tint="-0.14993743705557422"/>
      </right>
      <top/>
      <bottom/>
      <diagonal/>
    </border>
    <border>
      <left style="thin">
        <color theme="0" tint="-0.34998626667073579"/>
      </left>
      <right/>
      <top style="thin">
        <color theme="0" tint="-0.499984740745262"/>
      </top>
      <bottom/>
      <diagonal/>
    </border>
    <border>
      <left/>
      <right style="thin">
        <color theme="0" tint="-0.34998626667073579"/>
      </right>
      <top style="thin">
        <color theme="0" tint="-0.499984740745262"/>
      </top>
      <bottom/>
      <diagonal/>
    </border>
    <border>
      <left/>
      <right/>
      <top/>
      <bottom style="thin">
        <color theme="0" tint="-0.499984740745262"/>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14999847407452621"/>
      </left>
      <right/>
      <top/>
      <bottom style="thin">
        <color theme="0"/>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0">
    <xf numFmtId="0" fontId="0" fillId="0" borderId="0"/>
    <xf numFmtId="0" fontId="2" fillId="0" borderId="0" applyNumberFormat="0" applyFill="0" applyBorder="0" applyAlignment="0" applyProtection="0">
      <alignment vertical="top"/>
      <protection locked="0"/>
    </xf>
    <xf numFmtId="9" fontId="4" fillId="0" borderId="0" applyFont="0" applyFill="0" applyBorder="0" applyProtection="0">
      <alignment horizontal="center" vertical="center"/>
    </xf>
    <xf numFmtId="0" fontId="9" fillId="0" borderId="0"/>
    <xf numFmtId="164" fontId="4" fillId="0" borderId="1" applyFont="0" applyFill="0" applyAlignment="0" applyProtection="0"/>
    <xf numFmtId="0" fontId="6" fillId="0" borderId="0" applyNumberFormat="0" applyFill="0" applyBorder="0" applyAlignment="0" applyProtection="0"/>
    <xf numFmtId="0" fontId="5" fillId="0" borderId="0" applyNumberFormat="0" applyFill="0" applyAlignment="0" applyProtection="0"/>
    <xf numFmtId="0" fontId="5" fillId="0" borderId="0" applyNumberFormat="0" applyFill="0" applyProtection="0">
      <alignment vertical="top"/>
    </xf>
    <xf numFmtId="0" fontId="4" fillId="0" borderId="0" applyNumberFormat="0" applyFill="0" applyProtection="0">
      <alignment horizontal="right" vertical="center" indent="1"/>
    </xf>
    <xf numFmtId="14" fontId="4" fillId="0" borderId="0" applyFont="0" applyFill="0" applyBorder="0">
      <alignment horizontal="center" vertical="center"/>
    </xf>
    <xf numFmtId="165" fontId="4" fillId="0" borderId="0" applyFont="0" applyFill="0" applyBorder="0" applyProtection="0">
      <alignment horizontal="center" vertical="center"/>
    </xf>
    <xf numFmtId="0" fontId="9" fillId="3" borderId="0" applyNumberFormat="0" applyBorder="0" applyAlignment="0" applyProtection="0"/>
    <xf numFmtId="44" fontId="4" fillId="0" borderId="0" applyFont="0" applyFill="0" applyBorder="0" applyAlignment="0" applyProtection="0"/>
    <xf numFmtId="42" fontId="4" fillId="0" borderId="0" applyFont="0" applyFill="0" applyBorder="0" applyAlignment="0" applyProtection="0"/>
    <xf numFmtId="0" fontId="23" fillId="0" borderId="0" applyNumberFormat="0" applyFill="0" applyBorder="0" applyAlignment="0" applyProtection="0"/>
    <xf numFmtId="0" fontId="24" fillId="12" borderId="0" applyNumberFormat="0" applyBorder="0" applyAlignment="0" applyProtection="0"/>
    <xf numFmtId="0" fontId="25" fillId="13" borderId="0" applyNumberFormat="0" applyBorder="0" applyAlignment="0" applyProtection="0"/>
    <xf numFmtId="0" fontId="26" fillId="14" borderId="0" applyNumberFormat="0" applyBorder="0" applyAlignment="0" applyProtection="0"/>
    <xf numFmtId="0" fontId="27" fillId="15" borderId="13" applyNumberFormat="0" applyAlignment="0" applyProtection="0"/>
    <xf numFmtId="0" fontId="28" fillId="16" borderId="14" applyNumberFormat="0" applyAlignment="0" applyProtection="0"/>
    <xf numFmtId="0" fontId="29" fillId="16" borderId="13" applyNumberFormat="0" applyAlignment="0" applyProtection="0"/>
    <xf numFmtId="0" fontId="30" fillId="0" borderId="15" applyNumberFormat="0" applyFill="0" applyAlignment="0" applyProtection="0"/>
    <xf numFmtId="0" fontId="17" fillId="17" borderId="16" applyNumberFormat="0" applyAlignment="0" applyProtection="0"/>
    <xf numFmtId="0" fontId="31" fillId="0" borderId="0" applyNumberFormat="0" applyFill="0" applyBorder="0" applyAlignment="0" applyProtection="0"/>
    <xf numFmtId="0" fontId="4" fillId="18" borderId="17" applyNumberFormat="0" applyFont="0" applyAlignment="0" applyProtection="0"/>
    <xf numFmtId="0" fontId="32" fillId="0" borderId="0" applyNumberFormat="0" applyFill="0" applyBorder="0" applyAlignment="0" applyProtection="0"/>
    <xf numFmtId="0" fontId="33" fillId="0" borderId="18" applyNumberFormat="0" applyFill="0" applyAlignment="0" applyProtection="0"/>
    <xf numFmtId="0" fontId="9"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9"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9"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9" fillId="34" borderId="0" applyNumberFormat="0" applyBorder="0" applyAlignment="0" applyProtection="0"/>
    <xf numFmtId="0" fontId="4" fillId="35" borderId="0" applyNumberFormat="0" applyBorder="0" applyAlignment="0" applyProtection="0"/>
    <xf numFmtId="0" fontId="4" fillId="36" borderId="0" applyNumberFormat="0" applyBorder="0" applyAlignment="0" applyProtection="0"/>
    <xf numFmtId="0" fontId="4" fillId="37" borderId="0" applyNumberFormat="0" applyBorder="0" applyAlignment="0" applyProtection="0"/>
    <xf numFmtId="0" fontId="9" fillId="38" borderId="0" applyNumberFormat="0" applyBorder="0" applyAlignment="0" applyProtection="0"/>
    <xf numFmtId="0" fontId="4" fillId="39" borderId="0" applyNumberFormat="0" applyBorder="0" applyAlignment="0" applyProtection="0"/>
    <xf numFmtId="0" fontId="4" fillId="40" borderId="0" applyNumberFormat="0" applyBorder="0" applyAlignment="0" applyProtection="0"/>
    <xf numFmtId="0" fontId="4" fillId="41" borderId="0" applyNumberFormat="0" applyBorder="0" applyAlignment="0" applyProtection="0"/>
  </cellStyleXfs>
  <cellXfs count="87">
    <xf numFmtId="0" fontId="0" fillId="0" borderId="0" xfId="0"/>
    <xf numFmtId="0" fontId="0" fillId="0" borderId="0" xfId="0" applyAlignment="1">
      <alignment vertical="center"/>
    </xf>
    <xf numFmtId="0" fontId="0" fillId="0" borderId="0" xfId="0" applyAlignment="1">
      <alignment horizontal="center"/>
    </xf>
    <xf numFmtId="0" fontId="0" fillId="0" borderId="0" xfId="0" applyAlignment="1">
      <alignment horizontal="right" vertical="center"/>
    </xf>
    <xf numFmtId="0" fontId="7" fillId="0" borderId="0" xfId="0" applyFont="1"/>
    <xf numFmtId="0" fontId="8" fillId="0" borderId="0" xfId="1" applyFont="1" applyAlignment="1" applyProtection="1"/>
    <xf numFmtId="0" fontId="9" fillId="0" borderId="0" xfId="3"/>
    <xf numFmtId="0" fontId="9" fillId="0" borderId="0" xfId="3" applyAlignment="1">
      <alignment wrapText="1"/>
    </xf>
    <xf numFmtId="0" fontId="0" fillId="0" borderId="0" xfId="0"/>
    <xf numFmtId="9" fontId="0" fillId="0" borderId="0" xfId="2" applyFont="1" applyFill="1" applyBorder="1">
      <alignment horizontal="center" vertical="center"/>
    </xf>
    <xf numFmtId="14" fontId="0" fillId="0" borderId="0" xfId="9" applyFont="1" applyFill="1" applyBorder="1">
      <alignment horizontal="center" vertical="center"/>
    </xf>
    <xf numFmtId="165" fontId="0" fillId="0" borderId="0" xfId="10" applyFont="1" applyFill="1" applyBorder="1">
      <alignment horizontal="center" vertical="center"/>
    </xf>
    <xf numFmtId="0" fontId="0" fillId="0" borderId="6" xfId="0" applyBorder="1" applyAlignment="1">
      <alignment vertical="center"/>
    </xf>
    <xf numFmtId="9" fontId="14" fillId="0" borderId="0" xfId="2" applyFont="1" applyFill="1" applyBorder="1">
      <alignment horizontal="center" vertical="center"/>
    </xf>
    <xf numFmtId="14" fontId="3" fillId="0" borderId="0" xfId="9" applyFont="1" applyFill="1" applyBorder="1">
      <alignment horizontal="center" vertical="center"/>
    </xf>
    <xf numFmtId="165" fontId="3" fillId="0" borderId="0" xfId="10" applyFont="1" applyFill="1" applyBorder="1">
      <alignment horizontal="center" vertical="center"/>
    </xf>
    <xf numFmtId="0" fontId="3" fillId="2" borderId="0" xfId="0" applyFont="1" applyFill="1"/>
    <xf numFmtId="0" fontId="19" fillId="0" borderId="0" xfId="5" applyFont="1" applyFill="1" applyBorder="1" applyAlignment="1">
      <alignment horizontal="left" vertical="center"/>
    </xf>
    <xf numFmtId="0" fontId="3" fillId="0" borderId="0" xfId="8" applyFont="1" applyFill="1" applyAlignment="1">
      <alignment horizontal="left" vertical="center" indent="2"/>
    </xf>
    <xf numFmtId="14" fontId="3" fillId="0" borderId="0" xfId="9" applyFont="1" applyFill="1" applyBorder="1" applyAlignment="1">
      <alignment horizontal="left" vertical="center"/>
    </xf>
    <xf numFmtId="14" fontId="3" fillId="0" borderId="0" xfId="9" applyFont="1" applyFill="1" applyBorder="1" applyAlignment="1">
      <alignment horizontal="left" vertical="center" indent="2"/>
    </xf>
    <xf numFmtId="14" fontId="3" fillId="0" borderId="0" xfId="9" applyFont="1" applyFill="1">
      <alignment horizontal="center" vertical="center"/>
    </xf>
    <xf numFmtId="165" fontId="3" fillId="0" borderId="0" xfId="10" applyFont="1" applyFill="1">
      <alignment horizontal="center" vertical="center"/>
    </xf>
    <xf numFmtId="0" fontId="13" fillId="0" borderId="9" xfId="0" applyFont="1" applyBorder="1"/>
    <xf numFmtId="0" fontId="20" fillId="0" borderId="9" xfId="0" applyFont="1" applyBorder="1" applyAlignment="1">
      <alignment vertical="center"/>
    </xf>
    <xf numFmtId="0" fontId="22" fillId="0" borderId="9" xfId="0" applyFont="1" applyBorder="1" applyAlignment="1">
      <alignment vertical="center"/>
    </xf>
    <xf numFmtId="0" fontId="16" fillId="0" borderId="9" xfId="0" applyFont="1" applyBorder="1" applyAlignment="1">
      <alignment vertical="center"/>
    </xf>
    <xf numFmtId="0" fontId="1" fillId="11" borderId="1" xfId="0" applyFont="1" applyFill="1" applyBorder="1" applyAlignment="1">
      <alignment horizontal="center" vertical="center" shrinkToFit="1"/>
    </xf>
    <xf numFmtId="166" fontId="1" fillId="11" borderId="7" xfId="0" applyNumberFormat="1" applyFont="1" applyFill="1" applyBorder="1" applyAlignment="1">
      <alignment horizontal="center" vertical="center"/>
    </xf>
    <xf numFmtId="166" fontId="1" fillId="11" borderId="5" xfId="0" applyNumberFormat="1" applyFont="1" applyFill="1" applyBorder="1" applyAlignment="1">
      <alignment horizontal="center" vertical="center"/>
    </xf>
    <xf numFmtId="166" fontId="1" fillId="11" borderId="8" xfId="0" applyNumberFormat="1" applyFont="1" applyFill="1" applyBorder="1" applyAlignment="1">
      <alignment horizontal="center" vertical="center"/>
    </xf>
    <xf numFmtId="166" fontId="1" fillId="11" borderId="2" xfId="0" applyNumberFormat="1" applyFont="1" applyFill="1" applyBorder="1" applyAlignment="1">
      <alignment horizontal="center" vertical="center"/>
    </xf>
    <xf numFmtId="166" fontId="1" fillId="11" borderId="10" xfId="0" applyNumberFormat="1" applyFont="1" applyFill="1" applyBorder="1" applyAlignment="1">
      <alignment horizontal="center" vertical="center"/>
    </xf>
    <xf numFmtId="166" fontId="1" fillId="11" borderId="11" xfId="0" applyNumberFormat="1" applyFont="1" applyFill="1" applyBorder="1" applyAlignment="1">
      <alignment horizontal="center" vertical="center"/>
    </xf>
    <xf numFmtId="166" fontId="1" fillId="11" borderId="3" xfId="0" applyNumberFormat="1" applyFont="1" applyFill="1" applyBorder="1" applyAlignment="1">
      <alignment horizontal="center" vertical="center"/>
    </xf>
    <xf numFmtId="0" fontId="34" fillId="0" borderId="19" xfId="0" applyFont="1" applyBorder="1" applyAlignment="1">
      <alignment horizontal="center"/>
    </xf>
    <xf numFmtId="0" fontId="35" fillId="10" borderId="0" xfId="0" applyFont="1" applyFill="1"/>
    <xf numFmtId="0" fontId="0" fillId="10" borderId="0" xfId="0" applyFill="1"/>
    <xf numFmtId="0" fontId="36" fillId="0" borderId="19" xfId="0" applyFont="1" applyBorder="1" applyAlignment="1">
      <alignment horizontal="center"/>
    </xf>
    <xf numFmtId="0" fontId="35" fillId="10" borderId="20" xfId="0" applyFont="1" applyFill="1" applyBorder="1"/>
    <xf numFmtId="0" fontId="15" fillId="2" borderId="0" xfId="6" applyFont="1" applyFill="1" applyAlignment="1">
      <alignment horizontal="left" vertical="center" indent="2"/>
    </xf>
    <xf numFmtId="0" fontId="3" fillId="2" borderId="0" xfId="0" applyFont="1" applyFill="1" applyAlignment="1">
      <alignment horizontal="left" vertical="center" indent="2"/>
    </xf>
    <xf numFmtId="0" fontId="20" fillId="2" borderId="0" xfId="6" applyFont="1" applyFill="1" applyAlignment="1">
      <alignment horizontal="left" vertical="center" indent="2"/>
    </xf>
    <xf numFmtId="0" fontId="21" fillId="2" borderId="0" xfId="5" applyFont="1" applyFill="1" applyAlignment="1">
      <alignment vertical="center"/>
    </xf>
    <xf numFmtId="0" fontId="13" fillId="0" borderId="0" xfId="0" applyFont="1" applyAlignment="1">
      <alignment horizontal="right" vertical="center"/>
    </xf>
    <xf numFmtId="0" fontId="13" fillId="0" borderId="0" xfId="0" applyFont="1" applyAlignment="1">
      <alignment horizontal="center" vertical="center"/>
    </xf>
    <xf numFmtId="0" fontId="18" fillId="0" borderId="0" xfId="0" applyFont="1" applyAlignment="1">
      <alignment horizontal="left" vertical="center"/>
    </xf>
    <xf numFmtId="0" fontId="3" fillId="0" borderId="0" xfId="0" applyFont="1" applyAlignment="1">
      <alignment vertical="center"/>
    </xf>
    <xf numFmtId="0" fontId="15" fillId="0" borderId="0" xfId="0" applyFont="1" applyAlignment="1">
      <alignment horizontal="center" vertical="center"/>
    </xf>
    <xf numFmtId="0" fontId="15" fillId="0" borderId="0" xfId="0" applyFont="1" applyAlignment="1">
      <alignment vertical="center"/>
    </xf>
    <xf numFmtId="0" fontId="3" fillId="0" borderId="0" xfId="0" applyFont="1"/>
    <xf numFmtId="0" fontId="3" fillId="0" borderId="0" xfId="0" applyFont="1" applyAlignment="1">
      <alignment horizontal="center"/>
    </xf>
    <xf numFmtId="0" fontId="3" fillId="0" borderId="0" xfId="0" applyFont="1" applyAlignment="1">
      <alignment horizontal="right" vertical="center"/>
    </xf>
    <xf numFmtId="0" fontId="20" fillId="42" borderId="0" xfId="0" applyFont="1" applyFill="1" applyAlignment="1">
      <alignment horizontal="center" vertical="center"/>
    </xf>
    <xf numFmtId="0" fontId="3" fillId="0" borderId="0" xfId="0" applyFont="1" applyAlignment="1">
      <alignment horizontal="left" vertical="center" indent="2"/>
    </xf>
    <xf numFmtId="0" fontId="3" fillId="0" borderId="0" xfId="0" applyFont="1" applyAlignment="1">
      <alignment horizontal="left" vertical="center"/>
    </xf>
    <xf numFmtId="0" fontId="3" fillId="0" borderId="3" xfId="0" applyFont="1" applyBorder="1"/>
    <xf numFmtId="166" fontId="1" fillId="11" borderId="0" xfId="0" applyNumberFormat="1" applyFont="1" applyFill="1" applyAlignment="1">
      <alignment horizontal="center" vertical="center"/>
    </xf>
    <xf numFmtId="0" fontId="17" fillId="9" borderId="0" xfId="0" applyFont="1" applyFill="1" applyAlignment="1">
      <alignment horizontal="left" vertical="center" indent="1"/>
    </xf>
    <xf numFmtId="0" fontId="17" fillId="9" borderId="0" xfId="0" applyFont="1" applyFill="1" applyAlignment="1">
      <alignment horizontal="center" vertical="center" wrapText="1"/>
    </xf>
    <xf numFmtId="0" fontId="10" fillId="0" borderId="3" xfId="0" applyFont="1" applyBorder="1" applyAlignment="1">
      <alignment horizontal="center" vertical="center" wrapText="1"/>
    </xf>
    <xf numFmtId="0" fontId="0" fillId="0" borderId="0" xfId="0" applyAlignment="1">
      <alignment horizontal="left" wrapText="1" indent="2"/>
    </xf>
    <xf numFmtId="0" fontId="0" fillId="0" borderId="0" xfId="0" applyAlignment="1">
      <alignment horizontal="center" vertical="center" wrapText="1"/>
    </xf>
    <xf numFmtId="0" fontId="14" fillId="0" borderId="0" xfId="0" applyFont="1" applyAlignment="1">
      <alignment horizontal="left" vertical="center" wrapText="1" indent="1"/>
    </xf>
    <xf numFmtId="0" fontId="3" fillId="0" borderId="0" xfId="0" applyFont="1" applyAlignment="1">
      <alignment horizontal="center" vertical="center"/>
    </xf>
    <xf numFmtId="0" fontId="0" fillId="0" borderId="4" xfId="0" applyBorder="1" applyAlignment="1">
      <alignment horizontal="center" vertical="center"/>
    </xf>
    <xf numFmtId="0" fontId="3" fillId="0" borderId="0" xfId="0" applyFont="1" applyAlignment="1">
      <alignment horizontal="left" vertical="center" wrapText="1" indent="2"/>
    </xf>
    <xf numFmtId="0" fontId="0" fillId="0" borderId="12" xfId="0" applyBorder="1" applyAlignment="1">
      <alignment vertical="center"/>
    </xf>
    <xf numFmtId="0" fontId="3" fillId="0" borderId="0" xfId="0" applyFont="1" applyAlignment="1">
      <alignment horizontal="left" vertical="center" wrapText="1" indent="1"/>
    </xf>
    <xf numFmtId="0" fontId="0" fillId="0" borderId="0" xfId="0" applyAlignment="1">
      <alignment horizontal="center" vertical="center"/>
    </xf>
    <xf numFmtId="0" fontId="9" fillId="0" borderId="0" xfId="0" applyFont="1" applyAlignment="1">
      <alignment horizontal="center"/>
    </xf>
    <xf numFmtId="2" fontId="3" fillId="0" borderId="0" xfId="9" applyNumberFormat="1" applyFont="1" applyFill="1" applyBorder="1">
      <alignment horizontal="center" vertical="center"/>
    </xf>
    <xf numFmtId="0" fontId="2" fillId="2" borderId="0" xfId="1" applyFill="1" applyAlignment="1" applyProtection="1">
      <alignment horizontal="left" vertical="center" indent="2"/>
    </xf>
    <xf numFmtId="0" fontId="37" fillId="0" borderId="0" xfId="0" applyFont="1"/>
    <xf numFmtId="0" fontId="17" fillId="9" borderId="3" xfId="0" applyFont="1" applyFill="1" applyBorder="1" applyAlignment="1">
      <alignment horizontal="center" vertical="center" wrapText="1"/>
    </xf>
    <xf numFmtId="0" fontId="39" fillId="0" borderId="0" xfId="0" quotePrefix="1" applyFont="1" applyAlignment="1">
      <alignment horizontal="center" vertical="center"/>
    </xf>
    <xf numFmtId="14" fontId="3" fillId="0" borderId="0" xfId="0" applyNumberFormat="1" applyFont="1" applyAlignment="1">
      <alignment horizontal="left" vertical="center" indent="2"/>
    </xf>
    <xf numFmtId="14" fontId="3" fillId="0" borderId="0" xfId="0" applyNumberFormat="1" applyFont="1"/>
    <xf numFmtId="0" fontId="0" fillId="0" borderId="19" xfId="0" applyBorder="1" applyAlignment="1">
      <alignment horizontal="left" vertical="center" wrapText="1"/>
    </xf>
    <xf numFmtId="0" fontId="12" fillId="6" borderId="0" xfId="0" applyFont="1" applyFill="1" applyAlignment="1">
      <alignment horizontal="center" vertical="center"/>
    </xf>
    <xf numFmtId="0" fontId="11" fillId="4" borderId="0" xfId="0" applyFont="1" applyFill="1" applyAlignment="1">
      <alignment horizontal="center" vertical="center"/>
    </xf>
    <xf numFmtId="0" fontId="21" fillId="2" borderId="0" xfId="5" applyFont="1" applyFill="1" applyAlignment="1">
      <alignment horizontal="center" vertical="center"/>
    </xf>
    <xf numFmtId="0" fontId="15" fillId="2" borderId="0" xfId="0" applyFont="1" applyFill="1" applyAlignment="1">
      <alignment horizontal="center" vertical="center"/>
    </xf>
    <xf numFmtId="0" fontId="3" fillId="2" borderId="0" xfId="0" applyFont="1" applyFill="1" applyAlignment="1">
      <alignment horizontal="center" vertical="center"/>
    </xf>
    <xf numFmtId="0" fontId="12" fillId="5" borderId="0" xfId="11" applyFont="1" applyFill="1" applyAlignment="1">
      <alignment horizontal="center" vertical="center"/>
    </xf>
    <xf numFmtId="0" fontId="12" fillId="7" borderId="0" xfId="0" applyFont="1" applyFill="1" applyAlignment="1">
      <alignment horizontal="center" vertical="center"/>
    </xf>
    <xf numFmtId="0" fontId="12" fillId="8" borderId="0" xfId="0" applyFont="1" applyFill="1" applyAlignment="1">
      <alignment horizontal="center" vertical="center"/>
    </xf>
  </cellXfs>
  <cellStyles count="50">
    <cellStyle name="20 % - Accent1" xfId="28" builtinId="30" customBuiltin="1"/>
    <cellStyle name="20 % - Accent2" xfId="32" builtinId="34" customBuiltin="1"/>
    <cellStyle name="20 % - Accent3" xfId="35" builtinId="38" customBuiltin="1"/>
    <cellStyle name="20 % - Accent4" xfId="39" builtinId="42" customBuiltin="1"/>
    <cellStyle name="20 % - Accent5" xfId="43" builtinId="46" customBuiltin="1"/>
    <cellStyle name="20 % - Accent6" xfId="47" builtinId="50" customBuiltin="1"/>
    <cellStyle name="40 % - Accent1" xfId="29" builtinId="31" customBuiltin="1"/>
    <cellStyle name="40 % - Accent2" xfId="33" builtinId="35" customBuiltin="1"/>
    <cellStyle name="40 % - Accent3" xfId="36" builtinId="39" customBuiltin="1"/>
    <cellStyle name="40 % - Accent4" xfId="40" builtinId="43" customBuiltin="1"/>
    <cellStyle name="40 % - Accent5" xfId="44" builtinId="47" customBuiltin="1"/>
    <cellStyle name="40 % - Accent6" xfId="48" builtinId="51" customBuiltin="1"/>
    <cellStyle name="60 % - Accent1" xfId="30" builtinId="32" customBuiltin="1"/>
    <cellStyle name="60 % - Accent2" xfId="34" builtinId="36" customBuiltin="1"/>
    <cellStyle name="60 % - Accent3" xfId="37" builtinId="40" customBuiltin="1"/>
    <cellStyle name="60 % - Accent4" xfId="41" builtinId="44" customBuiltin="1"/>
    <cellStyle name="60 % - Accent5" xfId="45" builtinId="48" customBuiltin="1"/>
    <cellStyle name="60 % - Accent6" xfId="49" builtinId="52" customBuiltin="1"/>
    <cellStyle name="Accent1" xfId="27" builtinId="29" customBuiltin="1"/>
    <cellStyle name="Accent2" xfId="31" builtinId="33" customBuiltin="1"/>
    <cellStyle name="Accent3" xfId="11" builtinId="37" customBuiltin="1"/>
    <cellStyle name="Accent4" xfId="38" builtinId="41" customBuiltin="1"/>
    <cellStyle name="Accent5" xfId="42" builtinId="45" customBuiltin="1"/>
    <cellStyle name="Accent6" xfId="46" builtinId="49" customBuiltin="1"/>
    <cellStyle name="Avertissement" xfId="23" builtinId="11" customBuiltin="1"/>
    <cellStyle name="Calcul" xfId="20" builtinId="22" customBuiltin="1"/>
    <cellStyle name="Cellule liée" xfId="21" builtinId="24" customBuiltin="1"/>
    <cellStyle name="Date" xfId="9" xr:uid="{229918B6-DD13-4F5A-97B9-305F7E002AA3}"/>
    <cellStyle name="Entrée" xfId="18" builtinId="20" customBuiltin="1"/>
    <cellStyle name="Insatisfaisant" xfId="16" builtinId="27" customBuiltin="1"/>
    <cellStyle name="Lien hypertexte" xfId="1" builtinId="8" customBuiltin="1"/>
    <cellStyle name="Milliers" xfId="4" builtinId="3" customBuiltin="1"/>
    <cellStyle name="Milliers [0]" xfId="10" builtinId="6" customBuiltin="1"/>
    <cellStyle name="Monétaire" xfId="12" builtinId="4" customBuiltin="1"/>
    <cellStyle name="Monétaire [0]" xfId="13" builtinId="7" customBuiltin="1"/>
    <cellStyle name="Neutre" xfId="17" builtinId="28" customBuiltin="1"/>
    <cellStyle name="Normal" xfId="0" builtinId="0" customBuiltin="1"/>
    <cellStyle name="Note" xfId="24" builtinId="10" customBuiltin="1"/>
    <cellStyle name="Pourcentage" xfId="2" builtinId="5" customBuiltin="1"/>
    <cellStyle name="Satisfaisant" xfId="15" builtinId="26" customBuiltin="1"/>
    <cellStyle name="Sortie" xfId="19" builtinId="21" customBuiltin="1"/>
    <cellStyle name="Texte explicatif" xfId="25" builtinId="53" customBuiltin="1"/>
    <cellStyle name="Titre" xfId="5" builtinId="15" customBuiltin="1"/>
    <cellStyle name="Titre 1" xfId="6" builtinId="16" customBuiltin="1"/>
    <cellStyle name="Titre 2" xfId="7" builtinId="17" customBuiltin="1"/>
    <cellStyle name="Titre 3" xfId="8" builtinId="18" customBuiltin="1"/>
    <cellStyle name="Titre 4" xfId="14" builtinId="19" customBuiltin="1"/>
    <cellStyle name="Total" xfId="26" builtinId="25" customBuiltin="1"/>
    <cellStyle name="Vérification" xfId="22" builtinId="23" customBuiltin="1"/>
    <cellStyle name="zTexteMasqué" xfId="3" xr:uid="{26E66EE6-E33F-4D77-BAE4-0FB4F5BBF673}"/>
  </cellStyles>
  <dxfs count="89">
    <dxf>
      <font>
        <strike val="0"/>
        <outline val="0"/>
        <shadow val="0"/>
        <u val="none"/>
        <vertAlign val="baseline"/>
        <sz val="11"/>
        <name val="Calibri"/>
        <family val="2"/>
        <scheme val="none"/>
      </font>
      <numFmt numFmtId="0" formatCode="General"/>
    </dxf>
    <dxf>
      <font>
        <strike val="0"/>
        <outline val="0"/>
        <shadow val="0"/>
        <u val="none"/>
        <vertAlign val="baseline"/>
        <sz val="11"/>
        <name val="Calibri"/>
        <family val="2"/>
        <scheme val="minor"/>
      </font>
      <numFmt numFmtId="2" formatCode="0.00"/>
    </dxf>
    <dxf>
      <font>
        <strike val="0"/>
        <outline val="0"/>
        <shadow val="0"/>
        <u val="none"/>
        <vertAlign val="baseline"/>
        <sz val="11"/>
        <name val="Calibri"/>
        <family val="2"/>
        <scheme val="minor"/>
      </font>
      <numFmt numFmtId="19" formatCode="dd/mm/yyyy"/>
    </dxf>
    <dxf>
      <font>
        <strike val="0"/>
        <outline val="0"/>
        <shadow val="0"/>
        <u val="none"/>
        <vertAlign val="baseline"/>
        <sz val="11"/>
        <name val="Calibri"/>
        <family val="2"/>
        <scheme val="minor"/>
      </font>
      <numFmt numFmtId="13" formatCode="0%"/>
    </dxf>
    <dxf>
      <font>
        <strike val="0"/>
        <outline val="0"/>
        <shadow val="0"/>
        <u val="none"/>
        <vertAlign val="baseline"/>
        <sz val="11"/>
        <name val="Calibri"/>
        <family val="2"/>
        <scheme val="minor"/>
      </font>
      <alignment horizontal="center" vertical="center" textRotation="0" indent="0" justifyLastLine="0" shrinkToFit="0" readingOrder="0"/>
    </dxf>
    <dxf>
      <font>
        <strike val="0"/>
        <outline val="0"/>
        <shadow val="0"/>
        <u val="none"/>
        <vertAlign val="baseline"/>
        <sz val="11"/>
        <name val="Calibri"/>
        <family val="2"/>
        <scheme val="minor"/>
      </font>
      <alignment horizontal="center" vertical="center" textRotation="0" wrapText="0" indent="0" justifyLastLine="0" shrinkToFit="0" readingOrder="0"/>
    </dxf>
    <dxf>
      <font>
        <strike val="0"/>
        <outline val="0"/>
        <shadow val="0"/>
        <u val="none"/>
        <vertAlign val="baseline"/>
        <sz val="11"/>
        <name val="Calibri"/>
        <family val="2"/>
        <scheme val="minor"/>
      </font>
      <alignment horizontal="left" vertical="bottom" textRotation="0" wrapText="1" relativeIndent="1" justifyLastLine="0" shrinkToFit="0" readingOrder="0"/>
    </dxf>
    <dxf>
      <font>
        <strike val="0"/>
        <outline val="0"/>
        <shadow val="0"/>
        <u val="none"/>
        <vertAlign val="baseline"/>
        <sz val="11"/>
        <name val="Calibri"/>
        <family val="2"/>
        <scheme val="none"/>
      </font>
    </dxf>
    <dxf>
      <font>
        <b/>
        <strike val="0"/>
        <outline val="0"/>
        <shadow val="0"/>
        <u val="none"/>
        <vertAlign val="baseline"/>
        <sz val="11"/>
        <color theme="0"/>
        <name val="Calibri"/>
        <family val="2"/>
        <scheme val="minor"/>
      </font>
      <fill>
        <patternFill patternType="solid">
          <fgColor indexed="64"/>
          <bgColor theme="1" tint="0.249977111117893"/>
        </patternFill>
      </fill>
    </dxf>
    <dxf>
      <fill>
        <patternFill>
          <bgColor theme="2" tint="-9.9948118533890809E-2"/>
        </patternFill>
      </fill>
      <border>
        <left/>
        <right/>
        <top/>
        <bottom/>
        <vertical/>
        <horizontal/>
      </border>
    </dxf>
    <dxf>
      <fill>
        <patternFill>
          <bgColor theme="5"/>
        </patternFill>
      </fill>
      <border>
        <left/>
        <right/>
        <top/>
        <bottom/>
        <vertical/>
        <horizontal/>
      </border>
    </dxf>
    <dxf>
      <fill>
        <patternFill>
          <bgColor theme="6"/>
        </patternFill>
      </fill>
      <border>
        <left/>
        <right/>
        <top/>
        <bottom/>
      </border>
    </dxf>
    <dxf>
      <fill>
        <patternFill>
          <bgColor theme="7" tint="-0.24994659260841701"/>
        </patternFill>
      </fill>
      <border>
        <left/>
        <right/>
        <top/>
        <bottom/>
      </border>
    </dxf>
    <dxf>
      <fill>
        <patternFill>
          <bgColor theme="9"/>
        </patternFill>
      </fill>
      <border>
        <left/>
        <right/>
        <top/>
        <bottom/>
      </border>
    </dxf>
    <dxf>
      <font>
        <color auto="1"/>
      </font>
      <fill>
        <patternFill>
          <bgColor theme="0" tint="-4.9989318521683403E-2"/>
        </patternFill>
      </fill>
      <border>
        <left/>
        <right/>
        <top/>
        <bottom style="thin">
          <color theme="0" tint="-0.34998626667073579"/>
        </bottom>
        <vertical/>
        <horizontal/>
      </border>
    </dxf>
    <dxf>
      <font>
        <color auto="1"/>
      </font>
      <fill>
        <patternFill>
          <bgColor theme="0" tint="-0.14996795556505021"/>
        </patternFill>
      </fill>
      <border>
        <left/>
        <right/>
        <top/>
        <bottom style="thin">
          <color theme="0" tint="-0.34998626667073579"/>
        </bottom>
      </border>
    </dxf>
    <dxf>
      <font>
        <color auto="1"/>
      </font>
      <fill>
        <patternFill>
          <bgColor theme="0" tint="-0.14996795556505021"/>
        </patternFill>
      </fill>
      <border>
        <left/>
        <right/>
        <top/>
        <bottom style="thin">
          <color theme="0" tint="-0.34998626667073579"/>
        </bottom>
      </border>
    </dxf>
    <dxf>
      <font>
        <b/>
        <i val="0"/>
        <color theme="0"/>
      </font>
      <border>
        <left style="thin">
          <color rgb="FFC00000"/>
        </left>
        <right style="thin">
          <color rgb="FFC00000"/>
        </right>
        <vertical/>
        <horizontal/>
      </border>
    </dxf>
    <dxf>
      <font>
        <strike val="0"/>
        <outline val="0"/>
        <shadow val="0"/>
        <u val="none"/>
        <vertAlign val="baseline"/>
        <sz val="11"/>
        <name val="Calibri"/>
        <family val="2"/>
        <scheme val="none"/>
      </font>
      <numFmt numFmtId="0" formatCode="General"/>
    </dxf>
    <dxf>
      <font>
        <strike val="0"/>
        <outline val="0"/>
        <shadow val="0"/>
        <u val="none"/>
        <vertAlign val="baseline"/>
        <sz val="11"/>
        <name val="Calibri"/>
        <family val="2"/>
        <scheme val="minor"/>
      </font>
      <numFmt numFmtId="2" formatCode="0.00"/>
    </dxf>
    <dxf>
      <font>
        <strike val="0"/>
        <outline val="0"/>
        <shadow val="0"/>
        <u val="none"/>
        <vertAlign val="baseline"/>
        <sz val="11"/>
        <name val="Calibri"/>
        <family val="2"/>
        <scheme val="minor"/>
      </font>
      <numFmt numFmtId="19" formatCode="dd/mm/yyyy"/>
    </dxf>
    <dxf>
      <font>
        <strike val="0"/>
        <outline val="0"/>
        <shadow val="0"/>
        <u val="none"/>
        <vertAlign val="baseline"/>
        <sz val="11"/>
        <name val="Calibri"/>
        <family val="2"/>
        <scheme val="minor"/>
      </font>
      <numFmt numFmtId="13" formatCode="0%"/>
    </dxf>
    <dxf>
      <font>
        <strike val="0"/>
        <outline val="0"/>
        <shadow val="0"/>
        <u val="none"/>
        <vertAlign val="baseline"/>
        <sz val="11"/>
        <name val="Calibri"/>
        <family val="2"/>
        <scheme val="minor"/>
      </font>
      <alignment horizontal="center" vertical="center" textRotation="0" indent="0" justifyLastLine="0" shrinkToFit="0" readingOrder="0"/>
    </dxf>
    <dxf>
      <font>
        <strike val="0"/>
        <outline val="0"/>
        <shadow val="0"/>
        <u val="none"/>
        <vertAlign val="baseline"/>
        <sz val="11"/>
        <name val="Calibri"/>
        <family val="2"/>
        <scheme val="minor"/>
      </font>
      <alignment horizontal="center" vertical="center" textRotation="0" wrapText="0" indent="0" justifyLastLine="0" shrinkToFit="0" readingOrder="0"/>
    </dxf>
    <dxf>
      <font>
        <strike val="0"/>
        <outline val="0"/>
        <shadow val="0"/>
        <u val="none"/>
        <vertAlign val="baseline"/>
        <sz val="11"/>
        <name val="Calibri"/>
        <family val="2"/>
        <scheme val="minor"/>
      </font>
      <alignment horizontal="left" vertical="bottom" textRotation="0" wrapText="1" relativeIndent="1" justifyLastLine="0" shrinkToFit="0" readingOrder="0"/>
    </dxf>
    <dxf>
      <font>
        <strike val="0"/>
        <outline val="0"/>
        <shadow val="0"/>
        <u val="none"/>
        <vertAlign val="baseline"/>
        <sz val="11"/>
        <name val="Calibri"/>
        <family val="2"/>
        <scheme val="none"/>
      </font>
    </dxf>
    <dxf>
      <font>
        <b/>
        <strike val="0"/>
        <outline val="0"/>
        <shadow val="0"/>
        <u val="none"/>
        <vertAlign val="baseline"/>
        <sz val="11"/>
        <color theme="0"/>
        <name val="Calibri"/>
        <family val="2"/>
        <scheme val="minor"/>
      </font>
      <fill>
        <patternFill patternType="solid">
          <fgColor indexed="64"/>
          <bgColor theme="1" tint="0.249977111117893"/>
        </patternFill>
      </fill>
    </dxf>
    <dxf>
      <fill>
        <patternFill>
          <bgColor theme="2" tint="-9.9948118533890809E-2"/>
        </patternFill>
      </fill>
      <border>
        <left/>
        <right/>
        <top/>
        <bottom/>
        <vertical/>
        <horizontal/>
      </border>
    </dxf>
    <dxf>
      <fill>
        <patternFill>
          <bgColor theme="5"/>
        </patternFill>
      </fill>
      <border>
        <left/>
        <right/>
        <top/>
        <bottom/>
        <vertical/>
        <horizontal/>
      </border>
    </dxf>
    <dxf>
      <fill>
        <patternFill>
          <bgColor theme="6"/>
        </patternFill>
      </fill>
      <border>
        <left/>
        <right/>
        <top/>
        <bottom/>
      </border>
    </dxf>
    <dxf>
      <fill>
        <patternFill>
          <bgColor theme="7" tint="-0.24994659260841701"/>
        </patternFill>
      </fill>
      <border>
        <left/>
        <right/>
        <top/>
        <bottom/>
      </border>
    </dxf>
    <dxf>
      <fill>
        <patternFill>
          <bgColor theme="9"/>
        </patternFill>
      </fill>
      <border>
        <left/>
        <right/>
        <top/>
        <bottom/>
      </border>
    </dxf>
    <dxf>
      <font>
        <color auto="1"/>
      </font>
      <fill>
        <patternFill>
          <bgColor theme="0" tint="-4.9989318521683403E-2"/>
        </patternFill>
      </fill>
      <border>
        <left/>
        <right/>
        <top/>
        <bottom style="thin">
          <color theme="0" tint="-0.34998626667073579"/>
        </bottom>
        <vertical/>
        <horizontal/>
      </border>
    </dxf>
    <dxf>
      <font>
        <color auto="1"/>
      </font>
      <fill>
        <patternFill>
          <bgColor theme="0" tint="-0.14996795556505021"/>
        </patternFill>
      </fill>
      <border>
        <left/>
        <right/>
        <top/>
        <bottom style="thin">
          <color theme="0" tint="-0.34998626667073579"/>
        </bottom>
      </border>
    </dxf>
    <dxf>
      <font>
        <color auto="1"/>
      </font>
      <fill>
        <patternFill>
          <bgColor theme="0" tint="-0.14996795556505021"/>
        </patternFill>
      </fill>
      <border>
        <left/>
        <right/>
        <top/>
        <bottom style="thin">
          <color theme="0" tint="-0.34998626667073579"/>
        </bottom>
      </border>
    </dxf>
    <dxf>
      <font>
        <b/>
        <i val="0"/>
        <color theme="0"/>
      </font>
      <border>
        <left style="thin">
          <color rgb="FFC00000"/>
        </left>
        <right style="thin">
          <color rgb="FFC00000"/>
        </right>
        <vertical/>
        <horizontal/>
      </border>
    </dxf>
    <dxf>
      <font>
        <strike val="0"/>
        <outline val="0"/>
        <shadow val="0"/>
        <u val="none"/>
        <vertAlign val="baseline"/>
        <sz val="11"/>
        <name val="Calibri"/>
        <family val="2"/>
        <scheme val="none"/>
      </font>
      <numFmt numFmtId="0" formatCode="General"/>
    </dxf>
    <dxf>
      <font>
        <strike val="0"/>
        <outline val="0"/>
        <shadow val="0"/>
        <u val="none"/>
        <vertAlign val="baseline"/>
        <sz val="11"/>
        <name val="Calibri"/>
        <family val="2"/>
        <scheme val="minor"/>
      </font>
    </dxf>
    <dxf>
      <font>
        <strike val="0"/>
        <outline val="0"/>
        <shadow val="0"/>
        <u val="none"/>
        <vertAlign val="baseline"/>
        <sz val="11"/>
        <name val="Calibri"/>
        <family val="2"/>
        <scheme val="minor"/>
      </font>
    </dxf>
    <dxf>
      <font>
        <strike val="0"/>
        <outline val="0"/>
        <shadow val="0"/>
        <u val="none"/>
        <vertAlign val="baseline"/>
        <sz val="11"/>
        <name val="Calibri"/>
        <family val="2"/>
        <scheme val="minor"/>
      </font>
    </dxf>
    <dxf>
      <font>
        <strike val="0"/>
        <outline val="0"/>
        <shadow val="0"/>
        <u val="none"/>
        <vertAlign val="baseline"/>
        <sz val="11"/>
        <name val="Calibri"/>
        <family val="2"/>
        <scheme val="minor"/>
      </font>
      <alignment horizontal="center" vertical="center" textRotation="0" indent="0" justifyLastLine="0" shrinkToFit="0" readingOrder="0"/>
    </dxf>
    <dxf>
      <font>
        <strike val="0"/>
        <outline val="0"/>
        <shadow val="0"/>
        <u val="none"/>
        <vertAlign val="baseline"/>
        <sz val="11"/>
        <name val="Calibri"/>
        <family val="2"/>
        <scheme val="minor"/>
      </font>
      <alignment horizontal="center" vertical="center" textRotation="0" wrapText="0" indent="0" justifyLastLine="0" shrinkToFit="0" readingOrder="0"/>
    </dxf>
    <dxf>
      <font>
        <strike val="0"/>
        <outline val="0"/>
        <shadow val="0"/>
        <u val="none"/>
        <vertAlign val="baseline"/>
        <sz val="11"/>
        <name val="Calibri"/>
        <family val="2"/>
        <scheme val="minor"/>
      </font>
      <alignment horizontal="left" vertical="bottom" textRotation="0" wrapText="1" relativeIndent="1" justifyLastLine="0" shrinkToFit="0" readingOrder="0"/>
    </dxf>
    <dxf>
      <font>
        <strike val="0"/>
        <outline val="0"/>
        <shadow val="0"/>
        <u val="none"/>
        <vertAlign val="baseline"/>
        <sz val="11"/>
        <name val="Calibri"/>
        <family val="2"/>
        <scheme val="none"/>
      </font>
    </dxf>
    <dxf>
      <font>
        <b/>
        <strike val="0"/>
        <outline val="0"/>
        <shadow val="0"/>
        <u val="none"/>
        <vertAlign val="baseline"/>
        <sz val="11"/>
        <color theme="0"/>
        <name val="Calibri"/>
        <family val="2"/>
        <scheme val="minor"/>
      </font>
      <fill>
        <patternFill patternType="solid">
          <fgColor indexed="64"/>
          <bgColor theme="1" tint="0.249977111117893"/>
        </patternFill>
      </fill>
    </dxf>
    <dxf>
      <fill>
        <patternFill>
          <bgColor theme="2" tint="-9.9948118533890809E-2"/>
        </patternFill>
      </fill>
      <border>
        <left/>
        <right/>
        <top/>
        <bottom/>
        <vertical/>
        <horizontal/>
      </border>
    </dxf>
    <dxf>
      <fill>
        <patternFill>
          <bgColor theme="5"/>
        </patternFill>
      </fill>
      <border>
        <left/>
        <right/>
        <top/>
        <bottom/>
        <vertical/>
        <horizontal/>
      </border>
    </dxf>
    <dxf>
      <fill>
        <patternFill>
          <bgColor theme="6"/>
        </patternFill>
      </fill>
      <border>
        <left/>
        <right/>
        <top/>
        <bottom/>
      </border>
    </dxf>
    <dxf>
      <fill>
        <patternFill>
          <bgColor theme="7" tint="-0.24994659260841701"/>
        </patternFill>
      </fill>
      <border>
        <left/>
        <right/>
        <top/>
        <bottom/>
      </border>
    </dxf>
    <dxf>
      <fill>
        <patternFill>
          <bgColor theme="9"/>
        </patternFill>
      </fill>
      <border>
        <left/>
        <right/>
        <top/>
        <bottom/>
      </border>
    </dxf>
    <dxf>
      <font>
        <color auto="1"/>
      </font>
      <fill>
        <patternFill>
          <bgColor theme="0" tint="-4.9989318521683403E-2"/>
        </patternFill>
      </fill>
      <border>
        <left/>
        <right/>
        <top/>
        <bottom style="thin">
          <color theme="0" tint="-0.34998626667073579"/>
        </bottom>
        <vertical/>
        <horizontal/>
      </border>
    </dxf>
    <dxf>
      <font>
        <color auto="1"/>
      </font>
      <fill>
        <patternFill>
          <bgColor theme="0" tint="-0.14996795556505021"/>
        </patternFill>
      </fill>
      <border>
        <left/>
        <right/>
        <top/>
        <bottom style="thin">
          <color theme="0" tint="-0.34998626667073579"/>
        </bottom>
      </border>
    </dxf>
    <dxf>
      <font>
        <color auto="1"/>
      </font>
      <fill>
        <patternFill>
          <bgColor theme="0" tint="-0.14996795556505021"/>
        </patternFill>
      </fill>
      <border>
        <left/>
        <right/>
        <top/>
        <bottom style="thin">
          <color theme="0" tint="-0.34998626667073579"/>
        </bottom>
      </border>
    </dxf>
    <dxf>
      <font>
        <b/>
        <i val="0"/>
        <color theme="0"/>
      </font>
      <border>
        <left style="thin">
          <color rgb="FFC00000"/>
        </left>
        <right style="thin">
          <color rgb="FFC00000"/>
        </right>
        <vertical/>
        <horizontal/>
      </border>
    </dxf>
    <dxf>
      <font>
        <strike val="0"/>
        <outline val="0"/>
        <shadow val="0"/>
        <u val="none"/>
        <vertAlign val="baseline"/>
        <sz val="11"/>
        <name val="Calibri"/>
        <family val="2"/>
        <scheme val="minor"/>
      </font>
    </dxf>
    <dxf>
      <font>
        <strike val="0"/>
        <outline val="0"/>
        <shadow val="0"/>
        <u val="none"/>
        <vertAlign val="baseline"/>
        <sz val="11"/>
        <name val="Calibri"/>
        <family val="2"/>
        <scheme val="minor"/>
      </font>
    </dxf>
    <dxf>
      <font>
        <strike val="0"/>
        <outline val="0"/>
        <shadow val="0"/>
        <u val="none"/>
        <vertAlign val="baseline"/>
        <sz val="11"/>
        <name val="Calibri"/>
        <family val="2"/>
        <scheme val="minor"/>
      </font>
    </dxf>
    <dxf>
      <font>
        <strike val="0"/>
        <outline val="0"/>
        <shadow val="0"/>
        <u val="none"/>
        <vertAlign val="baseline"/>
        <sz val="11"/>
        <name val="Calibri"/>
        <family val="2"/>
        <scheme val="minor"/>
      </font>
      <alignment horizontal="center" vertical="center" textRotation="0" indent="0" justifyLastLine="0" shrinkToFit="0" readingOrder="0"/>
    </dxf>
    <dxf>
      <font>
        <strike val="0"/>
        <outline val="0"/>
        <shadow val="0"/>
        <u val="none"/>
        <vertAlign val="baseline"/>
        <sz val="11"/>
        <name val="Calibri"/>
        <family val="2"/>
        <scheme val="minor"/>
      </font>
      <alignment horizontal="center" vertical="center" textRotation="0" wrapText="0" indent="0" justifyLastLine="0" shrinkToFit="0" readingOrder="0"/>
    </dxf>
    <dxf>
      <font>
        <strike val="0"/>
        <outline val="0"/>
        <shadow val="0"/>
        <u val="none"/>
        <vertAlign val="baseline"/>
        <sz val="11"/>
        <name val="Calibri"/>
        <family val="2"/>
        <scheme val="minor"/>
      </font>
      <alignment horizontal="left" vertical="bottom" textRotation="0" wrapText="1" relativeIndent="1" justifyLastLine="0" shrinkToFit="0" readingOrder="0"/>
    </dxf>
    <dxf>
      <font>
        <strike val="0"/>
        <outline val="0"/>
        <shadow val="0"/>
        <u val="none"/>
        <vertAlign val="baseline"/>
        <sz val="11"/>
        <name val="Calibri"/>
        <family val="2"/>
        <scheme val="minor"/>
      </font>
    </dxf>
    <dxf>
      <font>
        <b/>
        <strike val="0"/>
        <outline val="0"/>
        <shadow val="0"/>
        <u val="none"/>
        <vertAlign val="baseline"/>
        <sz val="11"/>
        <color theme="0"/>
        <name val="Calibri"/>
        <family val="2"/>
        <scheme val="minor"/>
      </font>
      <fill>
        <patternFill patternType="solid">
          <fgColor indexed="64"/>
          <bgColor theme="1" tint="0.249977111117893"/>
        </patternFill>
      </fill>
    </dxf>
    <dxf>
      <fill>
        <patternFill>
          <bgColor theme="2" tint="-9.9948118533890809E-2"/>
        </patternFill>
      </fill>
      <border>
        <left style="thin">
          <color theme="2" tint="-9.9948118533890809E-2"/>
        </left>
        <right style="thin">
          <color theme="2" tint="-9.9948118533890809E-2"/>
        </right>
        <top style="thin">
          <color theme="0"/>
        </top>
        <bottom style="thin">
          <color theme="0"/>
        </bottom>
        <vertical/>
        <horizontal/>
      </border>
    </dxf>
    <dxf>
      <fill>
        <patternFill>
          <bgColor theme="9" tint="-0.24994659260841701"/>
        </patternFill>
      </fill>
      <border>
        <left style="thin">
          <color theme="9" tint="-0.24994659260841701"/>
        </left>
        <right style="thin">
          <color theme="9" tint="-0.24994659260841701"/>
        </right>
        <top style="thin">
          <color theme="0"/>
        </top>
        <bottom style="thin">
          <color theme="0"/>
        </bottom>
        <vertical/>
        <horizontal/>
      </border>
    </dxf>
    <dxf>
      <fill>
        <patternFill>
          <bgColor theme="4"/>
        </patternFill>
      </fill>
      <border>
        <left style="thin">
          <color theme="4"/>
        </left>
        <right style="thin">
          <color theme="4"/>
        </right>
        <top style="thin">
          <color theme="0"/>
        </top>
        <bottom style="thin">
          <color theme="0"/>
        </bottom>
      </border>
    </dxf>
    <dxf>
      <fill>
        <patternFill>
          <bgColor theme="7" tint="-0.24994659260841701"/>
        </patternFill>
      </fill>
      <border>
        <left style="thin">
          <color theme="7" tint="-0.24994659260841701"/>
        </left>
        <right style="thin">
          <color theme="7" tint="-0.24994659260841701"/>
        </right>
        <top style="thin">
          <color theme="0"/>
        </top>
        <bottom style="thin">
          <color theme="0"/>
        </bottom>
      </border>
    </dxf>
    <dxf>
      <fill>
        <patternFill>
          <bgColor theme="6"/>
        </patternFill>
      </fill>
      <border>
        <left style="thin">
          <color theme="6"/>
        </left>
        <right style="thin">
          <color theme="6"/>
        </right>
        <top style="thin">
          <color theme="0"/>
        </top>
        <bottom style="thin">
          <color theme="0"/>
        </bottom>
      </border>
    </dxf>
    <dxf>
      <fill>
        <patternFill>
          <bgColor theme="2" tint="-9.9948118533890809E-2"/>
        </patternFill>
      </fill>
      <border>
        <left/>
        <right/>
        <top/>
        <bottom/>
        <vertical/>
        <horizontal/>
      </border>
    </dxf>
    <dxf>
      <fill>
        <patternFill>
          <bgColor theme="5"/>
        </patternFill>
      </fill>
      <border>
        <left/>
        <right/>
        <top/>
        <bottom/>
        <vertical/>
        <horizontal/>
      </border>
    </dxf>
    <dxf>
      <fill>
        <patternFill>
          <bgColor theme="6"/>
        </patternFill>
      </fill>
      <border>
        <left/>
        <right/>
        <top/>
        <bottom/>
      </border>
    </dxf>
    <dxf>
      <fill>
        <patternFill>
          <bgColor theme="7" tint="-0.24994659260841701"/>
        </patternFill>
      </fill>
      <border>
        <left/>
        <right/>
        <top/>
        <bottom/>
      </border>
    </dxf>
    <dxf>
      <fill>
        <patternFill>
          <bgColor theme="9"/>
        </patternFill>
      </fill>
      <border>
        <left/>
        <right/>
        <top/>
        <bottom/>
      </border>
    </dxf>
    <dxf>
      <font>
        <color auto="1"/>
      </font>
      <fill>
        <patternFill>
          <bgColor theme="0" tint="-4.9989318521683403E-2"/>
        </patternFill>
      </fill>
      <border>
        <left/>
        <right/>
        <top/>
        <bottom style="thin">
          <color theme="0" tint="-0.34998626667073579"/>
        </bottom>
        <vertical/>
        <horizontal/>
      </border>
    </dxf>
    <dxf>
      <font>
        <color auto="1"/>
      </font>
      <fill>
        <patternFill>
          <bgColor theme="0" tint="-0.14996795556505021"/>
        </patternFill>
      </fill>
      <border>
        <left/>
        <right/>
        <top/>
        <bottom style="thin">
          <color theme="0" tint="-0.34998626667073579"/>
        </bottom>
      </border>
    </dxf>
    <dxf>
      <font>
        <color auto="1"/>
      </font>
      <fill>
        <patternFill>
          <bgColor theme="0" tint="-0.14996795556505021"/>
        </patternFill>
      </fill>
      <border>
        <left/>
        <right/>
        <top/>
        <bottom style="thin">
          <color theme="0" tint="-0.34998626667073579"/>
        </bottom>
      </border>
    </dxf>
    <dxf>
      <font>
        <b/>
        <i val="0"/>
        <color theme="0"/>
      </font>
      <border>
        <left style="thin">
          <color rgb="FFC00000"/>
        </left>
        <right style="thin">
          <color rgb="FFC00000"/>
        </right>
        <vertical/>
        <horizontal/>
      </border>
    </dxf>
    <dxf>
      <border diagonalUp="0" diagonalDown="0">
        <left/>
        <right/>
        <top/>
        <bottom/>
        <vertical/>
        <horizontal/>
      </border>
    </dxf>
    <dxf>
      <border diagonalUp="0" diagonalDown="0">
        <left/>
        <right/>
        <top/>
        <bottom/>
        <vertical/>
        <horizontal/>
      </border>
    </dxf>
    <dxf>
      <border diagonalUp="0" diagonalDown="0">
        <left/>
        <right/>
        <top/>
        <bottom/>
        <vertical/>
        <horizontal/>
      </border>
    </dxf>
    <dxf>
      <fill>
        <patternFill>
          <bgColor theme="0" tint="-4.9989318521683403E-2"/>
        </patternFill>
      </fill>
      <border diagonalUp="0" diagonalDown="0">
        <left/>
        <right/>
        <top/>
        <bottom/>
        <vertical/>
        <horizontal/>
      </border>
    </dxf>
    <dxf>
      <font>
        <b/>
        <color theme="1"/>
      </font>
    </dxf>
    <dxf>
      <font>
        <b val="0"/>
        <i val="0"/>
        <color theme="1"/>
      </font>
      <border diagonalUp="0" diagonalDown="0">
        <left/>
        <right/>
        <top/>
        <bottom/>
        <vertical/>
        <horizontal/>
      </border>
    </dxf>
    <dxf>
      <font>
        <b/>
        <color theme="1"/>
      </font>
      <border diagonalUp="0" diagonalDown="0">
        <left/>
        <right/>
        <top/>
        <bottom/>
        <vertical/>
        <horizontal/>
      </border>
    </dxf>
    <dxf>
      <font>
        <b/>
        <color theme="0"/>
      </font>
      <fill>
        <patternFill patternType="solid">
          <fgColor theme="4"/>
          <bgColor theme="4"/>
        </patternFill>
      </fill>
      <border diagonalUp="0" diagonalDown="0">
        <left/>
        <right/>
        <top/>
        <bottom/>
        <vertical/>
        <horizontal/>
      </border>
    </dxf>
    <dxf>
      <font>
        <color auto="1"/>
      </font>
      <border diagonalUp="0" diagonalDown="0">
        <left/>
        <right/>
        <top/>
        <bottom/>
        <vertical/>
        <horizontal/>
      </border>
    </dxf>
    <dxf>
      <fill>
        <patternFill>
          <bgColor theme="1" tint="0.24994659260841701"/>
        </patternFill>
      </fill>
    </dxf>
    <dxf>
      <fill>
        <patternFill patternType="solid">
          <fgColor indexed="64"/>
          <bgColor theme="1" tint="0.34998626667073579"/>
        </patternFill>
      </fill>
      <border diagonalUp="0" diagonalDown="0">
        <left/>
        <right/>
        <top/>
        <bottom/>
        <vertical/>
        <horizontal/>
      </border>
    </dxf>
    <dxf>
      <font>
        <color theme="0"/>
      </font>
      <fill>
        <patternFill>
          <bgColor theme="1" tint="0.34998626667073579"/>
        </patternFill>
      </fill>
      <border diagonalUp="0" diagonalDown="0">
        <left/>
        <right/>
        <top/>
        <bottom/>
        <vertical/>
        <horizontal/>
      </border>
    </dxf>
    <dxf>
      <font>
        <strike val="0"/>
        <color auto="1"/>
      </font>
      <border diagonalUp="0" diagonalDown="0">
        <left/>
        <right/>
        <top/>
        <bottom/>
        <vertical/>
        <horizontal/>
      </border>
    </dxf>
  </dxfs>
  <tableStyles count="2" defaultPivotStyle="PivotStyleLight16">
    <tableStyle name="Style de tableau Gantt" pivot="0" count="4" xr9:uid="{4904D139-63E4-4221-B7C9-C6C5B7A50FAF}">
      <tableStyleElement type="wholeTable" dxfId="88"/>
      <tableStyleElement type="headerRow" dxfId="87"/>
      <tableStyleElement type="firstRowStripe" dxfId="86"/>
      <tableStyleElement type="secondRowStripe" dxfId="85"/>
    </tableStyle>
    <tableStyle name="ListeDesTâches" pivot="0" count="9" xr9:uid="{00000000-0011-0000-FFFF-FFFF00000000}">
      <tableStyleElement type="wholeTable" dxfId="84"/>
      <tableStyleElement type="headerRow" dxfId="83"/>
      <tableStyleElement type="totalRow" dxfId="82"/>
      <tableStyleElement type="firstColumn" dxfId="81"/>
      <tableStyleElement type="lastColumn" dxfId="80"/>
      <tableStyleElement type="firstRowStripe" dxfId="79"/>
      <tableStyleElement type="secondRowStripe" dxfId="78"/>
      <tableStyleElement type="firstColumnStripe" dxfId="77"/>
      <tableStyleElement type="secondColumnStripe" dxfId="76"/>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CCB5B4"/>
      <color rgb="FF000000"/>
      <color rgb="FF215881"/>
      <color rgb="FF42648A"/>
      <color rgb="FF969696"/>
      <color rgb="FFC0C0C0"/>
      <color rgb="FF427FC2"/>
      <color rgb="FF44678E"/>
      <color rgb="FF4A6F9C"/>
      <color rgb="FF396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Scroll" dx="39" fmlaLink="$C$7" horiz="1" max="365" page="2" val="234"/>
</file>

<file path=xl/ctrlProps/ctrlProp2.xml><?xml version="1.0" encoding="utf-8"?>
<formControlPr xmlns="http://schemas.microsoft.com/office/spreadsheetml/2009/9/main" objectType="Scroll" dx="39" fmlaLink="$C$7" horiz="1" max="365" page="2" val="230"/>
</file>

<file path=xl/ctrlProps/ctrlProp3.xml><?xml version="1.0" encoding="utf-8"?>
<formControlPr xmlns="http://schemas.microsoft.com/office/spreadsheetml/2009/9/main" objectType="Scroll" dx="39" fmlaLink="$C$7" horiz="1" max="365" page="2" val="230"/>
</file>

<file path=xl/ctrlProps/ctrlProp4.xml><?xml version="1.0" encoding="utf-8"?>
<formControlPr xmlns="http://schemas.microsoft.com/office/spreadsheetml/2009/9/main" objectType="Scroll" dx="39" fmlaLink="$C$7" horiz="1" max="365" page="2" val="23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28575</xdr:colOff>
          <xdr:row>7</xdr:row>
          <xdr:rowOff>66675</xdr:rowOff>
        </xdr:from>
        <xdr:to>
          <xdr:col>64</xdr:col>
          <xdr:colOff>0</xdr:colOff>
          <xdr:row>7</xdr:row>
          <xdr:rowOff>238125</xdr:rowOff>
        </xdr:to>
        <xdr:sp macro="" textlink="">
          <xdr:nvSpPr>
            <xdr:cNvPr id="18433" name="Barre de défilement 1" descr="Défiler la barre pour faire défiler la chronologie du projet Gantt." hidden="1">
              <a:extLst>
                <a:ext uri="{63B3BB69-23CF-44E3-9099-C40C66FF867C}">
                  <a14:compatExt spid="_x0000_s18433"/>
                </a:ext>
                <a:ext uri="{FF2B5EF4-FFF2-40B4-BE49-F238E27FC236}">
                  <a16:creationId xmlns:a16="http://schemas.microsoft.com/office/drawing/2014/main" id="{00000000-0008-0000-0000-0000014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28575</xdr:colOff>
          <xdr:row>7</xdr:row>
          <xdr:rowOff>66675</xdr:rowOff>
        </xdr:from>
        <xdr:to>
          <xdr:col>64</xdr:col>
          <xdr:colOff>0</xdr:colOff>
          <xdr:row>7</xdr:row>
          <xdr:rowOff>238125</xdr:rowOff>
        </xdr:to>
        <xdr:sp macro="" textlink="">
          <xdr:nvSpPr>
            <xdr:cNvPr id="22529" name="Barre de défilement 1" descr="Défiler la barre pour faire défiler la chronologie du projet Gantt." hidden="1">
              <a:extLst>
                <a:ext uri="{63B3BB69-23CF-44E3-9099-C40C66FF867C}">
                  <a14:compatExt spid="_x0000_s22529"/>
                </a:ext>
                <a:ext uri="{FF2B5EF4-FFF2-40B4-BE49-F238E27FC236}">
                  <a16:creationId xmlns:a16="http://schemas.microsoft.com/office/drawing/2014/main" id="{00000000-0008-0000-0100-0000015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1</xdr:col>
      <xdr:colOff>1735666</xdr:colOff>
      <xdr:row>15</xdr:row>
      <xdr:rowOff>42333</xdr:rowOff>
    </xdr:from>
    <xdr:to>
      <xdr:col>3</xdr:col>
      <xdr:colOff>1270000</xdr:colOff>
      <xdr:row>18</xdr:row>
      <xdr:rowOff>328083</xdr:rowOff>
    </xdr:to>
    <xdr:sp macro="" textlink="">
      <xdr:nvSpPr>
        <xdr:cNvPr id="4" name="Ellipse 3">
          <a:extLst>
            <a:ext uri="{FF2B5EF4-FFF2-40B4-BE49-F238E27FC236}">
              <a16:creationId xmlns:a16="http://schemas.microsoft.com/office/drawing/2014/main" id="{00000000-0008-0000-0100-000004000000}"/>
            </a:ext>
          </a:extLst>
        </xdr:cNvPr>
        <xdr:cNvSpPr/>
      </xdr:nvSpPr>
      <xdr:spPr>
        <a:xfrm>
          <a:off x="2931583" y="5916083"/>
          <a:ext cx="2815167" cy="142875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solidFill>
                <a:srgbClr val="FF0000"/>
              </a:solidFill>
            </a:rPr>
            <a:t>Voilà ce que je désire pour chaque onglet créé</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28575</xdr:colOff>
          <xdr:row>7</xdr:row>
          <xdr:rowOff>66675</xdr:rowOff>
        </xdr:from>
        <xdr:to>
          <xdr:col>64</xdr:col>
          <xdr:colOff>0</xdr:colOff>
          <xdr:row>7</xdr:row>
          <xdr:rowOff>238125</xdr:rowOff>
        </xdr:to>
        <xdr:sp macro="" textlink="">
          <xdr:nvSpPr>
            <xdr:cNvPr id="24577" name="Barre de défilement 1" descr="Défiler la barre pour faire défiler la chronologie du projet Gantt." hidden="1">
              <a:extLst>
                <a:ext uri="{63B3BB69-23CF-44E3-9099-C40C66FF867C}">
                  <a14:compatExt spid="_x0000_s24577"/>
                </a:ext>
                <a:ext uri="{FF2B5EF4-FFF2-40B4-BE49-F238E27FC236}">
                  <a16:creationId xmlns:a16="http://schemas.microsoft.com/office/drawing/2014/main" id="{00000000-0008-0000-0200-0000016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1</xdr:col>
      <xdr:colOff>0</xdr:colOff>
      <xdr:row>13</xdr:row>
      <xdr:rowOff>0</xdr:rowOff>
    </xdr:from>
    <xdr:to>
      <xdr:col>2</xdr:col>
      <xdr:colOff>518584</xdr:colOff>
      <xdr:row>16</xdr:row>
      <xdr:rowOff>285750</xdr:rowOff>
    </xdr:to>
    <xdr:sp macro="" textlink="">
      <xdr:nvSpPr>
        <xdr:cNvPr id="4" name="Ellipse 3">
          <a:extLst>
            <a:ext uri="{FF2B5EF4-FFF2-40B4-BE49-F238E27FC236}">
              <a16:creationId xmlns:a16="http://schemas.microsoft.com/office/drawing/2014/main" id="{00000000-0008-0000-0200-000004000000}"/>
            </a:ext>
          </a:extLst>
        </xdr:cNvPr>
        <xdr:cNvSpPr/>
      </xdr:nvSpPr>
      <xdr:spPr>
        <a:xfrm>
          <a:off x="1195917" y="4730750"/>
          <a:ext cx="2815167" cy="142875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solidFill>
                <a:srgbClr val="FF0000"/>
              </a:solidFill>
            </a:rPr>
            <a:t>Voilà ce que je désire pour chaque onglet créé</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28575</xdr:colOff>
          <xdr:row>7</xdr:row>
          <xdr:rowOff>66675</xdr:rowOff>
        </xdr:from>
        <xdr:to>
          <xdr:col>64</xdr:col>
          <xdr:colOff>0</xdr:colOff>
          <xdr:row>7</xdr:row>
          <xdr:rowOff>238125</xdr:rowOff>
        </xdr:to>
        <xdr:sp macro="" textlink="">
          <xdr:nvSpPr>
            <xdr:cNvPr id="26625" name="Barre de défilement 1" descr="Défiler la barre pour faire défiler la chronologie du projet Gantt." hidden="1">
              <a:extLst>
                <a:ext uri="{63B3BB69-23CF-44E3-9099-C40C66FF867C}">
                  <a14:compatExt spid="_x0000_s26625"/>
                </a:ext>
                <a:ext uri="{FF2B5EF4-FFF2-40B4-BE49-F238E27FC236}">
                  <a16:creationId xmlns:a16="http://schemas.microsoft.com/office/drawing/2014/main" id="{00000000-0008-0000-0300-0000016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1</xdr:col>
      <xdr:colOff>0</xdr:colOff>
      <xdr:row>12</xdr:row>
      <xdr:rowOff>0</xdr:rowOff>
    </xdr:from>
    <xdr:to>
      <xdr:col>2</xdr:col>
      <xdr:colOff>518584</xdr:colOff>
      <xdr:row>15</xdr:row>
      <xdr:rowOff>285750</xdr:rowOff>
    </xdr:to>
    <xdr:sp macro="" textlink="">
      <xdr:nvSpPr>
        <xdr:cNvPr id="2" name="Ellipse 1">
          <a:extLst>
            <a:ext uri="{FF2B5EF4-FFF2-40B4-BE49-F238E27FC236}">
              <a16:creationId xmlns:a16="http://schemas.microsoft.com/office/drawing/2014/main" id="{00000000-0008-0000-0300-000002000000}"/>
            </a:ext>
          </a:extLst>
        </xdr:cNvPr>
        <xdr:cNvSpPr/>
      </xdr:nvSpPr>
      <xdr:spPr>
        <a:xfrm>
          <a:off x="1195917" y="4349750"/>
          <a:ext cx="2815167" cy="142875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solidFill>
                <a:srgbClr val="FF0000"/>
              </a:solidFill>
            </a:rPr>
            <a:t>Voilà ce que je désire pour chaque onglet créé</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54F8245-85B0-4586-8908-D27161ABB596}" name="Jalons4352" displayName="Jalons4352" ref="B9:G36" totalsRowShown="0" headerRowDxfId="61" dataDxfId="60">
  <autoFilter ref="B9:G36" xr:uid="{29E5A880-80D5-4B65-B5FB-8FB3913D3D27}">
    <filterColumn colId="0" hiddenButton="1"/>
    <filterColumn colId="1" hiddenButton="1"/>
    <filterColumn colId="2" hiddenButton="1"/>
    <filterColumn colId="3" hiddenButton="1"/>
    <filterColumn colId="4" hiddenButton="1"/>
    <filterColumn colId="5" hiddenButton="1"/>
  </autoFilter>
  <tableColumns count="6">
    <tableColumn id="1" xr3:uid="{AEB019FE-4204-4A32-A8D9-AB67D3ECDC77}" name="Description du jalon" dataDxfId="59"/>
    <tableColumn id="2" xr3:uid="{F83E65DB-8502-481D-96D0-7669DB05E8FC}" name="Catégorie" dataDxfId="58"/>
    <tableColumn id="3" xr3:uid="{3DF5F114-AFE5-444D-AB03-731FAA1BACAB}" name="Attribué à" dataDxfId="57"/>
    <tableColumn id="4" xr3:uid="{6A6AC146-9100-487A-B994-9E1D152B7B0A}" name="Avancement" dataDxfId="56"/>
    <tableColumn id="5" xr3:uid="{38723783-E945-42B2-AA62-B86D58D2D7CC}" name="Début" dataDxfId="55" dataCellStyle="Date"/>
    <tableColumn id="6" xr3:uid="{FDD8FD09-540A-4EF8-B74A-81AA39721E7A}" name="Jours" dataDxfId="54"/>
  </tableColumns>
  <tableStyleInfo name="ListeDesTâches" showFirstColumn="1" showLastColumn="0" showRowStripes="1" showColumnStripes="0"/>
  <extLst>
    <ext xmlns:x14="http://schemas.microsoft.com/office/spreadsheetml/2009/9/main" uri="{504A1905-F514-4f6f-8877-14C23A59335A}">
      <x14:table altTextSummary="Entrez les informations concernant le projet dans ce tableau. Entrez une description de jalon pour une phase, une tâche, une activité, etc. dans la colonne en dessous de la description. Sélectionnez une catégorie dans la colonne Catégorie. Attribuez l’élément à une personne dans la colonne attribuée à. Mettez à jour la progression et observez la mise à jour automatique des barres de données dans la colonne Progression. Entrez la date de début dans la colonne Début et le nombre de jours dans la colonne Nombre de jours. Les données de cette cellule se mettront à jour automatiquement dans les cellules J9 à BM 34. Ajoutez de nouvelles lignes au tableau pour ajouter des tâches supplémentair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9C0E0B26-1B33-A44B-8C21-2521167622F4}" name="Jalons43525" displayName="Jalons43525" ref="B9:H14" totalsRowShown="0" headerRowDxfId="44" dataDxfId="43">
  <autoFilter ref="B9:H14" xr:uid="{29E5A880-80D5-4B65-B5FB-8FB3913D3D27}">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A69FD3DA-9CA5-F140-99B9-E9E3052C5063}" name="Description du jalon" dataDxfId="42"/>
    <tableColumn id="2" xr3:uid="{6B13CF26-442E-8B40-ABA3-FE078A8B99CF}" name="Catégorie" dataDxfId="41"/>
    <tableColumn id="3" xr3:uid="{2D2C1B57-E096-204D-B6C7-F91796D01014}" name="Attribué à" dataDxfId="40"/>
    <tableColumn id="4" xr3:uid="{6FF9841A-3C52-FD4E-A47F-3D30E9814F48}" name="Avancement" dataDxfId="39"/>
    <tableColumn id="5" xr3:uid="{4F3A1F74-E937-1645-91BC-80EBD9E3F0EA}" name="Début" dataDxfId="38" dataCellStyle="Date"/>
    <tableColumn id="6" xr3:uid="{7BE0A510-840C-BE40-AD78-AC11D6DF730E}" name="Jours" dataDxfId="37"/>
    <tableColumn id="7" xr3:uid="{86E62E1F-8330-A04D-8156-A8EAC4C2E80D}" name="NOTIFICATION" dataDxfId="36">
      <calculatedColumnFormula>IF(Jalons43525[[#This Row],[Avancement]]="","RIEN",IF(Jalons43525[[#This Row],[Avancement]]=100%,TRUE,IF(Jalons43525[[#This Row],[Début]]+Jalons43525[[#This Row],[Jours]]&gt;D6,TRUE,"envoyer un email")))</calculatedColumnFormula>
    </tableColumn>
  </tableColumns>
  <tableStyleInfo name="ListeDesTâches" showFirstColumn="1" showLastColumn="0" showRowStripes="1" showColumnStripes="0"/>
  <extLst>
    <ext xmlns:x14="http://schemas.microsoft.com/office/spreadsheetml/2009/9/main" uri="{504A1905-F514-4f6f-8877-14C23A59335A}">
      <x14:table altTextSummary="Entrez les informations concernant le projet dans ce tableau. Entrez une description de jalon pour une phase, une tâche, une activité, etc. dans la colonne en dessous de la description. Sélectionnez une catégorie dans la colonne Catégorie. Attribuez l’élément à une personne dans la colonne attribuée à. Mettez à jour la progression et observez la mise à jour automatique des barres de données dans la colonne Progression. Entrez la date de début dans la colonne Début et le nombre de jours dans la colonne Nombre de jours. Les données de cette cellule se mettront à jour automatiquement dans les cellules J9 à BM 34. Ajoutez de nouvelles lignes au tableau pour ajouter des tâches supplémentair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7C9EB21C-CEE5-1E43-99DA-09E2B9758C35}" name="Jalons435257" displayName="Jalons435257" ref="B9:H11" totalsRowShown="0" headerRowDxfId="26" dataDxfId="25">
  <autoFilter ref="B9:H11" xr:uid="{29E5A880-80D5-4B65-B5FB-8FB3913D3D27}">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10122F43-4F67-7F43-A03E-7C963672FD02}" name="Description du jalon" dataDxfId="24"/>
    <tableColumn id="2" xr3:uid="{A0D540F7-A4C3-9041-8BCF-B6F5C1B8F9AD}" name="Catégorie" dataDxfId="23"/>
    <tableColumn id="3" xr3:uid="{2D051C53-D91E-9B49-9785-EDE99CFEE26E}" name="Attribué à" dataDxfId="22"/>
    <tableColumn id="4" xr3:uid="{371D6630-26A0-9049-ABAC-3E2673F21D54}" name="Avancement" dataDxfId="21">
      <calculatedColumnFormula>PROG!E12</calculatedColumnFormula>
    </tableColumn>
    <tableColumn id="5" xr3:uid="{C8814DD3-25E8-C545-9D12-E8E8599B088C}" name="Début" dataDxfId="20" dataCellStyle="Date">
      <calculatedColumnFormula>PROG!F12</calculatedColumnFormula>
    </tableColumn>
    <tableColumn id="6" xr3:uid="{CE5C557A-1440-D34B-895E-3F38ADB97C4B}" name="Jours" dataDxfId="19">
      <calculatedColumnFormula>PROG!G12</calculatedColumnFormula>
    </tableColumn>
    <tableColumn id="7" xr3:uid="{BA420BE2-DC0A-4A4A-8977-23EAF78FB5EA}" name="NOTIFICATION" dataDxfId="18">
      <calculatedColumnFormula>IF(Jalons435257[[#This Row],[Avancement]]="","RIEN",IF(Jalons435257[[#This Row],[Avancement]]=100%,TRUE,IF(Jalons435257[[#This Row],[Début]]+Jalons435257[[#This Row],[Jours]]&gt;$D$7,TRUE,"envoyer un email")))</calculatedColumnFormula>
    </tableColumn>
  </tableColumns>
  <tableStyleInfo name="ListeDesTâches" showFirstColumn="1" showLastColumn="0" showRowStripes="1" showColumnStripes="0"/>
  <extLst>
    <ext xmlns:x14="http://schemas.microsoft.com/office/spreadsheetml/2009/9/main" uri="{504A1905-F514-4f6f-8877-14C23A59335A}">
      <x14:table altTextSummary="Entrez les informations concernant le projet dans ce tableau. Entrez une description de jalon pour une phase, une tâche, une activité, etc. dans la colonne en dessous de la description. Sélectionnez une catégorie dans la colonne Catégorie. Attribuez l’élément à une personne dans la colonne attribuée à. Mettez à jour la progression et observez la mise à jour automatique des barres de données dans la colonne Progression. Entrez la date de début dans la colonne Début et le nombre de jours dans la colonne Nombre de jours. Les données de cette cellule se mettront à jour automatiquement dans les cellules J9 à BM 34. Ajoutez de nouvelles lignes au tableau pour ajouter des tâches supplémentair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0E572B2-AC85-40DF-B46A-BD983DA84055}" name="Jalons4352572" displayName="Jalons4352572" ref="B9:H11" totalsRowShown="0" headerRowDxfId="8" dataDxfId="7">
  <autoFilter ref="B9:H11" xr:uid="{29E5A880-80D5-4B65-B5FB-8FB3913D3D27}">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9AF6E427-CCE3-4F43-8D80-9685373302A4}" name="Description du jalon" dataDxfId="6"/>
    <tableColumn id="2" xr3:uid="{0A654C3D-C84B-41BC-B30F-2AFA1034372E}" name="Catégorie" dataDxfId="5"/>
    <tableColumn id="3" xr3:uid="{8F6A7B2B-DB63-47D8-AAE5-54FE04CAE9E8}" name="Attribué à" dataDxfId="4"/>
    <tableColumn id="4" xr3:uid="{C9A8C895-461F-4C26-880C-8A0F888C090F}" name="Avancement" dataDxfId="3">
      <calculatedColumnFormula>PROG!E12</calculatedColumnFormula>
    </tableColumn>
    <tableColumn id="5" xr3:uid="{E1CF7EDC-5ABF-4817-8B12-56F50F384D0B}" name="Début" dataDxfId="2" dataCellStyle="Date">
      <calculatedColumnFormula>PROG!F12</calculatedColumnFormula>
    </tableColumn>
    <tableColumn id="6" xr3:uid="{96EA053E-B5E2-4954-9DA2-29B59701A424}" name="Jours" dataDxfId="1">
      <calculatedColumnFormula>PROG!G12</calculatedColumnFormula>
    </tableColumn>
    <tableColumn id="7" xr3:uid="{8E1F55F5-82EA-487B-834D-DCB2BFB05955}" name="NOTIFICATION" dataDxfId="0">
      <calculatedColumnFormula>IF(Jalons4352572[[#This Row],[Avancement]]="","RIEN",IF(Jalons4352572[[#This Row],[Avancement]]=100%,TRUE,IF(Jalons4352572[[#This Row],[Début]]+Jalons4352572[[#This Row],[Jours]]&gt;$D$7,TRUE,"envoyer un email")))</calculatedColumnFormula>
    </tableColumn>
  </tableColumns>
  <tableStyleInfo name="ListeDesTâches" showFirstColumn="1" showLastColumn="0" showRowStripes="1" showColumnStripes="0"/>
  <extLst>
    <ext xmlns:x14="http://schemas.microsoft.com/office/spreadsheetml/2009/9/main" uri="{504A1905-F514-4f6f-8877-14C23A59335A}">
      <x14:table altTextSummary="Entrez les informations concernant le projet dans ce tableau. Entrez une description de jalon pour une phase, une tâche, une activité, etc. dans la colonne en dessous de la description. Sélectionnez une catégorie dans la colonne Catégorie. Attribuez l’élément à une personne dans la colonne attribuée à. Mettez à jour la progression et observez la mise à jour automatique des barres de données dans la colonne Progression. Entrez la date de début dans la colonne Début et le nombre de jours dans la colonne Nombre de jours. Les données de cette cellule se mettront à jour automatiquement dans les cellules J9 à BM 34. Ajoutez de nouvelles lignes au tableau pour ajouter des tâches supplémentaires."/>
    </ext>
  </extLst>
</table>
</file>

<file path=xl/theme/theme1.xml><?xml version="1.0" encoding="utf-8"?>
<a:theme xmlns:a="http://schemas.openxmlformats.org/drawingml/2006/main" name="Attitude">
  <a:themeElements>
    <a:clrScheme name="Custom 60">
      <a:dk1>
        <a:srgbClr val="000000"/>
      </a:dk1>
      <a:lt1>
        <a:sysClr val="window" lastClr="FFFFFF"/>
      </a:lt1>
      <a:dk2>
        <a:srgbClr val="8439BD"/>
      </a:dk2>
      <a:lt2>
        <a:srgbClr val="FFFFFF"/>
      </a:lt2>
      <a:accent1>
        <a:srgbClr val="0EABB7"/>
      </a:accent1>
      <a:accent2>
        <a:srgbClr val="4868E5"/>
      </a:accent2>
      <a:accent3>
        <a:srgbClr val="20A472"/>
      </a:accent3>
      <a:accent4>
        <a:srgbClr val="B13DC8"/>
      </a:accent4>
      <a:accent5>
        <a:srgbClr val="172DA6"/>
      </a:accent5>
      <a:accent6>
        <a:srgbClr val="00B0F0"/>
      </a:accent6>
      <a:hlink>
        <a:srgbClr val="00B0F0"/>
      </a:hlink>
      <a:folHlink>
        <a:srgbClr val="B036B3"/>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2.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3.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table" Target="../tables/table4.xml"/><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F9ED6-8E45-47C2-BE6F-3F9A86B9160C}">
  <sheetPr codeName="Feuil1">
    <pageSetUpPr fitToPage="1"/>
  </sheetPr>
  <dimension ref="A1:BQ38"/>
  <sheetViews>
    <sheetView showGridLines="0" showRuler="0" zoomScale="90" zoomScaleNormal="90" zoomScalePageLayoutView="70" workbookViewId="0">
      <selection activeCell="E2" sqref="E2"/>
    </sheetView>
  </sheetViews>
  <sheetFormatPr baseColWidth="10" defaultColWidth="8.85546875" defaultRowHeight="30" customHeight="1" x14ac:dyDescent="0.25"/>
  <cols>
    <col min="1" max="1" width="4.7109375" style="6" customWidth="1"/>
    <col min="2" max="2" width="34.42578125" style="8" customWidth="1"/>
    <col min="3" max="3" width="14.7109375" style="8" customWidth="1"/>
    <col min="4" max="4" width="20.42578125" style="8" customWidth="1"/>
    <col min="5" max="5" width="15.7109375" style="8" customWidth="1"/>
    <col min="6" max="6" width="11.42578125" style="2" bestFit="1" customWidth="1"/>
    <col min="7" max="7" width="10.42578125" style="8" customWidth="1"/>
    <col min="8" max="8" width="2.7109375" style="8" customWidth="1"/>
    <col min="9" max="64" width="3.42578125" style="8" customWidth="1"/>
    <col min="65" max="65" width="2.7109375" style="8" customWidth="1"/>
    <col min="66" max="67" width="8.85546875" style="8"/>
    <col min="68" max="68" width="44.140625" style="8" bestFit="1" customWidth="1"/>
    <col min="69" max="69" width="32.7109375" style="8" bestFit="1" customWidth="1"/>
    <col min="70" max="16384" width="8.85546875" style="8"/>
  </cols>
  <sheetData>
    <row r="1" spans="1:69" ht="25.35" customHeight="1" x14ac:dyDescent="0.25">
      <c r="B1" s="44"/>
      <c r="C1" s="45"/>
    </row>
    <row r="2" spans="1:69" ht="50.1" customHeight="1" x14ac:dyDescent="0.25">
      <c r="A2" s="7"/>
      <c r="B2" s="81" t="s">
        <v>28</v>
      </c>
      <c r="C2" s="81"/>
      <c r="D2" s="81"/>
      <c r="E2" s="43" t="str" cm="1">
        <f t="array" aca="1" ref="E2" ca="1">_xll.NOMFEUILLE()</f>
        <v>PROG</v>
      </c>
      <c r="F2" s="43"/>
      <c r="G2" s="43"/>
      <c r="H2" s="43"/>
      <c r="I2" s="82"/>
      <c r="J2" s="82"/>
      <c r="K2" s="82"/>
      <c r="L2" s="82"/>
      <c r="M2" s="82"/>
      <c r="N2" s="82"/>
      <c r="O2" s="83"/>
      <c r="P2" s="83"/>
      <c r="Q2" s="83"/>
      <c r="R2" s="83"/>
      <c r="S2" s="83"/>
      <c r="T2" s="83"/>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c r="AY2" s="16"/>
      <c r="AZ2" s="16"/>
      <c r="BA2" s="16"/>
      <c r="BB2" s="16"/>
      <c r="BC2" s="16"/>
      <c r="BD2" s="16"/>
      <c r="BE2" s="16"/>
      <c r="BF2" s="16"/>
      <c r="BG2" s="16"/>
      <c r="BH2" s="16"/>
      <c r="BI2" s="16"/>
      <c r="BJ2" s="16"/>
      <c r="BK2" s="16"/>
      <c r="BL2" s="16"/>
      <c r="BM2" s="16"/>
    </row>
    <row r="3" spans="1:69" ht="20.100000000000001" customHeight="1" x14ac:dyDescent="0.25">
      <c r="A3" s="7"/>
      <c r="B3" s="17"/>
      <c r="C3" s="46"/>
      <c r="D3" s="47"/>
      <c r="E3" s="47"/>
      <c r="F3" s="48"/>
      <c r="G3" s="47"/>
      <c r="H3" s="47"/>
      <c r="I3" s="49"/>
      <c r="J3" s="1"/>
      <c r="K3" s="1"/>
      <c r="L3" s="1"/>
    </row>
    <row r="4" spans="1:69" ht="30" customHeight="1" x14ac:dyDescent="0.25">
      <c r="A4" s="7"/>
      <c r="B4" s="42" t="s">
        <v>29</v>
      </c>
      <c r="C4" s="40"/>
      <c r="D4" s="41"/>
      <c r="E4" s="50"/>
      <c r="F4" s="51"/>
      <c r="G4" s="52" t="s">
        <v>21</v>
      </c>
      <c r="H4" s="50"/>
      <c r="I4" s="84" t="s">
        <v>23</v>
      </c>
      <c r="J4" s="84"/>
      <c r="K4" s="84"/>
      <c r="L4" s="84"/>
      <c r="M4" s="84"/>
      <c r="N4" s="84"/>
      <c r="O4" s="84"/>
      <c r="P4" s="84"/>
      <c r="R4" s="85" t="s">
        <v>24</v>
      </c>
      <c r="S4" s="85"/>
      <c r="T4" s="85"/>
      <c r="U4" s="85"/>
      <c r="V4" s="85"/>
      <c r="X4" s="86" t="s">
        <v>15</v>
      </c>
      <c r="Y4" s="86"/>
      <c r="Z4" s="86"/>
      <c r="AA4" s="86"/>
      <c r="AB4" s="86"/>
      <c r="AD4" s="79" t="s">
        <v>16</v>
      </c>
      <c r="AE4" s="79"/>
      <c r="AF4" s="79"/>
      <c r="AG4" s="79"/>
      <c r="AH4" s="79"/>
      <c r="AJ4" s="80" t="s">
        <v>25</v>
      </c>
      <c r="AK4" s="80"/>
      <c r="AL4" s="80"/>
      <c r="AM4" s="80"/>
      <c r="AN4" s="80"/>
    </row>
    <row r="5" spans="1:69" ht="30" customHeight="1" x14ac:dyDescent="0.25">
      <c r="A5" s="7"/>
      <c r="B5" s="53" t="s">
        <v>56</v>
      </c>
      <c r="C5" s="54"/>
      <c r="D5" s="53" t="s">
        <v>57</v>
      </c>
      <c r="E5" s="50"/>
      <c r="F5" s="53" t="s">
        <v>58</v>
      </c>
      <c r="G5" s="50"/>
      <c r="H5" s="50"/>
    </row>
    <row r="6" spans="1:69" ht="30" customHeight="1" x14ac:dyDescent="0.35">
      <c r="A6" s="7"/>
      <c r="B6" s="18" t="s">
        <v>0</v>
      </c>
      <c r="C6" s="19">
        <v>44562</v>
      </c>
      <c r="D6" s="20"/>
      <c r="E6" s="50"/>
      <c r="F6" s="51"/>
      <c r="G6" s="50"/>
      <c r="H6" s="50"/>
      <c r="I6" s="24" t="str">
        <f ca="1">TEXT(I7,"mmmm")</f>
        <v>août</v>
      </c>
      <c r="J6" s="24"/>
      <c r="K6" s="24"/>
      <c r="L6" s="24"/>
      <c r="M6" s="24"/>
      <c r="N6" s="24"/>
      <c r="O6" s="24"/>
      <c r="P6" s="24" t="str">
        <f ca="1">IF(TEXT(P7,"mmmm")=I6,"",TEXT(P7,"mmmm"))</f>
        <v/>
      </c>
      <c r="Q6" s="24"/>
      <c r="R6" s="24"/>
      <c r="S6" s="24"/>
      <c r="T6" s="24"/>
      <c r="U6" s="24"/>
      <c r="V6" s="24"/>
      <c r="W6" s="24" t="str">
        <f ca="1">IF(OR(TEXT(W7,"mmmm")=P6,TEXT(W7,"mmmm")=I6),"",TEXT(W7,"mmmm"))</f>
        <v>septembre</v>
      </c>
      <c r="X6" s="24"/>
      <c r="Y6" s="24"/>
      <c r="Z6" s="24"/>
      <c r="AA6" s="24"/>
      <c r="AB6" s="24"/>
      <c r="AC6" s="24"/>
      <c r="AD6" s="24" t="str">
        <f ca="1">IF(OR(TEXT(AD7,"mmmm")=W6,TEXT(AD7,"mmmm")=P6,TEXT(AD7,"mmmm")=I6),"",TEXT(AD7,"mmmm"))</f>
        <v/>
      </c>
      <c r="AE6" s="24"/>
      <c r="AF6" s="24"/>
      <c r="AG6" s="24"/>
      <c r="AH6" s="24"/>
      <c r="AI6" s="24"/>
      <c r="AJ6" s="24"/>
      <c r="AK6" s="24" t="str">
        <f ca="1">IF(OR(TEXT(AK7,"mmmm")=AD6,TEXT(AK7,"mmmm")=W6,TEXT(AK7,"mmmm")=P6,TEXT(AK7,"mmmm")=I6),"",TEXT(AK7,"mmmm"))</f>
        <v/>
      </c>
      <c r="AL6" s="24"/>
      <c r="AM6" s="24"/>
      <c r="AN6" s="24"/>
      <c r="AO6" s="24"/>
      <c r="AP6" s="24"/>
      <c r="AQ6" s="24"/>
      <c r="AR6" s="24" t="str">
        <f ca="1">IF(OR(TEXT(AR7,"mmmm")=AK6,TEXT(AR7,"mmmm")=AD6,TEXT(AR7,"mmmm")=W6,TEXT(AR7,"mmmm")=P6),"",TEXT(AR7,"mmmm"))</f>
        <v/>
      </c>
      <c r="AS6" s="24"/>
      <c r="AT6" s="24"/>
      <c r="AU6" s="24"/>
      <c r="AV6" s="24"/>
      <c r="AW6" s="24"/>
      <c r="AX6" s="25"/>
      <c r="AY6" s="25" t="str">
        <f ca="1">IF(OR(TEXT(AY7,"mmmm")=AR6,TEXT(AY7,"mmmm")=AK6,TEXT(AY7,"mmmm")=AD6,TEXT(AY7,"mmmm")=W6),"",TEXT(AY7,"mmmm"))</f>
        <v>octobre</v>
      </c>
      <c r="AZ6" s="25"/>
      <c r="BA6" s="25"/>
      <c r="BB6" s="26"/>
      <c r="BC6" s="23"/>
      <c r="BD6" s="23"/>
      <c r="BE6" s="23"/>
      <c r="BF6" s="23" t="str">
        <f ca="1">IF(OR(TEXT(BF7,"mmmm")=AY6,TEXT(BF7,"mmmm")=AR6,TEXT(BF7,"mmmm")=AK6,TEXT(BF7,"mmmm")=AD6),"",TEXT(BF7,"mmmm"))</f>
        <v/>
      </c>
      <c r="BG6" s="23"/>
      <c r="BH6" s="23"/>
      <c r="BI6" s="23"/>
      <c r="BJ6" s="23"/>
      <c r="BK6" s="23"/>
      <c r="BL6" s="23"/>
      <c r="BP6" s="35" t="s">
        <v>30</v>
      </c>
      <c r="BQ6" s="35" t="s">
        <v>31</v>
      </c>
    </row>
    <row r="7" spans="1:69" ht="30" customHeight="1" x14ac:dyDescent="0.25">
      <c r="A7" s="7"/>
      <c r="B7" s="18" t="s">
        <v>1</v>
      </c>
      <c r="C7" s="55">
        <v>234</v>
      </c>
      <c r="D7" s="54"/>
      <c r="E7" s="50"/>
      <c r="F7" s="50"/>
      <c r="G7" s="50"/>
      <c r="H7" s="56"/>
      <c r="I7" s="28">
        <f ca="1">IFERROR(Début_Projet+Incrément_Défilement,TODAY())</f>
        <v>44796</v>
      </c>
      <c r="J7" s="29">
        <f ca="1">I7+1</f>
        <v>44797</v>
      </c>
      <c r="K7" s="29">
        <f t="shared" ref="K7:AX7" ca="1" si="0">J7+1</f>
        <v>44798</v>
      </c>
      <c r="L7" s="29">
        <f t="shared" ca="1" si="0"/>
        <v>44799</v>
      </c>
      <c r="M7" s="29">
        <f t="shared" ca="1" si="0"/>
        <v>44800</v>
      </c>
      <c r="N7" s="29">
        <f t="shared" ca="1" si="0"/>
        <v>44801</v>
      </c>
      <c r="O7" s="30">
        <f t="shared" ca="1" si="0"/>
        <v>44802</v>
      </c>
      <c r="P7" s="29">
        <f ca="1">O7+1</f>
        <v>44803</v>
      </c>
      <c r="Q7" s="29">
        <f ca="1">P7+1</f>
        <v>44804</v>
      </c>
      <c r="R7" s="29">
        <f t="shared" ca="1" si="0"/>
        <v>44805</v>
      </c>
      <c r="S7" s="29">
        <f t="shared" ca="1" si="0"/>
        <v>44806</v>
      </c>
      <c r="T7" s="29">
        <f t="shared" ca="1" si="0"/>
        <v>44807</v>
      </c>
      <c r="U7" s="29">
        <f t="shared" ca="1" si="0"/>
        <v>44808</v>
      </c>
      <c r="V7" s="30">
        <f t="shared" ca="1" si="0"/>
        <v>44809</v>
      </c>
      <c r="W7" s="29">
        <f ca="1">V7+1</f>
        <v>44810</v>
      </c>
      <c r="X7" s="29">
        <f ca="1">W7+1</f>
        <v>44811</v>
      </c>
      <c r="Y7" s="29">
        <f t="shared" ca="1" si="0"/>
        <v>44812</v>
      </c>
      <c r="Z7" s="29">
        <f t="shared" ca="1" si="0"/>
        <v>44813</v>
      </c>
      <c r="AA7" s="29">
        <f t="shared" ca="1" si="0"/>
        <v>44814</v>
      </c>
      <c r="AB7" s="29">
        <f t="shared" ca="1" si="0"/>
        <v>44815</v>
      </c>
      <c r="AC7" s="30">
        <f t="shared" ca="1" si="0"/>
        <v>44816</v>
      </c>
      <c r="AD7" s="29">
        <f ca="1">AC7+1</f>
        <v>44817</v>
      </c>
      <c r="AE7" s="29">
        <f ca="1">AD7+1</f>
        <v>44818</v>
      </c>
      <c r="AF7" s="29">
        <f t="shared" ca="1" si="0"/>
        <v>44819</v>
      </c>
      <c r="AG7" s="29">
        <f t="shared" ca="1" si="0"/>
        <v>44820</v>
      </c>
      <c r="AH7" s="29">
        <f t="shared" ca="1" si="0"/>
        <v>44821</v>
      </c>
      <c r="AI7" s="29">
        <f t="shared" ca="1" si="0"/>
        <v>44822</v>
      </c>
      <c r="AJ7" s="30">
        <f t="shared" ca="1" si="0"/>
        <v>44823</v>
      </c>
      <c r="AK7" s="29">
        <f ca="1">AJ7+1</f>
        <v>44824</v>
      </c>
      <c r="AL7" s="29">
        <f ca="1">AK7+1</f>
        <v>44825</v>
      </c>
      <c r="AM7" s="29">
        <f t="shared" ca="1" si="0"/>
        <v>44826</v>
      </c>
      <c r="AN7" s="29">
        <f t="shared" ca="1" si="0"/>
        <v>44827</v>
      </c>
      <c r="AO7" s="29">
        <f t="shared" ca="1" si="0"/>
        <v>44828</v>
      </c>
      <c r="AP7" s="29">
        <f t="shared" ca="1" si="0"/>
        <v>44829</v>
      </c>
      <c r="AQ7" s="30">
        <f t="shared" ca="1" si="0"/>
        <v>44830</v>
      </c>
      <c r="AR7" s="29">
        <f ca="1">AQ7+1</f>
        <v>44831</v>
      </c>
      <c r="AS7" s="29">
        <f ca="1">AR7+1</f>
        <v>44832</v>
      </c>
      <c r="AT7" s="29">
        <f t="shared" ca="1" si="0"/>
        <v>44833</v>
      </c>
      <c r="AU7" s="29">
        <f t="shared" ca="1" si="0"/>
        <v>44834</v>
      </c>
      <c r="AV7" s="29">
        <f t="shared" ca="1" si="0"/>
        <v>44835</v>
      </c>
      <c r="AW7" s="29">
        <f t="shared" ca="1" si="0"/>
        <v>44836</v>
      </c>
      <c r="AX7" s="30">
        <f t="shared" ca="1" si="0"/>
        <v>44837</v>
      </c>
      <c r="AY7" s="29">
        <f ca="1">AX7+1</f>
        <v>44838</v>
      </c>
      <c r="AZ7" s="29">
        <f ca="1">AY7+1</f>
        <v>44839</v>
      </c>
      <c r="BA7" s="29">
        <f t="shared" ref="BA7:BE7" ca="1" si="1">AZ7+1</f>
        <v>44840</v>
      </c>
      <c r="BB7" s="29">
        <f t="shared" ca="1" si="1"/>
        <v>44841</v>
      </c>
      <c r="BC7" s="29">
        <f t="shared" ca="1" si="1"/>
        <v>44842</v>
      </c>
      <c r="BD7" s="29">
        <f t="shared" ca="1" si="1"/>
        <v>44843</v>
      </c>
      <c r="BE7" s="30">
        <f t="shared" ca="1" si="1"/>
        <v>44844</v>
      </c>
      <c r="BF7" s="29">
        <f ca="1">BE7+1</f>
        <v>44845</v>
      </c>
      <c r="BG7" s="29">
        <f ca="1">BF7+1</f>
        <v>44846</v>
      </c>
      <c r="BH7" s="29">
        <f t="shared" ref="BH7:BL7" ca="1" si="2">BG7+1</f>
        <v>44847</v>
      </c>
      <c r="BI7" s="29">
        <f t="shared" ca="1" si="2"/>
        <v>44848</v>
      </c>
      <c r="BJ7" s="29">
        <f t="shared" ca="1" si="2"/>
        <v>44849</v>
      </c>
      <c r="BK7" s="29">
        <f t="shared" ca="1" si="2"/>
        <v>44850</v>
      </c>
      <c r="BL7" s="30">
        <f t="shared" ca="1" si="2"/>
        <v>44851</v>
      </c>
      <c r="BP7" s="36"/>
      <c r="BQ7" s="37"/>
    </row>
    <row r="8" spans="1:69" ht="20.100000000000001" customHeight="1" x14ac:dyDescent="0.25">
      <c r="A8" s="7"/>
      <c r="B8" s="54"/>
      <c r="C8" s="54"/>
      <c r="D8" s="54"/>
      <c r="E8" s="50"/>
      <c r="F8" s="50"/>
      <c r="G8" s="50"/>
      <c r="H8" s="56"/>
      <c r="I8" s="31"/>
      <c r="J8" s="57"/>
      <c r="K8" s="57"/>
      <c r="L8" s="57"/>
      <c r="M8" s="57"/>
      <c r="N8" s="57"/>
      <c r="O8" s="57"/>
      <c r="P8" s="32"/>
      <c r="Q8" s="57"/>
      <c r="R8" s="57"/>
      <c r="S8" s="57"/>
      <c r="T8" s="57"/>
      <c r="U8" s="57"/>
      <c r="V8" s="33"/>
      <c r="W8" s="57"/>
      <c r="X8" s="57"/>
      <c r="Y8" s="57"/>
      <c r="Z8" s="57"/>
      <c r="AA8" s="57"/>
      <c r="AB8" s="57"/>
      <c r="AC8" s="33"/>
      <c r="AD8" s="57"/>
      <c r="AE8" s="57"/>
      <c r="AF8" s="57"/>
      <c r="AG8" s="57"/>
      <c r="AH8" s="57"/>
      <c r="AI8" s="57"/>
      <c r="AJ8" s="33"/>
      <c r="AK8" s="57"/>
      <c r="AL8" s="57"/>
      <c r="AM8" s="57"/>
      <c r="AN8" s="57"/>
      <c r="AO8" s="57"/>
      <c r="AP8" s="57"/>
      <c r="AQ8" s="33"/>
      <c r="AR8" s="57"/>
      <c r="AS8" s="57"/>
      <c r="AT8" s="57"/>
      <c r="AU8" s="57"/>
      <c r="AV8" s="57"/>
      <c r="AW8" s="57"/>
      <c r="AX8" s="33"/>
      <c r="AY8" s="57"/>
      <c r="AZ8" s="57"/>
      <c r="BA8" s="57"/>
      <c r="BB8" s="57"/>
      <c r="BC8" s="57"/>
      <c r="BD8" s="57"/>
      <c r="BE8" s="33"/>
      <c r="BF8" s="57"/>
      <c r="BG8" s="57"/>
      <c r="BH8" s="57"/>
      <c r="BI8" s="57"/>
      <c r="BJ8" s="57"/>
      <c r="BK8" s="57"/>
      <c r="BL8" s="34"/>
      <c r="BP8" s="36" t="s">
        <v>32</v>
      </c>
      <c r="BQ8" s="37"/>
    </row>
    <row r="9" spans="1:69" ht="40.35" customHeight="1" x14ac:dyDescent="0.25">
      <c r="A9" s="7"/>
      <c r="B9" s="58" t="s">
        <v>2</v>
      </c>
      <c r="C9" s="59" t="s">
        <v>11</v>
      </c>
      <c r="D9" s="59" t="s">
        <v>18</v>
      </c>
      <c r="E9" s="59" t="s">
        <v>19</v>
      </c>
      <c r="F9" s="59" t="s">
        <v>20</v>
      </c>
      <c r="G9" s="59" t="s">
        <v>22</v>
      </c>
      <c r="H9" s="60"/>
      <c r="I9" s="27" t="str">
        <f t="shared" ref="I9:BL9" ca="1" si="3">LEFT(TEXT(I7,"jjj"),1)</f>
        <v>m</v>
      </c>
      <c r="J9" s="27" t="str">
        <f t="shared" ca="1" si="3"/>
        <v>m</v>
      </c>
      <c r="K9" s="27" t="str">
        <f t="shared" ca="1" si="3"/>
        <v>j</v>
      </c>
      <c r="L9" s="27" t="str">
        <f t="shared" ca="1" si="3"/>
        <v>v</v>
      </c>
      <c r="M9" s="27" t="str">
        <f t="shared" ca="1" si="3"/>
        <v>s</v>
      </c>
      <c r="N9" s="27" t="str">
        <f t="shared" ca="1" si="3"/>
        <v>d</v>
      </c>
      <c r="O9" s="27" t="str">
        <f t="shared" ca="1" si="3"/>
        <v>l</v>
      </c>
      <c r="P9" s="27" t="str">
        <f t="shared" ca="1" si="3"/>
        <v>m</v>
      </c>
      <c r="Q9" s="27" t="str">
        <f t="shared" ca="1" si="3"/>
        <v>m</v>
      </c>
      <c r="R9" s="27" t="str">
        <f t="shared" ca="1" si="3"/>
        <v>j</v>
      </c>
      <c r="S9" s="27" t="str">
        <f t="shared" ca="1" si="3"/>
        <v>v</v>
      </c>
      <c r="T9" s="27" t="str">
        <f t="shared" ca="1" si="3"/>
        <v>s</v>
      </c>
      <c r="U9" s="27" t="str">
        <f t="shared" ca="1" si="3"/>
        <v>d</v>
      </c>
      <c r="V9" s="27" t="str">
        <f t="shared" ca="1" si="3"/>
        <v>l</v>
      </c>
      <c r="W9" s="27" t="str">
        <f t="shared" ca="1" si="3"/>
        <v>m</v>
      </c>
      <c r="X9" s="27" t="str">
        <f t="shared" ca="1" si="3"/>
        <v>m</v>
      </c>
      <c r="Y9" s="27" t="str">
        <f t="shared" ca="1" si="3"/>
        <v>j</v>
      </c>
      <c r="Z9" s="27" t="str">
        <f t="shared" ca="1" si="3"/>
        <v>v</v>
      </c>
      <c r="AA9" s="27" t="str">
        <f t="shared" ca="1" si="3"/>
        <v>s</v>
      </c>
      <c r="AB9" s="27" t="str">
        <f t="shared" ca="1" si="3"/>
        <v>d</v>
      </c>
      <c r="AC9" s="27" t="str">
        <f t="shared" ca="1" si="3"/>
        <v>l</v>
      </c>
      <c r="AD9" s="27" t="str">
        <f t="shared" ca="1" si="3"/>
        <v>m</v>
      </c>
      <c r="AE9" s="27" t="str">
        <f t="shared" ca="1" si="3"/>
        <v>m</v>
      </c>
      <c r="AF9" s="27" t="str">
        <f t="shared" ca="1" si="3"/>
        <v>j</v>
      </c>
      <c r="AG9" s="27" t="str">
        <f t="shared" ca="1" si="3"/>
        <v>v</v>
      </c>
      <c r="AH9" s="27" t="str">
        <f t="shared" ca="1" si="3"/>
        <v>s</v>
      </c>
      <c r="AI9" s="27" t="str">
        <f t="shared" ca="1" si="3"/>
        <v>d</v>
      </c>
      <c r="AJ9" s="27" t="str">
        <f t="shared" ca="1" si="3"/>
        <v>l</v>
      </c>
      <c r="AK9" s="27" t="str">
        <f t="shared" ca="1" si="3"/>
        <v>m</v>
      </c>
      <c r="AL9" s="27" t="str">
        <f t="shared" ca="1" si="3"/>
        <v>m</v>
      </c>
      <c r="AM9" s="27" t="str">
        <f t="shared" ca="1" si="3"/>
        <v>j</v>
      </c>
      <c r="AN9" s="27" t="str">
        <f t="shared" ca="1" si="3"/>
        <v>v</v>
      </c>
      <c r="AO9" s="27" t="str">
        <f t="shared" ca="1" si="3"/>
        <v>s</v>
      </c>
      <c r="AP9" s="27" t="str">
        <f t="shared" ca="1" si="3"/>
        <v>d</v>
      </c>
      <c r="AQ9" s="27" t="str">
        <f t="shared" ca="1" si="3"/>
        <v>l</v>
      </c>
      <c r="AR9" s="27" t="str">
        <f t="shared" ca="1" si="3"/>
        <v>m</v>
      </c>
      <c r="AS9" s="27" t="str">
        <f t="shared" ca="1" si="3"/>
        <v>m</v>
      </c>
      <c r="AT9" s="27" t="str">
        <f t="shared" ca="1" si="3"/>
        <v>j</v>
      </c>
      <c r="AU9" s="27" t="str">
        <f t="shared" ca="1" si="3"/>
        <v>v</v>
      </c>
      <c r="AV9" s="27" t="str">
        <f t="shared" ca="1" si="3"/>
        <v>s</v>
      </c>
      <c r="AW9" s="27" t="str">
        <f t="shared" ca="1" si="3"/>
        <v>d</v>
      </c>
      <c r="AX9" s="27" t="str">
        <f t="shared" ca="1" si="3"/>
        <v>l</v>
      </c>
      <c r="AY9" s="27" t="str">
        <f t="shared" ca="1" si="3"/>
        <v>m</v>
      </c>
      <c r="AZ9" s="27" t="str">
        <f t="shared" ca="1" si="3"/>
        <v>m</v>
      </c>
      <c r="BA9" s="27" t="str">
        <f t="shared" ca="1" si="3"/>
        <v>j</v>
      </c>
      <c r="BB9" s="27" t="str">
        <f t="shared" ca="1" si="3"/>
        <v>v</v>
      </c>
      <c r="BC9" s="27" t="str">
        <f t="shared" ca="1" si="3"/>
        <v>s</v>
      </c>
      <c r="BD9" s="27" t="str">
        <f t="shared" ca="1" si="3"/>
        <v>d</v>
      </c>
      <c r="BE9" s="27" t="str">
        <f t="shared" ca="1" si="3"/>
        <v>l</v>
      </c>
      <c r="BF9" s="27" t="str">
        <f t="shared" ca="1" si="3"/>
        <v>m</v>
      </c>
      <c r="BG9" s="27" t="str">
        <f t="shared" ca="1" si="3"/>
        <v>m</v>
      </c>
      <c r="BH9" s="27" t="str">
        <f t="shared" ca="1" si="3"/>
        <v>j</v>
      </c>
      <c r="BI9" s="27" t="str">
        <f t="shared" ca="1" si="3"/>
        <v>v</v>
      </c>
      <c r="BJ9" s="27" t="str">
        <f t="shared" ca="1" si="3"/>
        <v>s</v>
      </c>
      <c r="BK9" s="27" t="str">
        <f t="shared" ca="1" si="3"/>
        <v>d</v>
      </c>
      <c r="BL9" s="27" t="str">
        <f t="shared" ca="1" si="3"/>
        <v>l</v>
      </c>
      <c r="BP9" s="36" t="s">
        <v>33</v>
      </c>
      <c r="BQ9" s="37"/>
    </row>
    <row r="10" spans="1:69" ht="30" hidden="1" customHeight="1" x14ac:dyDescent="0.25">
      <c r="B10" s="61"/>
      <c r="C10" s="9"/>
      <c r="D10" s="62"/>
      <c r="E10" s="9"/>
      <c r="F10" s="10"/>
      <c r="G10" s="11"/>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P10" s="36" t="s">
        <v>34</v>
      </c>
      <c r="BQ10" s="37"/>
    </row>
    <row r="11" spans="1:69" s="1" customFormat="1" ht="40.35" customHeight="1" x14ac:dyDescent="0.25">
      <c r="A11" s="7"/>
      <c r="B11" s="63" t="s">
        <v>59</v>
      </c>
      <c r="C11" s="64" t="s">
        <v>12</v>
      </c>
      <c r="D11" s="64" t="s">
        <v>65</v>
      </c>
      <c r="E11" s="13">
        <f>AVERAGE(E12:E16)</f>
        <v>0.62</v>
      </c>
      <c r="F11" s="14">
        <v>44805</v>
      </c>
      <c r="G11" s="15">
        <v>12</v>
      </c>
      <c r="H11" s="64"/>
      <c r="I11" s="65" t="str">
        <f t="shared" ref="I11:X26" ca="1" si="4">IF(AND($C11="Objectif",I$7&gt;=$F11,I$7&lt;=$F11+$G11-1),2,IF(AND($C11="Jalon",I$7&gt;=$F11,I$7&lt;=$F11+$G11-1),1,""))</f>
        <v/>
      </c>
      <c r="J11" s="65" t="str">
        <f t="shared" ca="1" si="4"/>
        <v/>
      </c>
      <c r="K11" s="65" t="str">
        <f t="shared" ca="1" si="4"/>
        <v/>
      </c>
      <c r="L11" s="65" t="str">
        <f t="shared" ca="1" si="4"/>
        <v/>
      </c>
      <c r="M11" s="65" t="str">
        <f t="shared" ca="1" si="4"/>
        <v/>
      </c>
      <c r="N11" s="65" t="str">
        <f t="shared" ca="1" si="4"/>
        <v/>
      </c>
      <c r="O11" s="65" t="str">
        <f t="shared" ca="1" si="4"/>
        <v/>
      </c>
      <c r="P11" s="65" t="str">
        <f t="shared" ca="1" si="4"/>
        <v/>
      </c>
      <c r="Q11" s="65" t="str">
        <f t="shared" ca="1" si="4"/>
        <v/>
      </c>
      <c r="R11" s="65">
        <f t="shared" ca="1" si="4"/>
        <v>2</v>
      </c>
      <c r="S11" s="65">
        <f t="shared" ca="1" si="4"/>
        <v>2</v>
      </c>
      <c r="T11" s="65">
        <f t="shared" ca="1" si="4"/>
        <v>2</v>
      </c>
      <c r="U11" s="65">
        <f t="shared" ca="1" si="4"/>
        <v>2</v>
      </c>
      <c r="V11" s="65">
        <f t="shared" ca="1" si="4"/>
        <v>2</v>
      </c>
      <c r="W11" s="65">
        <f t="shared" ca="1" si="4"/>
        <v>2</v>
      </c>
      <c r="X11" s="65">
        <f t="shared" ca="1" si="4"/>
        <v>2</v>
      </c>
      <c r="Y11" s="65">
        <f t="shared" ref="Y11:AN26" ca="1" si="5">IF(AND($C11="Objectif",Y$7&gt;=$F11,Y$7&lt;=$F11+$G11-1),2,IF(AND($C11="Jalon",Y$7&gt;=$F11,Y$7&lt;=$F11+$G11-1),1,""))</f>
        <v>2</v>
      </c>
      <c r="Z11" s="65">
        <f t="shared" ca="1" si="5"/>
        <v>2</v>
      </c>
      <c r="AA11" s="65">
        <f t="shared" ca="1" si="5"/>
        <v>2</v>
      </c>
      <c r="AB11" s="65">
        <f t="shared" ca="1" si="5"/>
        <v>2</v>
      </c>
      <c r="AC11" s="65">
        <f t="shared" ca="1" si="5"/>
        <v>2</v>
      </c>
      <c r="AD11" s="65" t="str">
        <f t="shared" ca="1" si="5"/>
        <v/>
      </c>
      <c r="AE11" s="65" t="str">
        <f t="shared" ca="1" si="5"/>
        <v/>
      </c>
      <c r="AF11" s="65" t="str">
        <f t="shared" ca="1" si="5"/>
        <v/>
      </c>
      <c r="AG11" s="65" t="str">
        <f t="shared" ca="1" si="5"/>
        <v/>
      </c>
      <c r="AH11" s="65" t="str">
        <f t="shared" ca="1" si="5"/>
        <v/>
      </c>
      <c r="AI11" s="65" t="str">
        <f t="shared" ca="1" si="5"/>
        <v/>
      </c>
      <c r="AJ11" s="65" t="str">
        <f t="shared" ca="1" si="5"/>
        <v/>
      </c>
      <c r="AK11" s="65" t="str">
        <f t="shared" ca="1" si="5"/>
        <v/>
      </c>
      <c r="AL11" s="65" t="str">
        <f t="shared" ca="1" si="5"/>
        <v/>
      </c>
      <c r="AM11" s="65" t="str">
        <f t="shared" ca="1" si="5"/>
        <v/>
      </c>
      <c r="AN11" s="65" t="str">
        <f t="shared" ca="1" si="5"/>
        <v/>
      </c>
      <c r="AO11" s="65" t="str">
        <f t="shared" ref="AO11:BD26" ca="1" si="6">IF(AND($C11="Objectif",AO$7&gt;=$F11,AO$7&lt;=$F11+$G11-1),2,IF(AND($C11="Jalon",AO$7&gt;=$F11,AO$7&lt;=$F11+$G11-1),1,""))</f>
        <v/>
      </c>
      <c r="AP11" s="65" t="str">
        <f t="shared" ca="1" si="6"/>
        <v/>
      </c>
      <c r="AQ11" s="65" t="str">
        <f t="shared" ca="1" si="6"/>
        <v/>
      </c>
      <c r="AR11" s="65" t="str">
        <f t="shared" ca="1" si="6"/>
        <v/>
      </c>
      <c r="AS11" s="65" t="str">
        <f t="shared" ca="1" si="6"/>
        <v/>
      </c>
      <c r="AT11" s="65" t="str">
        <f t="shared" ca="1" si="6"/>
        <v/>
      </c>
      <c r="AU11" s="65" t="str">
        <f t="shared" ca="1" si="6"/>
        <v/>
      </c>
      <c r="AV11" s="65" t="str">
        <f t="shared" ca="1" si="6"/>
        <v/>
      </c>
      <c r="AW11" s="65" t="str">
        <f t="shared" ca="1" si="6"/>
        <v/>
      </c>
      <c r="AX11" s="65" t="str">
        <f t="shared" ca="1" si="6"/>
        <v/>
      </c>
      <c r="AY11" s="65" t="str">
        <f t="shared" ca="1" si="6"/>
        <v/>
      </c>
      <c r="AZ11" s="65" t="str">
        <f t="shared" ca="1" si="6"/>
        <v/>
      </c>
      <c r="BA11" s="65" t="str">
        <f t="shared" ca="1" si="6"/>
        <v/>
      </c>
      <c r="BB11" s="65" t="str">
        <f t="shared" ca="1" si="6"/>
        <v/>
      </c>
      <c r="BC11" s="65" t="str">
        <f t="shared" ca="1" si="6"/>
        <v/>
      </c>
      <c r="BD11" s="65" t="str">
        <f t="shared" ca="1" si="6"/>
        <v/>
      </c>
      <c r="BE11" s="65" t="str">
        <f t="shared" ref="BE11:BL26" ca="1" si="7">IF(AND($C11="Objectif",BE$7&gt;=$F11,BE$7&lt;=$F11+$G11-1),2,IF(AND($C11="Jalon",BE$7&gt;=$F11,BE$7&lt;=$F11+$G11-1),1,""))</f>
        <v/>
      </c>
      <c r="BF11" s="65" t="str">
        <f t="shared" ca="1" si="7"/>
        <v/>
      </c>
      <c r="BG11" s="65" t="str">
        <f t="shared" ca="1" si="7"/>
        <v/>
      </c>
      <c r="BH11" s="65" t="str">
        <f t="shared" ca="1" si="7"/>
        <v/>
      </c>
      <c r="BI11" s="65" t="str">
        <f t="shared" ca="1" si="7"/>
        <v/>
      </c>
      <c r="BJ11" s="65" t="str">
        <f t="shared" ca="1" si="7"/>
        <v/>
      </c>
      <c r="BK11" s="65" t="str">
        <f t="shared" ca="1" si="7"/>
        <v/>
      </c>
      <c r="BL11" s="65" t="str">
        <f t="shared" ca="1" si="7"/>
        <v/>
      </c>
      <c r="BP11" s="36" t="s">
        <v>35</v>
      </c>
      <c r="BQ11" s="37"/>
    </row>
    <row r="12" spans="1:69" s="1" customFormat="1" ht="40.35" customHeight="1" x14ac:dyDescent="0.25">
      <c r="A12" s="7"/>
      <c r="B12" s="78" t="s">
        <v>26</v>
      </c>
      <c r="C12" s="64" t="s">
        <v>14</v>
      </c>
      <c r="D12" s="64" t="s">
        <v>65</v>
      </c>
      <c r="E12" s="13">
        <v>1</v>
      </c>
      <c r="F12" s="14">
        <v>44805</v>
      </c>
      <c r="G12" s="15">
        <v>2</v>
      </c>
      <c r="H12" s="64"/>
      <c r="I12" s="65" t="str">
        <f ca="1">IF(AND($C12="Objectif",I$7&gt;=$F12,I$7&lt;=$F12+$G12-1),2,IF(AND($C12="Jalon",I$7&gt;=$F12,I$7&lt;=$F12+$G12-1),1,""))</f>
        <v/>
      </c>
      <c r="J12" s="65" t="str">
        <f t="shared" ca="1" si="4"/>
        <v/>
      </c>
      <c r="K12" s="65" t="str">
        <f t="shared" ca="1" si="4"/>
        <v/>
      </c>
      <c r="L12" s="65" t="str">
        <f t="shared" ca="1" si="4"/>
        <v/>
      </c>
      <c r="M12" s="65" t="str">
        <f t="shared" ca="1" si="4"/>
        <v/>
      </c>
      <c r="N12" s="65" t="str">
        <f t="shared" ca="1" si="4"/>
        <v/>
      </c>
      <c r="O12" s="65" t="str">
        <f t="shared" ca="1" si="4"/>
        <v/>
      </c>
      <c r="P12" s="65" t="str">
        <f t="shared" ca="1" si="4"/>
        <v/>
      </c>
      <c r="Q12" s="65" t="str">
        <f t="shared" ca="1" si="4"/>
        <v/>
      </c>
      <c r="R12" s="65" t="str">
        <f t="shared" ca="1" si="4"/>
        <v/>
      </c>
      <c r="S12" s="65" t="str">
        <f t="shared" ca="1" si="4"/>
        <v/>
      </c>
      <c r="T12" s="65" t="str">
        <f t="shared" ca="1" si="4"/>
        <v/>
      </c>
      <c r="U12" s="65" t="str">
        <f t="shared" ca="1" si="4"/>
        <v/>
      </c>
      <c r="V12" s="65" t="str">
        <f t="shared" ca="1" si="4"/>
        <v/>
      </c>
      <c r="W12" s="65" t="str">
        <f t="shared" ca="1" si="4"/>
        <v/>
      </c>
      <c r="X12" s="65" t="str">
        <f t="shared" ca="1" si="4"/>
        <v/>
      </c>
      <c r="Y12" s="65" t="str">
        <f t="shared" ca="1" si="5"/>
        <v/>
      </c>
      <c r="Z12" s="65" t="str">
        <f t="shared" ca="1" si="5"/>
        <v/>
      </c>
      <c r="AA12" s="65" t="str">
        <f t="shared" ca="1" si="5"/>
        <v/>
      </c>
      <c r="AB12" s="65" t="str">
        <f t="shared" ca="1" si="5"/>
        <v/>
      </c>
      <c r="AC12" s="65" t="str">
        <f t="shared" ca="1" si="5"/>
        <v/>
      </c>
      <c r="AD12" s="65" t="str">
        <f t="shared" ca="1" si="5"/>
        <v/>
      </c>
      <c r="AE12" s="65" t="str">
        <f t="shared" ca="1" si="5"/>
        <v/>
      </c>
      <c r="AF12" s="65" t="str">
        <f t="shared" ca="1" si="5"/>
        <v/>
      </c>
      <c r="AG12" s="65" t="str">
        <f t="shared" ca="1" si="5"/>
        <v/>
      </c>
      <c r="AH12" s="65" t="str">
        <f t="shared" ca="1" si="5"/>
        <v/>
      </c>
      <c r="AI12" s="65" t="str">
        <f t="shared" ca="1" si="5"/>
        <v/>
      </c>
      <c r="AJ12" s="65" t="str">
        <f t="shared" ca="1" si="5"/>
        <v/>
      </c>
      <c r="AK12" s="65" t="str">
        <f t="shared" ca="1" si="5"/>
        <v/>
      </c>
      <c r="AL12" s="65" t="str">
        <f t="shared" ca="1" si="5"/>
        <v/>
      </c>
      <c r="AM12" s="65" t="str">
        <f t="shared" ca="1" si="5"/>
        <v/>
      </c>
      <c r="AN12" s="65" t="str">
        <f t="shared" ca="1" si="5"/>
        <v/>
      </c>
      <c r="AO12" s="65" t="str">
        <f t="shared" ca="1" si="6"/>
        <v/>
      </c>
      <c r="AP12" s="65" t="str">
        <f t="shared" ca="1" si="6"/>
        <v/>
      </c>
      <c r="AQ12" s="65" t="str">
        <f t="shared" ca="1" si="6"/>
        <v/>
      </c>
      <c r="AR12" s="65" t="str">
        <f t="shared" ca="1" si="6"/>
        <v/>
      </c>
      <c r="AS12" s="65" t="str">
        <f t="shared" ca="1" si="6"/>
        <v/>
      </c>
      <c r="AT12" s="65" t="str">
        <f t="shared" ca="1" si="6"/>
        <v/>
      </c>
      <c r="AU12" s="65" t="str">
        <f t="shared" ca="1" si="6"/>
        <v/>
      </c>
      <c r="AV12" s="65" t="str">
        <f t="shared" ca="1" si="6"/>
        <v/>
      </c>
      <c r="AW12" s="65" t="str">
        <f t="shared" ca="1" si="6"/>
        <v/>
      </c>
      <c r="AX12" s="65" t="str">
        <f t="shared" ca="1" si="6"/>
        <v/>
      </c>
      <c r="AY12" s="65" t="str">
        <f t="shared" ca="1" si="6"/>
        <v/>
      </c>
      <c r="AZ12" s="65" t="str">
        <f t="shared" ca="1" si="6"/>
        <v/>
      </c>
      <c r="BA12" s="65" t="str">
        <f t="shared" ca="1" si="6"/>
        <v/>
      </c>
      <c r="BB12" s="65" t="str">
        <f t="shared" ca="1" si="6"/>
        <v/>
      </c>
      <c r="BC12" s="65" t="str">
        <f t="shared" ca="1" si="6"/>
        <v/>
      </c>
      <c r="BD12" s="65" t="str">
        <f t="shared" ca="1" si="6"/>
        <v/>
      </c>
      <c r="BE12" s="65" t="str">
        <f t="shared" ca="1" si="7"/>
        <v/>
      </c>
      <c r="BF12" s="65" t="str">
        <f t="shared" ca="1" si="7"/>
        <v/>
      </c>
      <c r="BG12" s="65" t="str">
        <f t="shared" ca="1" si="7"/>
        <v/>
      </c>
      <c r="BH12" s="65" t="str">
        <f t="shared" ca="1" si="7"/>
        <v/>
      </c>
      <c r="BI12" s="65" t="str">
        <f t="shared" ca="1" si="7"/>
        <v/>
      </c>
      <c r="BJ12" s="65" t="str">
        <f t="shared" ca="1" si="7"/>
        <v/>
      </c>
      <c r="BK12" s="65" t="str">
        <f t="shared" ca="1" si="7"/>
        <v/>
      </c>
      <c r="BL12" s="65" t="str">
        <f t="shared" ca="1" si="7"/>
        <v/>
      </c>
      <c r="BP12" s="36" t="s">
        <v>36</v>
      </c>
      <c r="BQ12" s="37"/>
    </row>
    <row r="13" spans="1:69" s="1" customFormat="1" ht="40.35" customHeight="1" x14ac:dyDescent="0.25">
      <c r="A13" s="7"/>
      <c r="B13" s="66" t="s">
        <v>60</v>
      </c>
      <c r="C13" s="64" t="s">
        <v>14</v>
      </c>
      <c r="D13" s="64" t="s">
        <v>66</v>
      </c>
      <c r="E13" s="13">
        <v>1</v>
      </c>
      <c r="F13" s="14">
        <v>44807</v>
      </c>
      <c r="G13" s="15">
        <v>1</v>
      </c>
      <c r="H13" s="64"/>
      <c r="I13" s="65" t="str">
        <f t="shared" ref="I13:X28" ca="1" si="8">IF(AND($C13="Objectif",I$7&gt;=$F13,I$7&lt;=$F13+$G13-1),2,IF(AND($C13="Jalon",I$7&gt;=$F13,I$7&lt;=$F13+$G13-1),1,""))</f>
        <v/>
      </c>
      <c r="J13" s="65" t="str">
        <f t="shared" ca="1" si="4"/>
        <v/>
      </c>
      <c r="K13" s="65" t="str">
        <f t="shared" ca="1" si="4"/>
        <v/>
      </c>
      <c r="L13" s="65" t="str">
        <f t="shared" ca="1" si="4"/>
        <v/>
      </c>
      <c r="M13" s="65" t="str">
        <f t="shared" ca="1" si="4"/>
        <v/>
      </c>
      <c r="N13" s="65" t="str">
        <f t="shared" ca="1" si="4"/>
        <v/>
      </c>
      <c r="O13" s="65" t="str">
        <f t="shared" ca="1" si="4"/>
        <v/>
      </c>
      <c r="P13" s="65" t="str">
        <f t="shared" ca="1" si="4"/>
        <v/>
      </c>
      <c r="Q13" s="65" t="str">
        <f t="shared" ca="1" si="4"/>
        <v/>
      </c>
      <c r="R13" s="65" t="str">
        <f t="shared" ca="1" si="4"/>
        <v/>
      </c>
      <c r="S13" s="65" t="str">
        <f t="shared" ca="1" si="4"/>
        <v/>
      </c>
      <c r="T13" s="65" t="str">
        <f t="shared" ca="1" si="4"/>
        <v/>
      </c>
      <c r="U13" s="65" t="str">
        <f t="shared" ca="1" si="4"/>
        <v/>
      </c>
      <c r="V13" s="65" t="str">
        <f t="shared" ca="1" si="4"/>
        <v/>
      </c>
      <c r="W13" s="65" t="str">
        <f t="shared" ca="1" si="4"/>
        <v/>
      </c>
      <c r="X13" s="65" t="str">
        <f t="shared" ca="1" si="4"/>
        <v/>
      </c>
      <c r="Y13" s="65" t="str">
        <f t="shared" ca="1" si="5"/>
        <v/>
      </c>
      <c r="Z13" s="65" t="str">
        <f t="shared" ca="1" si="5"/>
        <v/>
      </c>
      <c r="AA13" s="65" t="str">
        <f t="shared" ca="1" si="5"/>
        <v/>
      </c>
      <c r="AB13" s="65" t="str">
        <f t="shared" ca="1" si="5"/>
        <v/>
      </c>
      <c r="AC13" s="65" t="str">
        <f t="shared" ca="1" si="5"/>
        <v/>
      </c>
      <c r="AD13" s="65" t="str">
        <f t="shared" ca="1" si="5"/>
        <v/>
      </c>
      <c r="AE13" s="65" t="str">
        <f t="shared" ca="1" si="5"/>
        <v/>
      </c>
      <c r="AF13" s="65" t="str">
        <f t="shared" ca="1" si="5"/>
        <v/>
      </c>
      <c r="AG13" s="65" t="str">
        <f t="shared" ca="1" si="5"/>
        <v/>
      </c>
      <c r="AH13" s="65" t="str">
        <f t="shared" ca="1" si="5"/>
        <v/>
      </c>
      <c r="AI13" s="65" t="str">
        <f t="shared" ca="1" si="5"/>
        <v/>
      </c>
      <c r="AJ13" s="65" t="str">
        <f t="shared" ca="1" si="5"/>
        <v/>
      </c>
      <c r="AK13" s="65" t="str">
        <f t="shared" ca="1" si="5"/>
        <v/>
      </c>
      <c r="AL13" s="65" t="str">
        <f t="shared" ca="1" si="5"/>
        <v/>
      </c>
      <c r="AM13" s="65" t="str">
        <f t="shared" ca="1" si="5"/>
        <v/>
      </c>
      <c r="AN13" s="65" t="str">
        <f t="shared" ca="1" si="5"/>
        <v/>
      </c>
      <c r="AO13" s="65" t="str">
        <f t="shared" ca="1" si="6"/>
        <v/>
      </c>
      <c r="AP13" s="65" t="str">
        <f t="shared" ca="1" si="6"/>
        <v/>
      </c>
      <c r="AQ13" s="65" t="str">
        <f t="shared" ca="1" si="6"/>
        <v/>
      </c>
      <c r="AR13" s="65" t="str">
        <f t="shared" ca="1" si="6"/>
        <v/>
      </c>
      <c r="AS13" s="65" t="str">
        <f t="shared" ca="1" si="6"/>
        <v/>
      </c>
      <c r="AT13" s="65" t="str">
        <f t="shared" ca="1" si="6"/>
        <v/>
      </c>
      <c r="AU13" s="65" t="str">
        <f t="shared" ca="1" si="6"/>
        <v/>
      </c>
      <c r="AV13" s="65" t="str">
        <f t="shared" ca="1" si="6"/>
        <v/>
      </c>
      <c r="AW13" s="65" t="str">
        <f t="shared" ca="1" si="6"/>
        <v/>
      </c>
      <c r="AX13" s="65" t="str">
        <f t="shared" ca="1" si="6"/>
        <v/>
      </c>
      <c r="AY13" s="65" t="str">
        <f t="shared" ca="1" si="6"/>
        <v/>
      </c>
      <c r="AZ13" s="65" t="str">
        <f t="shared" ca="1" si="6"/>
        <v/>
      </c>
      <c r="BA13" s="65" t="str">
        <f t="shared" ca="1" si="6"/>
        <v/>
      </c>
      <c r="BB13" s="65" t="str">
        <f t="shared" ca="1" si="6"/>
        <v/>
      </c>
      <c r="BC13" s="65" t="str">
        <f t="shared" ca="1" si="6"/>
        <v/>
      </c>
      <c r="BD13" s="65" t="str">
        <f t="shared" ca="1" si="6"/>
        <v/>
      </c>
      <c r="BE13" s="65" t="str">
        <f t="shared" ca="1" si="7"/>
        <v/>
      </c>
      <c r="BF13" s="65" t="str">
        <f t="shared" ca="1" si="7"/>
        <v/>
      </c>
      <c r="BG13" s="65" t="str">
        <f t="shared" ca="1" si="7"/>
        <v/>
      </c>
      <c r="BH13" s="65" t="str">
        <f t="shared" ca="1" si="7"/>
        <v/>
      </c>
      <c r="BI13" s="65" t="str">
        <f t="shared" ca="1" si="7"/>
        <v/>
      </c>
      <c r="BJ13" s="65" t="str">
        <f t="shared" ca="1" si="7"/>
        <v/>
      </c>
      <c r="BK13" s="65" t="str">
        <f t="shared" ca="1" si="7"/>
        <v/>
      </c>
      <c r="BL13" s="65" t="str">
        <f t="shared" ca="1" si="7"/>
        <v/>
      </c>
      <c r="BP13" s="36" t="s">
        <v>37</v>
      </c>
      <c r="BQ13" s="37"/>
    </row>
    <row r="14" spans="1:69" s="1" customFormat="1" ht="40.35" customHeight="1" x14ac:dyDescent="0.25">
      <c r="A14" s="7"/>
      <c r="B14" s="66" t="s">
        <v>61</v>
      </c>
      <c r="C14" s="64" t="s">
        <v>14</v>
      </c>
      <c r="D14" s="64" t="s">
        <v>65</v>
      </c>
      <c r="E14" s="13">
        <v>1</v>
      </c>
      <c r="F14" s="14">
        <f>F13+1</f>
        <v>44808</v>
      </c>
      <c r="G14" s="15">
        <v>4</v>
      </c>
      <c r="H14" s="64"/>
      <c r="I14" s="65" t="str">
        <f t="shared" ca="1" si="8"/>
        <v/>
      </c>
      <c r="J14" s="65" t="str">
        <f t="shared" ca="1" si="4"/>
        <v/>
      </c>
      <c r="K14" s="65" t="str">
        <f t="shared" ca="1" si="4"/>
        <v/>
      </c>
      <c r="L14" s="65" t="str">
        <f t="shared" ca="1" si="4"/>
        <v/>
      </c>
      <c r="M14" s="65" t="str">
        <f t="shared" ca="1" si="4"/>
        <v/>
      </c>
      <c r="N14" s="65" t="str">
        <f t="shared" ca="1" si="4"/>
        <v/>
      </c>
      <c r="O14" s="65" t="str">
        <f t="shared" ca="1" si="4"/>
        <v/>
      </c>
      <c r="P14" s="65" t="str">
        <f t="shared" ca="1" si="4"/>
        <v/>
      </c>
      <c r="Q14" s="65" t="str">
        <f t="shared" ca="1" si="4"/>
        <v/>
      </c>
      <c r="R14" s="65" t="str">
        <f t="shared" ca="1" si="4"/>
        <v/>
      </c>
      <c r="S14" s="65" t="str">
        <f t="shared" ca="1" si="4"/>
        <v/>
      </c>
      <c r="T14" s="65" t="str">
        <f t="shared" ca="1" si="4"/>
        <v/>
      </c>
      <c r="U14" s="65" t="str">
        <f t="shared" ca="1" si="4"/>
        <v/>
      </c>
      <c r="V14" s="65" t="str">
        <f t="shared" ca="1" si="4"/>
        <v/>
      </c>
      <c r="W14" s="65" t="str">
        <f t="shared" ca="1" si="4"/>
        <v/>
      </c>
      <c r="X14" s="65" t="str">
        <f t="shared" ca="1" si="4"/>
        <v/>
      </c>
      <c r="Y14" s="65" t="str">
        <f t="shared" ca="1" si="5"/>
        <v/>
      </c>
      <c r="Z14" s="65" t="str">
        <f t="shared" ca="1" si="5"/>
        <v/>
      </c>
      <c r="AA14" s="65" t="str">
        <f t="shared" ca="1" si="5"/>
        <v/>
      </c>
      <c r="AB14" s="65" t="str">
        <f t="shared" ca="1" si="5"/>
        <v/>
      </c>
      <c r="AC14" s="65" t="str">
        <f t="shared" ca="1" si="5"/>
        <v/>
      </c>
      <c r="AD14" s="65" t="str">
        <f t="shared" ca="1" si="5"/>
        <v/>
      </c>
      <c r="AE14" s="65" t="str">
        <f t="shared" ca="1" si="5"/>
        <v/>
      </c>
      <c r="AF14" s="65" t="str">
        <f t="shared" ca="1" si="5"/>
        <v/>
      </c>
      <c r="AG14" s="65" t="str">
        <f t="shared" ca="1" si="5"/>
        <v/>
      </c>
      <c r="AH14" s="65" t="str">
        <f t="shared" ca="1" si="5"/>
        <v/>
      </c>
      <c r="AI14" s="65" t="str">
        <f t="shared" ca="1" si="5"/>
        <v/>
      </c>
      <c r="AJ14" s="65" t="str">
        <f t="shared" ca="1" si="5"/>
        <v/>
      </c>
      <c r="AK14" s="65" t="str">
        <f t="shared" ca="1" si="5"/>
        <v/>
      </c>
      <c r="AL14" s="65" t="str">
        <f t="shared" ca="1" si="5"/>
        <v/>
      </c>
      <c r="AM14" s="65" t="str">
        <f t="shared" ca="1" si="5"/>
        <v/>
      </c>
      <c r="AN14" s="65" t="str">
        <f t="shared" ca="1" si="5"/>
        <v/>
      </c>
      <c r="AO14" s="65" t="str">
        <f t="shared" ca="1" si="6"/>
        <v/>
      </c>
      <c r="AP14" s="65" t="str">
        <f t="shared" ca="1" si="6"/>
        <v/>
      </c>
      <c r="AQ14" s="65" t="str">
        <f t="shared" ca="1" si="6"/>
        <v/>
      </c>
      <c r="AR14" s="65" t="str">
        <f t="shared" ca="1" si="6"/>
        <v/>
      </c>
      <c r="AS14" s="65" t="str">
        <f t="shared" ca="1" si="6"/>
        <v/>
      </c>
      <c r="AT14" s="65" t="str">
        <f t="shared" ca="1" si="6"/>
        <v/>
      </c>
      <c r="AU14" s="65" t="str">
        <f t="shared" ca="1" si="6"/>
        <v/>
      </c>
      <c r="AV14" s="65" t="str">
        <f t="shared" ca="1" si="6"/>
        <v/>
      </c>
      <c r="AW14" s="65" t="str">
        <f t="shared" ca="1" si="6"/>
        <v/>
      </c>
      <c r="AX14" s="65" t="str">
        <f t="shared" ca="1" si="6"/>
        <v/>
      </c>
      <c r="AY14" s="65" t="str">
        <f t="shared" ca="1" si="6"/>
        <v/>
      </c>
      <c r="AZ14" s="65" t="str">
        <f t="shared" ca="1" si="6"/>
        <v/>
      </c>
      <c r="BA14" s="65" t="str">
        <f t="shared" ca="1" si="6"/>
        <v/>
      </c>
      <c r="BB14" s="65" t="str">
        <f t="shared" ca="1" si="6"/>
        <v/>
      </c>
      <c r="BC14" s="65" t="str">
        <f t="shared" ca="1" si="6"/>
        <v/>
      </c>
      <c r="BD14" s="65" t="str">
        <f t="shared" ca="1" si="6"/>
        <v/>
      </c>
      <c r="BE14" s="65" t="str">
        <f t="shared" ca="1" si="7"/>
        <v/>
      </c>
      <c r="BF14" s="65" t="str">
        <f t="shared" ca="1" si="7"/>
        <v/>
      </c>
      <c r="BG14" s="65" t="str">
        <f t="shared" ca="1" si="7"/>
        <v/>
      </c>
      <c r="BH14" s="65" t="str">
        <f t="shared" ca="1" si="7"/>
        <v/>
      </c>
      <c r="BI14" s="65" t="str">
        <f t="shared" ca="1" si="7"/>
        <v/>
      </c>
      <c r="BJ14" s="65" t="str">
        <f t="shared" ca="1" si="7"/>
        <v/>
      </c>
      <c r="BK14" s="65" t="str">
        <f t="shared" ca="1" si="7"/>
        <v/>
      </c>
      <c r="BL14" s="65" t="str">
        <f t="shared" ca="1" si="7"/>
        <v/>
      </c>
      <c r="BP14" s="36" t="s">
        <v>38</v>
      </c>
      <c r="BQ14" s="37"/>
    </row>
    <row r="15" spans="1:69" s="1" customFormat="1" ht="40.35" customHeight="1" x14ac:dyDescent="0.25">
      <c r="A15" s="7"/>
      <c r="B15" s="66" t="s">
        <v>59</v>
      </c>
      <c r="C15" s="64" t="s">
        <v>14</v>
      </c>
      <c r="D15" s="64" t="s">
        <v>65</v>
      </c>
      <c r="E15" s="13">
        <v>0.1</v>
      </c>
      <c r="F15" s="14">
        <v>44808</v>
      </c>
      <c r="G15" s="15">
        <v>1</v>
      </c>
      <c r="H15" s="64"/>
      <c r="I15" s="65" t="str">
        <f t="shared" ca="1" si="8"/>
        <v/>
      </c>
      <c r="J15" s="65" t="str">
        <f t="shared" ca="1" si="4"/>
        <v/>
      </c>
      <c r="K15" s="65" t="str">
        <f t="shared" ca="1" si="4"/>
        <v/>
      </c>
      <c r="L15" s="65" t="str">
        <f t="shared" ca="1" si="4"/>
        <v/>
      </c>
      <c r="M15" s="65" t="str">
        <f t="shared" ca="1" si="4"/>
        <v/>
      </c>
      <c r="N15" s="65" t="str">
        <f t="shared" ca="1" si="4"/>
        <v/>
      </c>
      <c r="O15" s="65" t="str">
        <f t="shared" ca="1" si="4"/>
        <v/>
      </c>
      <c r="P15" s="65" t="str">
        <f t="shared" ca="1" si="4"/>
        <v/>
      </c>
      <c r="Q15" s="65" t="str">
        <f t="shared" ca="1" si="4"/>
        <v/>
      </c>
      <c r="R15" s="65" t="str">
        <f t="shared" ca="1" si="4"/>
        <v/>
      </c>
      <c r="S15" s="65" t="str">
        <f t="shared" ca="1" si="4"/>
        <v/>
      </c>
      <c r="T15" s="65" t="str">
        <f t="shared" ca="1" si="4"/>
        <v/>
      </c>
      <c r="U15" s="65" t="str">
        <f t="shared" ca="1" si="4"/>
        <v/>
      </c>
      <c r="V15" s="65" t="str">
        <f t="shared" ca="1" si="4"/>
        <v/>
      </c>
      <c r="W15" s="65" t="str">
        <f t="shared" ca="1" si="4"/>
        <v/>
      </c>
      <c r="X15" s="65" t="str">
        <f t="shared" ca="1" si="4"/>
        <v/>
      </c>
      <c r="Y15" s="65" t="str">
        <f t="shared" ca="1" si="5"/>
        <v/>
      </c>
      <c r="Z15" s="65" t="str">
        <f t="shared" ca="1" si="5"/>
        <v/>
      </c>
      <c r="AA15" s="65" t="str">
        <f t="shared" ca="1" si="5"/>
        <v/>
      </c>
      <c r="AB15" s="65" t="str">
        <f t="shared" ca="1" si="5"/>
        <v/>
      </c>
      <c r="AC15" s="65" t="str">
        <f t="shared" ca="1" si="5"/>
        <v/>
      </c>
      <c r="AD15" s="65" t="str">
        <f t="shared" ca="1" si="5"/>
        <v/>
      </c>
      <c r="AE15" s="65" t="str">
        <f t="shared" ca="1" si="5"/>
        <v/>
      </c>
      <c r="AF15" s="65" t="str">
        <f t="shared" ca="1" si="5"/>
        <v/>
      </c>
      <c r="AG15" s="65" t="str">
        <f t="shared" ca="1" si="5"/>
        <v/>
      </c>
      <c r="AH15" s="65" t="str">
        <f t="shared" ca="1" si="5"/>
        <v/>
      </c>
      <c r="AI15" s="65" t="str">
        <f t="shared" ca="1" si="5"/>
        <v/>
      </c>
      <c r="AJ15" s="65" t="str">
        <f t="shared" ca="1" si="5"/>
        <v/>
      </c>
      <c r="AK15" s="65" t="str">
        <f t="shared" ca="1" si="5"/>
        <v/>
      </c>
      <c r="AL15" s="65" t="str">
        <f t="shared" ca="1" si="5"/>
        <v/>
      </c>
      <c r="AM15" s="65" t="str">
        <f t="shared" ca="1" si="5"/>
        <v/>
      </c>
      <c r="AN15" s="65" t="str">
        <f t="shared" ca="1" si="5"/>
        <v/>
      </c>
      <c r="AO15" s="65" t="str">
        <f t="shared" ca="1" si="6"/>
        <v/>
      </c>
      <c r="AP15" s="65" t="str">
        <f t="shared" ca="1" si="6"/>
        <v/>
      </c>
      <c r="AQ15" s="65" t="str">
        <f t="shared" ca="1" si="6"/>
        <v/>
      </c>
      <c r="AR15" s="65" t="str">
        <f t="shared" ca="1" si="6"/>
        <v/>
      </c>
      <c r="AS15" s="65" t="str">
        <f t="shared" ca="1" si="6"/>
        <v/>
      </c>
      <c r="AT15" s="65" t="str">
        <f t="shared" ca="1" si="6"/>
        <v/>
      </c>
      <c r="AU15" s="65" t="str">
        <f t="shared" ca="1" si="6"/>
        <v/>
      </c>
      <c r="AV15" s="65" t="str">
        <f t="shared" ca="1" si="6"/>
        <v/>
      </c>
      <c r="AW15" s="65" t="str">
        <f t="shared" ca="1" si="6"/>
        <v/>
      </c>
      <c r="AX15" s="65" t="str">
        <f t="shared" ca="1" si="6"/>
        <v/>
      </c>
      <c r="AY15" s="65" t="str">
        <f t="shared" ca="1" si="6"/>
        <v/>
      </c>
      <c r="AZ15" s="65" t="str">
        <f t="shared" ca="1" si="6"/>
        <v/>
      </c>
      <c r="BA15" s="65" t="str">
        <f t="shared" ca="1" si="6"/>
        <v/>
      </c>
      <c r="BB15" s="65" t="str">
        <f t="shared" ca="1" si="6"/>
        <v/>
      </c>
      <c r="BC15" s="65" t="str">
        <f t="shared" ca="1" si="6"/>
        <v/>
      </c>
      <c r="BD15" s="65" t="str">
        <f t="shared" ca="1" si="6"/>
        <v/>
      </c>
      <c r="BE15" s="65" t="str">
        <f t="shared" ca="1" si="7"/>
        <v/>
      </c>
      <c r="BF15" s="65" t="str">
        <f t="shared" ca="1" si="7"/>
        <v/>
      </c>
      <c r="BG15" s="65" t="str">
        <f t="shared" ca="1" si="7"/>
        <v/>
      </c>
      <c r="BH15" s="65" t="str">
        <f t="shared" ca="1" si="7"/>
        <v/>
      </c>
      <c r="BI15" s="65" t="str">
        <f t="shared" ca="1" si="7"/>
        <v/>
      </c>
      <c r="BJ15" s="65" t="str">
        <f t="shared" ca="1" si="7"/>
        <v/>
      </c>
      <c r="BK15" s="65" t="str">
        <f t="shared" ca="1" si="7"/>
        <v/>
      </c>
      <c r="BL15" s="65" t="str">
        <f t="shared" ca="1" si="7"/>
        <v/>
      </c>
      <c r="BP15" s="36" t="s">
        <v>39</v>
      </c>
      <c r="BQ15" s="37"/>
    </row>
    <row r="16" spans="1:69" s="1" customFormat="1" ht="40.35" customHeight="1" x14ac:dyDescent="0.25">
      <c r="A16" s="7" t="str">
        <f t="shared" ref="A16:A35" ca="1" si="9">$E$2</f>
        <v>PROG</v>
      </c>
      <c r="B16" s="66" t="s">
        <v>62</v>
      </c>
      <c r="C16" s="64" t="s">
        <v>14</v>
      </c>
      <c r="D16" s="64" t="s">
        <v>67</v>
      </c>
      <c r="E16" s="13">
        <v>0</v>
      </c>
      <c r="F16" s="14">
        <v>44810</v>
      </c>
      <c r="G16" s="15">
        <v>1</v>
      </c>
      <c r="H16" s="64"/>
      <c r="I16" s="65" t="str">
        <f t="shared" ca="1" si="8"/>
        <v/>
      </c>
      <c r="J16" s="65" t="str">
        <f t="shared" ca="1" si="4"/>
        <v/>
      </c>
      <c r="K16" s="65" t="str">
        <f t="shared" ca="1" si="4"/>
        <v/>
      </c>
      <c r="L16" s="65" t="str">
        <f t="shared" ca="1" si="4"/>
        <v/>
      </c>
      <c r="M16" s="65" t="str">
        <f t="shared" ca="1" si="4"/>
        <v/>
      </c>
      <c r="N16" s="65" t="str">
        <f t="shared" ca="1" si="4"/>
        <v/>
      </c>
      <c r="O16" s="65" t="str">
        <f t="shared" ca="1" si="4"/>
        <v/>
      </c>
      <c r="P16" s="65" t="str">
        <f t="shared" ca="1" si="4"/>
        <v/>
      </c>
      <c r="Q16" s="65" t="str">
        <f t="shared" ca="1" si="4"/>
        <v/>
      </c>
      <c r="R16" s="65" t="str">
        <f t="shared" ca="1" si="4"/>
        <v/>
      </c>
      <c r="S16" s="65" t="str">
        <f t="shared" ca="1" si="4"/>
        <v/>
      </c>
      <c r="T16" s="65" t="str">
        <f t="shared" ca="1" si="4"/>
        <v/>
      </c>
      <c r="U16" s="65" t="str">
        <f t="shared" ca="1" si="4"/>
        <v/>
      </c>
      <c r="V16" s="65" t="str">
        <f t="shared" ca="1" si="4"/>
        <v/>
      </c>
      <c r="W16" s="65" t="str">
        <f t="shared" ca="1" si="4"/>
        <v/>
      </c>
      <c r="X16" s="65" t="str">
        <f t="shared" ca="1" si="4"/>
        <v/>
      </c>
      <c r="Y16" s="65" t="str">
        <f t="shared" ca="1" si="5"/>
        <v/>
      </c>
      <c r="Z16" s="65" t="str">
        <f t="shared" ca="1" si="5"/>
        <v/>
      </c>
      <c r="AA16" s="65" t="str">
        <f t="shared" ca="1" si="5"/>
        <v/>
      </c>
      <c r="AB16" s="65" t="str">
        <f t="shared" ca="1" si="5"/>
        <v/>
      </c>
      <c r="AC16" s="65" t="str">
        <f t="shared" ca="1" si="5"/>
        <v/>
      </c>
      <c r="AD16" s="65" t="str">
        <f t="shared" ca="1" si="5"/>
        <v/>
      </c>
      <c r="AE16" s="65" t="str">
        <f t="shared" ca="1" si="5"/>
        <v/>
      </c>
      <c r="AF16" s="65" t="str">
        <f t="shared" ca="1" si="5"/>
        <v/>
      </c>
      <c r="AG16" s="65" t="str">
        <f t="shared" ca="1" si="5"/>
        <v/>
      </c>
      <c r="AH16" s="65" t="str">
        <f t="shared" ca="1" si="5"/>
        <v/>
      </c>
      <c r="AI16" s="65" t="str">
        <f t="shared" ca="1" si="5"/>
        <v/>
      </c>
      <c r="AJ16" s="65" t="str">
        <f t="shared" ca="1" si="5"/>
        <v/>
      </c>
      <c r="AK16" s="65" t="str">
        <f t="shared" ca="1" si="5"/>
        <v/>
      </c>
      <c r="AL16" s="65" t="str">
        <f t="shared" ca="1" si="5"/>
        <v/>
      </c>
      <c r="AM16" s="65" t="str">
        <f t="shared" ca="1" si="5"/>
        <v/>
      </c>
      <c r="AN16" s="65" t="str">
        <f t="shared" ca="1" si="5"/>
        <v/>
      </c>
      <c r="AO16" s="65" t="str">
        <f t="shared" ca="1" si="6"/>
        <v/>
      </c>
      <c r="AP16" s="65" t="str">
        <f t="shared" ca="1" si="6"/>
        <v/>
      </c>
      <c r="AQ16" s="65" t="str">
        <f t="shared" ca="1" si="6"/>
        <v/>
      </c>
      <c r="AR16" s="65" t="str">
        <f t="shared" ca="1" si="6"/>
        <v/>
      </c>
      <c r="AS16" s="65" t="str">
        <f t="shared" ca="1" si="6"/>
        <v/>
      </c>
      <c r="AT16" s="65" t="str">
        <f t="shared" ca="1" si="6"/>
        <v/>
      </c>
      <c r="AU16" s="65" t="str">
        <f t="shared" ca="1" si="6"/>
        <v/>
      </c>
      <c r="AV16" s="65" t="str">
        <f t="shared" ca="1" si="6"/>
        <v/>
      </c>
      <c r="AW16" s="65" t="str">
        <f t="shared" ca="1" si="6"/>
        <v/>
      </c>
      <c r="AX16" s="65" t="str">
        <f t="shared" ca="1" si="6"/>
        <v/>
      </c>
      <c r="AY16" s="65" t="str">
        <f t="shared" ca="1" si="6"/>
        <v/>
      </c>
      <c r="AZ16" s="65" t="str">
        <f t="shared" ca="1" si="6"/>
        <v/>
      </c>
      <c r="BA16" s="65" t="str">
        <f t="shared" ca="1" si="6"/>
        <v/>
      </c>
      <c r="BB16" s="65" t="str">
        <f t="shared" ca="1" si="6"/>
        <v/>
      </c>
      <c r="BC16" s="65" t="str">
        <f t="shared" ca="1" si="6"/>
        <v/>
      </c>
      <c r="BD16" s="65" t="str">
        <f t="shared" ca="1" si="6"/>
        <v/>
      </c>
      <c r="BE16" s="65" t="str">
        <f t="shared" ca="1" si="7"/>
        <v/>
      </c>
      <c r="BF16" s="65" t="str">
        <f t="shared" ca="1" si="7"/>
        <v/>
      </c>
      <c r="BG16" s="65" t="str">
        <f t="shared" ca="1" si="7"/>
        <v/>
      </c>
      <c r="BH16" s="65" t="str">
        <f t="shared" ca="1" si="7"/>
        <v/>
      </c>
      <c r="BI16" s="65" t="str">
        <f t="shared" ca="1" si="7"/>
        <v/>
      </c>
      <c r="BJ16" s="65" t="str">
        <f t="shared" ca="1" si="7"/>
        <v/>
      </c>
      <c r="BK16" s="65" t="str">
        <f t="shared" ca="1" si="7"/>
        <v/>
      </c>
      <c r="BL16" s="65" t="str">
        <f t="shared" ca="1" si="7"/>
        <v/>
      </c>
      <c r="BP16" s="36" t="s">
        <v>40</v>
      </c>
      <c r="BQ16" s="37"/>
    </row>
    <row r="17" spans="1:69" s="1" customFormat="1" ht="40.35" customHeight="1" x14ac:dyDescent="0.25">
      <c r="A17" s="7" t="str">
        <f t="shared" ca="1" si="9"/>
        <v>PROG</v>
      </c>
      <c r="B17" s="63" t="s">
        <v>8</v>
      </c>
      <c r="C17" s="64"/>
      <c r="D17" s="64"/>
      <c r="E17" s="13"/>
      <c r="F17" s="14"/>
      <c r="G17" s="15"/>
      <c r="H17" s="64"/>
      <c r="I17" s="65" t="str">
        <f t="shared" ca="1" si="8"/>
        <v/>
      </c>
      <c r="J17" s="65" t="str">
        <f t="shared" ca="1" si="4"/>
        <v/>
      </c>
      <c r="K17" s="65" t="str">
        <f t="shared" ca="1" si="4"/>
        <v/>
      </c>
      <c r="L17" s="65" t="str">
        <f t="shared" ca="1" si="4"/>
        <v/>
      </c>
      <c r="M17" s="65" t="str">
        <f t="shared" ca="1" si="4"/>
        <v/>
      </c>
      <c r="N17" s="65" t="str">
        <f t="shared" ca="1" si="4"/>
        <v/>
      </c>
      <c r="O17" s="65" t="str">
        <f t="shared" ca="1" si="4"/>
        <v/>
      </c>
      <c r="P17" s="65" t="str">
        <f t="shared" ca="1" si="4"/>
        <v/>
      </c>
      <c r="Q17" s="65" t="str">
        <f t="shared" ca="1" si="4"/>
        <v/>
      </c>
      <c r="R17" s="65" t="str">
        <f t="shared" ca="1" si="4"/>
        <v/>
      </c>
      <c r="S17" s="65" t="str">
        <f t="shared" ca="1" si="4"/>
        <v/>
      </c>
      <c r="T17" s="65" t="str">
        <f t="shared" ca="1" si="4"/>
        <v/>
      </c>
      <c r="U17" s="65" t="str">
        <f t="shared" ca="1" si="4"/>
        <v/>
      </c>
      <c r="V17" s="65" t="str">
        <f t="shared" ca="1" si="4"/>
        <v/>
      </c>
      <c r="W17" s="65" t="str">
        <f t="shared" ca="1" si="4"/>
        <v/>
      </c>
      <c r="X17" s="65" t="str">
        <f t="shared" ca="1" si="4"/>
        <v/>
      </c>
      <c r="Y17" s="65" t="str">
        <f t="shared" ca="1" si="5"/>
        <v/>
      </c>
      <c r="Z17" s="65" t="str">
        <f t="shared" ca="1" si="5"/>
        <v/>
      </c>
      <c r="AA17" s="65" t="str">
        <f t="shared" ca="1" si="5"/>
        <v/>
      </c>
      <c r="AB17" s="65" t="str">
        <f t="shared" ca="1" si="5"/>
        <v/>
      </c>
      <c r="AC17" s="65" t="str">
        <f t="shared" ca="1" si="5"/>
        <v/>
      </c>
      <c r="AD17" s="65" t="str">
        <f t="shared" ca="1" si="5"/>
        <v/>
      </c>
      <c r="AE17" s="65" t="str">
        <f t="shared" ca="1" si="5"/>
        <v/>
      </c>
      <c r="AF17" s="65" t="str">
        <f t="shared" ca="1" si="5"/>
        <v/>
      </c>
      <c r="AG17" s="65" t="str">
        <f t="shared" ca="1" si="5"/>
        <v/>
      </c>
      <c r="AH17" s="65" t="str">
        <f t="shared" ca="1" si="5"/>
        <v/>
      </c>
      <c r="AI17" s="65" t="str">
        <f t="shared" ca="1" si="5"/>
        <v/>
      </c>
      <c r="AJ17" s="65" t="str">
        <f t="shared" ca="1" si="5"/>
        <v/>
      </c>
      <c r="AK17" s="65" t="str">
        <f t="shared" ca="1" si="5"/>
        <v/>
      </c>
      <c r="AL17" s="65" t="str">
        <f t="shared" ca="1" si="5"/>
        <v/>
      </c>
      <c r="AM17" s="65" t="str">
        <f t="shared" ca="1" si="5"/>
        <v/>
      </c>
      <c r="AN17" s="65" t="str">
        <f t="shared" ca="1" si="5"/>
        <v/>
      </c>
      <c r="AO17" s="65" t="str">
        <f t="shared" ca="1" si="6"/>
        <v/>
      </c>
      <c r="AP17" s="65" t="str">
        <f t="shared" ca="1" si="6"/>
        <v/>
      </c>
      <c r="AQ17" s="65" t="str">
        <f t="shared" ca="1" si="6"/>
        <v/>
      </c>
      <c r="AR17" s="65" t="str">
        <f t="shared" ca="1" si="6"/>
        <v/>
      </c>
      <c r="AS17" s="65" t="str">
        <f t="shared" ca="1" si="6"/>
        <v/>
      </c>
      <c r="AT17" s="65" t="str">
        <f t="shared" ca="1" si="6"/>
        <v/>
      </c>
      <c r="AU17" s="65" t="str">
        <f t="shared" ca="1" si="6"/>
        <v/>
      </c>
      <c r="AV17" s="65" t="str">
        <f t="shared" ca="1" si="6"/>
        <v/>
      </c>
      <c r="AW17" s="65" t="str">
        <f t="shared" ca="1" si="6"/>
        <v/>
      </c>
      <c r="AX17" s="65" t="str">
        <f t="shared" ca="1" si="6"/>
        <v/>
      </c>
      <c r="AY17" s="65" t="str">
        <f t="shared" ca="1" si="6"/>
        <v/>
      </c>
      <c r="AZ17" s="65" t="str">
        <f t="shared" ca="1" si="6"/>
        <v/>
      </c>
      <c r="BA17" s="65" t="str">
        <f t="shared" ca="1" si="6"/>
        <v/>
      </c>
      <c r="BB17" s="65" t="str">
        <f t="shared" ca="1" si="6"/>
        <v/>
      </c>
      <c r="BC17" s="65" t="str">
        <f t="shared" ca="1" si="6"/>
        <v/>
      </c>
      <c r="BD17" s="65" t="str">
        <f t="shared" ca="1" si="6"/>
        <v/>
      </c>
      <c r="BE17" s="65" t="str">
        <f t="shared" ca="1" si="7"/>
        <v/>
      </c>
      <c r="BF17" s="65" t="str">
        <f t="shared" ca="1" si="7"/>
        <v/>
      </c>
      <c r="BG17" s="65" t="str">
        <f t="shared" ca="1" si="7"/>
        <v/>
      </c>
      <c r="BH17" s="65" t="str">
        <f t="shared" ca="1" si="7"/>
        <v/>
      </c>
      <c r="BI17" s="65" t="str">
        <f t="shared" ca="1" si="7"/>
        <v/>
      </c>
      <c r="BJ17" s="65" t="str">
        <f t="shared" ca="1" si="7"/>
        <v/>
      </c>
      <c r="BK17" s="65" t="str">
        <f t="shared" ca="1" si="7"/>
        <v/>
      </c>
      <c r="BL17" s="65" t="str">
        <f t="shared" ca="1" si="7"/>
        <v/>
      </c>
      <c r="BP17" s="36" t="s">
        <v>41</v>
      </c>
      <c r="BQ17" s="37"/>
    </row>
    <row r="18" spans="1:69" s="1" customFormat="1" ht="40.35" customHeight="1" x14ac:dyDescent="0.25">
      <c r="A18" s="7" t="str">
        <f t="shared" ca="1" si="9"/>
        <v>PROG</v>
      </c>
      <c r="B18" s="66" t="s">
        <v>3</v>
      </c>
      <c r="C18" s="64" t="s">
        <v>16</v>
      </c>
      <c r="D18" s="64"/>
      <c r="E18" s="13">
        <v>0.6</v>
      </c>
      <c r="F18" s="14">
        <f>F12+6</f>
        <v>44811</v>
      </c>
      <c r="G18" s="15">
        <v>13</v>
      </c>
      <c r="H18" s="64"/>
      <c r="I18" s="65" t="str">
        <f t="shared" ca="1" si="8"/>
        <v/>
      </c>
      <c r="J18" s="65" t="str">
        <f t="shared" ca="1" si="4"/>
        <v/>
      </c>
      <c r="K18" s="65" t="str">
        <f t="shared" ca="1" si="4"/>
        <v/>
      </c>
      <c r="L18" s="65" t="str">
        <f t="shared" ca="1" si="4"/>
        <v/>
      </c>
      <c r="M18" s="65" t="str">
        <f t="shared" ca="1" si="4"/>
        <v/>
      </c>
      <c r="N18" s="65" t="str">
        <f t="shared" ca="1" si="4"/>
        <v/>
      </c>
      <c r="O18" s="65" t="str">
        <f t="shared" ca="1" si="4"/>
        <v/>
      </c>
      <c r="P18" s="65" t="str">
        <f t="shared" ca="1" si="4"/>
        <v/>
      </c>
      <c r="Q18" s="65" t="str">
        <f t="shared" ca="1" si="4"/>
        <v/>
      </c>
      <c r="R18" s="65" t="str">
        <f t="shared" ca="1" si="4"/>
        <v/>
      </c>
      <c r="S18" s="65" t="str">
        <f t="shared" ca="1" si="4"/>
        <v/>
      </c>
      <c r="T18" s="65" t="str">
        <f t="shared" ca="1" si="4"/>
        <v/>
      </c>
      <c r="U18" s="65" t="str">
        <f t="shared" ca="1" si="4"/>
        <v/>
      </c>
      <c r="V18" s="65" t="str">
        <f t="shared" ca="1" si="4"/>
        <v/>
      </c>
      <c r="W18" s="65" t="str">
        <f t="shared" ca="1" si="4"/>
        <v/>
      </c>
      <c r="X18" s="65" t="str">
        <f t="shared" ca="1" si="4"/>
        <v/>
      </c>
      <c r="Y18" s="65" t="str">
        <f t="shared" ca="1" si="5"/>
        <v/>
      </c>
      <c r="Z18" s="65" t="str">
        <f t="shared" ca="1" si="5"/>
        <v/>
      </c>
      <c r="AA18" s="65" t="str">
        <f t="shared" ca="1" si="5"/>
        <v/>
      </c>
      <c r="AB18" s="65" t="str">
        <f t="shared" ca="1" si="5"/>
        <v/>
      </c>
      <c r="AC18" s="65" t="str">
        <f t="shared" ca="1" si="5"/>
        <v/>
      </c>
      <c r="AD18" s="65" t="str">
        <f t="shared" ca="1" si="5"/>
        <v/>
      </c>
      <c r="AE18" s="65" t="str">
        <f t="shared" ca="1" si="5"/>
        <v/>
      </c>
      <c r="AF18" s="65" t="str">
        <f t="shared" ca="1" si="5"/>
        <v/>
      </c>
      <c r="AG18" s="65" t="str">
        <f t="shared" ca="1" si="5"/>
        <v/>
      </c>
      <c r="AH18" s="65" t="str">
        <f t="shared" ca="1" si="5"/>
        <v/>
      </c>
      <c r="AI18" s="65" t="str">
        <f t="shared" ca="1" si="5"/>
        <v/>
      </c>
      <c r="AJ18" s="65" t="str">
        <f t="shared" ca="1" si="5"/>
        <v/>
      </c>
      <c r="AK18" s="65" t="str">
        <f t="shared" ca="1" si="5"/>
        <v/>
      </c>
      <c r="AL18" s="65" t="str">
        <f t="shared" ca="1" si="5"/>
        <v/>
      </c>
      <c r="AM18" s="65" t="str">
        <f t="shared" ca="1" si="5"/>
        <v/>
      </c>
      <c r="AN18" s="65" t="str">
        <f t="shared" ca="1" si="5"/>
        <v/>
      </c>
      <c r="AO18" s="65" t="str">
        <f t="shared" ca="1" si="6"/>
        <v/>
      </c>
      <c r="AP18" s="65" t="str">
        <f t="shared" ca="1" si="6"/>
        <v/>
      </c>
      <c r="AQ18" s="65" t="str">
        <f t="shared" ca="1" si="6"/>
        <v/>
      </c>
      <c r="AR18" s="65" t="str">
        <f t="shared" ca="1" si="6"/>
        <v/>
      </c>
      <c r="AS18" s="65" t="str">
        <f t="shared" ca="1" si="6"/>
        <v/>
      </c>
      <c r="AT18" s="65" t="str">
        <f t="shared" ca="1" si="6"/>
        <v/>
      </c>
      <c r="AU18" s="65" t="str">
        <f t="shared" ca="1" si="6"/>
        <v/>
      </c>
      <c r="AV18" s="65" t="str">
        <f t="shared" ca="1" si="6"/>
        <v/>
      </c>
      <c r="AW18" s="65" t="str">
        <f t="shared" ca="1" si="6"/>
        <v/>
      </c>
      <c r="AX18" s="65" t="str">
        <f t="shared" ca="1" si="6"/>
        <v/>
      </c>
      <c r="AY18" s="65" t="str">
        <f t="shared" ca="1" si="6"/>
        <v/>
      </c>
      <c r="AZ18" s="65" t="str">
        <f t="shared" ca="1" si="6"/>
        <v/>
      </c>
      <c r="BA18" s="65" t="str">
        <f t="shared" ca="1" si="6"/>
        <v/>
      </c>
      <c r="BB18" s="65" t="str">
        <f t="shared" ca="1" si="6"/>
        <v/>
      </c>
      <c r="BC18" s="65" t="str">
        <f t="shared" ca="1" si="6"/>
        <v/>
      </c>
      <c r="BD18" s="65" t="str">
        <f t="shared" ca="1" si="6"/>
        <v/>
      </c>
      <c r="BE18" s="65" t="str">
        <f t="shared" ca="1" si="7"/>
        <v/>
      </c>
      <c r="BF18" s="65" t="str">
        <f t="shared" ca="1" si="7"/>
        <v/>
      </c>
      <c r="BG18" s="65" t="str">
        <f t="shared" ca="1" si="7"/>
        <v/>
      </c>
      <c r="BH18" s="65" t="str">
        <f t="shared" ca="1" si="7"/>
        <v/>
      </c>
      <c r="BI18" s="65" t="str">
        <f t="shared" ca="1" si="7"/>
        <v/>
      </c>
      <c r="BJ18" s="65" t="str">
        <f t="shared" ca="1" si="7"/>
        <v/>
      </c>
      <c r="BK18" s="65" t="str">
        <f t="shared" ca="1" si="7"/>
        <v/>
      </c>
      <c r="BL18" s="65" t="str">
        <f t="shared" ca="1" si="7"/>
        <v/>
      </c>
      <c r="BP18" s="36"/>
      <c r="BQ18" s="37"/>
    </row>
    <row r="19" spans="1:69" s="1" customFormat="1" ht="40.35" customHeight="1" x14ac:dyDescent="0.25">
      <c r="A19" s="7" t="str">
        <f t="shared" ca="1" si="9"/>
        <v>PROG</v>
      </c>
      <c r="B19" s="66" t="s">
        <v>4</v>
      </c>
      <c r="C19" s="64" t="s">
        <v>17</v>
      </c>
      <c r="D19" s="64"/>
      <c r="E19" s="13">
        <v>0.5</v>
      </c>
      <c r="F19" s="14">
        <f>F18+2</f>
        <v>44813</v>
      </c>
      <c r="G19" s="15">
        <v>9</v>
      </c>
      <c r="H19" s="64"/>
      <c r="I19" s="65" t="str">
        <f t="shared" ca="1" si="8"/>
        <v/>
      </c>
      <c r="J19" s="65" t="str">
        <f t="shared" ca="1" si="4"/>
        <v/>
      </c>
      <c r="K19" s="65" t="str">
        <f t="shared" ca="1" si="4"/>
        <v/>
      </c>
      <c r="L19" s="65" t="str">
        <f t="shared" ca="1" si="4"/>
        <v/>
      </c>
      <c r="M19" s="65" t="str">
        <f t="shared" ca="1" si="4"/>
        <v/>
      </c>
      <c r="N19" s="65" t="str">
        <f t="shared" ca="1" si="4"/>
        <v/>
      </c>
      <c r="O19" s="65" t="str">
        <f t="shared" ca="1" si="4"/>
        <v/>
      </c>
      <c r="P19" s="65" t="str">
        <f t="shared" ca="1" si="4"/>
        <v/>
      </c>
      <c r="Q19" s="65" t="str">
        <f t="shared" ca="1" si="4"/>
        <v/>
      </c>
      <c r="R19" s="65" t="str">
        <f t="shared" ca="1" si="4"/>
        <v/>
      </c>
      <c r="S19" s="65" t="str">
        <f t="shared" ca="1" si="4"/>
        <v/>
      </c>
      <c r="T19" s="65" t="str">
        <f t="shared" ca="1" si="4"/>
        <v/>
      </c>
      <c r="U19" s="65" t="str">
        <f t="shared" ca="1" si="4"/>
        <v/>
      </c>
      <c r="V19" s="65" t="str">
        <f t="shared" ca="1" si="4"/>
        <v/>
      </c>
      <c r="W19" s="65" t="str">
        <f t="shared" ca="1" si="4"/>
        <v/>
      </c>
      <c r="X19" s="65" t="str">
        <f t="shared" ca="1" si="4"/>
        <v/>
      </c>
      <c r="Y19" s="65" t="str">
        <f t="shared" ca="1" si="5"/>
        <v/>
      </c>
      <c r="Z19" s="65" t="str">
        <f t="shared" ca="1" si="5"/>
        <v/>
      </c>
      <c r="AA19" s="65" t="str">
        <f t="shared" ca="1" si="5"/>
        <v/>
      </c>
      <c r="AB19" s="65" t="str">
        <f t="shared" ca="1" si="5"/>
        <v/>
      </c>
      <c r="AC19" s="65" t="str">
        <f t="shared" ca="1" si="5"/>
        <v/>
      </c>
      <c r="AD19" s="65" t="str">
        <f t="shared" ca="1" si="5"/>
        <v/>
      </c>
      <c r="AE19" s="65" t="str">
        <f t="shared" ca="1" si="5"/>
        <v/>
      </c>
      <c r="AF19" s="65" t="str">
        <f t="shared" ca="1" si="5"/>
        <v/>
      </c>
      <c r="AG19" s="65" t="str">
        <f t="shared" ca="1" si="5"/>
        <v/>
      </c>
      <c r="AH19" s="65" t="str">
        <f t="shared" ca="1" si="5"/>
        <v/>
      </c>
      <c r="AI19" s="65" t="str">
        <f t="shared" ca="1" si="5"/>
        <v/>
      </c>
      <c r="AJ19" s="65" t="str">
        <f t="shared" ca="1" si="5"/>
        <v/>
      </c>
      <c r="AK19" s="65" t="str">
        <f t="shared" ca="1" si="5"/>
        <v/>
      </c>
      <c r="AL19" s="65" t="str">
        <f t="shared" ca="1" si="5"/>
        <v/>
      </c>
      <c r="AM19" s="65" t="str">
        <f t="shared" ca="1" si="5"/>
        <v/>
      </c>
      <c r="AN19" s="65" t="str">
        <f t="shared" ca="1" si="5"/>
        <v/>
      </c>
      <c r="AO19" s="65" t="str">
        <f t="shared" ca="1" si="6"/>
        <v/>
      </c>
      <c r="AP19" s="65" t="str">
        <f t="shared" ca="1" si="6"/>
        <v/>
      </c>
      <c r="AQ19" s="65" t="str">
        <f t="shared" ca="1" si="6"/>
        <v/>
      </c>
      <c r="AR19" s="65" t="str">
        <f t="shared" ca="1" si="6"/>
        <v/>
      </c>
      <c r="AS19" s="65" t="str">
        <f t="shared" ca="1" si="6"/>
        <v/>
      </c>
      <c r="AT19" s="65" t="str">
        <f t="shared" ca="1" si="6"/>
        <v/>
      </c>
      <c r="AU19" s="65" t="str">
        <f t="shared" ca="1" si="6"/>
        <v/>
      </c>
      <c r="AV19" s="65" t="str">
        <f t="shared" ca="1" si="6"/>
        <v/>
      </c>
      <c r="AW19" s="65" t="str">
        <f t="shared" ca="1" si="6"/>
        <v/>
      </c>
      <c r="AX19" s="65" t="str">
        <f t="shared" ca="1" si="6"/>
        <v/>
      </c>
      <c r="AY19" s="65" t="str">
        <f t="shared" ca="1" si="6"/>
        <v/>
      </c>
      <c r="AZ19" s="65" t="str">
        <f t="shared" ca="1" si="6"/>
        <v/>
      </c>
      <c r="BA19" s="65" t="str">
        <f t="shared" ca="1" si="6"/>
        <v/>
      </c>
      <c r="BB19" s="65" t="str">
        <f t="shared" ca="1" si="6"/>
        <v/>
      </c>
      <c r="BC19" s="65" t="str">
        <f t="shared" ca="1" si="6"/>
        <v/>
      </c>
      <c r="BD19" s="65" t="str">
        <f t="shared" ca="1" si="6"/>
        <v/>
      </c>
      <c r="BE19" s="65" t="str">
        <f t="shared" ca="1" si="7"/>
        <v/>
      </c>
      <c r="BF19" s="65" t="str">
        <f t="shared" ca="1" si="7"/>
        <v/>
      </c>
      <c r="BG19" s="65" t="str">
        <f t="shared" ca="1" si="7"/>
        <v/>
      </c>
      <c r="BH19" s="65" t="str">
        <f t="shared" ca="1" si="7"/>
        <v/>
      </c>
      <c r="BI19" s="65" t="str">
        <f t="shared" ca="1" si="7"/>
        <v/>
      </c>
      <c r="BJ19" s="65" t="str">
        <f t="shared" ca="1" si="7"/>
        <v/>
      </c>
      <c r="BK19" s="65" t="str">
        <f t="shared" ca="1" si="7"/>
        <v/>
      </c>
      <c r="BL19" s="65" t="str">
        <f t="shared" ca="1" si="7"/>
        <v/>
      </c>
      <c r="BP19" s="38" t="s">
        <v>42</v>
      </c>
      <c r="BQ19" s="38" t="s">
        <v>42</v>
      </c>
    </row>
    <row r="20" spans="1:69" s="1" customFormat="1" ht="40.35" customHeight="1" x14ac:dyDescent="0.25">
      <c r="A20" s="7" t="str">
        <f t="shared" ca="1" si="9"/>
        <v>PROG</v>
      </c>
      <c r="B20" s="66" t="s">
        <v>5</v>
      </c>
      <c r="C20" s="64" t="s">
        <v>14</v>
      </c>
      <c r="D20" s="64"/>
      <c r="E20" s="13">
        <v>0.33</v>
      </c>
      <c r="F20" s="14">
        <f>F19+5</f>
        <v>44818</v>
      </c>
      <c r="G20" s="15">
        <v>11</v>
      </c>
      <c r="H20" s="64"/>
      <c r="I20" s="65" t="str">
        <f t="shared" ca="1" si="8"/>
        <v/>
      </c>
      <c r="J20" s="65" t="str">
        <f t="shared" ca="1" si="4"/>
        <v/>
      </c>
      <c r="K20" s="65" t="str">
        <f t="shared" ca="1" si="4"/>
        <v/>
      </c>
      <c r="L20" s="65" t="str">
        <f t="shared" ca="1" si="4"/>
        <v/>
      </c>
      <c r="M20" s="65" t="str">
        <f t="shared" ca="1" si="4"/>
        <v/>
      </c>
      <c r="N20" s="65" t="str">
        <f t="shared" ca="1" si="4"/>
        <v/>
      </c>
      <c r="O20" s="65" t="str">
        <f t="shared" ca="1" si="4"/>
        <v/>
      </c>
      <c r="P20" s="65" t="str">
        <f t="shared" ca="1" si="4"/>
        <v/>
      </c>
      <c r="Q20" s="65" t="str">
        <f t="shared" ca="1" si="4"/>
        <v/>
      </c>
      <c r="R20" s="65" t="str">
        <f t="shared" ca="1" si="4"/>
        <v/>
      </c>
      <c r="S20" s="65" t="str">
        <f t="shared" ca="1" si="4"/>
        <v/>
      </c>
      <c r="T20" s="65" t="str">
        <f t="shared" ca="1" si="4"/>
        <v/>
      </c>
      <c r="U20" s="65" t="str">
        <f t="shared" ca="1" si="4"/>
        <v/>
      </c>
      <c r="V20" s="65" t="str">
        <f t="shared" ca="1" si="4"/>
        <v/>
      </c>
      <c r="W20" s="65" t="str">
        <f t="shared" ca="1" si="4"/>
        <v/>
      </c>
      <c r="X20" s="65" t="str">
        <f t="shared" ca="1" si="4"/>
        <v/>
      </c>
      <c r="Y20" s="65" t="str">
        <f t="shared" ca="1" si="5"/>
        <v/>
      </c>
      <c r="Z20" s="65" t="str">
        <f t="shared" ca="1" si="5"/>
        <v/>
      </c>
      <c r="AA20" s="65" t="str">
        <f t="shared" ca="1" si="5"/>
        <v/>
      </c>
      <c r="AB20" s="65" t="str">
        <f t="shared" ca="1" si="5"/>
        <v/>
      </c>
      <c r="AC20" s="65" t="str">
        <f t="shared" ca="1" si="5"/>
        <v/>
      </c>
      <c r="AD20" s="65" t="str">
        <f t="shared" ca="1" si="5"/>
        <v/>
      </c>
      <c r="AE20" s="65" t="str">
        <f t="shared" ca="1" si="5"/>
        <v/>
      </c>
      <c r="AF20" s="65" t="str">
        <f t="shared" ca="1" si="5"/>
        <v/>
      </c>
      <c r="AG20" s="65" t="str">
        <f t="shared" ca="1" si="5"/>
        <v/>
      </c>
      <c r="AH20" s="65" t="str">
        <f t="shared" ca="1" si="5"/>
        <v/>
      </c>
      <c r="AI20" s="65" t="str">
        <f t="shared" ca="1" si="5"/>
        <v/>
      </c>
      <c r="AJ20" s="65" t="str">
        <f t="shared" ca="1" si="5"/>
        <v/>
      </c>
      <c r="AK20" s="65" t="str">
        <f t="shared" ca="1" si="5"/>
        <v/>
      </c>
      <c r="AL20" s="65" t="str">
        <f t="shared" ca="1" si="5"/>
        <v/>
      </c>
      <c r="AM20" s="65" t="str">
        <f t="shared" ca="1" si="5"/>
        <v/>
      </c>
      <c r="AN20" s="65" t="str">
        <f t="shared" ca="1" si="5"/>
        <v/>
      </c>
      <c r="AO20" s="65" t="str">
        <f t="shared" ca="1" si="6"/>
        <v/>
      </c>
      <c r="AP20" s="65" t="str">
        <f t="shared" ca="1" si="6"/>
        <v/>
      </c>
      <c r="AQ20" s="65" t="str">
        <f t="shared" ca="1" si="6"/>
        <v/>
      </c>
      <c r="AR20" s="65" t="str">
        <f t="shared" ca="1" si="6"/>
        <v/>
      </c>
      <c r="AS20" s="65" t="str">
        <f t="shared" ca="1" si="6"/>
        <v/>
      </c>
      <c r="AT20" s="65" t="str">
        <f t="shared" ca="1" si="6"/>
        <v/>
      </c>
      <c r="AU20" s="65" t="str">
        <f t="shared" ca="1" si="6"/>
        <v/>
      </c>
      <c r="AV20" s="65" t="str">
        <f t="shared" ca="1" si="6"/>
        <v/>
      </c>
      <c r="AW20" s="65" t="str">
        <f t="shared" ca="1" si="6"/>
        <v/>
      </c>
      <c r="AX20" s="65" t="str">
        <f t="shared" ca="1" si="6"/>
        <v/>
      </c>
      <c r="AY20" s="65" t="str">
        <f t="shared" ca="1" si="6"/>
        <v/>
      </c>
      <c r="AZ20" s="65" t="str">
        <f t="shared" ca="1" si="6"/>
        <v/>
      </c>
      <c r="BA20" s="65" t="str">
        <f t="shared" ca="1" si="6"/>
        <v/>
      </c>
      <c r="BB20" s="65" t="str">
        <f t="shared" ca="1" si="6"/>
        <v/>
      </c>
      <c r="BC20" s="65" t="str">
        <f t="shared" ca="1" si="6"/>
        <v/>
      </c>
      <c r="BD20" s="65" t="str">
        <f t="shared" ca="1" si="6"/>
        <v/>
      </c>
      <c r="BE20" s="65" t="str">
        <f t="shared" ca="1" si="7"/>
        <v/>
      </c>
      <c r="BF20" s="65" t="str">
        <f t="shared" ca="1" si="7"/>
        <v/>
      </c>
      <c r="BG20" s="65" t="str">
        <f t="shared" ca="1" si="7"/>
        <v/>
      </c>
      <c r="BH20" s="65" t="str">
        <f t="shared" ca="1" si="7"/>
        <v/>
      </c>
      <c r="BI20" s="65" t="str">
        <f t="shared" ca="1" si="7"/>
        <v/>
      </c>
      <c r="BJ20" s="65" t="str">
        <f t="shared" ca="1" si="7"/>
        <v/>
      </c>
      <c r="BK20" s="65" t="str">
        <f t="shared" ca="1" si="7"/>
        <v/>
      </c>
      <c r="BL20" s="65" t="str">
        <f t="shared" ca="1" si="7"/>
        <v/>
      </c>
      <c r="BP20" s="36"/>
      <c r="BQ20" s="37"/>
    </row>
    <row r="21" spans="1:69" s="1" customFormat="1" ht="40.35" customHeight="1" x14ac:dyDescent="0.25">
      <c r="A21" s="7" t="str">
        <f t="shared" ca="1" si="9"/>
        <v>PROG</v>
      </c>
      <c r="B21" s="66" t="s">
        <v>6</v>
      </c>
      <c r="C21" s="64" t="s">
        <v>13</v>
      </c>
      <c r="D21" s="64"/>
      <c r="E21" s="13"/>
      <c r="F21" s="14">
        <f>F20+2</f>
        <v>44820</v>
      </c>
      <c r="G21" s="15">
        <v>1</v>
      </c>
      <c r="H21" s="64"/>
      <c r="I21" s="65" t="str">
        <f t="shared" ca="1" si="8"/>
        <v/>
      </c>
      <c r="J21" s="65" t="str">
        <f t="shared" ca="1" si="4"/>
        <v/>
      </c>
      <c r="K21" s="65" t="str">
        <f t="shared" ca="1" si="4"/>
        <v/>
      </c>
      <c r="L21" s="65" t="str">
        <f t="shared" ca="1" si="4"/>
        <v/>
      </c>
      <c r="M21" s="65" t="str">
        <f t="shared" ca="1" si="4"/>
        <v/>
      </c>
      <c r="N21" s="65" t="str">
        <f t="shared" ca="1" si="4"/>
        <v/>
      </c>
      <c r="O21" s="65" t="str">
        <f t="shared" ca="1" si="4"/>
        <v/>
      </c>
      <c r="P21" s="65" t="str">
        <f t="shared" ca="1" si="4"/>
        <v/>
      </c>
      <c r="Q21" s="65" t="str">
        <f t="shared" ca="1" si="4"/>
        <v/>
      </c>
      <c r="R21" s="65" t="str">
        <f t="shared" ca="1" si="4"/>
        <v/>
      </c>
      <c r="S21" s="65" t="str">
        <f t="shared" ca="1" si="4"/>
        <v/>
      </c>
      <c r="T21" s="65" t="str">
        <f t="shared" ca="1" si="4"/>
        <v/>
      </c>
      <c r="U21" s="65" t="str">
        <f t="shared" ca="1" si="4"/>
        <v/>
      </c>
      <c r="V21" s="65" t="str">
        <f t="shared" ca="1" si="4"/>
        <v/>
      </c>
      <c r="W21" s="65" t="str">
        <f t="shared" ca="1" si="4"/>
        <v/>
      </c>
      <c r="X21" s="65" t="str">
        <f t="shared" ca="1" si="4"/>
        <v/>
      </c>
      <c r="Y21" s="65" t="str">
        <f t="shared" ca="1" si="5"/>
        <v/>
      </c>
      <c r="Z21" s="65" t="str">
        <f t="shared" ca="1" si="5"/>
        <v/>
      </c>
      <c r="AA21" s="65" t="str">
        <f t="shared" ca="1" si="5"/>
        <v/>
      </c>
      <c r="AB21" s="65" t="str">
        <f t="shared" ca="1" si="5"/>
        <v/>
      </c>
      <c r="AC21" s="65" t="str">
        <f t="shared" ca="1" si="5"/>
        <v/>
      </c>
      <c r="AD21" s="65" t="str">
        <f t="shared" ca="1" si="5"/>
        <v/>
      </c>
      <c r="AE21" s="65" t="str">
        <f t="shared" ca="1" si="5"/>
        <v/>
      </c>
      <c r="AF21" s="65" t="str">
        <f t="shared" ca="1" si="5"/>
        <v/>
      </c>
      <c r="AG21" s="65">
        <f t="shared" ca="1" si="5"/>
        <v>1</v>
      </c>
      <c r="AH21" s="65" t="str">
        <f t="shared" ca="1" si="5"/>
        <v/>
      </c>
      <c r="AI21" s="65" t="str">
        <f t="shared" ca="1" si="5"/>
        <v/>
      </c>
      <c r="AJ21" s="65" t="str">
        <f t="shared" ca="1" si="5"/>
        <v/>
      </c>
      <c r="AK21" s="65" t="str">
        <f t="shared" ca="1" si="5"/>
        <v/>
      </c>
      <c r="AL21" s="65" t="str">
        <f t="shared" ca="1" si="5"/>
        <v/>
      </c>
      <c r="AM21" s="65" t="str">
        <f t="shared" ca="1" si="5"/>
        <v/>
      </c>
      <c r="AN21" s="65" t="str">
        <f t="shared" ca="1" si="5"/>
        <v/>
      </c>
      <c r="AO21" s="65" t="str">
        <f t="shared" ca="1" si="6"/>
        <v/>
      </c>
      <c r="AP21" s="65" t="str">
        <f t="shared" ca="1" si="6"/>
        <v/>
      </c>
      <c r="AQ21" s="65" t="str">
        <f t="shared" ca="1" si="6"/>
        <v/>
      </c>
      <c r="AR21" s="65" t="str">
        <f t="shared" ca="1" si="6"/>
        <v/>
      </c>
      <c r="AS21" s="65" t="str">
        <f t="shared" ca="1" si="6"/>
        <v/>
      </c>
      <c r="AT21" s="65" t="str">
        <f t="shared" ca="1" si="6"/>
        <v/>
      </c>
      <c r="AU21" s="65" t="str">
        <f t="shared" ca="1" si="6"/>
        <v/>
      </c>
      <c r="AV21" s="65" t="str">
        <f t="shared" ca="1" si="6"/>
        <v/>
      </c>
      <c r="AW21" s="65" t="str">
        <f t="shared" ca="1" si="6"/>
        <v/>
      </c>
      <c r="AX21" s="65" t="str">
        <f t="shared" ca="1" si="6"/>
        <v/>
      </c>
      <c r="AY21" s="65" t="str">
        <f t="shared" ca="1" si="6"/>
        <v/>
      </c>
      <c r="AZ21" s="65" t="str">
        <f t="shared" ca="1" si="6"/>
        <v/>
      </c>
      <c r="BA21" s="65" t="str">
        <f t="shared" ca="1" si="6"/>
        <v/>
      </c>
      <c r="BB21" s="65" t="str">
        <f t="shared" ca="1" si="6"/>
        <v/>
      </c>
      <c r="BC21" s="65" t="str">
        <f t="shared" ca="1" si="6"/>
        <v/>
      </c>
      <c r="BD21" s="65" t="str">
        <f t="shared" ca="1" si="6"/>
        <v/>
      </c>
      <c r="BE21" s="65" t="str">
        <f t="shared" ca="1" si="7"/>
        <v/>
      </c>
      <c r="BF21" s="65" t="str">
        <f t="shared" ca="1" si="7"/>
        <v/>
      </c>
      <c r="BG21" s="65" t="str">
        <f t="shared" ca="1" si="7"/>
        <v/>
      </c>
      <c r="BH21" s="65" t="str">
        <f t="shared" ca="1" si="7"/>
        <v/>
      </c>
      <c r="BI21" s="65" t="str">
        <f t="shared" ca="1" si="7"/>
        <v/>
      </c>
      <c r="BJ21" s="65" t="str">
        <f t="shared" ca="1" si="7"/>
        <v/>
      </c>
      <c r="BK21" s="65" t="str">
        <f t="shared" ca="1" si="7"/>
        <v/>
      </c>
      <c r="BL21" s="65" t="str">
        <f t="shared" ca="1" si="7"/>
        <v/>
      </c>
      <c r="BP21" s="36" t="s">
        <v>43</v>
      </c>
      <c r="BQ21" s="37"/>
    </row>
    <row r="22" spans="1:69" s="1" customFormat="1" ht="40.35" customHeight="1" x14ac:dyDescent="0.25">
      <c r="A22" s="7" t="str">
        <f t="shared" ca="1" si="9"/>
        <v>PROG</v>
      </c>
      <c r="B22" s="66" t="s">
        <v>7</v>
      </c>
      <c r="C22" s="64"/>
      <c r="D22" s="64"/>
      <c r="E22" s="13"/>
      <c r="F22" s="14">
        <f>F21+1</f>
        <v>44821</v>
      </c>
      <c r="G22" s="15">
        <v>24</v>
      </c>
      <c r="H22" s="64"/>
      <c r="I22" s="65" t="str">
        <f t="shared" ca="1" si="8"/>
        <v/>
      </c>
      <c r="J22" s="65" t="str">
        <f t="shared" ca="1" si="4"/>
        <v/>
      </c>
      <c r="K22" s="65" t="str">
        <f t="shared" ca="1" si="4"/>
        <v/>
      </c>
      <c r="L22" s="65" t="str">
        <f t="shared" ca="1" si="4"/>
        <v/>
      </c>
      <c r="M22" s="65" t="str">
        <f t="shared" ca="1" si="4"/>
        <v/>
      </c>
      <c r="N22" s="65" t="str">
        <f t="shared" ca="1" si="4"/>
        <v/>
      </c>
      <c r="O22" s="65" t="str">
        <f t="shared" ca="1" si="4"/>
        <v/>
      </c>
      <c r="P22" s="65" t="str">
        <f t="shared" ca="1" si="4"/>
        <v/>
      </c>
      <c r="Q22" s="65" t="str">
        <f t="shared" ca="1" si="4"/>
        <v/>
      </c>
      <c r="R22" s="65" t="str">
        <f t="shared" ca="1" si="4"/>
        <v/>
      </c>
      <c r="S22" s="65" t="str">
        <f t="shared" ca="1" si="4"/>
        <v/>
      </c>
      <c r="T22" s="65" t="str">
        <f t="shared" ca="1" si="4"/>
        <v/>
      </c>
      <c r="U22" s="65" t="str">
        <f t="shared" ca="1" si="4"/>
        <v/>
      </c>
      <c r="V22" s="65" t="str">
        <f t="shared" ca="1" si="4"/>
        <v/>
      </c>
      <c r="W22" s="65" t="str">
        <f t="shared" ca="1" si="4"/>
        <v/>
      </c>
      <c r="X22" s="65" t="str">
        <f t="shared" ca="1" si="4"/>
        <v/>
      </c>
      <c r="Y22" s="65" t="str">
        <f t="shared" ca="1" si="5"/>
        <v/>
      </c>
      <c r="Z22" s="65" t="str">
        <f t="shared" ca="1" si="5"/>
        <v/>
      </c>
      <c r="AA22" s="65" t="str">
        <f t="shared" ca="1" si="5"/>
        <v/>
      </c>
      <c r="AB22" s="65" t="str">
        <f t="shared" ca="1" si="5"/>
        <v/>
      </c>
      <c r="AC22" s="65" t="str">
        <f t="shared" ca="1" si="5"/>
        <v/>
      </c>
      <c r="AD22" s="65" t="str">
        <f t="shared" ca="1" si="5"/>
        <v/>
      </c>
      <c r="AE22" s="65" t="str">
        <f t="shared" ca="1" si="5"/>
        <v/>
      </c>
      <c r="AF22" s="65" t="str">
        <f t="shared" ca="1" si="5"/>
        <v/>
      </c>
      <c r="AG22" s="65" t="str">
        <f t="shared" ca="1" si="5"/>
        <v/>
      </c>
      <c r="AH22" s="65" t="str">
        <f t="shared" ca="1" si="5"/>
        <v/>
      </c>
      <c r="AI22" s="65" t="str">
        <f t="shared" ca="1" si="5"/>
        <v/>
      </c>
      <c r="AJ22" s="65" t="str">
        <f t="shared" ca="1" si="5"/>
        <v/>
      </c>
      <c r="AK22" s="65" t="str">
        <f t="shared" ca="1" si="5"/>
        <v/>
      </c>
      <c r="AL22" s="65" t="str">
        <f t="shared" ca="1" si="5"/>
        <v/>
      </c>
      <c r="AM22" s="65" t="str">
        <f t="shared" ca="1" si="5"/>
        <v/>
      </c>
      <c r="AN22" s="65" t="str">
        <f t="shared" ca="1" si="5"/>
        <v/>
      </c>
      <c r="AO22" s="65" t="str">
        <f t="shared" ca="1" si="6"/>
        <v/>
      </c>
      <c r="AP22" s="65" t="str">
        <f t="shared" ca="1" si="6"/>
        <v/>
      </c>
      <c r="AQ22" s="65" t="str">
        <f t="shared" ca="1" si="6"/>
        <v/>
      </c>
      <c r="AR22" s="65" t="str">
        <f t="shared" ca="1" si="6"/>
        <v/>
      </c>
      <c r="AS22" s="65" t="str">
        <f t="shared" ca="1" si="6"/>
        <v/>
      </c>
      <c r="AT22" s="65" t="str">
        <f t="shared" ca="1" si="6"/>
        <v/>
      </c>
      <c r="AU22" s="65" t="str">
        <f t="shared" ca="1" si="6"/>
        <v/>
      </c>
      <c r="AV22" s="65" t="str">
        <f t="shared" ca="1" si="6"/>
        <v/>
      </c>
      <c r="AW22" s="65" t="str">
        <f t="shared" ca="1" si="6"/>
        <v/>
      </c>
      <c r="AX22" s="65" t="str">
        <f t="shared" ca="1" si="6"/>
        <v/>
      </c>
      <c r="AY22" s="65" t="str">
        <f t="shared" ca="1" si="6"/>
        <v/>
      </c>
      <c r="AZ22" s="65" t="str">
        <f t="shared" ca="1" si="6"/>
        <v/>
      </c>
      <c r="BA22" s="65" t="str">
        <f t="shared" ca="1" si="6"/>
        <v/>
      </c>
      <c r="BB22" s="65" t="str">
        <f t="shared" ca="1" si="6"/>
        <v/>
      </c>
      <c r="BC22" s="65" t="str">
        <f t="shared" ca="1" si="6"/>
        <v/>
      </c>
      <c r="BD22" s="65" t="str">
        <f t="shared" ca="1" si="6"/>
        <v/>
      </c>
      <c r="BE22" s="65" t="str">
        <f t="shared" ca="1" si="7"/>
        <v/>
      </c>
      <c r="BF22" s="65" t="str">
        <f t="shared" ca="1" si="7"/>
        <v/>
      </c>
      <c r="BG22" s="65" t="str">
        <f t="shared" ca="1" si="7"/>
        <v/>
      </c>
      <c r="BH22" s="65" t="str">
        <f t="shared" ca="1" si="7"/>
        <v/>
      </c>
      <c r="BI22" s="65" t="str">
        <f t="shared" ca="1" si="7"/>
        <v/>
      </c>
      <c r="BJ22" s="65" t="str">
        <f t="shared" ca="1" si="7"/>
        <v/>
      </c>
      <c r="BK22" s="65" t="str">
        <f t="shared" ca="1" si="7"/>
        <v/>
      </c>
      <c r="BL22" s="65" t="str">
        <f t="shared" ca="1" si="7"/>
        <v/>
      </c>
      <c r="BP22" s="36" t="s">
        <v>44</v>
      </c>
      <c r="BQ22" s="37"/>
    </row>
    <row r="23" spans="1:69" s="1" customFormat="1" ht="40.35" customHeight="1" x14ac:dyDescent="0.25">
      <c r="A23" s="7" t="str">
        <f t="shared" ca="1" si="9"/>
        <v>PROG</v>
      </c>
      <c r="B23" s="63" t="s">
        <v>9</v>
      </c>
      <c r="C23" s="64"/>
      <c r="D23" s="64"/>
      <c r="E23" s="13"/>
      <c r="F23" s="14"/>
      <c r="G23" s="15"/>
      <c r="H23" s="64"/>
      <c r="I23" s="65" t="str">
        <f t="shared" ca="1" si="8"/>
        <v/>
      </c>
      <c r="J23" s="65" t="str">
        <f t="shared" ca="1" si="4"/>
        <v/>
      </c>
      <c r="K23" s="65" t="str">
        <f t="shared" ca="1" si="4"/>
        <v/>
      </c>
      <c r="L23" s="65" t="str">
        <f t="shared" ca="1" si="4"/>
        <v/>
      </c>
      <c r="M23" s="65" t="str">
        <f t="shared" ca="1" si="4"/>
        <v/>
      </c>
      <c r="N23" s="65" t="str">
        <f t="shared" ca="1" si="4"/>
        <v/>
      </c>
      <c r="O23" s="65" t="str">
        <f t="shared" ca="1" si="4"/>
        <v/>
      </c>
      <c r="P23" s="65" t="str">
        <f t="shared" ca="1" si="4"/>
        <v/>
      </c>
      <c r="Q23" s="65" t="str">
        <f t="shared" ca="1" si="4"/>
        <v/>
      </c>
      <c r="R23" s="65" t="str">
        <f t="shared" ca="1" si="4"/>
        <v/>
      </c>
      <c r="S23" s="65" t="str">
        <f t="shared" ca="1" si="4"/>
        <v/>
      </c>
      <c r="T23" s="65" t="str">
        <f t="shared" ca="1" si="4"/>
        <v/>
      </c>
      <c r="U23" s="65" t="str">
        <f t="shared" ca="1" si="4"/>
        <v/>
      </c>
      <c r="V23" s="65" t="str">
        <f t="shared" ca="1" si="4"/>
        <v/>
      </c>
      <c r="W23" s="65" t="str">
        <f t="shared" ca="1" si="4"/>
        <v/>
      </c>
      <c r="X23" s="65" t="str">
        <f t="shared" ca="1" si="4"/>
        <v/>
      </c>
      <c r="Y23" s="65" t="str">
        <f t="shared" ca="1" si="5"/>
        <v/>
      </c>
      <c r="Z23" s="65" t="str">
        <f t="shared" ca="1" si="5"/>
        <v/>
      </c>
      <c r="AA23" s="65" t="str">
        <f t="shared" ca="1" si="5"/>
        <v/>
      </c>
      <c r="AB23" s="65" t="str">
        <f t="shared" ca="1" si="5"/>
        <v/>
      </c>
      <c r="AC23" s="65" t="str">
        <f t="shared" ca="1" si="5"/>
        <v/>
      </c>
      <c r="AD23" s="65" t="str">
        <f t="shared" ca="1" si="5"/>
        <v/>
      </c>
      <c r="AE23" s="65" t="str">
        <f t="shared" ca="1" si="5"/>
        <v/>
      </c>
      <c r="AF23" s="65" t="str">
        <f t="shared" ca="1" si="5"/>
        <v/>
      </c>
      <c r="AG23" s="65" t="str">
        <f t="shared" ca="1" si="5"/>
        <v/>
      </c>
      <c r="AH23" s="65" t="str">
        <f t="shared" ca="1" si="5"/>
        <v/>
      </c>
      <c r="AI23" s="65" t="str">
        <f t="shared" ca="1" si="5"/>
        <v/>
      </c>
      <c r="AJ23" s="65" t="str">
        <f t="shared" ca="1" si="5"/>
        <v/>
      </c>
      <c r="AK23" s="65" t="str">
        <f t="shared" ca="1" si="5"/>
        <v/>
      </c>
      <c r="AL23" s="65" t="str">
        <f t="shared" ca="1" si="5"/>
        <v/>
      </c>
      <c r="AM23" s="65" t="str">
        <f t="shared" ca="1" si="5"/>
        <v/>
      </c>
      <c r="AN23" s="65" t="str">
        <f t="shared" ca="1" si="5"/>
        <v/>
      </c>
      <c r="AO23" s="65" t="str">
        <f t="shared" ca="1" si="6"/>
        <v/>
      </c>
      <c r="AP23" s="65" t="str">
        <f t="shared" ca="1" si="6"/>
        <v/>
      </c>
      <c r="AQ23" s="65" t="str">
        <f t="shared" ca="1" si="6"/>
        <v/>
      </c>
      <c r="AR23" s="65" t="str">
        <f t="shared" ca="1" si="6"/>
        <v/>
      </c>
      <c r="AS23" s="65" t="str">
        <f t="shared" ca="1" si="6"/>
        <v/>
      </c>
      <c r="AT23" s="65" t="str">
        <f t="shared" ca="1" si="6"/>
        <v/>
      </c>
      <c r="AU23" s="65" t="str">
        <f t="shared" ca="1" si="6"/>
        <v/>
      </c>
      <c r="AV23" s="65" t="str">
        <f t="shared" ca="1" si="6"/>
        <v/>
      </c>
      <c r="AW23" s="65" t="str">
        <f t="shared" ca="1" si="6"/>
        <v/>
      </c>
      <c r="AX23" s="65" t="str">
        <f t="shared" ca="1" si="6"/>
        <v/>
      </c>
      <c r="AY23" s="65" t="str">
        <f t="shared" ca="1" si="6"/>
        <v/>
      </c>
      <c r="AZ23" s="65" t="str">
        <f t="shared" ca="1" si="6"/>
        <v/>
      </c>
      <c r="BA23" s="65" t="str">
        <f t="shared" ca="1" si="6"/>
        <v/>
      </c>
      <c r="BB23" s="65" t="str">
        <f t="shared" ca="1" si="6"/>
        <v/>
      </c>
      <c r="BC23" s="65" t="str">
        <f t="shared" ca="1" si="6"/>
        <v/>
      </c>
      <c r="BD23" s="65" t="str">
        <f t="shared" ca="1" si="6"/>
        <v/>
      </c>
      <c r="BE23" s="65" t="str">
        <f t="shared" ca="1" si="7"/>
        <v/>
      </c>
      <c r="BF23" s="65" t="str">
        <f t="shared" ca="1" si="7"/>
        <v/>
      </c>
      <c r="BG23" s="65" t="str">
        <f t="shared" ca="1" si="7"/>
        <v/>
      </c>
      <c r="BH23" s="65" t="str">
        <f t="shared" ca="1" si="7"/>
        <v/>
      </c>
      <c r="BI23" s="65" t="str">
        <f t="shared" ca="1" si="7"/>
        <v/>
      </c>
      <c r="BJ23" s="65" t="str">
        <f t="shared" ca="1" si="7"/>
        <v/>
      </c>
      <c r="BK23" s="65" t="str">
        <f t="shared" ca="1" si="7"/>
        <v/>
      </c>
      <c r="BL23" s="65" t="str">
        <f t="shared" ca="1" si="7"/>
        <v/>
      </c>
      <c r="BP23" s="36" t="s">
        <v>45</v>
      </c>
      <c r="BQ23" s="37"/>
    </row>
    <row r="24" spans="1:69" s="1" customFormat="1" ht="40.35" customHeight="1" x14ac:dyDescent="0.25">
      <c r="A24" s="7" t="str">
        <f t="shared" ca="1" si="9"/>
        <v>PROG</v>
      </c>
      <c r="B24" s="66" t="s">
        <v>3</v>
      </c>
      <c r="C24" s="64" t="s">
        <v>17</v>
      </c>
      <c r="D24" s="64"/>
      <c r="E24" s="13"/>
      <c r="F24" s="14">
        <f>F12+15</f>
        <v>44820</v>
      </c>
      <c r="G24" s="15">
        <v>4</v>
      </c>
      <c r="H24" s="64"/>
      <c r="I24" s="65" t="str">
        <f t="shared" ca="1" si="8"/>
        <v/>
      </c>
      <c r="J24" s="65" t="str">
        <f t="shared" ca="1" si="4"/>
        <v/>
      </c>
      <c r="K24" s="65" t="str">
        <f t="shared" ca="1" si="4"/>
        <v/>
      </c>
      <c r="L24" s="65" t="str">
        <f t="shared" ca="1" si="4"/>
        <v/>
      </c>
      <c r="M24" s="65" t="str">
        <f t="shared" ca="1" si="4"/>
        <v/>
      </c>
      <c r="N24" s="65" t="str">
        <f t="shared" ca="1" si="4"/>
        <v/>
      </c>
      <c r="O24" s="65" t="str">
        <f t="shared" ca="1" si="4"/>
        <v/>
      </c>
      <c r="P24" s="65" t="str">
        <f t="shared" ca="1" si="4"/>
        <v/>
      </c>
      <c r="Q24" s="65" t="str">
        <f t="shared" ca="1" si="4"/>
        <v/>
      </c>
      <c r="R24" s="65" t="str">
        <f t="shared" ca="1" si="4"/>
        <v/>
      </c>
      <c r="S24" s="65" t="str">
        <f t="shared" ca="1" si="4"/>
        <v/>
      </c>
      <c r="T24" s="65" t="str">
        <f t="shared" ca="1" si="4"/>
        <v/>
      </c>
      <c r="U24" s="65" t="str">
        <f t="shared" ca="1" si="4"/>
        <v/>
      </c>
      <c r="V24" s="65" t="str">
        <f t="shared" ca="1" si="4"/>
        <v/>
      </c>
      <c r="W24" s="65" t="str">
        <f t="shared" ca="1" si="4"/>
        <v/>
      </c>
      <c r="X24" s="65" t="str">
        <f t="shared" ca="1" si="4"/>
        <v/>
      </c>
      <c r="Y24" s="65" t="str">
        <f t="shared" ca="1" si="5"/>
        <v/>
      </c>
      <c r="Z24" s="65" t="str">
        <f t="shared" ca="1" si="5"/>
        <v/>
      </c>
      <c r="AA24" s="65" t="str">
        <f t="shared" ca="1" si="5"/>
        <v/>
      </c>
      <c r="AB24" s="65" t="str">
        <f t="shared" ca="1" si="5"/>
        <v/>
      </c>
      <c r="AC24" s="65" t="str">
        <f t="shared" ca="1" si="5"/>
        <v/>
      </c>
      <c r="AD24" s="65" t="str">
        <f t="shared" ca="1" si="5"/>
        <v/>
      </c>
      <c r="AE24" s="65" t="str">
        <f t="shared" ca="1" si="5"/>
        <v/>
      </c>
      <c r="AF24" s="65" t="str">
        <f t="shared" ca="1" si="5"/>
        <v/>
      </c>
      <c r="AG24" s="65" t="str">
        <f t="shared" ca="1" si="5"/>
        <v/>
      </c>
      <c r="AH24" s="65" t="str">
        <f t="shared" ca="1" si="5"/>
        <v/>
      </c>
      <c r="AI24" s="65" t="str">
        <f t="shared" ca="1" si="5"/>
        <v/>
      </c>
      <c r="AJ24" s="65" t="str">
        <f t="shared" ca="1" si="5"/>
        <v/>
      </c>
      <c r="AK24" s="65" t="str">
        <f t="shared" ca="1" si="5"/>
        <v/>
      </c>
      <c r="AL24" s="65" t="str">
        <f t="shared" ca="1" si="5"/>
        <v/>
      </c>
      <c r="AM24" s="65" t="str">
        <f t="shared" ca="1" si="5"/>
        <v/>
      </c>
      <c r="AN24" s="65" t="str">
        <f t="shared" ca="1" si="5"/>
        <v/>
      </c>
      <c r="AO24" s="65" t="str">
        <f t="shared" ca="1" si="6"/>
        <v/>
      </c>
      <c r="AP24" s="65" t="str">
        <f t="shared" ca="1" si="6"/>
        <v/>
      </c>
      <c r="AQ24" s="65" t="str">
        <f t="shared" ca="1" si="6"/>
        <v/>
      </c>
      <c r="AR24" s="65" t="str">
        <f t="shared" ca="1" si="6"/>
        <v/>
      </c>
      <c r="AS24" s="65" t="str">
        <f t="shared" ca="1" si="6"/>
        <v/>
      </c>
      <c r="AT24" s="65" t="str">
        <f t="shared" ca="1" si="6"/>
        <v/>
      </c>
      <c r="AU24" s="65" t="str">
        <f t="shared" ca="1" si="6"/>
        <v/>
      </c>
      <c r="AV24" s="65" t="str">
        <f t="shared" ca="1" si="6"/>
        <v/>
      </c>
      <c r="AW24" s="65" t="str">
        <f t="shared" ca="1" si="6"/>
        <v/>
      </c>
      <c r="AX24" s="65" t="str">
        <f t="shared" ca="1" si="6"/>
        <v/>
      </c>
      <c r="AY24" s="65" t="str">
        <f t="shared" ca="1" si="6"/>
        <v/>
      </c>
      <c r="AZ24" s="65" t="str">
        <f t="shared" ca="1" si="6"/>
        <v/>
      </c>
      <c r="BA24" s="65" t="str">
        <f t="shared" ca="1" si="6"/>
        <v/>
      </c>
      <c r="BB24" s="65" t="str">
        <f t="shared" ca="1" si="6"/>
        <v/>
      </c>
      <c r="BC24" s="65" t="str">
        <f t="shared" ca="1" si="6"/>
        <v/>
      </c>
      <c r="BD24" s="65" t="str">
        <f t="shared" ca="1" si="6"/>
        <v/>
      </c>
      <c r="BE24" s="65" t="str">
        <f t="shared" ca="1" si="7"/>
        <v/>
      </c>
      <c r="BF24" s="65" t="str">
        <f t="shared" ca="1" si="7"/>
        <v/>
      </c>
      <c r="BG24" s="65" t="str">
        <f t="shared" ca="1" si="7"/>
        <v/>
      </c>
      <c r="BH24" s="65" t="str">
        <f t="shared" ca="1" si="7"/>
        <v/>
      </c>
      <c r="BI24" s="65" t="str">
        <f t="shared" ca="1" si="7"/>
        <v/>
      </c>
      <c r="BJ24" s="65" t="str">
        <f t="shared" ca="1" si="7"/>
        <v/>
      </c>
      <c r="BK24" s="65" t="str">
        <f t="shared" ca="1" si="7"/>
        <v/>
      </c>
      <c r="BL24" s="65" t="str">
        <f t="shared" ca="1" si="7"/>
        <v/>
      </c>
      <c r="BP24" s="36" t="s">
        <v>46</v>
      </c>
      <c r="BQ24" s="37"/>
    </row>
    <row r="25" spans="1:69" s="1" customFormat="1" ht="40.35" customHeight="1" x14ac:dyDescent="0.25">
      <c r="A25" s="7" t="str">
        <f t="shared" ca="1" si="9"/>
        <v>PROG</v>
      </c>
      <c r="B25" s="66" t="s">
        <v>4</v>
      </c>
      <c r="C25" s="64" t="s">
        <v>15</v>
      </c>
      <c r="D25" s="64"/>
      <c r="E25" s="13"/>
      <c r="F25" s="14">
        <f>F24+3</f>
        <v>44823</v>
      </c>
      <c r="G25" s="15">
        <v>14</v>
      </c>
      <c r="H25" s="64"/>
      <c r="I25" s="65" t="str">
        <f t="shared" ca="1" si="8"/>
        <v/>
      </c>
      <c r="J25" s="65" t="str">
        <f t="shared" ca="1" si="4"/>
        <v/>
      </c>
      <c r="K25" s="65" t="str">
        <f t="shared" ca="1" si="4"/>
        <v/>
      </c>
      <c r="L25" s="65" t="str">
        <f t="shared" ca="1" si="4"/>
        <v/>
      </c>
      <c r="M25" s="65" t="str">
        <f t="shared" ca="1" si="4"/>
        <v/>
      </c>
      <c r="N25" s="65" t="str">
        <f t="shared" ca="1" si="4"/>
        <v/>
      </c>
      <c r="O25" s="65" t="str">
        <f t="shared" ca="1" si="4"/>
        <v/>
      </c>
      <c r="P25" s="65" t="str">
        <f t="shared" ca="1" si="4"/>
        <v/>
      </c>
      <c r="Q25" s="65" t="str">
        <f t="shared" ca="1" si="4"/>
        <v/>
      </c>
      <c r="R25" s="65" t="str">
        <f t="shared" ca="1" si="4"/>
        <v/>
      </c>
      <c r="S25" s="65" t="str">
        <f t="shared" ca="1" si="4"/>
        <v/>
      </c>
      <c r="T25" s="65" t="str">
        <f t="shared" ca="1" si="4"/>
        <v/>
      </c>
      <c r="U25" s="65" t="str">
        <f t="shared" ca="1" si="4"/>
        <v/>
      </c>
      <c r="V25" s="65" t="str">
        <f t="shared" ca="1" si="4"/>
        <v/>
      </c>
      <c r="W25" s="65" t="str">
        <f t="shared" ca="1" si="4"/>
        <v/>
      </c>
      <c r="X25" s="65" t="str">
        <f t="shared" ca="1" si="4"/>
        <v/>
      </c>
      <c r="Y25" s="65" t="str">
        <f t="shared" ca="1" si="5"/>
        <v/>
      </c>
      <c r="Z25" s="65" t="str">
        <f t="shared" ca="1" si="5"/>
        <v/>
      </c>
      <c r="AA25" s="65" t="str">
        <f t="shared" ca="1" si="5"/>
        <v/>
      </c>
      <c r="AB25" s="65" t="str">
        <f t="shared" ca="1" si="5"/>
        <v/>
      </c>
      <c r="AC25" s="65" t="str">
        <f t="shared" ca="1" si="5"/>
        <v/>
      </c>
      <c r="AD25" s="65" t="str">
        <f t="shared" ca="1" si="5"/>
        <v/>
      </c>
      <c r="AE25" s="65" t="str">
        <f t="shared" ca="1" si="5"/>
        <v/>
      </c>
      <c r="AF25" s="65" t="str">
        <f t="shared" ca="1" si="5"/>
        <v/>
      </c>
      <c r="AG25" s="65" t="str">
        <f t="shared" ca="1" si="5"/>
        <v/>
      </c>
      <c r="AH25" s="65" t="str">
        <f t="shared" ca="1" si="5"/>
        <v/>
      </c>
      <c r="AI25" s="65" t="str">
        <f t="shared" ca="1" si="5"/>
        <v/>
      </c>
      <c r="AJ25" s="65" t="str">
        <f t="shared" ca="1" si="5"/>
        <v/>
      </c>
      <c r="AK25" s="65" t="str">
        <f t="shared" ca="1" si="5"/>
        <v/>
      </c>
      <c r="AL25" s="65" t="str">
        <f t="shared" ca="1" si="5"/>
        <v/>
      </c>
      <c r="AM25" s="65" t="str">
        <f t="shared" ca="1" si="5"/>
        <v/>
      </c>
      <c r="AN25" s="65" t="str">
        <f t="shared" ca="1" si="5"/>
        <v/>
      </c>
      <c r="AO25" s="65" t="str">
        <f t="shared" ca="1" si="6"/>
        <v/>
      </c>
      <c r="AP25" s="65" t="str">
        <f t="shared" ca="1" si="6"/>
        <v/>
      </c>
      <c r="AQ25" s="65" t="str">
        <f t="shared" ca="1" si="6"/>
        <v/>
      </c>
      <c r="AR25" s="65" t="str">
        <f t="shared" ca="1" si="6"/>
        <v/>
      </c>
      <c r="AS25" s="65" t="str">
        <f t="shared" ca="1" si="6"/>
        <v/>
      </c>
      <c r="AT25" s="65" t="str">
        <f t="shared" ca="1" si="6"/>
        <v/>
      </c>
      <c r="AU25" s="65" t="str">
        <f t="shared" ca="1" si="6"/>
        <v/>
      </c>
      <c r="AV25" s="65" t="str">
        <f t="shared" ca="1" si="6"/>
        <v/>
      </c>
      <c r="AW25" s="65" t="str">
        <f t="shared" ca="1" si="6"/>
        <v/>
      </c>
      <c r="AX25" s="65" t="str">
        <f t="shared" ca="1" si="6"/>
        <v/>
      </c>
      <c r="AY25" s="65" t="str">
        <f t="shared" ca="1" si="6"/>
        <v/>
      </c>
      <c r="AZ25" s="65" t="str">
        <f t="shared" ca="1" si="6"/>
        <v/>
      </c>
      <c r="BA25" s="65" t="str">
        <f t="shared" ca="1" si="6"/>
        <v/>
      </c>
      <c r="BB25" s="65" t="str">
        <f t="shared" ca="1" si="6"/>
        <v/>
      </c>
      <c r="BC25" s="65" t="str">
        <f t="shared" ca="1" si="6"/>
        <v/>
      </c>
      <c r="BD25" s="65" t="str">
        <f t="shared" ca="1" si="6"/>
        <v/>
      </c>
      <c r="BE25" s="65" t="str">
        <f t="shared" ca="1" si="7"/>
        <v/>
      </c>
      <c r="BF25" s="65" t="str">
        <f t="shared" ca="1" si="7"/>
        <v/>
      </c>
      <c r="BG25" s="65" t="str">
        <f t="shared" ca="1" si="7"/>
        <v/>
      </c>
      <c r="BH25" s="65" t="str">
        <f t="shared" ca="1" si="7"/>
        <v/>
      </c>
      <c r="BI25" s="65" t="str">
        <f t="shared" ca="1" si="7"/>
        <v/>
      </c>
      <c r="BJ25" s="65" t="str">
        <f t="shared" ca="1" si="7"/>
        <v/>
      </c>
      <c r="BK25" s="65" t="str">
        <f t="shared" ca="1" si="7"/>
        <v/>
      </c>
      <c r="BL25" s="65" t="str">
        <f t="shared" ca="1" si="7"/>
        <v/>
      </c>
      <c r="BP25" s="36" t="s">
        <v>47</v>
      </c>
      <c r="BQ25" s="37"/>
    </row>
    <row r="26" spans="1:69" s="1" customFormat="1" ht="40.35" customHeight="1" x14ac:dyDescent="0.25">
      <c r="A26" s="7" t="str">
        <f t="shared" ca="1" si="9"/>
        <v>PROG</v>
      </c>
      <c r="B26" s="66" t="s">
        <v>5</v>
      </c>
      <c r="C26" s="64" t="s">
        <v>17</v>
      </c>
      <c r="D26" s="64"/>
      <c r="E26" s="13"/>
      <c r="F26" s="14">
        <f>F25+15</f>
        <v>44838</v>
      </c>
      <c r="G26" s="15">
        <v>6</v>
      </c>
      <c r="H26" s="64"/>
      <c r="I26" s="65" t="str">
        <f t="shared" ca="1" si="8"/>
        <v/>
      </c>
      <c r="J26" s="65" t="str">
        <f t="shared" ca="1" si="4"/>
        <v/>
      </c>
      <c r="K26" s="65" t="str">
        <f t="shared" ca="1" si="4"/>
        <v/>
      </c>
      <c r="L26" s="65" t="str">
        <f t="shared" ca="1" si="4"/>
        <v/>
      </c>
      <c r="M26" s="65" t="str">
        <f t="shared" ca="1" si="4"/>
        <v/>
      </c>
      <c r="N26" s="65" t="str">
        <f t="shared" ca="1" si="4"/>
        <v/>
      </c>
      <c r="O26" s="65" t="str">
        <f t="shared" ca="1" si="4"/>
        <v/>
      </c>
      <c r="P26" s="65" t="str">
        <f t="shared" ca="1" si="4"/>
        <v/>
      </c>
      <c r="Q26" s="65" t="str">
        <f t="shared" ca="1" si="4"/>
        <v/>
      </c>
      <c r="R26" s="65" t="str">
        <f t="shared" ca="1" si="4"/>
        <v/>
      </c>
      <c r="S26" s="65" t="str">
        <f t="shared" ca="1" si="4"/>
        <v/>
      </c>
      <c r="T26" s="65" t="str">
        <f t="shared" ca="1" si="4"/>
        <v/>
      </c>
      <c r="U26" s="65" t="str">
        <f t="shared" ca="1" si="4"/>
        <v/>
      </c>
      <c r="V26" s="65" t="str">
        <f t="shared" ca="1" si="4"/>
        <v/>
      </c>
      <c r="W26" s="65" t="str">
        <f t="shared" ca="1" si="4"/>
        <v/>
      </c>
      <c r="X26" s="65" t="str">
        <f t="shared" ca="1" si="4"/>
        <v/>
      </c>
      <c r="Y26" s="65" t="str">
        <f t="shared" ca="1" si="5"/>
        <v/>
      </c>
      <c r="Z26" s="65" t="str">
        <f t="shared" ca="1" si="5"/>
        <v/>
      </c>
      <c r="AA26" s="65" t="str">
        <f t="shared" ca="1" si="5"/>
        <v/>
      </c>
      <c r="AB26" s="65" t="str">
        <f t="shared" ca="1" si="5"/>
        <v/>
      </c>
      <c r="AC26" s="65" t="str">
        <f t="shared" ca="1" si="5"/>
        <v/>
      </c>
      <c r="AD26" s="65" t="str">
        <f t="shared" ca="1" si="5"/>
        <v/>
      </c>
      <c r="AE26" s="65" t="str">
        <f t="shared" ca="1" si="5"/>
        <v/>
      </c>
      <c r="AF26" s="65" t="str">
        <f t="shared" ca="1" si="5"/>
        <v/>
      </c>
      <c r="AG26" s="65" t="str">
        <f t="shared" ca="1" si="5"/>
        <v/>
      </c>
      <c r="AH26" s="65" t="str">
        <f t="shared" ca="1" si="5"/>
        <v/>
      </c>
      <c r="AI26" s="65" t="str">
        <f t="shared" ca="1" si="5"/>
        <v/>
      </c>
      <c r="AJ26" s="65" t="str">
        <f t="shared" ca="1" si="5"/>
        <v/>
      </c>
      <c r="AK26" s="65" t="str">
        <f t="shared" ca="1" si="5"/>
        <v/>
      </c>
      <c r="AL26" s="65" t="str">
        <f t="shared" ca="1" si="5"/>
        <v/>
      </c>
      <c r="AM26" s="65" t="str">
        <f t="shared" ca="1" si="5"/>
        <v/>
      </c>
      <c r="AN26" s="65" t="str">
        <f t="shared" ref="AN26:BC35" ca="1" si="10">IF(AND($C26="Objectif",AN$7&gt;=$F26,AN$7&lt;=$F26+$G26-1),2,IF(AND($C26="Jalon",AN$7&gt;=$F26,AN$7&lt;=$F26+$G26-1),1,""))</f>
        <v/>
      </c>
      <c r="AO26" s="65" t="str">
        <f t="shared" ca="1" si="6"/>
        <v/>
      </c>
      <c r="AP26" s="65" t="str">
        <f t="shared" ca="1" si="6"/>
        <v/>
      </c>
      <c r="AQ26" s="65" t="str">
        <f t="shared" ca="1" si="6"/>
        <v/>
      </c>
      <c r="AR26" s="65" t="str">
        <f t="shared" ca="1" si="6"/>
        <v/>
      </c>
      <c r="AS26" s="65" t="str">
        <f t="shared" ca="1" si="6"/>
        <v/>
      </c>
      <c r="AT26" s="65" t="str">
        <f t="shared" ca="1" si="6"/>
        <v/>
      </c>
      <c r="AU26" s="65" t="str">
        <f t="shared" ca="1" si="6"/>
        <v/>
      </c>
      <c r="AV26" s="65" t="str">
        <f t="shared" ca="1" si="6"/>
        <v/>
      </c>
      <c r="AW26" s="65" t="str">
        <f t="shared" ca="1" si="6"/>
        <v/>
      </c>
      <c r="AX26" s="65" t="str">
        <f t="shared" ca="1" si="6"/>
        <v/>
      </c>
      <c r="AY26" s="65" t="str">
        <f t="shared" ca="1" si="6"/>
        <v/>
      </c>
      <c r="AZ26" s="65" t="str">
        <f t="shared" ca="1" si="6"/>
        <v/>
      </c>
      <c r="BA26" s="65" t="str">
        <f t="shared" ca="1" si="6"/>
        <v/>
      </c>
      <c r="BB26" s="65" t="str">
        <f t="shared" ca="1" si="6"/>
        <v/>
      </c>
      <c r="BC26" s="65" t="str">
        <f t="shared" ca="1" si="6"/>
        <v/>
      </c>
      <c r="BD26" s="65" t="str">
        <f t="shared" ref="BD26:BL35" ca="1" si="11">IF(AND($C26="Objectif",BD$7&gt;=$F26,BD$7&lt;=$F26+$G26-1),2,IF(AND($C26="Jalon",BD$7&gt;=$F26,BD$7&lt;=$F26+$G26-1),1,""))</f>
        <v/>
      </c>
      <c r="BE26" s="65" t="str">
        <f t="shared" ca="1" si="7"/>
        <v/>
      </c>
      <c r="BF26" s="65" t="str">
        <f t="shared" ca="1" si="7"/>
        <v/>
      </c>
      <c r="BG26" s="65" t="str">
        <f t="shared" ca="1" si="7"/>
        <v/>
      </c>
      <c r="BH26" s="65" t="str">
        <f t="shared" ca="1" si="7"/>
        <v/>
      </c>
      <c r="BI26" s="65" t="str">
        <f t="shared" ca="1" si="7"/>
        <v/>
      </c>
      <c r="BJ26" s="65" t="str">
        <f t="shared" ca="1" si="7"/>
        <v/>
      </c>
      <c r="BK26" s="65" t="str">
        <f t="shared" ca="1" si="7"/>
        <v/>
      </c>
      <c r="BL26" s="65" t="str">
        <f t="shared" ca="1" si="7"/>
        <v/>
      </c>
      <c r="BP26" s="36"/>
      <c r="BQ26" s="37"/>
    </row>
    <row r="27" spans="1:69" s="1" customFormat="1" ht="40.35" customHeight="1" x14ac:dyDescent="0.25">
      <c r="A27" s="7" t="str">
        <f t="shared" ca="1" si="9"/>
        <v>PROG</v>
      </c>
      <c r="B27" s="66" t="s">
        <v>6</v>
      </c>
      <c r="C27" s="64" t="s">
        <v>12</v>
      </c>
      <c r="D27" s="64"/>
      <c r="E27" s="13"/>
      <c r="F27" s="14">
        <f>F21+22</f>
        <v>44842</v>
      </c>
      <c r="G27" s="15">
        <v>3</v>
      </c>
      <c r="H27" s="64"/>
      <c r="I27" s="65" t="str">
        <f t="shared" ca="1" si="8"/>
        <v/>
      </c>
      <c r="J27" s="65" t="str">
        <f t="shared" ca="1" si="8"/>
        <v/>
      </c>
      <c r="K27" s="65" t="str">
        <f t="shared" ca="1" si="8"/>
        <v/>
      </c>
      <c r="L27" s="65" t="str">
        <f t="shared" ca="1" si="8"/>
        <v/>
      </c>
      <c r="M27" s="65" t="str">
        <f t="shared" ca="1" si="8"/>
        <v/>
      </c>
      <c r="N27" s="65" t="str">
        <f t="shared" ca="1" si="8"/>
        <v/>
      </c>
      <c r="O27" s="65" t="str">
        <f t="shared" ca="1" si="8"/>
        <v/>
      </c>
      <c r="P27" s="65" t="str">
        <f t="shared" ca="1" si="8"/>
        <v/>
      </c>
      <c r="Q27" s="65" t="str">
        <f t="shared" ca="1" si="8"/>
        <v/>
      </c>
      <c r="R27" s="65" t="str">
        <f t="shared" ca="1" si="8"/>
        <v/>
      </c>
      <c r="S27" s="65" t="str">
        <f t="shared" ca="1" si="8"/>
        <v/>
      </c>
      <c r="T27" s="65" t="str">
        <f t="shared" ca="1" si="8"/>
        <v/>
      </c>
      <c r="U27" s="65" t="str">
        <f t="shared" ca="1" si="8"/>
        <v/>
      </c>
      <c r="V27" s="65" t="str">
        <f t="shared" ca="1" si="8"/>
        <v/>
      </c>
      <c r="W27" s="65" t="str">
        <f t="shared" ca="1" si="8"/>
        <v/>
      </c>
      <c r="X27" s="65" t="str">
        <f t="shared" ca="1" si="8"/>
        <v/>
      </c>
      <c r="Y27" s="65" t="str">
        <f t="shared" ref="Y27:AM35" ca="1" si="12">IF(AND($C27="Objectif",Y$7&gt;=$F27,Y$7&lt;=$F27+$G27-1),2,IF(AND($C27="Jalon",Y$7&gt;=$F27,Y$7&lt;=$F27+$G27-1),1,""))</f>
        <v/>
      </c>
      <c r="Z27" s="65" t="str">
        <f t="shared" ca="1" si="12"/>
        <v/>
      </c>
      <c r="AA27" s="65" t="str">
        <f t="shared" ca="1" si="12"/>
        <v/>
      </c>
      <c r="AB27" s="65" t="str">
        <f t="shared" ca="1" si="12"/>
        <v/>
      </c>
      <c r="AC27" s="65" t="str">
        <f t="shared" ca="1" si="12"/>
        <v/>
      </c>
      <c r="AD27" s="65" t="str">
        <f t="shared" ca="1" si="12"/>
        <v/>
      </c>
      <c r="AE27" s="65" t="str">
        <f t="shared" ca="1" si="12"/>
        <v/>
      </c>
      <c r="AF27" s="65" t="str">
        <f t="shared" ca="1" si="12"/>
        <v/>
      </c>
      <c r="AG27" s="65" t="str">
        <f t="shared" ca="1" si="12"/>
        <v/>
      </c>
      <c r="AH27" s="65" t="str">
        <f t="shared" ca="1" si="12"/>
        <v/>
      </c>
      <c r="AI27" s="65" t="str">
        <f t="shared" ca="1" si="12"/>
        <v/>
      </c>
      <c r="AJ27" s="65" t="str">
        <f t="shared" ca="1" si="12"/>
        <v/>
      </c>
      <c r="AK27" s="65" t="str">
        <f t="shared" ca="1" si="12"/>
        <v/>
      </c>
      <c r="AL27" s="65" t="str">
        <f t="shared" ca="1" si="12"/>
        <v/>
      </c>
      <c r="AM27" s="65" t="str">
        <f t="shared" ca="1" si="12"/>
        <v/>
      </c>
      <c r="AN27" s="65" t="str">
        <f t="shared" ca="1" si="10"/>
        <v/>
      </c>
      <c r="AO27" s="65" t="str">
        <f t="shared" ca="1" si="10"/>
        <v/>
      </c>
      <c r="AP27" s="65" t="str">
        <f t="shared" ca="1" si="10"/>
        <v/>
      </c>
      <c r="AQ27" s="65" t="str">
        <f t="shared" ca="1" si="10"/>
        <v/>
      </c>
      <c r="AR27" s="65" t="str">
        <f t="shared" ca="1" si="10"/>
        <v/>
      </c>
      <c r="AS27" s="65" t="str">
        <f t="shared" ca="1" si="10"/>
        <v/>
      </c>
      <c r="AT27" s="65" t="str">
        <f t="shared" ca="1" si="10"/>
        <v/>
      </c>
      <c r="AU27" s="65" t="str">
        <f t="shared" ca="1" si="10"/>
        <v/>
      </c>
      <c r="AV27" s="65" t="str">
        <f t="shared" ca="1" si="10"/>
        <v/>
      </c>
      <c r="AW27" s="65" t="str">
        <f t="shared" ca="1" si="10"/>
        <v/>
      </c>
      <c r="AX27" s="65" t="str">
        <f t="shared" ca="1" si="10"/>
        <v/>
      </c>
      <c r="AY27" s="65" t="str">
        <f t="shared" ca="1" si="10"/>
        <v/>
      </c>
      <c r="AZ27" s="65" t="str">
        <f t="shared" ca="1" si="10"/>
        <v/>
      </c>
      <c r="BA27" s="65" t="str">
        <f t="shared" ca="1" si="10"/>
        <v/>
      </c>
      <c r="BB27" s="65" t="str">
        <f t="shared" ca="1" si="10"/>
        <v/>
      </c>
      <c r="BC27" s="65">
        <f t="shared" ca="1" si="10"/>
        <v>2</v>
      </c>
      <c r="BD27" s="65">
        <f t="shared" ca="1" si="11"/>
        <v>2</v>
      </c>
      <c r="BE27" s="65">
        <f t="shared" ca="1" si="11"/>
        <v>2</v>
      </c>
      <c r="BF27" s="65" t="str">
        <f t="shared" ca="1" si="11"/>
        <v/>
      </c>
      <c r="BG27" s="65" t="str">
        <f t="shared" ca="1" si="11"/>
        <v/>
      </c>
      <c r="BH27" s="65" t="str">
        <f t="shared" ca="1" si="11"/>
        <v/>
      </c>
      <c r="BI27" s="65" t="str">
        <f t="shared" ca="1" si="11"/>
        <v/>
      </c>
      <c r="BJ27" s="65" t="str">
        <f t="shared" ca="1" si="11"/>
        <v/>
      </c>
      <c r="BK27" s="65" t="str">
        <f t="shared" ca="1" si="11"/>
        <v/>
      </c>
      <c r="BL27" s="65" t="str">
        <f t="shared" ca="1" si="11"/>
        <v/>
      </c>
      <c r="BP27" s="36" t="s">
        <v>48</v>
      </c>
      <c r="BQ27" s="37"/>
    </row>
    <row r="28" spans="1:69" s="1" customFormat="1" ht="40.35" customHeight="1" x14ac:dyDescent="0.25">
      <c r="A28" s="7" t="str">
        <f t="shared" ca="1" si="9"/>
        <v>PROG</v>
      </c>
      <c r="B28" s="66" t="s">
        <v>7</v>
      </c>
      <c r="C28" s="64" t="s">
        <v>14</v>
      </c>
      <c r="D28" s="64"/>
      <c r="E28" s="13"/>
      <c r="F28" s="14">
        <f>F16</f>
        <v>44810</v>
      </c>
      <c r="G28" s="15">
        <v>19</v>
      </c>
      <c r="H28" s="64"/>
      <c r="I28" s="65" t="str">
        <f t="shared" ca="1" si="8"/>
        <v/>
      </c>
      <c r="J28" s="65" t="str">
        <f t="shared" ca="1" si="8"/>
        <v/>
      </c>
      <c r="K28" s="65" t="str">
        <f t="shared" ca="1" si="8"/>
        <v/>
      </c>
      <c r="L28" s="65" t="str">
        <f t="shared" ca="1" si="8"/>
        <v/>
      </c>
      <c r="M28" s="65" t="str">
        <f t="shared" ca="1" si="8"/>
        <v/>
      </c>
      <c r="N28" s="65" t="str">
        <f t="shared" ca="1" si="8"/>
        <v/>
      </c>
      <c r="O28" s="65" t="str">
        <f t="shared" ca="1" si="8"/>
        <v/>
      </c>
      <c r="P28" s="65" t="str">
        <f t="shared" ca="1" si="8"/>
        <v/>
      </c>
      <c r="Q28" s="65" t="str">
        <f t="shared" ca="1" si="8"/>
        <v/>
      </c>
      <c r="R28" s="65" t="str">
        <f t="shared" ca="1" si="8"/>
        <v/>
      </c>
      <c r="S28" s="65" t="str">
        <f t="shared" ca="1" si="8"/>
        <v/>
      </c>
      <c r="T28" s="65" t="str">
        <f t="shared" ca="1" si="8"/>
        <v/>
      </c>
      <c r="U28" s="65" t="str">
        <f t="shared" ca="1" si="8"/>
        <v/>
      </c>
      <c r="V28" s="65" t="str">
        <f t="shared" ca="1" si="8"/>
        <v/>
      </c>
      <c r="W28" s="65" t="str">
        <f t="shared" ca="1" si="8"/>
        <v/>
      </c>
      <c r="X28" s="65" t="str">
        <f t="shared" ca="1" si="8"/>
        <v/>
      </c>
      <c r="Y28" s="65" t="str">
        <f t="shared" ca="1" si="12"/>
        <v/>
      </c>
      <c r="Z28" s="65" t="str">
        <f t="shared" ca="1" si="12"/>
        <v/>
      </c>
      <c r="AA28" s="65" t="str">
        <f t="shared" ca="1" si="12"/>
        <v/>
      </c>
      <c r="AB28" s="65" t="str">
        <f t="shared" ca="1" si="12"/>
        <v/>
      </c>
      <c r="AC28" s="65" t="str">
        <f t="shared" ca="1" si="12"/>
        <v/>
      </c>
      <c r="AD28" s="65" t="str">
        <f t="shared" ca="1" si="12"/>
        <v/>
      </c>
      <c r="AE28" s="65" t="str">
        <f t="shared" ca="1" si="12"/>
        <v/>
      </c>
      <c r="AF28" s="65" t="str">
        <f t="shared" ca="1" si="12"/>
        <v/>
      </c>
      <c r="AG28" s="65" t="str">
        <f t="shared" ca="1" si="12"/>
        <v/>
      </c>
      <c r="AH28" s="65" t="str">
        <f t="shared" ca="1" si="12"/>
        <v/>
      </c>
      <c r="AI28" s="65" t="str">
        <f t="shared" ca="1" si="12"/>
        <v/>
      </c>
      <c r="AJ28" s="65" t="str">
        <f t="shared" ca="1" si="12"/>
        <v/>
      </c>
      <c r="AK28" s="65" t="str">
        <f t="shared" ca="1" si="12"/>
        <v/>
      </c>
      <c r="AL28" s="65" t="str">
        <f t="shared" ca="1" si="12"/>
        <v/>
      </c>
      <c r="AM28" s="65" t="str">
        <f t="shared" ca="1" si="12"/>
        <v/>
      </c>
      <c r="AN28" s="65" t="str">
        <f t="shared" ca="1" si="10"/>
        <v/>
      </c>
      <c r="AO28" s="65" t="str">
        <f t="shared" ca="1" si="10"/>
        <v/>
      </c>
      <c r="AP28" s="65" t="str">
        <f t="shared" ca="1" si="10"/>
        <v/>
      </c>
      <c r="AQ28" s="65" t="str">
        <f t="shared" ca="1" si="10"/>
        <v/>
      </c>
      <c r="AR28" s="65" t="str">
        <f t="shared" ca="1" si="10"/>
        <v/>
      </c>
      <c r="AS28" s="65" t="str">
        <f t="shared" ca="1" si="10"/>
        <v/>
      </c>
      <c r="AT28" s="65" t="str">
        <f t="shared" ca="1" si="10"/>
        <v/>
      </c>
      <c r="AU28" s="65" t="str">
        <f t="shared" ca="1" si="10"/>
        <v/>
      </c>
      <c r="AV28" s="65" t="str">
        <f t="shared" ca="1" si="10"/>
        <v/>
      </c>
      <c r="AW28" s="65" t="str">
        <f t="shared" ca="1" si="10"/>
        <v/>
      </c>
      <c r="AX28" s="65" t="str">
        <f t="shared" ca="1" si="10"/>
        <v/>
      </c>
      <c r="AY28" s="65" t="str">
        <f t="shared" ca="1" si="10"/>
        <v/>
      </c>
      <c r="AZ28" s="65" t="str">
        <f t="shared" ca="1" si="10"/>
        <v/>
      </c>
      <c r="BA28" s="65" t="str">
        <f t="shared" ca="1" si="10"/>
        <v/>
      </c>
      <c r="BB28" s="65" t="str">
        <f t="shared" ca="1" si="10"/>
        <v/>
      </c>
      <c r="BC28" s="65" t="str">
        <f t="shared" ca="1" si="10"/>
        <v/>
      </c>
      <c r="BD28" s="65" t="str">
        <f t="shared" ca="1" si="11"/>
        <v/>
      </c>
      <c r="BE28" s="65" t="str">
        <f t="shared" ca="1" si="11"/>
        <v/>
      </c>
      <c r="BF28" s="65" t="str">
        <f t="shared" ca="1" si="11"/>
        <v/>
      </c>
      <c r="BG28" s="65" t="str">
        <f t="shared" ca="1" si="11"/>
        <v/>
      </c>
      <c r="BH28" s="65" t="str">
        <f t="shared" ca="1" si="11"/>
        <v/>
      </c>
      <c r="BI28" s="65" t="str">
        <f t="shared" ca="1" si="11"/>
        <v/>
      </c>
      <c r="BJ28" s="65" t="str">
        <f t="shared" ca="1" si="11"/>
        <v/>
      </c>
      <c r="BK28" s="65" t="str">
        <f t="shared" ca="1" si="11"/>
        <v/>
      </c>
      <c r="BL28" s="65" t="str">
        <f t="shared" ca="1" si="11"/>
        <v/>
      </c>
      <c r="BP28" s="36" t="s">
        <v>49</v>
      </c>
      <c r="BQ28" s="37"/>
    </row>
    <row r="29" spans="1:69" s="1" customFormat="1" ht="40.35" customHeight="1" x14ac:dyDescent="0.25">
      <c r="A29" s="7" t="str">
        <f t="shared" ca="1" si="9"/>
        <v>PROG</v>
      </c>
      <c r="B29" s="63" t="s">
        <v>10</v>
      </c>
      <c r="C29" s="64"/>
      <c r="D29" s="64"/>
      <c r="E29" s="13"/>
      <c r="F29" s="14"/>
      <c r="G29" s="15"/>
      <c r="H29" s="64"/>
      <c r="I29" s="65" t="str">
        <f t="shared" ref="I29:X35" ca="1" si="13">IF(AND($C29="Objectif",I$7&gt;=$F29,I$7&lt;=$F29+$G29-1),2,IF(AND($C29="Jalon",I$7&gt;=$F29,I$7&lt;=$F29+$G29-1),1,""))</f>
        <v/>
      </c>
      <c r="J29" s="65" t="str">
        <f t="shared" ca="1" si="13"/>
        <v/>
      </c>
      <c r="K29" s="65" t="str">
        <f t="shared" ca="1" si="13"/>
        <v/>
      </c>
      <c r="L29" s="65" t="str">
        <f t="shared" ca="1" si="13"/>
        <v/>
      </c>
      <c r="M29" s="65" t="str">
        <f t="shared" ca="1" si="13"/>
        <v/>
      </c>
      <c r="N29" s="65" t="str">
        <f t="shared" ca="1" si="13"/>
        <v/>
      </c>
      <c r="O29" s="65" t="str">
        <f t="shared" ca="1" si="13"/>
        <v/>
      </c>
      <c r="P29" s="65" t="str">
        <f t="shared" ca="1" si="13"/>
        <v/>
      </c>
      <c r="Q29" s="65" t="str">
        <f t="shared" ca="1" si="13"/>
        <v/>
      </c>
      <c r="R29" s="65" t="str">
        <f t="shared" ca="1" si="13"/>
        <v/>
      </c>
      <c r="S29" s="65" t="str">
        <f t="shared" ca="1" si="13"/>
        <v/>
      </c>
      <c r="T29" s="65" t="str">
        <f t="shared" ca="1" si="13"/>
        <v/>
      </c>
      <c r="U29" s="65" t="str">
        <f t="shared" ca="1" si="13"/>
        <v/>
      </c>
      <c r="V29" s="65" t="str">
        <f t="shared" ca="1" si="13"/>
        <v/>
      </c>
      <c r="W29" s="65" t="str">
        <f t="shared" ca="1" si="13"/>
        <v/>
      </c>
      <c r="X29" s="65" t="str">
        <f t="shared" ca="1" si="13"/>
        <v/>
      </c>
      <c r="Y29" s="65" t="str">
        <f t="shared" ca="1" si="12"/>
        <v/>
      </c>
      <c r="Z29" s="65" t="str">
        <f t="shared" ca="1" si="12"/>
        <v/>
      </c>
      <c r="AA29" s="65" t="str">
        <f t="shared" ca="1" si="12"/>
        <v/>
      </c>
      <c r="AB29" s="65" t="str">
        <f t="shared" ca="1" si="12"/>
        <v/>
      </c>
      <c r="AC29" s="65" t="str">
        <f t="shared" ca="1" si="12"/>
        <v/>
      </c>
      <c r="AD29" s="65" t="str">
        <f t="shared" ca="1" si="12"/>
        <v/>
      </c>
      <c r="AE29" s="65" t="str">
        <f t="shared" ca="1" si="12"/>
        <v/>
      </c>
      <c r="AF29" s="65" t="str">
        <f t="shared" ca="1" si="12"/>
        <v/>
      </c>
      <c r="AG29" s="65" t="str">
        <f t="shared" ca="1" si="12"/>
        <v/>
      </c>
      <c r="AH29" s="65" t="str">
        <f t="shared" ca="1" si="12"/>
        <v/>
      </c>
      <c r="AI29" s="65" t="str">
        <f t="shared" ca="1" si="12"/>
        <v/>
      </c>
      <c r="AJ29" s="65" t="str">
        <f t="shared" ca="1" si="12"/>
        <v/>
      </c>
      <c r="AK29" s="65" t="str">
        <f t="shared" ca="1" si="12"/>
        <v/>
      </c>
      <c r="AL29" s="65" t="str">
        <f t="shared" ca="1" si="12"/>
        <v/>
      </c>
      <c r="AM29" s="65" t="str">
        <f t="shared" ca="1" si="12"/>
        <v/>
      </c>
      <c r="AN29" s="65" t="str">
        <f t="shared" ca="1" si="10"/>
        <v/>
      </c>
      <c r="AO29" s="65" t="str">
        <f t="shared" ca="1" si="10"/>
        <v/>
      </c>
      <c r="AP29" s="65" t="str">
        <f t="shared" ca="1" si="10"/>
        <v/>
      </c>
      <c r="AQ29" s="65" t="str">
        <f t="shared" ca="1" si="10"/>
        <v/>
      </c>
      <c r="AR29" s="65" t="str">
        <f t="shared" ca="1" si="10"/>
        <v/>
      </c>
      <c r="AS29" s="65" t="str">
        <f t="shared" ca="1" si="10"/>
        <v/>
      </c>
      <c r="AT29" s="65" t="str">
        <f t="shared" ca="1" si="10"/>
        <v/>
      </c>
      <c r="AU29" s="65" t="str">
        <f t="shared" ca="1" si="10"/>
        <v/>
      </c>
      <c r="AV29" s="65" t="str">
        <f t="shared" ca="1" si="10"/>
        <v/>
      </c>
      <c r="AW29" s="65" t="str">
        <f t="shared" ca="1" si="10"/>
        <v/>
      </c>
      <c r="AX29" s="65" t="str">
        <f t="shared" ca="1" si="10"/>
        <v/>
      </c>
      <c r="AY29" s="65" t="str">
        <f t="shared" ca="1" si="10"/>
        <v/>
      </c>
      <c r="AZ29" s="65" t="str">
        <f t="shared" ca="1" si="10"/>
        <v/>
      </c>
      <c r="BA29" s="65" t="str">
        <f t="shared" ca="1" si="10"/>
        <v/>
      </c>
      <c r="BB29" s="65" t="str">
        <f t="shared" ca="1" si="10"/>
        <v/>
      </c>
      <c r="BC29" s="65" t="str">
        <f t="shared" ca="1" si="10"/>
        <v/>
      </c>
      <c r="BD29" s="65" t="str">
        <f t="shared" ca="1" si="11"/>
        <v/>
      </c>
      <c r="BE29" s="65" t="str">
        <f t="shared" ca="1" si="11"/>
        <v/>
      </c>
      <c r="BF29" s="65" t="str">
        <f t="shared" ca="1" si="11"/>
        <v/>
      </c>
      <c r="BG29" s="65" t="str">
        <f t="shared" ca="1" si="11"/>
        <v/>
      </c>
      <c r="BH29" s="65" t="str">
        <f t="shared" ca="1" si="11"/>
        <v/>
      </c>
      <c r="BI29" s="65" t="str">
        <f t="shared" ca="1" si="11"/>
        <v/>
      </c>
      <c r="BJ29" s="65" t="str">
        <f t="shared" ca="1" si="11"/>
        <v/>
      </c>
      <c r="BK29" s="65" t="str">
        <f t="shared" ca="1" si="11"/>
        <v/>
      </c>
      <c r="BL29" s="65" t="str">
        <f t="shared" ca="1" si="11"/>
        <v/>
      </c>
      <c r="BP29" s="36" t="s">
        <v>50</v>
      </c>
      <c r="BQ29" s="37"/>
    </row>
    <row r="30" spans="1:69" s="1" customFormat="1" ht="40.35" customHeight="1" x14ac:dyDescent="0.25">
      <c r="A30" s="7" t="str">
        <f t="shared" ca="1" si="9"/>
        <v>PROG</v>
      </c>
      <c r="B30" s="66" t="s">
        <v>3</v>
      </c>
      <c r="C30" s="64"/>
      <c r="D30" s="64"/>
      <c r="E30" s="13"/>
      <c r="F30" s="14">
        <f>F27+3</f>
        <v>44845</v>
      </c>
      <c r="G30" s="15">
        <v>15</v>
      </c>
      <c r="H30" s="64"/>
      <c r="I30" s="65" t="str">
        <f t="shared" ca="1" si="13"/>
        <v/>
      </c>
      <c r="J30" s="65" t="str">
        <f t="shared" ca="1" si="13"/>
        <v/>
      </c>
      <c r="K30" s="65" t="str">
        <f t="shared" ca="1" si="13"/>
        <v/>
      </c>
      <c r="L30" s="65" t="str">
        <f t="shared" ca="1" si="13"/>
        <v/>
      </c>
      <c r="M30" s="65" t="str">
        <f t="shared" ca="1" si="13"/>
        <v/>
      </c>
      <c r="N30" s="65" t="str">
        <f t="shared" ca="1" si="13"/>
        <v/>
      </c>
      <c r="O30" s="65" t="str">
        <f t="shared" ca="1" si="13"/>
        <v/>
      </c>
      <c r="P30" s="65" t="str">
        <f t="shared" ca="1" si="13"/>
        <v/>
      </c>
      <c r="Q30" s="65" t="str">
        <f t="shared" ca="1" si="13"/>
        <v/>
      </c>
      <c r="R30" s="65" t="str">
        <f t="shared" ca="1" si="13"/>
        <v/>
      </c>
      <c r="S30" s="65" t="str">
        <f t="shared" ca="1" si="13"/>
        <v/>
      </c>
      <c r="T30" s="65" t="str">
        <f t="shared" ca="1" si="13"/>
        <v/>
      </c>
      <c r="U30" s="65" t="str">
        <f t="shared" ca="1" si="13"/>
        <v/>
      </c>
      <c r="V30" s="65" t="str">
        <f t="shared" ca="1" si="13"/>
        <v/>
      </c>
      <c r="W30" s="65" t="str">
        <f t="shared" ca="1" si="13"/>
        <v/>
      </c>
      <c r="X30" s="65" t="str">
        <f t="shared" ca="1" si="13"/>
        <v/>
      </c>
      <c r="Y30" s="65" t="str">
        <f t="shared" ca="1" si="12"/>
        <v/>
      </c>
      <c r="Z30" s="65" t="str">
        <f t="shared" ca="1" si="12"/>
        <v/>
      </c>
      <c r="AA30" s="65" t="str">
        <f t="shared" ca="1" si="12"/>
        <v/>
      </c>
      <c r="AB30" s="65" t="str">
        <f t="shared" ca="1" si="12"/>
        <v/>
      </c>
      <c r="AC30" s="65" t="str">
        <f t="shared" ca="1" si="12"/>
        <v/>
      </c>
      <c r="AD30" s="65" t="str">
        <f t="shared" ca="1" si="12"/>
        <v/>
      </c>
      <c r="AE30" s="65" t="str">
        <f t="shared" ca="1" si="12"/>
        <v/>
      </c>
      <c r="AF30" s="65" t="str">
        <f t="shared" ca="1" si="12"/>
        <v/>
      </c>
      <c r="AG30" s="65" t="str">
        <f t="shared" ca="1" si="12"/>
        <v/>
      </c>
      <c r="AH30" s="65" t="str">
        <f t="shared" ca="1" si="12"/>
        <v/>
      </c>
      <c r="AI30" s="65" t="str">
        <f t="shared" ca="1" si="12"/>
        <v/>
      </c>
      <c r="AJ30" s="65" t="str">
        <f t="shared" ca="1" si="12"/>
        <v/>
      </c>
      <c r="AK30" s="65" t="str">
        <f t="shared" ca="1" si="12"/>
        <v/>
      </c>
      <c r="AL30" s="65" t="str">
        <f t="shared" ca="1" si="12"/>
        <v/>
      </c>
      <c r="AM30" s="65" t="str">
        <f t="shared" ca="1" si="12"/>
        <v/>
      </c>
      <c r="AN30" s="65" t="str">
        <f t="shared" ca="1" si="10"/>
        <v/>
      </c>
      <c r="AO30" s="65" t="str">
        <f t="shared" ca="1" si="10"/>
        <v/>
      </c>
      <c r="AP30" s="65" t="str">
        <f t="shared" ca="1" si="10"/>
        <v/>
      </c>
      <c r="AQ30" s="65" t="str">
        <f t="shared" ca="1" si="10"/>
        <v/>
      </c>
      <c r="AR30" s="65" t="str">
        <f t="shared" ca="1" si="10"/>
        <v/>
      </c>
      <c r="AS30" s="65" t="str">
        <f t="shared" ca="1" si="10"/>
        <v/>
      </c>
      <c r="AT30" s="65" t="str">
        <f t="shared" ca="1" si="10"/>
        <v/>
      </c>
      <c r="AU30" s="65" t="str">
        <f t="shared" ca="1" si="10"/>
        <v/>
      </c>
      <c r="AV30" s="65" t="str">
        <f t="shared" ca="1" si="10"/>
        <v/>
      </c>
      <c r="AW30" s="65" t="str">
        <f t="shared" ca="1" si="10"/>
        <v/>
      </c>
      <c r="AX30" s="65" t="str">
        <f t="shared" ca="1" si="10"/>
        <v/>
      </c>
      <c r="AY30" s="65" t="str">
        <f t="shared" ca="1" si="10"/>
        <v/>
      </c>
      <c r="AZ30" s="65" t="str">
        <f t="shared" ca="1" si="10"/>
        <v/>
      </c>
      <c r="BA30" s="65" t="str">
        <f t="shared" ca="1" si="10"/>
        <v/>
      </c>
      <c r="BB30" s="65" t="str">
        <f t="shared" ca="1" si="10"/>
        <v/>
      </c>
      <c r="BC30" s="65" t="str">
        <f t="shared" ca="1" si="10"/>
        <v/>
      </c>
      <c r="BD30" s="65" t="str">
        <f t="shared" ca="1" si="11"/>
        <v/>
      </c>
      <c r="BE30" s="65" t="str">
        <f t="shared" ca="1" si="11"/>
        <v/>
      </c>
      <c r="BF30" s="65" t="str">
        <f t="shared" ca="1" si="11"/>
        <v/>
      </c>
      <c r="BG30" s="65" t="str">
        <f t="shared" ca="1" si="11"/>
        <v/>
      </c>
      <c r="BH30" s="65" t="str">
        <f t="shared" ca="1" si="11"/>
        <v/>
      </c>
      <c r="BI30" s="65" t="str">
        <f t="shared" ca="1" si="11"/>
        <v/>
      </c>
      <c r="BJ30" s="65" t="str">
        <f t="shared" ca="1" si="11"/>
        <v/>
      </c>
      <c r="BK30" s="65" t="str">
        <f t="shared" ca="1" si="11"/>
        <v/>
      </c>
      <c r="BL30" s="65" t="str">
        <f t="shared" ca="1" si="11"/>
        <v/>
      </c>
      <c r="BP30" s="38" t="s">
        <v>51</v>
      </c>
      <c r="BQ30" s="38" t="s">
        <v>51</v>
      </c>
    </row>
    <row r="31" spans="1:69" s="1" customFormat="1" ht="40.35" customHeight="1" x14ac:dyDescent="0.25">
      <c r="A31" s="7" t="str">
        <f t="shared" ca="1" si="9"/>
        <v>PROG</v>
      </c>
      <c r="B31" s="66" t="s">
        <v>4</v>
      </c>
      <c r="C31" s="64"/>
      <c r="D31" s="64"/>
      <c r="E31" s="13"/>
      <c r="F31" s="14">
        <f>F30+14</f>
        <v>44859</v>
      </c>
      <c r="G31" s="15">
        <v>5</v>
      </c>
      <c r="H31" s="64"/>
      <c r="I31" s="65" t="str">
        <f t="shared" ca="1" si="13"/>
        <v/>
      </c>
      <c r="J31" s="65" t="str">
        <f t="shared" ca="1" si="13"/>
        <v/>
      </c>
      <c r="K31" s="65" t="str">
        <f t="shared" ca="1" si="13"/>
        <v/>
      </c>
      <c r="L31" s="65" t="str">
        <f t="shared" ca="1" si="13"/>
        <v/>
      </c>
      <c r="M31" s="65" t="str">
        <f t="shared" ca="1" si="13"/>
        <v/>
      </c>
      <c r="N31" s="65" t="str">
        <f t="shared" ca="1" si="13"/>
        <v/>
      </c>
      <c r="O31" s="65" t="str">
        <f t="shared" ca="1" si="13"/>
        <v/>
      </c>
      <c r="P31" s="65" t="str">
        <f t="shared" ca="1" si="13"/>
        <v/>
      </c>
      <c r="Q31" s="65" t="str">
        <f t="shared" ca="1" si="13"/>
        <v/>
      </c>
      <c r="R31" s="65" t="str">
        <f t="shared" ca="1" si="13"/>
        <v/>
      </c>
      <c r="S31" s="65" t="str">
        <f t="shared" ca="1" si="13"/>
        <v/>
      </c>
      <c r="T31" s="65" t="str">
        <f t="shared" ca="1" si="13"/>
        <v/>
      </c>
      <c r="U31" s="65" t="str">
        <f t="shared" ca="1" si="13"/>
        <v/>
      </c>
      <c r="V31" s="65" t="str">
        <f t="shared" ca="1" si="13"/>
        <v/>
      </c>
      <c r="W31" s="65" t="str">
        <f t="shared" ca="1" si="13"/>
        <v/>
      </c>
      <c r="X31" s="65" t="str">
        <f t="shared" ca="1" si="13"/>
        <v/>
      </c>
      <c r="Y31" s="65" t="str">
        <f t="shared" ca="1" si="12"/>
        <v/>
      </c>
      <c r="Z31" s="65" t="str">
        <f t="shared" ca="1" si="12"/>
        <v/>
      </c>
      <c r="AA31" s="65" t="str">
        <f t="shared" ca="1" si="12"/>
        <v/>
      </c>
      <c r="AB31" s="65" t="str">
        <f t="shared" ca="1" si="12"/>
        <v/>
      </c>
      <c r="AC31" s="65" t="str">
        <f t="shared" ca="1" si="12"/>
        <v/>
      </c>
      <c r="AD31" s="65" t="str">
        <f t="shared" ca="1" si="12"/>
        <v/>
      </c>
      <c r="AE31" s="65" t="str">
        <f t="shared" ca="1" si="12"/>
        <v/>
      </c>
      <c r="AF31" s="65" t="str">
        <f t="shared" ca="1" si="12"/>
        <v/>
      </c>
      <c r="AG31" s="65" t="str">
        <f t="shared" ca="1" si="12"/>
        <v/>
      </c>
      <c r="AH31" s="65" t="str">
        <f t="shared" ca="1" si="12"/>
        <v/>
      </c>
      <c r="AI31" s="65" t="str">
        <f t="shared" ca="1" si="12"/>
        <v/>
      </c>
      <c r="AJ31" s="65" t="str">
        <f t="shared" ca="1" si="12"/>
        <v/>
      </c>
      <c r="AK31" s="65" t="str">
        <f t="shared" ca="1" si="12"/>
        <v/>
      </c>
      <c r="AL31" s="65" t="str">
        <f t="shared" ca="1" si="12"/>
        <v/>
      </c>
      <c r="AM31" s="65" t="str">
        <f t="shared" ca="1" si="12"/>
        <v/>
      </c>
      <c r="AN31" s="65" t="str">
        <f t="shared" ca="1" si="10"/>
        <v/>
      </c>
      <c r="AO31" s="65" t="str">
        <f t="shared" ca="1" si="10"/>
        <v/>
      </c>
      <c r="AP31" s="65" t="str">
        <f t="shared" ca="1" si="10"/>
        <v/>
      </c>
      <c r="AQ31" s="65" t="str">
        <f t="shared" ca="1" si="10"/>
        <v/>
      </c>
      <c r="AR31" s="65" t="str">
        <f t="shared" ca="1" si="10"/>
        <v/>
      </c>
      <c r="AS31" s="65" t="str">
        <f t="shared" ca="1" si="10"/>
        <v/>
      </c>
      <c r="AT31" s="65" t="str">
        <f t="shared" ca="1" si="10"/>
        <v/>
      </c>
      <c r="AU31" s="65" t="str">
        <f t="shared" ca="1" si="10"/>
        <v/>
      </c>
      <c r="AV31" s="65" t="str">
        <f t="shared" ca="1" si="10"/>
        <v/>
      </c>
      <c r="AW31" s="65" t="str">
        <f t="shared" ca="1" si="10"/>
        <v/>
      </c>
      <c r="AX31" s="65" t="str">
        <f t="shared" ca="1" si="10"/>
        <v/>
      </c>
      <c r="AY31" s="65" t="str">
        <f t="shared" ca="1" si="10"/>
        <v/>
      </c>
      <c r="AZ31" s="65" t="str">
        <f t="shared" ca="1" si="10"/>
        <v/>
      </c>
      <c r="BA31" s="65" t="str">
        <f t="shared" ca="1" si="10"/>
        <v/>
      </c>
      <c r="BB31" s="65" t="str">
        <f t="shared" ca="1" si="10"/>
        <v/>
      </c>
      <c r="BC31" s="65" t="str">
        <f t="shared" ca="1" si="10"/>
        <v/>
      </c>
      <c r="BD31" s="65" t="str">
        <f t="shared" ca="1" si="11"/>
        <v/>
      </c>
      <c r="BE31" s="65" t="str">
        <f t="shared" ca="1" si="11"/>
        <v/>
      </c>
      <c r="BF31" s="65" t="str">
        <f t="shared" ca="1" si="11"/>
        <v/>
      </c>
      <c r="BG31" s="65" t="str">
        <f t="shared" ca="1" si="11"/>
        <v/>
      </c>
      <c r="BH31" s="65" t="str">
        <f t="shared" ca="1" si="11"/>
        <v/>
      </c>
      <c r="BI31" s="65" t="str">
        <f t="shared" ca="1" si="11"/>
        <v/>
      </c>
      <c r="BJ31" s="65" t="str">
        <f t="shared" ca="1" si="11"/>
        <v/>
      </c>
      <c r="BK31" s="65" t="str">
        <f t="shared" ca="1" si="11"/>
        <v/>
      </c>
      <c r="BL31" s="65" t="str">
        <f t="shared" ca="1" si="11"/>
        <v/>
      </c>
      <c r="BP31" s="36" t="s">
        <v>52</v>
      </c>
      <c r="BQ31" s="37"/>
    </row>
    <row r="32" spans="1:69" s="1" customFormat="1" ht="40.35" customHeight="1" x14ac:dyDescent="0.25">
      <c r="A32" s="7" t="str">
        <f t="shared" ca="1" si="9"/>
        <v>PROG</v>
      </c>
      <c r="B32" s="66" t="s">
        <v>5</v>
      </c>
      <c r="C32" s="64" t="s">
        <v>13</v>
      </c>
      <c r="D32" s="64"/>
      <c r="E32" s="13"/>
      <c r="F32" s="14">
        <f>F31+42</f>
        <v>44901</v>
      </c>
      <c r="G32" s="15">
        <v>1</v>
      </c>
      <c r="H32" s="64"/>
      <c r="I32" s="65" t="str">
        <f t="shared" ca="1" si="13"/>
        <v/>
      </c>
      <c r="J32" s="65" t="str">
        <f t="shared" ca="1" si="13"/>
        <v/>
      </c>
      <c r="K32" s="65" t="str">
        <f t="shared" ca="1" si="13"/>
        <v/>
      </c>
      <c r="L32" s="65" t="str">
        <f t="shared" ca="1" si="13"/>
        <v/>
      </c>
      <c r="M32" s="65" t="str">
        <f t="shared" ca="1" si="13"/>
        <v/>
      </c>
      <c r="N32" s="65" t="str">
        <f t="shared" ca="1" si="13"/>
        <v/>
      </c>
      <c r="O32" s="65" t="str">
        <f t="shared" ca="1" si="13"/>
        <v/>
      </c>
      <c r="P32" s="65" t="str">
        <f t="shared" ca="1" si="13"/>
        <v/>
      </c>
      <c r="Q32" s="65" t="str">
        <f t="shared" ca="1" si="13"/>
        <v/>
      </c>
      <c r="R32" s="65" t="str">
        <f t="shared" ca="1" si="13"/>
        <v/>
      </c>
      <c r="S32" s="65" t="str">
        <f t="shared" ca="1" si="13"/>
        <v/>
      </c>
      <c r="T32" s="65" t="str">
        <f t="shared" ca="1" si="13"/>
        <v/>
      </c>
      <c r="U32" s="65" t="str">
        <f t="shared" ca="1" si="13"/>
        <v/>
      </c>
      <c r="V32" s="65" t="str">
        <f t="shared" ca="1" si="13"/>
        <v/>
      </c>
      <c r="W32" s="65" t="str">
        <f t="shared" ca="1" si="13"/>
        <v/>
      </c>
      <c r="X32" s="65" t="str">
        <f t="shared" ca="1" si="13"/>
        <v/>
      </c>
      <c r="Y32" s="65" t="str">
        <f t="shared" ca="1" si="12"/>
        <v/>
      </c>
      <c r="Z32" s="65" t="str">
        <f t="shared" ca="1" si="12"/>
        <v/>
      </c>
      <c r="AA32" s="65" t="str">
        <f t="shared" ca="1" si="12"/>
        <v/>
      </c>
      <c r="AB32" s="65" t="str">
        <f t="shared" ca="1" si="12"/>
        <v/>
      </c>
      <c r="AC32" s="65" t="str">
        <f t="shared" ca="1" si="12"/>
        <v/>
      </c>
      <c r="AD32" s="65" t="str">
        <f t="shared" ca="1" si="12"/>
        <v/>
      </c>
      <c r="AE32" s="65" t="str">
        <f t="shared" ca="1" si="12"/>
        <v/>
      </c>
      <c r="AF32" s="65" t="str">
        <f t="shared" ca="1" si="12"/>
        <v/>
      </c>
      <c r="AG32" s="65" t="str">
        <f t="shared" ca="1" si="12"/>
        <v/>
      </c>
      <c r="AH32" s="65" t="str">
        <f t="shared" ca="1" si="12"/>
        <v/>
      </c>
      <c r="AI32" s="65" t="str">
        <f t="shared" ca="1" si="12"/>
        <v/>
      </c>
      <c r="AJ32" s="65" t="str">
        <f t="shared" ca="1" si="12"/>
        <v/>
      </c>
      <c r="AK32" s="65" t="str">
        <f t="shared" ca="1" si="12"/>
        <v/>
      </c>
      <c r="AL32" s="65" t="str">
        <f t="shared" ca="1" si="12"/>
        <v/>
      </c>
      <c r="AM32" s="65" t="str">
        <f t="shared" ca="1" si="12"/>
        <v/>
      </c>
      <c r="AN32" s="65" t="str">
        <f t="shared" ca="1" si="10"/>
        <v/>
      </c>
      <c r="AO32" s="65" t="str">
        <f t="shared" ca="1" si="10"/>
        <v/>
      </c>
      <c r="AP32" s="65" t="str">
        <f t="shared" ca="1" si="10"/>
        <v/>
      </c>
      <c r="AQ32" s="65" t="str">
        <f t="shared" ca="1" si="10"/>
        <v/>
      </c>
      <c r="AR32" s="65" t="str">
        <f t="shared" ca="1" si="10"/>
        <v/>
      </c>
      <c r="AS32" s="65" t="str">
        <f t="shared" ca="1" si="10"/>
        <v/>
      </c>
      <c r="AT32" s="65" t="str">
        <f t="shared" ca="1" si="10"/>
        <v/>
      </c>
      <c r="AU32" s="65" t="str">
        <f t="shared" ca="1" si="10"/>
        <v/>
      </c>
      <c r="AV32" s="65" t="str">
        <f t="shared" ca="1" si="10"/>
        <v/>
      </c>
      <c r="AW32" s="65" t="str">
        <f t="shared" ca="1" si="10"/>
        <v/>
      </c>
      <c r="AX32" s="65" t="str">
        <f t="shared" ca="1" si="10"/>
        <v/>
      </c>
      <c r="AY32" s="65" t="str">
        <f t="shared" ca="1" si="10"/>
        <v/>
      </c>
      <c r="AZ32" s="65" t="str">
        <f t="shared" ca="1" si="10"/>
        <v/>
      </c>
      <c r="BA32" s="65" t="str">
        <f t="shared" ca="1" si="10"/>
        <v/>
      </c>
      <c r="BB32" s="65" t="str">
        <f t="shared" ca="1" si="10"/>
        <v/>
      </c>
      <c r="BC32" s="65" t="str">
        <f t="shared" ca="1" si="10"/>
        <v/>
      </c>
      <c r="BD32" s="65" t="str">
        <f t="shared" ca="1" si="11"/>
        <v/>
      </c>
      <c r="BE32" s="65" t="str">
        <f t="shared" ca="1" si="11"/>
        <v/>
      </c>
      <c r="BF32" s="65" t="str">
        <f t="shared" ca="1" si="11"/>
        <v/>
      </c>
      <c r="BG32" s="65" t="str">
        <f t="shared" ca="1" si="11"/>
        <v/>
      </c>
      <c r="BH32" s="65" t="str">
        <f t="shared" ca="1" si="11"/>
        <v/>
      </c>
      <c r="BI32" s="65" t="str">
        <f t="shared" ca="1" si="11"/>
        <v/>
      </c>
      <c r="BJ32" s="65" t="str">
        <f t="shared" ca="1" si="11"/>
        <v/>
      </c>
      <c r="BK32" s="65" t="str">
        <f t="shared" ca="1" si="11"/>
        <v/>
      </c>
      <c r="BL32" s="65" t="str">
        <f t="shared" ca="1" si="11"/>
        <v/>
      </c>
      <c r="BP32" s="36" t="s">
        <v>53</v>
      </c>
      <c r="BQ32" s="37"/>
    </row>
    <row r="33" spans="1:69" s="1" customFormat="1" ht="40.35" customHeight="1" x14ac:dyDescent="0.25">
      <c r="A33" s="7" t="str">
        <f t="shared" ca="1" si="9"/>
        <v>PROG</v>
      </c>
      <c r="B33" s="66" t="s">
        <v>6</v>
      </c>
      <c r="C33" s="64"/>
      <c r="D33" s="64"/>
      <c r="E33" s="13"/>
      <c r="F33" s="14"/>
      <c r="G33" s="15"/>
      <c r="H33" s="64"/>
      <c r="I33" s="65" t="str">
        <f t="shared" ca="1" si="13"/>
        <v/>
      </c>
      <c r="J33" s="65" t="str">
        <f t="shared" ca="1" si="13"/>
        <v/>
      </c>
      <c r="K33" s="65" t="str">
        <f t="shared" ca="1" si="13"/>
        <v/>
      </c>
      <c r="L33" s="65" t="str">
        <f t="shared" ca="1" si="13"/>
        <v/>
      </c>
      <c r="M33" s="65" t="str">
        <f t="shared" ca="1" si="13"/>
        <v/>
      </c>
      <c r="N33" s="65" t="str">
        <f t="shared" ca="1" si="13"/>
        <v/>
      </c>
      <c r="O33" s="65" t="str">
        <f t="shared" ca="1" si="13"/>
        <v/>
      </c>
      <c r="P33" s="65" t="str">
        <f t="shared" ca="1" si="13"/>
        <v/>
      </c>
      <c r="Q33" s="65" t="str">
        <f t="shared" ca="1" si="13"/>
        <v/>
      </c>
      <c r="R33" s="65" t="str">
        <f t="shared" ca="1" si="13"/>
        <v/>
      </c>
      <c r="S33" s="65" t="str">
        <f t="shared" ca="1" si="13"/>
        <v/>
      </c>
      <c r="T33" s="65" t="str">
        <f t="shared" ca="1" si="13"/>
        <v/>
      </c>
      <c r="U33" s="65" t="str">
        <f t="shared" ca="1" si="13"/>
        <v/>
      </c>
      <c r="V33" s="65" t="str">
        <f t="shared" ca="1" si="13"/>
        <v/>
      </c>
      <c r="W33" s="65" t="str">
        <f t="shared" ca="1" si="13"/>
        <v/>
      </c>
      <c r="X33" s="65" t="str">
        <f t="shared" ca="1" si="13"/>
        <v/>
      </c>
      <c r="Y33" s="65" t="str">
        <f t="shared" ca="1" si="12"/>
        <v/>
      </c>
      <c r="Z33" s="65" t="str">
        <f t="shared" ca="1" si="12"/>
        <v/>
      </c>
      <c r="AA33" s="65" t="str">
        <f t="shared" ca="1" si="12"/>
        <v/>
      </c>
      <c r="AB33" s="65" t="str">
        <f t="shared" ca="1" si="12"/>
        <v/>
      </c>
      <c r="AC33" s="65" t="str">
        <f t="shared" ca="1" si="12"/>
        <v/>
      </c>
      <c r="AD33" s="65" t="str">
        <f t="shared" ca="1" si="12"/>
        <v/>
      </c>
      <c r="AE33" s="65" t="str">
        <f t="shared" ca="1" si="12"/>
        <v/>
      </c>
      <c r="AF33" s="65" t="str">
        <f t="shared" ca="1" si="12"/>
        <v/>
      </c>
      <c r="AG33" s="65" t="str">
        <f t="shared" ca="1" si="12"/>
        <v/>
      </c>
      <c r="AH33" s="65" t="str">
        <f t="shared" ca="1" si="12"/>
        <v/>
      </c>
      <c r="AI33" s="65" t="str">
        <f t="shared" ca="1" si="12"/>
        <v/>
      </c>
      <c r="AJ33" s="65" t="str">
        <f t="shared" ca="1" si="12"/>
        <v/>
      </c>
      <c r="AK33" s="65" t="str">
        <f t="shared" ca="1" si="12"/>
        <v/>
      </c>
      <c r="AL33" s="65" t="str">
        <f t="shared" ca="1" si="12"/>
        <v/>
      </c>
      <c r="AM33" s="65" t="str">
        <f t="shared" ca="1" si="12"/>
        <v/>
      </c>
      <c r="AN33" s="65" t="str">
        <f t="shared" ca="1" si="10"/>
        <v/>
      </c>
      <c r="AO33" s="65" t="str">
        <f t="shared" ca="1" si="10"/>
        <v/>
      </c>
      <c r="AP33" s="65" t="str">
        <f t="shared" ca="1" si="10"/>
        <v/>
      </c>
      <c r="AQ33" s="65" t="str">
        <f t="shared" ca="1" si="10"/>
        <v/>
      </c>
      <c r="AR33" s="65" t="str">
        <f t="shared" ca="1" si="10"/>
        <v/>
      </c>
      <c r="AS33" s="65" t="str">
        <f t="shared" ca="1" si="10"/>
        <v/>
      </c>
      <c r="AT33" s="65" t="str">
        <f t="shared" ca="1" si="10"/>
        <v/>
      </c>
      <c r="AU33" s="65" t="str">
        <f t="shared" ca="1" si="10"/>
        <v/>
      </c>
      <c r="AV33" s="65" t="str">
        <f t="shared" ca="1" si="10"/>
        <v/>
      </c>
      <c r="AW33" s="65" t="str">
        <f t="shared" ca="1" si="10"/>
        <v/>
      </c>
      <c r="AX33" s="65" t="str">
        <f t="shared" ca="1" si="10"/>
        <v/>
      </c>
      <c r="AY33" s="65" t="str">
        <f t="shared" ca="1" si="10"/>
        <v/>
      </c>
      <c r="AZ33" s="65" t="str">
        <f t="shared" ca="1" si="10"/>
        <v/>
      </c>
      <c r="BA33" s="65" t="str">
        <f t="shared" ca="1" si="10"/>
        <v/>
      </c>
      <c r="BB33" s="65" t="str">
        <f t="shared" ca="1" si="10"/>
        <v/>
      </c>
      <c r="BC33" s="65" t="str">
        <f t="shared" ca="1" si="10"/>
        <v/>
      </c>
      <c r="BD33" s="65" t="str">
        <f t="shared" ca="1" si="11"/>
        <v/>
      </c>
      <c r="BE33" s="65" t="str">
        <f t="shared" ca="1" si="11"/>
        <v/>
      </c>
      <c r="BF33" s="65" t="str">
        <f t="shared" ca="1" si="11"/>
        <v/>
      </c>
      <c r="BG33" s="65" t="str">
        <f t="shared" ca="1" si="11"/>
        <v/>
      </c>
      <c r="BH33" s="65" t="str">
        <f t="shared" ca="1" si="11"/>
        <v/>
      </c>
      <c r="BI33" s="65" t="str">
        <f t="shared" ca="1" si="11"/>
        <v/>
      </c>
      <c r="BJ33" s="65" t="str">
        <f t="shared" ca="1" si="11"/>
        <v/>
      </c>
      <c r="BK33" s="65" t="str">
        <f t="shared" ca="1" si="11"/>
        <v/>
      </c>
      <c r="BL33" s="65" t="str">
        <f t="shared" ca="1" si="11"/>
        <v/>
      </c>
      <c r="BP33" s="36" t="s">
        <v>54</v>
      </c>
      <c r="BQ33" s="37"/>
    </row>
    <row r="34" spans="1:69" s="1" customFormat="1" ht="40.35" customHeight="1" x14ac:dyDescent="0.25">
      <c r="A34" s="7" t="str">
        <f t="shared" ca="1" si="9"/>
        <v>PROG</v>
      </c>
      <c r="B34" s="66" t="s">
        <v>7</v>
      </c>
      <c r="C34" s="64"/>
      <c r="D34" s="64"/>
      <c r="E34" s="13"/>
      <c r="F34" s="14"/>
      <c r="G34" s="15"/>
      <c r="H34" s="64"/>
      <c r="I34" s="65" t="str">
        <f t="shared" ca="1" si="13"/>
        <v/>
      </c>
      <c r="J34" s="65" t="str">
        <f t="shared" ca="1" si="13"/>
        <v/>
      </c>
      <c r="K34" s="65" t="str">
        <f t="shared" ca="1" si="13"/>
        <v/>
      </c>
      <c r="L34" s="65" t="str">
        <f t="shared" ca="1" si="13"/>
        <v/>
      </c>
      <c r="M34" s="65" t="str">
        <f t="shared" ca="1" si="13"/>
        <v/>
      </c>
      <c r="N34" s="65" t="str">
        <f t="shared" ca="1" si="13"/>
        <v/>
      </c>
      <c r="O34" s="65" t="str">
        <f t="shared" ca="1" si="13"/>
        <v/>
      </c>
      <c r="P34" s="65" t="str">
        <f t="shared" ca="1" si="13"/>
        <v/>
      </c>
      <c r="Q34" s="65" t="str">
        <f t="shared" ca="1" si="13"/>
        <v/>
      </c>
      <c r="R34" s="65" t="str">
        <f t="shared" ca="1" si="13"/>
        <v/>
      </c>
      <c r="S34" s="65" t="str">
        <f t="shared" ca="1" si="13"/>
        <v/>
      </c>
      <c r="T34" s="65" t="str">
        <f t="shared" ca="1" si="13"/>
        <v/>
      </c>
      <c r="U34" s="65" t="str">
        <f t="shared" ca="1" si="13"/>
        <v/>
      </c>
      <c r="V34" s="65" t="str">
        <f t="shared" ca="1" si="13"/>
        <v/>
      </c>
      <c r="W34" s="65" t="str">
        <f t="shared" ca="1" si="13"/>
        <v/>
      </c>
      <c r="X34" s="65" t="str">
        <f t="shared" ca="1" si="13"/>
        <v/>
      </c>
      <c r="Y34" s="65" t="str">
        <f t="shared" ca="1" si="12"/>
        <v/>
      </c>
      <c r="Z34" s="65" t="str">
        <f t="shared" ca="1" si="12"/>
        <v/>
      </c>
      <c r="AA34" s="65" t="str">
        <f t="shared" ca="1" si="12"/>
        <v/>
      </c>
      <c r="AB34" s="65" t="str">
        <f t="shared" ca="1" si="12"/>
        <v/>
      </c>
      <c r="AC34" s="65" t="str">
        <f t="shared" ca="1" si="12"/>
        <v/>
      </c>
      <c r="AD34" s="65" t="str">
        <f t="shared" ca="1" si="12"/>
        <v/>
      </c>
      <c r="AE34" s="65" t="str">
        <f t="shared" ca="1" si="12"/>
        <v/>
      </c>
      <c r="AF34" s="65" t="str">
        <f t="shared" ca="1" si="12"/>
        <v/>
      </c>
      <c r="AG34" s="65" t="str">
        <f t="shared" ca="1" si="12"/>
        <v/>
      </c>
      <c r="AH34" s="65" t="str">
        <f t="shared" ca="1" si="12"/>
        <v/>
      </c>
      <c r="AI34" s="65" t="str">
        <f t="shared" ca="1" si="12"/>
        <v/>
      </c>
      <c r="AJ34" s="65" t="str">
        <f t="shared" ca="1" si="12"/>
        <v/>
      </c>
      <c r="AK34" s="65" t="str">
        <f t="shared" ca="1" si="12"/>
        <v/>
      </c>
      <c r="AL34" s="65" t="str">
        <f t="shared" ca="1" si="12"/>
        <v/>
      </c>
      <c r="AM34" s="65" t="str">
        <f t="shared" ca="1" si="12"/>
        <v/>
      </c>
      <c r="AN34" s="65" t="str">
        <f t="shared" ca="1" si="10"/>
        <v/>
      </c>
      <c r="AO34" s="65" t="str">
        <f t="shared" ca="1" si="10"/>
        <v/>
      </c>
      <c r="AP34" s="65" t="str">
        <f t="shared" ca="1" si="10"/>
        <v/>
      </c>
      <c r="AQ34" s="65" t="str">
        <f t="shared" ca="1" si="10"/>
        <v/>
      </c>
      <c r="AR34" s="65" t="str">
        <f t="shared" ca="1" si="10"/>
        <v/>
      </c>
      <c r="AS34" s="65" t="str">
        <f t="shared" ca="1" si="10"/>
        <v/>
      </c>
      <c r="AT34" s="65" t="str">
        <f t="shared" ca="1" si="10"/>
        <v/>
      </c>
      <c r="AU34" s="65" t="str">
        <f t="shared" ca="1" si="10"/>
        <v/>
      </c>
      <c r="AV34" s="65" t="str">
        <f t="shared" ca="1" si="10"/>
        <v/>
      </c>
      <c r="AW34" s="65" t="str">
        <f t="shared" ca="1" si="10"/>
        <v/>
      </c>
      <c r="AX34" s="65" t="str">
        <f t="shared" ca="1" si="10"/>
        <v/>
      </c>
      <c r="AY34" s="65" t="str">
        <f t="shared" ca="1" si="10"/>
        <v/>
      </c>
      <c r="AZ34" s="65" t="str">
        <f t="shared" ca="1" si="10"/>
        <v/>
      </c>
      <c r="BA34" s="65" t="str">
        <f t="shared" ca="1" si="10"/>
        <v/>
      </c>
      <c r="BB34" s="65" t="str">
        <f t="shared" ca="1" si="10"/>
        <v/>
      </c>
      <c r="BC34" s="65" t="str">
        <f t="shared" ca="1" si="10"/>
        <v/>
      </c>
      <c r="BD34" s="65" t="str">
        <f t="shared" ca="1" si="11"/>
        <v/>
      </c>
      <c r="BE34" s="65" t="str">
        <f t="shared" ca="1" si="11"/>
        <v/>
      </c>
      <c r="BF34" s="65" t="str">
        <f t="shared" ca="1" si="11"/>
        <v/>
      </c>
      <c r="BG34" s="65" t="str">
        <f t="shared" ca="1" si="11"/>
        <v/>
      </c>
      <c r="BH34" s="65" t="str">
        <f t="shared" ca="1" si="11"/>
        <v/>
      </c>
      <c r="BI34" s="65" t="str">
        <f t="shared" ca="1" si="11"/>
        <v/>
      </c>
      <c r="BJ34" s="65" t="str">
        <f t="shared" ca="1" si="11"/>
        <v/>
      </c>
      <c r="BK34" s="65" t="str">
        <f t="shared" ca="1" si="11"/>
        <v/>
      </c>
      <c r="BL34" s="65" t="str">
        <f t="shared" ca="1" si="11"/>
        <v/>
      </c>
      <c r="BP34" s="36" t="s">
        <v>55</v>
      </c>
      <c r="BQ34" s="37"/>
    </row>
    <row r="35" spans="1:69" s="1" customFormat="1" ht="40.35" customHeight="1" x14ac:dyDescent="0.25">
      <c r="A35" s="7" t="str">
        <f t="shared" ca="1" si="9"/>
        <v>PROG</v>
      </c>
      <c r="B35" s="66"/>
      <c r="C35" s="64"/>
      <c r="D35" s="64"/>
      <c r="E35" s="13"/>
      <c r="F35" s="14"/>
      <c r="G35" s="15"/>
      <c r="H35" s="64"/>
      <c r="I35" s="65" t="str">
        <f t="shared" ca="1" si="13"/>
        <v/>
      </c>
      <c r="J35" s="65" t="str">
        <f t="shared" ca="1" si="13"/>
        <v/>
      </c>
      <c r="K35" s="65" t="str">
        <f t="shared" ca="1" si="13"/>
        <v/>
      </c>
      <c r="L35" s="65" t="str">
        <f t="shared" ca="1" si="13"/>
        <v/>
      </c>
      <c r="M35" s="65" t="str">
        <f t="shared" ca="1" si="13"/>
        <v/>
      </c>
      <c r="N35" s="65" t="str">
        <f t="shared" ca="1" si="13"/>
        <v/>
      </c>
      <c r="O35" s="65" t="str">
        <f t="shared" ca="1" si="13"/>
        <v/>
      </c>
      <c r="P35" s="65" t="str">
        <f t="shared" ca="1" si="13"/>
        <v/>
      </c>
      <c r="Q35" s="65" t="str">
        <f t="shared" ca="1" si="13"/>
        <v/>
      </c>
      <c r="R35" s="65" t="str">
        <f t="shared" ca="1" si="13"/>
        <v/>
      </c>
      <c r="S35" s="65" t="str">
        <f t="shared" ca="1" si="13"/>
        <v/>
      </c>
      <c r="T35" s="65" t="str">
        <f t="shared" ca="1" si="13"/>
        <v/>
      </c>
      <c r="U35" s="65" t="str">
        <f t="shared" ca="1" si="13"/>
        <v/>
      </c>
      <c r="V35" s="65" t="str">
        <f t="shared" ca="1" si="13"/>
        <v/>
      </c>
      <c r="W35" s="65" t="str">
        <f t="shared" ca="1" si="13"/>
        <v/>
      </c>
      <c r="X35" s="65" t="str">
        <f t="shared" ca="1" si="13"/>
        <v/>
      </c>
      <c r="Y35" s="65" t="str">
        <f t="shared" ca="1" si="12"/>
        <v/>
      </c>
      <c r="Z35" s="65" t="str">
        <f t="shared" ca="1" si="12"/>
        <v/>
      </c>
      <c r="AA35" s="65" t="str">
        <f t="shared" ca="1" si="12"/>
        <v/>
      </c>
      <c r="AB35" s="65" t="str">
        <f t="shared" ca="1" si="12"/>
        <v/>
      </c>
      <c r="AC35" s="65" t="str">
        <f t="shared" ca="1" si="12"/>
        <v/>
      </c>
      <c r="AD35" s="65" t="str">
        <f t="shared" ca="1" si="12"/>
        <v/>
      </c>
      <c r="AE35" s="65" t="str">
        <f t="shared" ca="1" si="12"/>
        <v/>
      </c>
      <c r="AF35" s="65" t="str">
        <f t="shared" ca="1" si="12"/>
        <v/>
      </c>
      <c r="AG35" s="65" t="str">
        <f t="shared" ca="1" si="12"/>
        <v/>
      </c>
      <c r="AH35" s="65" t="str">
        <f t="shared" ca="1" si="12"/>
        <v/>
      </c>
      <c r="AI35" s="65" t="str">
        <f t="shared" ca="1" si="12"/>
        <v/>
      </c>
      <c r="AJ35" s="65" t="str">
        <f t="shared" ca="1" si="12"/>
        <v/>
      </c>
      <c r="AK35" s="65" t="str">
        <f t="shared" ca="1" si="12"/>
        <v/>
      </c>
      <c r="AL35" s="65" t="str">
        <f t="shared" ca="1" si="12"/>
        <v/>
      </c>
      <c r="AM35" s="65" t="str">
        <f t="shared" ca="1" si="12"/>
        <v/>
      </c>
      <c r="AN35" s="65" t="str">
        <f t="shared" ca="1" si="10"/>
        <v/>
      </c>
      <c r="AO35" s="65" t="str">
        <f t="shared" ca="1" si="10"/>
        <v/>
      </c>
      <c r="AP35" s="65" t="str">
        <f t="shared" ca="1" si="10"/>
        <v/>
      </c>
      <c r="AQ35" s="65" t="str">
        <f t="shared" ca="1" si="10"/>
        <v/>
      </c>
      <c r="AR35" s="65" t="str">
        <f t="shared" ca="1" si="10"/>
        <v/>
      </c>
      <c r="AS35" s="65" t="str">
        <f t="shared" ca="1" si="10"/>
        <v/>
      </c>
      <c r="AT35" s="65" t="str">
        <f t="shared" ca="1" si="10"/>
        <v/>
      </c>
      <c r="AU35" s="65" t="str">
        <f t="shared" ca="1" si="10"/>
        <v/>
      </c>
      <c r="AV35" s="65" t="str">
        <f t="shared" ca="1" si="10"/>
        <v/>
      </c>
      <c r="AW35" s="65" t="str">
        <f t="shared" ca="1" si="10"/>
        <v/>
      </c>
      <c r="AX35" s="65" t="str">
        <f t="shared" ca="1" si="10"/>
        <v/>
      </c>
      <c r="AY35" s="65" t="str">
        <f t="shared" ca="1" si="10"/>
        <v/>
      </c>
      <c r="AZ35" s="65" t="str">
        <f t="shared" ca="1" si="10"/>
        <v/>
      </c>
      <c r="BA35" s="65" t="str">
        <f t="shared" ca="1" si="10"/>
        <v/>
      </c>
      <c r="BB35" s="65" t="str">
        <f t="shared" ca="1" si="10"/>
        <v/>
      </c>
      <c r="BC35" s="65" t="str">
        <f t="shared" ca="1" si="10"/>
        <v/>
      </c>
      <c r="BD35" s="65" t="str">
        <f t="shared" ca="1" si="11"/>
        <v/>
      </c>
      <c r="BE35" s="65" t="str">
        <f t="shared" ca="1" si="11"/>
        <v/>
      </c>
      <c r="BF35" s="65" t="str">
        <f t="shared" ca="1" si="11"/>
        <v/>
      </c>
      <c r="BG35" s="65" t="str">
        <f t="shared" ca="1" si="11"/>
        <v/>
      </c>
      <c r="BH35" s="65" t="str">
        <f t="shared" ca="1" si="11"/>
        <v/>
      </c>
      <c r="BI35" s="65" t="str">
        <f t="shared" ca="1" si="11"/>
        <v/>
      </c>
      <c r="BJ35" s="65" t="str">
        <f t="shared" ca="1" si="11"/>
        <v/>
      </c>
      <c r="BK35" s="65" t="str">
        <f t="shared" ca="1" si="11"/>
        <v/>
      </c>
      <c r="BL35" s="65" t="str">
        <f t="shared" ca="1" si="11"/>
        <v/>
      </c>
      <c r="BM35" s="67"/>
      <c r="BP35" s="39"/>
      <c r="BQ35" s="37"/>
    </row>
    <row r="36" spans="1:69" s="1" customFormat="1" ht="40.35" customHeight="1" x14ac:dyDescent="0.25">
      <c r="A36" s="7"/>
      <c r="B36" s="68"/>
      <c r="C36" s="64"/>
      <c r="D36" s="64"/>
      <c r="E36" s="50"/>
      <c r="F36" s="21"/>
      <c r="G36" s="22"/>
      <c r="H36" s="64"/>
      <c r="I36" s="69"/>
      <c r="J36" s="69"/>
      <c r="K36" s="69"/>
      <c r="L36" s="69"/>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row>
    <row r="37" spans="1:69" ht="30" customHeight="1" x14ac:dyDescent="0.25">
      <c r="D37" s="4"/>
      <c r="G37" s="70"/>
      <c r="H37" s="3"/>
    </row>
    <row r="38" spans="1:69" ht="30" customHeight="1" x14ac:dyDescent="0.25">
      <c r="D38" s="5"/>
    </row>
  </sheetData>
  <mergeCells count="8">
    <mergeCell ref="AD4:AH4"/>
    <mergeCell ref="AJ4:AN4"/>
    <mergeCell ref="B2:D2"/>
    <mergeCell ref="I2:N2"/>
    <mergeCell ref="O2:T2"/>
    <mergeCell ref="I4:P4"/>
    <mergeCell ref="R4:V4"/>
    <mergeCell ref="X4:AB4"/>
  </mergeCells>
  <conditionalFormatting sqref="E9:E36">
    <cfRule type="dataBar" priority="5">
      <dataBar>
        <cfvo type="num" val="0"/>
        <cfvo type="num" val="1"/>
        <color theme="6"/>
      </dataBar>
      <extLst>
        <ext xmlns:x14="http://schemas.microsoft.com/office/spreadsheetml/2009/9/main" uri="{B025F937-C7B1-47D3-B67F-A62EFF666E3E}">
          <x14:id>{04198565-18B9-48A8-BC32-8CD5E6D5928F}</x14:id>
        </ext>
      </extLst>
    </cfRule>
  </conditionalFormatting>
  <conditionalFormatting sqref="I7:BL36">
    <cfRule type="expression" dxfId="75" priority="1">
      <formula>AND(TODAY()&gt;=I$7,TODAY()&lt;J$7)</formula>
    </cfRule>
  </conditionalFormatting>
  <conditionalFormatting sqref="I6:AM6">
    <cfRule type="expression" dxfId="74" priority="4">
      <formula>I$7&lt;=EOMONTH($I$7,0)</formula>
    </cfRule>
  </conditionalFormatting>
  <conditionalFormatting sqref="J6:BL6">
    <cfRule type="expression" dxfId="73" priority="3">
      <formula>AND(J$7&lt;=EOMONTH($I$7,2),J$7&gt;EOMONTH($I$7,0),J$7&gt;EOMONTH($I$7,1))</formula>
    </cfRule>
  </conditionalFormatting>
  <conditionalFormatting sqref="I6:BL6">
    <cfRule type="expression" dxfId="72" priority="2">
      <formula>AND(I$7&lt;=EOMONTH($I$7,1),I$7&gt;EOMONTH($I$7,0))</formula>
    </cfRule>
  </conditionalFormatting>
  <conditionalFormatting sqref="I10:BL35">
    <cfRule type="expression" dxfId="71" priority="7" stopIfTrue="1">
      <formula>AND($C10="Risque faible",I$7&gt;=$F10,I$7&lt;=$F10+$G10-1)</formula>
    </cfRule>
    <cfRule type="expression" dxfId="70" priority="8" stopIfTrue="1">
      <formula>AND($C10="Risque élevé",I$7&gt;=$F10,I$7&lt;=$F10+$G10-1)</formula>
    </cfRule>
    <cfRule type="expression" dxfId="69" priority="9" stopIfTrue="1">
      <formula>AND($C10="En bonne voie",I$7&gt;=$F10,I$7&lt;=$F10+$G10-1)</formula>
    </cfRule>
    <cfRule type="expression" dxfId="68" priority="10" stopIfTrue="1">
      <formula>AND($C10="Risque moyen",I$7&gt;=$F10,I$7&lt;=$F10+$G10-1)</formula>
    </cfRule>
    <cfRule type="expression" dxfId="67" priority="11" stopIfTrue="1">
      <formula>AND(LEN($C10)=0,I$7&gt;=$F10,I$7&lt;=$F10+$G10-1)</formula>
    </cfRule>
  </conditionalFormatting>
  <conditionalFormatting sqref="I36:BL36">
    <cfRule type="expression" dxfId="66" priority="13" stopIfTrue="1">
      <formula>AND(#REF!="Risque faible",I$7&gt;=#REF!,I$7&lt;=#REF!+#REF!-1)</formula>
    </cfRule>
    <cfRule type="expression" dxfId="65" priority="14" stopIfTrue="1">
      <formula>AND(#REF!="Risque élevé",I$7&gt;=#REF!,I$7&lt;=#REF!+#REF!-1)</formula>
    </cfRule>
    <cfRule type="expression" dxfId="64" priority="15" stopIfTrue="1">
      <formula>AND(#REF!="En bonne voie",I$7&gt;=#REF!,I$7&lt;=#REF!+#REF!-1)</formula>
    </cfRule>
    <cfRule type="expression" dxfId="63" priority="16" stopIfTrue="1">
      <formula>AND(#REF!="Risque moyen",I$7&gt;=#REF!,I$7&lt;=#REF!+#REF!-1)</formula>
    </cfRule>
    <cfRule type="expression" dxfId="62" priority="17" stopIfTrue="1">
      <formula>AND(LEN(#REF!)=0,I$7&gt;=#REF!,I$7&lt;=#REF!+#REF!-1)</formula>
    </cfRule>
  </conditionalFormatting>
  <dataValidations count="12">
    <dataValidation allowBlank="1" showInputMessage="1" showErrorMessage="1" prompt="Cette ligne marque la fin des données de jalon de Gantt. N’entrez rien dans cette ligne. _x000a_Pour ajouter des éléments, insérez de nouvelles lignes au-dessus de celle-ci._x000a_" sqref="A36" xr:uid="{33F02EC9-6513-4E4C-95CC-213DA2DBB370}"/>
    <dataValidation allowBlank="1" showInputMessage="1" showErrorMessage="1" prompt="Informations de projet de B11 à G11. _x000a_Entrez la description du jalon, la progression, la date de début et le nombre de jours, sélectionnez une catégorie et attribuez une personne à la tâche pour que la tâche commence à tracer le diagramme._x000a_" sqref="A11:A35" xr:uid="{38C2537D-61D7-4747-957F-326995DCF036}"/>
    <dataValidation allowBlank="1" showInputMessage="1" showErrorMessage="1" prompt="Cette ligne contient les en-têtes du planning. Informations de planification dans B9 à G9. Première lettre de chaque jour de la semaine pour la date au-dessus de l’entête de I9 à BL9._x000a__x000a_Toute la chronologie de projet est générée automatiquement." sqref="A9" xr:uid="{096B379D-3544-478A-8B44-478F6FF3311F}"/>
    <dataValidation allowBlank="1" showInputMessage="1" showErrorMessage="1" prompt="Une barre de défilement se trouve dans les cellules I8 à BL8. _x000a_Pour avancer ou retourner dans la chronologie, entrez la valeur 0 ou une valeur supérieure dans la cellule C7._x000a_Une valeur 0 vous place au début du graphique." sqref="A8" xr:uid="{97069CD7-9E84-4CDE-B4A9-D5A82597E54D}"/>
    <dataValidation allowBlank="1" showInputMessage="1" showErrorMessage="1" prompt="Les cellules I9 à BL9 contiennent le numéro de jour du mois représenté dans le bloc de cellules au-dessus de chaque cellule de date. Calculated._x000a_Ne pas modifier ces cellules._x000a_" sqref="A7" xr:uid="{ECED55AA-697B-447E-821C-539276A23B2A}"/>
    <dataValidation allowBlank="1" showInputMessage="1" showErrorMessage="1" prompt="Un incrément de défilement se trouve dans C7. _x000a_Mois pour dates de la ligne 7 affichés de I6 à BL6._x000a_Ne pas modifier ces cellules. Elles sont mises à jour automatiquement en fonction de la date de début du projet dans la cellule F6." sqref="A6" xr:uid="{5D46D970-A54C-48CC-8E38-12EBCF652BDD}"/>
    <dataValidation allowBlank="1" showInputMessage="1" showErrorMessage="1" prompt="Nom du chef de projet dans B5. Entrez la date de début du projet dans C6 ou autorisez l’exemple de formule à rechercher la plus petite valeur de date dans la table données de Gantt. _x005f_x000a_Date de début du projet : l’étiquette se trouve dans B6." sqref="A5" xr:uid="{66D4BBFE-7BD8-4570-A468-66811BCC231A}"/>
    <dataValidation allowBlank="1" showInputMessage="1" showErrorMessage="1" prompt="Entrez le nom de la société dans la cellule B4._x000a_Une légende se trouve dans les cellules I4 à AC4. L’étiquette Légende se trouve dans la cellule G4." sqref="A4" xr:uid="{17580971-3929-4994-83A1-EBA639424B9D}"/>
    <dataValidation allowBlank="1" showInputMessage="1" showErrorMessage="1" promptTitle="Créer un diagramme de Gantt " prompt="Titre du projet dans B2. _x000a_Utilisation de cette feuille de calcul (usage lecteurs d’écran et auteur du classeur) dans la feuille de calcul À propos._x000a_Continuez la navigation vers le bas de la colonne A pour des instructions supplémentaires." sqref="A2" xr:uid="{CEB3A537-C8ED-463D-8949-2756518C0557}"/>
    <dataValidation type="list" allowBlank="1" showInputMessage="1" sqref="C11" xr:uid="{47FE626C-0F83-4FC3-9540-298353000807}">
      <formula1>"Objectif,Jalon,En bonne voie, Risque faible, Risque moyen, Risque élevé"</formula1>
    </dataValidation>
    <dataValidation type="list" allowBlank="1" showInputMessage="1" showErrorMessage="1" sqref="C10 C12:C35" xr:uid="{B87F8AA4-11E7-4F09-B303-36C0CE4CDF98}">
      <formula1>"Objectif,Jalon,En bonne voie, Risque faible, Risque moyen, Risque élevé"</formula1>
    </dataValidation>
    <dataValidation type="whole" operator="greaterThanOrEqual" allowBlank="1" showInputMessage="1" promptTitle="Incrément de défilement" prompt="La modification de ce nombre entraînera la défilement du diagramme de Gantt." sqref="C7" xr:uid="{567D0A3E-EAAA-45D2-B49D-06C1986C2EE8}">
      <formula1>0</formula1>
    </dataValidation>
  </dataValidations>
  <printOptions horizontalCentered="1" headings="1"/>
  <pageMargins left="0" right="0" top="0" bottom="0" header="0.31496062992125984" footer="0.31496062992125984"/>
  <pageSetup paperSize="9" scale="87" orientation="landscape" r:id="rId1"/>
  <headerFooter differentFirst="1" scaleWithDoc="0">
    <oddFooter>Page &amp;P of &amp;N</oddFooter>
  </headerFooter>
  <rowBreaks count="1" manualBreakCount="1">
    <brk id="35" max="16383" man="1"/>
  </rowBreaks>
  <colBreaks count="1" manualBreakCount="1">
    <brk id="3"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arre de défilement 1">
              <controlPr defaultSize="0" autoPict="0" altText="Défiler la barre pour faire défiler la chronologie du projet Gantt.">
                <anchor moveWithCells="1">
                  <from>
                    <xdr:col>8</xdr:col>
                    <xdr:colOff>28575</xdr:colOff>
                    <xdr:row>7</xdr:row>
                    <xdr:rowOff>66675</xdr:rowOff>
                  </from>
                  <to>
                    <xdr:col>64</xdr:col>
                    <xdr:colOff>0</xdr:colOff>
                    <xdr:row>7</xdr:row>
                    <xdr:rowOff>238125</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04198565-18B9-48A8-BC32-8CD5E6D5928F}">
            <x14:dataBar minLength="0" maxLength="100" gradient="0">
              <x14:cfvo type="num">
                <xm:f>0</xm:f>
              </x14:cfvo>
              <x14:cfvo type="num">
                <xm:f>1</xm:f>
              </x14:cfvo>
              <x14:negativeFillColor rgb="FFFF0000"/>
              <x14:axisColor rgb="FF000000"/>
            </x14:dataBar>
          </x14:cfRule>
          <xm:sqref>E9:E36</xm:sqref>
        </x14:conditionalFormatting>
        <x14:conditionalFormatting xmlns:xm="http://schemas.microsoft.com/office/excel/2006/main">
          <x14:cfRule type="iconSet" priority="6" id="{922F4D89-476C-4A6A-BC25-1D6FE1C5718E}">
            <x14:iconSet iconSet="3Stars" showValue="0" custom="1">
              <x14:cfvo type="percent">
                <xm:f>0</xm:f>
              </x14:cfvo>
              <x14:cfvo type="num">
                <xm:f>1</xm:f>
              </x14:cfvo>
              <x14:cfvo type="num">
                <xm:f>2</xm:f>
              </x14:cfvo>
              <x14:cfIcon iconSet="NoIcons" iconId="0"/>
              <x14:cfIcon iconSet="3Flags" iconId="1"/>
              <x14:cfIcon iconSet="3Signs" iconId="0"/>
            </x14:iconSet>
          </x14:cfRule>
          <xm:sqref>I10:BL35</xm:sqref>
        </x14:conditionalFormatting>
        <x14:conditionalFormatting xmlns:xm="http://schemas.microsoft.com/office/excel/2006/main">
          <x14:cfRule type="iconSet" priority="12" id="{4D9D0A92-8276-4829-B1F4-8974007EB947}">
            <x14:iconSet iconSet="3Stars" showValue="0" custom="1">
              <x14:cfvo type="percent">
                <xm:f>0</xm:f>
              </x14:cfvo>
              <x14:cfvo type="num">
                <xm:f>1</xm:f>
              </x14:cfvo>
              <x14:cfvo type="num">
                <xm:f>2</xm:f>
              </x14:cfvo>
              <x14:cfIcon iconSet="NoIcons" iconId="0"/>
              <x14:cfIcon iconSet="3Flags" iconId="1"/>
              <x14:cfIcon iconSet="3Signs" iconId="0"/>
            </x14:iconSet>
          </x14:cfRule>
          <xm:sqref>I36:BL36</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7D1D0-574E-134A-8793-FE11E05D5319}">
  <sheetPr codeName="Feuil3">
    <pageSetUpPr fitToPage="1"/>
  </sheetPr>
  <dimension ref="A1:BQ16"/>
  <sheetViews>
    <sheetView showGridLines="0" tabSelected="1" showRuler="0" zoomScale="90" zoomScaleNormal="90" zoomScalePageLayoutView="70" workbookViewId="0">
      <selection activeCell="H11" sqref="H11:H14"/>
    </sheetView>
  </sheetViews>
  <sheetFormatPr baseColWidth="10" defaultColWidth="8.85546875" defaultRowHeight="30" customHeight="1" x14ac:dyDescent="0.25"/>
  <cols>
    <col min="1" max="1" width="17.85546875" style="6" bestFit="1" customWidth="1"/>
    <col min="2" max="2" width="34.42578125" style="8" customWidth="1"/>
    <col min="3" max="3" width="14.7109375" style="8" customWidth="1"/>
    <col min="4" max="4" width="20.42578125" style="8" customWidth="1"/>
    <col min="5" max="5" width="15.7109375" style="8" customWidth="1"/>
    <col min="6" max="6" width="11.42578125" style="2" bestFit="1" customWidth="1"/>
    <col min="7" max="7" width="10.42578125" style="8" customWidth="1"/>
    <col min="8" max="8" width="13.85546875" style="8" bestFit="1" customWidth="1"/>
    <col min="9" max="64" width="3.42578125" style="8" customWidth="1"/>
    <col min="65" max="65" width="2.7109375" style="8" customWidth="1"/>
    <col min="66" max="67" width="8.85546875" style="8"/>
    <col min="68" max="68" width="44.140625" style="8" bestFit="1" customWidth="1"/>
    <col min="69" max="69" width="32.7109375" style="8" bestFit="1" customWidth="1"/>
    <col min="70" max="16384" width="8.85546875" style="8"/>
  </cols>
  <sheetData>
    <row r="1" spans="1:69" ht="25.35" customHeight="1" x14ac:dyDescent="0.25">
      <c r="B1" s="44"/>
      <c r="C1" s="45"/>
    </row>
    <row r="2" spans="1:69" ht="50.1" customHeight="1" x14ac:dyDescent="0.25">
      <c r="A2" s="7"/>
      <c r="B2" s="81" t="s">
        <v>28</v>
      </c>
      <c r="C2" s="81"/>
      <c r="D2" s="81"/>
      <c r="E2" s="43" t="str" cm="1">
        <f t="array" aca="1" ref="E2" ca="1">_xll.NOMFEUILLE()</f>
        <v>Bidule</v>
      </c>
      <c r="F2" s="43"/>
      <c r="G2" s="43"/>
      <c r="H2" s="43"/>
      <c r="I2" s="82"/>
      <c r="J2" s="82"/>
      <c r="K2" s="82"/>
      <c r="L2" s="82"/>
      <c r="M2" s="82"/>
      <c r="N2" s="82"/>
      <c r="O2" s="83"/>
      <c r="P2" s="83"/>
      <c r="Q2" s="83"/>
      <c r="R2" s="83"/>
      <c r="S2" s="83"/>
      <c r="T2" s="83"/>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c r="AY2" s="16"/>
      <c r="AZ2" s="16"/>
      <c r="BA2" s="16"/>
      <c r="BB2" s="16"/>
      <c r="BC2" s="16"/>
      <c r="BD2" s="16"/>
      <c r="BE2" s="16"/>
      <c r="BF2" s="16"/>
      <c r="BG2" s="16"/>
      <c r="BH2" s="16"/>
      <c r="BI2" s="16"/>
      <c r="BJ2" s="16"/>
      <c r="BK2" s="16"/>
      <c r="BL2" s="16"/>
      <c r="BM2" s="16"/>
    </row>
    <row r="3" spans="1:69" ht="20.100000000000001" customHeight="1" x14ac:dyDescent="0.25">
      <c r="A3" s="7"/>
      <c r="B3" s="17"/>
      <c r="C3" s="46"/>
      <c r="D3" s="47"/>
      <c r="E3" s="47"/>
      <c r="F3" s="48"/>
      <c r="G3" s="47"/>
      <c r="H3" s="47"/>
      <c r="I3" s="49"/>
      <c r="J3" s="1"/>
      <c r="K3" s="1"/>
      <c r="L3" s="1"/>
    </row>
    <row r="4" spans="1:69" ht="30" customHeight="1" x14ac:dyDescent="0.25">
      <c r="A4" s="7"/>
      <c r="B4" s="42" t="s">
        <v>29</v>
      </c>
      <c r="C4" s="72"/>
      <c r="D4" s="41"/>
      <c r="E4" s="50"/>
      <c r="F4" s="51"/>
      <c r="G4" s="52" t="s">
        <v>21</v>
      </c>
      <c r="H4" s="50"/>
      <c r="I4" s="84" t="s">
        <v>23</v>
      </c>
      <c r="J4" s="84"/>
      <c r="K4" s="84"/>
      <c r="L4" s="84"/>
      <c r="M4" s="84"/>
      <c r="N4" s="84"/>
      <c r="O4" s="84"/>
      <c r="P4" s="84"/>
      <c r="R4" s="85" t="s">
        <v>24</v>
      </c>
      <c r="S4" s="85"/>
      <c r="T4" s="85"/>
      <c r="U4" s="85"/>
      <c r="V4" s="85"/>
      <c r="X4" s="86" t="s">
        <v>15</v>
      </c>
      <c r="Y4" s="86"/>
      <c r="Z4" s="86"/>
      <c r="AA4" s="86"/>
      <c r="AB4" s="86"/>
      <c r="AD4" s="79" t="s">
        <v>16</v>
      </c>
      <c r="AE4" s="79"/>
      <c r="AF4" s="79"/>
      <c r="AG4" s="79"/>
      <c r="AH4" s="79"/>
      <c r="AJ4" s="80" t="s">
        <v>25</v>
      </c>
      <c r="AK4" s="80"/>
      <c r="AL4" s="80"/>
      <c r="AM4" s="80"/>
      <c r="AN4" s="80"/>
    </row>
    <row r="5" spans="1:69" ht="30" customHeight="1" x14ac:dyDescent="0.25">
      <c r="A5" s="7"/>
      <c r="B5" s="53" t="s">
        <v>56</v>
      </c>
      <c r="C5" s="54"/>
      <c r="D5" s="53" t="s">
        <v>57</v>
      </c>
      <c r="E5" s="50"/>
      <c r="F5" s="53" t="s">
        <v>58</v>
      </c>
      <c r="G5" s="50"/>
      <c r="H5" s="50"/>
    </row>
    <row r="6" spans="1:69" ht="30" customHeight="1" x14ac:dyDescent="0.35">
      <c r="A6" s="7"/>
      <c r="B6" s="18" t="s">
        <v>0</v>
      </c>
      <c r="C6" s="19">
        <v>44562</v>
      </c>
      <c r="D6" s="20"/>
      <c r="E6" s="50"/>
      <c r="F6" s="51"/>
      <c r="G6" s="50"/>
      <c r="H6" s="50"/>
      <c r="I6" s="24" t="str">
        <f ca="1">TEXT(I7,"mmmm")</f>
        <v>août</v>
      </c>
      <c r="J6" s="24"/>
      <c r="K6" s="24"/>
      <c r="L6" s="24"/>
      <c r="M6" s="24"/>
      <c r="N6" s="24"/>
      <c r="O6" s="24"/>
      <c r="P6" s="24" t="str">
        <f ca="1">IF(TEXT(P7,"mmmm")=I6,"",TEXT(P7,"mmmm"))</f>
        <v/>
      </c>
      <c r="Q6" s="24"/>
      <c r="R6" s="24"/>
      <c r="S6" s="24"/>
      <c r="T6" s="24"/>
      <c r="U6" s="24"/>
      <c r="V6" s="24"/>
      <c r="W6" s="24" t="str">
        <f ca="1">IF(OR(TEXT(W7,"mmmm")=P6,TEXT(W7,"mmmm")=I6),"",TEXT(W7,"mmmm"))</f>
        <v>septembre</v>
      </c>
      <c r="X6" s="24"/>
      <c r="Y6" s="24"/>
      <c r="Z6" s="24"/>
      <c r="AA6" s="24"/>
      <c r="AB6" s="24"/>
      <c r="AC6" s="24"/>
      <c r="AD6" s="24" t="str">
        <f ca="1">IF(OR(TEXT(AD7,"mmmm")=W6,TEXT(AD7,"mmmm")=P6,TEXT(AD7,"mmmm")=I6),"",TEXT(AD7,"mmmm"))</f>
        <v/>
      </c>
      <c r="AE6" s="24"/>
      <c r="AF6" s="24"/>
      <c r="AG6" s="24"/>
      <c r="AH6" s="24"/>
      <c r="AI6" s="24"/>
      <c r="AJ6" s="24"/>
      <c r="AK6" s="24" t="str">
        <f ca="1">IF(OR(TEXT(AK7,"mmmm")=AD6,TEXT(AK7,"mmmm")=W6,TEXT(AK7,"mmmm")=P6,TEXT(AK7,"mmmm")=I6),"",TEXT(AK7,"mmmm"))</f>
        <v/>
      </c>
      <c r="AL6" s="24"/>
      <c r="AM6" s="24"/>
      <c r="AN6" s="24"/>
      <c r="AO6" s="24"/>
      <c r="AP6" s="24"/>
      <c r="AQ6" s="24"/>
      <c r="AR6" s="24" t="str">
        <f ca="1">IF(OR(TEXT(AR7,"mmmm")=AK6,TEXT(AR7,"mmmm")=AD6,TEXT(AR7,"mmmm")=W6,TEXT(AR7,"mmmm")=P6),"",TEXT(AR7,"mmmm"))</f>
        <v/>
      </c>
      <c r="AS6" s="24"/>
      <c r="AT6" s="24"/>
      <c r="AU6" s="24"/>
      <c r="AV6" s="24"/>
      <c r="AW6" s="24"/>
      <c r="AX6" s="25"/>
      <c r="AY6" s="25" t="str">
        <f ca="1">IF(OR(TEXT(AY7,"mmmm")=AR6,TEXT(AY7,"mmmm")=AK6,TEXT(AY7,"mmmm")=AD6,TEXT(AY7,"mmmm")=W6),"",TEXT(AY7,"mmmm"))</f>
        <v/>
      </c>
      <c r="AZ6" s="25"/>
      <c r="BA6" s="25"/>
      <c r="BB6" s="26"/>
      <c r="BC6" s="23"/>
      <c r="BD6" s="23"/>
      <c r="BE6" s="23"/>
      <c r="BF6" s="23" t="str">
        <f ca="1">IF(OR(TEXT(BF7,"mmmm")=AY6,TEXT(BF7,"mmmm")=AR6,TEXT(BF7,"mmmm")=AK6,TEXT(BF7,"mmmm")=AD6),"",TEXT(BF7,"mmmm"))</f>
        <v>octobre</v>
      </c>
      <c r="BG6" s="23"/>
      <c r="BH6" s="23"/>
      <c r="BI6" s="23"/>
      <c r="BJ6" s="23"/>
      <c r="BK6" s="23"/>
      <c r="BL6" s="23"/>
      <c r="BP6" s="35" t="s">
        <v>30</v>
      </c>
      <c r="BQ6" s="35" t="s">
        <v>31</v>
      </c>
    </row>
    <row r="7" spans="1:69" ht="30" customHeight="1" x14ac:dyDescent="0.25">
      <c r="A7" s="7"/>
      <c r="B7" s="18" t="s">
        <v>1</v>
      </c>
      <c r="C7" s="55">
        <v>230</v>
      </c>
      <c r="D7" s="76">
        <f ca="1">TODAY()</f>
        <v>44831</v>
      </c>
      <c r="E7" s="77"/>
      <c r="F7" s="50"/>
      <c r="G7" s="50"/>
      <c r="H7" s="56"/>
      <c r="I7" s="28">
        <f ca="1">IFERROR(Début_Projet+Incrément_Défilement,TODAY())</f>
        <v>44792</v>
      </c>
      <c r="J7" s="29">
        <f ca="1">I7+1</f>
        <v>44793</v>
      </c>
      <c r="K7" s="29">
        <f t="shared" ref="K7:AX7" ca="1" si="0">J7+1</f>
        <v>44794</v>
      </c>
      <c r="L7" s="29">
        <f t="shared" ca="1" si="0"/>
        <v>44795</v>
      </c>
      <c r="M7" s="29">
        <f t="shared" ca="1" si="0"/>
        <v>44796</v>
      </c>
      <c r="N7" s="29">
        <f t="shared" ca="1" si="0"/>
        <v>44797</v>
      </c>
      <c r="O7" s="30">
        <f t="shared" ca="1" si="0"/>
        <v>44798</v>
      </c>
      <c r="P7" s="29">
        <f ca="1">O7+1</f>
        <v>44799</v>
      </c>
      <c r="Q7" s="29">
        <f ca="1">P7+1</f>
        <v>44800</v>
      </c>
      <c r="R7" s="29">
        <f t="shared" ca="1" si="0"/>
        <v>44801</v>
      </c>
      <c r="S7" s="29">
        <f t="shared" ca="1" si="0"/>
        <v>44802</v>
      </c>
      <c r="T7" s="29">
        <f t="shared" ca="1" si="0"/>
        <v>44803</v>
      </c>
      <c r="U7" s="29">
        <f t="shared" ca="1" si="0"/>
        <v>44804</v>
      </c>
      <c r="V7" s="30">
        <f t="shared" ca="1" si="0"/>
        <v>44805</v>
      </c>
      <c r="W7" s="29">
        <f ca="1">V7+1</f>
        <v>44806</v>
      </c>
      <c r="X7" s="29">
        <f ca="1">W7+1</f>
        <v>44807</v>
      </c>
      <c r="Y7" s="29">
        <f t="shared" ca="1" si="0"/>
        <v>44808</v>
      </c>
      <c r="Z7" s="29">
        <f t="shared" ca="1" si="0"/>
        <v>44809</v>
      </c>
      <c r="AA7" s="29">
        <f t="shared" ca="1" si="0"/>
        <v>44810</v>
      </c>
      <c r="AB7" s="29">
        <f t="shared" ca="1" si="0"/>
        <v>44811</v>
      </c>
      <c r="AC7" s="30">
        <f t="shared" ca="1" si="0"/>
        <v>44812</v>
      </c>
      <c r="AD7" s="29">
        <f ca="1">AC7+1</f>
        <v>44813</v>
      </c>
      <c r="AE7" s="29">
        <f ca="1">AD7+1</f>
        <v>44814</v>
      </c>
      <c r="AF7" s="29">
        <f t="shared" ca="1" si="0"/>
        <v>44815</v>
      </c>
      <c r="AG7" s="29">
        <f t="shared" ca="1" si="0"/>
        <v>44816</v>
      </c>
      <c r="AH7" s="29">
        <f t="shared" ca="1" si="0"/>
        <v>44817</v>
      </c>
      <c r="AI7" s="29">
        <f t="shared" ca="1" si="0"/>
        <v>44818</v>
      </c>
      <c r="AJ7" s="30">
        <f t="shared" ca="1" si="0"/>
        <v>44819</v>
      </c>
      <c r="AK7" s="29">
        <f ca="1">AJ7+1</f>
        <v>44820</v>
      </c>
      <c r="AL7" s="29">
        <f ca="1">AK7+1</f>
        <v>44821</v>
      </c>
      <c r="AM7" s="29">
        <f t="shared" ca="1" si="0"/>
        <v>44822</v>
      </c>
      <c r="AN7" s="29">
        <f t="shared" ca="1" si="0"/>
        <v>44823</v>
      </c>
      <c r="AO7" s="29">
        <f t="shared" ca="1" si="0"/>
        <v>44824</v>
      </c>
      <c r="AP7" s="29">
        <f t="shared" ca="1" si="0"/>
        <v>44825</v>
      </c>
      <c r="AQ7" s="30">
        <f t="shared" ca="1" si="0"/>
        <v>44826</v>
      </c>
      <c r="AR7" s="29">
        <f ca="1">AQ7+1</f>
        <v>44827</v>
      </c>
      <c r="AS7" s="29">
        <f ca="1">AR7+1</f>
        <v>44828</v>
      </c>
      <c r="AT7" s="29">
        <f t="shared" ca="1" si="0"/>
        <v>44829</v>
      </c>
      <c r="AU7" s="29">
        <f t="shared" ca="1" si="0"/>
        <v>44830</v>
      </c>
      <c r="AV7" s="29">
        <f t="shared" ca="1" si="0"/>
        <v>44831</v>
      </c>
      <c r="AW7" s="29">
        <f t="shared" ca="1" si="0"/>
        <v>44832</v>
      </c>
      <c r="AX7" s="30">
        <f t="shared" ca="1" si="0"/>
        <v>44833</v>
      </c>
      <c r="AY7" s="29">
        <f ca="1">AX7+1</f>
        <v>44834</v>
      </c>
      <c r="AZ7" s="29">
        <f ca="1">AY7+1</f>
        <v>44835</v>
      </c>
      <c r="BA7" s="29">
        <f t="shared" ref="BA7:BE7" ca="1" si="1">AZ7+1</f>
        <v>44836</v>
      </c>
      <c r="BB7" s="29">
        <f t="shared" ca="1" si="1"/>
        <v>44837</v>
      </c>
      <c r="BC7" s="29">
        <f t="shared" ca="1" si="1"/>
        <v>44838</v>
      </c>
      <c r="BD7" s="29">
        <f t="shared" ca="1" si="1"/>
        <v>44839</v>
      </c>
      <c r="BE7" s="30">
        <f t="shared" ca="1" si="1"/>
        <v>44840</v>
      </c>
      <c r="BF7" s="29">
        <f ca="1">BE7+1</f>
        <v>44841</v>
      </c>
      <c r="BG7" s="29">
        <f ca="1">BF7+1</f>
        <v>44842</v>
      </c>
      <c r="BH7" s="29">
        <f t="shared" ref="BH7:BL7" ca="1" si="2">BG7+1</f>
        <v>44843</v>
      </c>
      <c r="BI7" s="29">
        <f t="shared" ca="1" si="2"/>
        <v>44844</v>
      </c>
      <c r="BJ7" s="29">
        <f t="shared" ca="1" si="2"/>
        <v>44845</v>
      </c>
      <c r="BK7" s="29">
        <f t="shared" ca="1" si="2"/>
        <v>44846</v>
      </c>
      <c r="BL7" s="30">
        <f t="shared" ca="1" si="2"/>
        <v>44847</v>
      </c>
      <c r="BP7" s="36"/>
      <c r="BQ7" s="37"/>
    </row>
    <row r="8" spans="1:69" ht="20.100000000000001" customHeight="1" x14ac:dyDescent="0.25">
      <c r="A8" s="7"/>
      <c r="B8" s="54"/>
      <c r="C8" s="54"/>
      <c r="D8" s="54"/>
      <c r="E8" s="50"/>
      <c r="F8" s="50"/>
      <c r="G8" s="50"/>
      <c r="H8" s="56"/>
      <c r="I8" s="31"/>
      <c r="J8" s="57"/>
      <c r="K8" s="57"/>
      <c r="L8" s="57"/>
      <c r="M8" s="57"/>
      <c r="N8" s="57"/>
      <c r="O8" s="57"/>
      <c r="P8" s="32"/>
      <c r="Q8" s="57"/>
      <c r="R8" s="57"/>
      <c r="S8" s="57"/>
      <c r="T8" s="57"/>
      <c r="U8" s="57"/>
      <c r="V8" s="33"/>
      <c r="W8" s="57"/>
      <c r="X8" s="57"/>
      <c r="Y8" s="57"/>
      <c r="Z8" s="57"/>
      <c r="AA8" s="57"/>
      <c r="AB8" s="57"/>
      <c r="AC8" s="33"/>
      <c r="AD8" s="57"/>
      <c r="AE8" s="57"/>
      <c r="AF8" s="57"/>
      <c r="AG8" s="57"/>
      <c r="AH8" s="57"/>
      <c r="AI8" s="57"/>
      <c r="AJ8" s="33"/>
      <c r="AK8" s="57"/>
      <c r="AL8" s="57"/>
      <c r="AM8" s="57"/>
      <c r="AN8" s="57"/>
      <c r="AO8" s="57"/>
      <c r="AP8" s="57"/>
      <c r="AQ8" s="33"/>
      <c r="AR8" s="57"/>
      <c r="AS8" s="57"/>
      <c r="AT8" s="57"/>
      <c r="AU8" s="57"/>
      <c r="AV8" s="57"/>
      <c r="AW8" s="57"/>
      <c r="AX8" s="33"/>
      <c r="AY8" s="57"/>
      <c r="AZ8" s="57"/>
      <c r="BA8" s="57"/>
      <c r="BB8" s="57"/>
      <c r="BC8" s="57"/>
      <c r="BD8" s="57"/>
      <c r="BE8" s="33"/>
      <c r="BF8" s="57"/>
      <c r="BG8" s="57"/>
      <c r="BH8" s="57"/>
      <c r="BI8" s="57"/>
      <c r="BJ8" s="57"/>
      <c r="BK8" s="57"/>
      <c r="BL8" s="34"/>
      <c r="BP8" s="36" t="s">
        <v>32</v>
      </c>
      <c r="BQ8" s="37"/>
    </row>
    <row r="9" spans="1:69" ht="40.35" customHeight="1" x14ac:dyDescent="0.25">
      <c r="A9" s="58" t="s">
        <v>63</v>
      </c>
      <c r="B9" s="58" t="s">
        <v>2</v>
      </c>
      <c r="C9" s="59" t="s">
        <v>11</v>
      </c>
      <c r="D9" s="59" t="s">
        <v>18</v>
      </c>
      <c r="E9" s="59" t="s">
        <v>19</v>
      </c>
      <c r="F9" s="59" t="s">
        <v>20</v>
      </c>
      <c r="G9" s="59" t="s">
        <v>22</v>
      </c>
      <c r="H9" s="74" t="s">
        <v>64</v>
      </c>
      <c r="I9" s="27" t="str">
        <f t="shared" ref="I9:BL9" ca="1" si="3">LEFT(TEXT(I7,"jjj"),1)</f>
        <v>v</v>
      </c>
      <c r="J9" s="27" t="str">
        <f t="shared" ca="1" si="3"/>
        <v>s</v>
      </c>
      <c r="K9" s="27" t="str">
        <f t="shared" ca="1" si="3"/>
        <v>d</v>
      </c>
      <c r="L9" s="27" t="str">
        <f t="shared" ca="1" si="3"/>
        <v>l</v>
      </c>
      <c r="M9" s="27" t="str">
        <f t="shared" ca="1" si="3"/>
        <v>m</v>
      </c>
      <c r="N9" s="27" t="str">
        <f t="shared" ca="1" si="3"/>
        <v>m</v>
      </c>
      <c r="O9" s="27" t="str">
        <f t="shared" ca="1" si="3"/>
        <v>j</v>
      </c>
      <c r="P9" s="27" t="str">
        <f t="shared" ca="1" si="3"/>
        <v>v</v>
      </c>
      <c r="Q9" s="27" t="str">
        <f t="shared" ca="1" si="3"/>
        <v>s</v>
      </c>
      <c r="R9" s="27" t="str">
        <f t="shared" ca="1" si="3"/>
        <v>d</v>
      </c>
      <c r="S9" s="27" t="str">
        <f t="shared" ca="1" si="3"/>
        <v>l</v>
      </c>
      <c r="T9" s="27" t="str">
        <f t="shared" ca="1" si="3"/>
        <v>m</v>
      </c>
      <c r="U9" s="27" t="str">
        <f t="shared" ca="1" si="3"/>
        <v>m</v>
      </c>
      <c r="V9" s="27" t="str">
        <f t="shared" ca="1" si="3"/>
        <v>j</v>
      </c>
      <c r="W9" s="27" t="str">
        <f t="shared" ca="1" si="3"/>
        <v>v</v>
      </c>
      <c r="X9" s="27" t="str">
        <f t="shared" ca="1" si="3"/>
        <v>s</v>
      </c>
      <c r="Y9" s="27" t="str">
        <f t="shared" ca="1" si="3"/>
        <v>d</v>
      </c>
      <c r="Z9" s="27" t="str">
        <f t="shared" ca="1" si="3"/>
        <v>l</v>
      </c>
      <c r="AA9" s="27" t="str">
        <f t="shared" ca="1" si="3"/>
        <v>m</v>
      </c>
      <c r="AB9" s="27" t="str">
        <f t="shared" ca="1" si="3"/>
        <v>m</v>
      </c>
      <c r="AC9" s="27" t="str">
        <f t="shared" ca="1" si="3"/>
        <v>j</v>
      </c>
      <c r="AD9" s="27" t="str">
        <f t="shared" ca="1" si="3"/>
        <v>v</v>
      </c>
      <c r="AE9" s="27" t="str">
        <f t="shared" ca="1" si="3"/>
        <v>s</v>
      </c>
      <c r="AF9" s="27" t="str">
        <f t="shared" ca="1" si="3"/>
        <v>d</v>
      </c>
      <c r="AG9" s="27" t="str">
        <f t="shared" ca="1" si="3"/>
        <v>l</v>
      </c>
      <c r="AH9" s="27" t="str">
        <f t="shared" ca="1" si="3"/>
        <v>m</v>
      </c>
      <c r="AI9" s="27" t="str">
        <f t="shared" ca="1" si="3"/>
        <v>m</v>
      </c>
      <c r="AJ9" s="27" t="str">
        <f t="shared" ca="1" si="3"/>
        <v>j</v>
      </c>
      <c r="AK9" s="27" t="str">
        <f t="shared" ca="1" si="3"/>
        <v>v</v>
      </c>
      <c r="AL9" s="27" t="str">
        <f t="shared" ca="1" si="3"/>
        <v>s</v>
      </c>
      <c r="AM9" s="27" t="str">
        <f t="shared" ca="1" si="3"/>
        <v>d</v>
      </c>
      <c r="AN9" s="27" t="str">
        <f t="shared" ca="1" si="3"/>
        <v>l</v>
      </c>
      <c r="AO9" s="27" t="str">
        <f t="shared" ca="1" si="3"/>
        <v>m</v>
      </c>
      <c r="AP9" s="27" t="str">
        <f t="shared" ca="1" si="3"/>
        <v>m</v>
      </c>
      <c r="AQ9" s="27" t="str">
        <f t="shared" ca="1" si="3"/>
        <v>j</v>
      </c>
      <c r="AR9" s="27" t="str">
        <f t="shared" ca="1" si="3"/>
        <v>v</v>
      </c>
      <c r="AS9" s="27" t="str">
        <f t="shared" ca="1" si="3"/>
        <v>s</v>
      </c>
      <c r="AT9" s="27" t="str">
        <f t="shared" ca="1" si="3"/>
        <v>d</v>
      </c>
      <c r="AU9" s="27" t="str">
        <f t="shared" ca="1" si="3"/>
        <v>l</v>
      </c>
      <c r="AV9" s="27" t="str">
        <f t="shared" ca="1" si="3"/>
        <v>m</v>
      </c>
      <c r="AW9" s="27" t="str">
        <f t="shared" ca="1" si="3"/>
        <v>m</v>
      </c>
      <c r="AX9" s="27" t="str">
        <f t="shared" ca="1" si="3"/>
        <v>j</v>
      </c>
      <c r="AY9" s="27" t="str">
        <f t="shared" ca="1" si="3"/>
        <v>v</v>
      </c>
      <c r="AZ9" s="27" t="str">
        <f t="shared" ca="1" si="3"/>
        <v>s</v>
      </c>
      <c r="BA9" s="27" t="str">
        <f t="shared" ca="1" si="3"/>
        <v>d</v>
      </c>
      <c r="BB9" s="27" t="str">
        <f t="shared" ca="1" si="3"/>
        <v>l</v>
      </c>
      <c r="BC9" s="27" t="str">
        <f t="shared" ca="1" si="3"/>
        <v>m</v>
      </c>
      <c r="BD9" s="27" t="str">
        <f t="shared" ca="1" si="3"/>
        <v>m</v>
      </c>
      <c r="BE9" s="27" t="str">
        <f t="shared" ca="1" si="3"/>
        <v>j</v>
      </c>
      <c r="BF9" s="27" t="str">
        <f t="shared" ca="1" si="3"/>
        <v>v</v>
      </c>
      <c r="BG9" s="27" t="str">
        <f t="shared" ca="1" si="3"/>
        <v>s</v>
      </c>
      <c r="BH9" s="27" t="str">
        <f t="shared" ca="1" si="3"/>
        <v>d</v>
      </c>
      <c r="BI9" s="27" t="str">
        <f t="shared" ca="1" si="3"/>
        <v>l</v>
      </c>
      <c r="BJ9" s="27" t="str">
        <f t="shared" ca="1" si="3"/>
        <v>m</v>
      </c>
      <c r="BK9" s="27" t="str">
        <f t="shared" ca="1" si="3"/>
        <v>m</v>
      </c>
      <c r="BL9" s="27" t="str">
        <f t="shared" ca="1" si="3"/>
        <v>j</v>
      </c>
      <c r="BP9" s="36" t="s">
        <v>33</v>
      </c>
      <c r="BQ9" s="37"/>
    </row>
    <row r="10" spans="1:69" ht="30" hidden="1" customHeight="1" x14ac:dyDescent="0.25">
      <c r="A10" s="61"/>
      <c r="B10" s="61"/>
      <c r="C10" s="9"/>
      <c r="D10" s="62"/>
      <c r="E10" s="9"/>
      <c r="F10" s="10"/>
      <c r="G10" s="11"/>
      <c r="H10" s="73" t="str">
        <f>IF(Jalons43525[[#This Row],[Avancement]]="","RIEN",IF(Jalons43525[[#This Row],[Avancement]]=100%,TRUE,IF(Jalons43525[[#This Row],[Début]]+Jalons43525[[#This Row],[Jours]]&gt;D6,TRUE,"envoyer un email")))</f>
        <v>RIEN</v>
      </c>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P10" s="36" t="s">
        <v>34</v>
      </c>
      <c r="BQ10" s="37"/>
    </row>
    <row r="11" spans="1:69" s="1" customFormat="1" ht="40.35" customHeight="1" x14ac:dyDescent="0.25">
      <c r="A11" s="63" t="str">
        <f ca="1">PROG!$E$2</f>
        <v>PROG</v>
      </c>
      <c r="B11" s="63" t="s">
        <v>59</v>
      </c>
      <c r="C11" s="64" t="s">
        <v>12</v>
      </c>
      <c r="D11" s="64" t="s">
        <v>27</v>
      </c>
      <c r="E11" s="13">
        <f>Jalons4352[[#This Row],[Avancement]]</f>
        <v>0.62</v>
      </c>
      <c r="F11" s="14">
        <f>Jalons4352[[#This Row],[Début]]</f>
        <v>44805</v>
      </c>
      <c r="G11" s="71">
        <f>Jalons4352[[#This Row],[Jours]]</f>
        <v>12</v>
      </c>
      <c r="H11" s="75" t="str">
        <f ca="1">IF(Jalons43525[[#This Row],[Avancement]]="","RIEN",IF(Jalons43525[[#This Row],[Avancement]]=100%,TRUE,IF(Jalons43525[[#This Row],[Début]]+Jalons43525[[#This Row],[Jours]]&gt;$D$7,TRUE,"envoyer un email")))</f>
        <v>envoyer un email</v>
      </c>
      <c r="I11" s="65" t="str">
        <f t="shared" ref="I11:X14" ca="1" si="4">IF(AND($C11="Objectif",I$7&gt;=$F11,I$7&lt;=$F11+$G11-1),2,IF(AND($C11="Jalon",I$7&gt;=$F11,I$7&lt;=$F11+$G11-1),1,""))</f>
        <v/>
      </c>
      <c r="J11" s="65" t="str">
        <f t="shared" ca="1" si="4"/>
        <v/>
      </c>
      <c r="K11" s="65" t="str">
        <f t="shared" ca="1" si="4"/>
        <v/>
      </c>
      <c r="L11" s="65" t="str">
        <f t="shared" ca="1" si="4"/>
        <v/>
      </c>
      <c r="M11" s="65" t="str">
        <f t="shared" ca="1" si="4"/>
        <v/>
      </c>
      <c r="N11" s="65" t="str">
        <f t="shared" ca="1" si="4"/>
        <v/>
      </c>
      <c r="O11" s="65" t="str">
        <f t="shared" ca="1" si="4"/>
        <v/>
      </c>
      <c r="P11" s="65" t="str">
        <f t="shared" ca="1" si="4"/>
        <v/>
      </c>
      <c r="Q11" s="65" t="str">
        <f t="shared" ca="1" si="4"/>
        <v/>
      </c>
      <c r="R11" s="65" t="str">
        <f t="shared" ca="1" si="4"/>
        <v/>
      </c>
      <c r="S11" s="65" t="str">
        <f t="shared" ca="1" si="4"/>
        <v/>
      </c>
      <c r="T11" s="65" t="str">
        <f t="shared" ca="1" si="4"/>
        <v/>
      </c>
      <c r="U11" s="65" t="str">
        <f t="shared" ca="1" si="4"/>
        <v/>
      </c>
      <c r="V11" s="65">
        <f t="shared" ca="1" si="4"/>
        <v>2</v>
      </c>
      <c r="W11" s="65">
        <f t="shared" ca="1" si="4"/>
        <v>2</v>
      </c>
      <c r="X11" s="65">
        <f t="shared" ca="1" si="4"/>
        <v>2</v>
      </c>
      <c r="Y11" s="65">
        <f t="shared" ref="Y11:AN14" ca="1" si="5">IF(AND($C11="Objectif",Y$7&gt;=$F11,Y$7&lt;=$F11+$G11-1),2,IF(AND($C11="Jalon",Y$7&gt;=$F11,Y$7&lt;=$F11+$G11-1),1,""))</f>
        <v>2</v>
      </c>
      <c r="Z11" s="65">
        <f t="shared" ca="1" si="5"/>
        <v>2</v>
      </c>
      <c r="AA11" s="65">
        <f t="shared" ca="1" si="5"/>
        <v>2</v>
      </c>
      <c r="AB11" s="65">
        <f t="shared" ca="1" si="5"/>
        <v>2</v>
      </c>
      <c r="AC11" s="65">
        <f t="shared" ca="1" si="5"/>
        <v>2</v>
      </c>
      <c r="AD11" s="65">
        <f t="shared" ca="1" si="5"/>
        <v>2</v>
      </c>
      <c r="AE11" s="65">
        <f t="shared" ca="1" si="5"/>
        <v>2</v>
      </c>
      <c r="AF11" s="65">
        <f t="shared" ca="1" si="5"/>
        <v>2</v>
      </c>
      <c r="AG11" s="65">
        <f t="shared" ca="1" si="5"/>
        <v>2</v>
      </c>
      <c r="AH11" s="65" t="str">
        <f t="shared" ca="1" si="5"/>
        <v/>
      </c>
      <c r="AI11" s="65" t="str">
        <f t="shared" ca="1" si="5"/>
        <v/>
      </c>
      <c r="AJ11" s="65" t="str">
        <f t="shared" ca="1" si="5"/>
        <v/>
      </c>
      <c r="AK11" s="65" t="str">
        <f t="shared" ca="1" si="5"/>
        <v/>
      </c>
      <c r="AL11" s="65" t="str">
        <f t="shared" ca="1" si="5"/>
        <v/>
      </c>
      <c r="AM11" s="65" t="str">
        <f t="shared" ca="1" si="5"/>
        <v/>
      </c>
      <c r="AN11" s="65" t="str">
        <f t="shared" ca="1" si="5"/>
        <v/>
      </c>
      <c r="AO11" s="65" t="str">
        <f t="shared" ref="AO11:BD14" ca="1" si="6">IF(AND($C11="Objectif",AO$7&gt;=$F11,AO$7&lt;=$F11+$G11-1),2,IF(AND($C11="Jalon",AO$7&gt;=$F11,AO$7&lt;=$F11+$G11-1),1,""))</f>
        <v/>
      </c>
      <c r="AP11" s="65" t="str">
        <f t="shared" ca="1" si="6"/>
        <v/>
      </c>
      <c r="AQ11" s="65" t="str">
        <f t="shared" ca="1" si="6"/>
        <v/>
      </c>
      <c r="AR11" s="65" t="str">
        <f t="shared" ca="1" si="6"/>
        <v/>
      </c>
      <c r="AS11" s="65" t="str">
        <f t="shared" ca="1" si="6"/>
        <v/>
      </c>
      <c r="AT11" s="65" t="str">
        <f t="shared" ca="1" si="6"/>
        <v/>
      </c>
      <c r="AU11" s="65" t="str">
        <f t="shared" ca="1" si="6"/>
        <v/>
      </c>
      <c r="AV11" s="65" t="str">
        <f t="shared" ca="1" si="6"/>
        <v/>
      </c>
      <c r="AW11" s="65" t="str">
        <f t="shared" ca="1" si="6"/>
        <v/>
      </c>
      <c r="AX11" s="65" t="str">
        <f t="shared" ca="1" si="6"/>
        <v/>
      </c>
      <c r="AY11" s="65" t="str">
        <f t="shared" ca="1" si="6"/>
        <v/>
      </c>
      <c r="AZ11" s="65" t="str">
        <f t="shared" ca="1" si="6"/>
        <v/>
      </c>
      <c r="BA11" s="65" t="str">
        <f t="shared" ca="1" si="6"/>
        <v/>
      </c>
      <c r="BB11" s="65" t="str">
        <f t="shared" ca="1" si="6"/>
        <v/>
      </c>
      <c r="BC11" s="65" t="str">
        <f t="shared" ca="1" si="6"/>
        <v/>
      </c>
      <c r="BD11" s="65" t="str">
        <f t="shared" ca="1" si="6"/>
        <v/>
      </c>
      <c r="BE11" s="65" t="str">
        <f t="shared" ref="BE11:BL14" ca="1" si="7">IF(AND($C11="Objectif",BE$7&gt;=$F11,BE$7&lt;=$F11+$G11-1),2,IF(AND($C11="Jalon",BE$7&gt;=$F11,BE$7&lt;=$F11+$G11-1),1,""))</f>
        <v/>
      </c>
      <c r="BF11" s="65" t="str">
        <f t="shared" ca="1" si="7"/>
        <v/>
      </c>
      <c r="BG11" s="65" t="str">
        <f t="shared" ca="1" si="7"/>
        <v/>
      </c>
      <c r="BH11" s="65" t="str">
        <f t="shared" ca="1" si="7"/>
        <v/>
      </c>
      <c r="BI11" s="65" t="str">
        <f t="shared" ca="1" si="7"/>
        <v/>
      </c>
      <c r="BJ11" s="65" t="str">
        <f t="shared" ca="1" si="7"/>
        <v/>
      </c>
      <c r="BK11" s="65" t="str">
        <f t="shared" ca="1" si="7"/>
        <v/>
      </c>
      <c r="BL11" s="65" t="str">
        <f t="shared" ca="1" si="7"/>
        <v/>
      </c>
      <c r="BP11" s="36" t="s">
        <v>35</v>
      </c>
      <c r="BQ11" s="37"/>
    </row>
    <row r="12" spans="1:69" s="1" customFormat="1" ht="40.35" customHeight="1" x14ac:dyDescent="0.25">
      <c r="A12" s="63" t="str">
        <f ca="1">PROG!$E$2</f>
        <v>PROG</v>
      </c>
      <c r="B12" s="78" t="s">
        <v>26</v>
      </c>
      <c r="C12" s="64" t="s">
        <v>14</v>
      </c>
      <c r="D12" s="64" t="s">
        <v>27</v>
      </c>
      <c r="E12" s="13">
        <f>Jalons4352[[#This Row],[Avancement]]</f>
        <v>1</v>
      </c>
      <c r="F12" s="14">
        <f>Jalons4352[[#This Row],[Début]]</f>
        <v>44805</v>
      </c>
      <c r="G12" s="71">
        <f>Jalons4352[[#This Row],[Jours]]</f>
        <v>2</v>
      </c>
      <c r="H12" s="75" t="b">
        <f>IF(Jalons43525[[#This Row],[Avancement]]="","RIEN",IF(Jalons43525[[#This Row],[Avancement]]=100%,TRUE,IF(Jalons43525[[#This Row],[Début]]+Jalons43525[[#This Row],[Jours]]&gt;$D$7,TRUE,"envoyer un email")))</f>
        <v>1</v>
      </c>
      <c r="I12" s="65" t="str">
        <f ca="1">IF(AND($C12="Objectif",I$7&gt;=$F12,I$7&lt;=$F12+$G12-1),2,IF(AND($C12="Jalon",I$7&gt;=$F12,I$7&lt;=$F12+$G12-1),1,""))</f>
        <v/>
      </c>
      <c r="J12" s="65" t="str">
        <f t="shared" ca="1" si="4"/>
        <v/>
      </c>
      <c r="K12" s="65" t="str">
        <f t="shared" ca="1" si="4"/>
        <v/>
      </c>
      <c r="L12" s="65" t="str">
        <f t="shared" ca="1" si="4"/>
        <v/>
      </c>
      <c r="M12" s="65" t="str">
        <f t="shared" ca="1" si="4"/>
        <v/>
      </c>
      <c r="N12" s="65" t="str">
        <f t="shared" ca="1" si="4"/>
        <v/>
      </c>
      <c r="O12" s="65" t="str">
        <f t="shared" ca="1" si="4"/>
        <v/>
      </c>
      <c r="P12" s="65" t="str">
        <f t="shared" ca="1" si="4"/>
        <v/>
      </c>
      <c r="Q12" s="65" t="str">
        <f t="shared" ca="1" si="4"/>
        <v/>
      </c>
      <c r="R12" s="65" t="str">
        <f t="shared" ca="1" si="4"/>
        <v/>
      </c>
      <c r="S12" s="65" t="str">
        <f t="shared" ca="1" si="4"/>
        <v/>
      </c>
      <c r="T12" s="65" t="str">
        <f t="shared" ca="1" si="4"/>
        <v/>
      </c>
      <c r="U12" s="65" t="str">
        <f t="shared" ca="1" si="4"/>
        <v/>
      </c>
      <c r="V12" s="65" t="str">
        <f t="shared" ca="1" si="4"/>
        <v/>
      </c>
      <c r="W12" s="65" t="str">
        <f t="shared" ca="1" si="4"/>
        <v/>
      </c>
      <c r="X12" s="65" t="str">
        <f t="shared" ca="1" si="4"/>
        <v/>
      </c>
      <c r="Y12" s="65" t="str">
        <f t="shared" ca="1" si="5"/>
        <v/>
      </c>
      <c r="Z12" s="65" t="str">
        <f t="shared" ca="1" si="5"/>
        <v/>
      </c>
      <c r="AA12" s="65" t="str">
        <f t="shared" ca="1" si="5"/>
        <v/>
      </c>
      <c r="AB12" s="65" t="str">
        <f t="shared" ca="1" si="5"/>
        <v/>
      </c>
      <c r="AC12" s="65" t="str">
        <f t="shared" ca="1" si="5"/>
        <v/>
      </c>
      <c r="AD12" s="65" t="str">
        <f t="shared" ca="1" si="5"/>
        <v/>
      </c>
      <c r="AE12" s="65" t="str">
        <f t="shared" ca="1" si="5"/>
        <v/>
      </c>
      <c r="AF12" s="65" t="str">
        <f t="shared" ca="1" si="5"/>
        <v/>
      </c>
      <c r="AG12" s="65" t="str">
        <f t="shared" ca="1" si="5"/>
        <v/>
      </c>
      <c r="AH12" s="65" t="str">
        <f t="shared" ca="1" si="5"/>
        <v/>
      </c>
      <c r="AI12" s="65" t="str">
        <f t="shared" ca="1" si="5"/>
        <v/>
      </c>
      <c r="AJ12" s="65" t="str">
        <f t="shared" ca="1" si="5"/>
        <v/>
      </c>
      <c r="AK12" s="65" t="str">
        <f t="shared" ca="1" si="5"/>
        <v/>
      </c>
      <c r="AL12" s="65" t="str">
        <f t="shared" ca="1" si="5"/>
        <v/>
      </c>
      <c r="AM12" s="65" t="str">
        <f t="shared" ca="1" si="5"/>
        <v/>
      </c>
      <c r="AN12" s="65" t="str">
        <f t="shared" ca="1" si="5"/>
        <v/>
      </c>
      <c r="AO12" s="65" t="str">
        <f t="shared" ca="1" si="6"/>
        <v/>
      </c>
      <c r="AP12" s="65" t="str">
        <f t="shared" ca="1" si="6"/>
        <v/>
      </c>
      <c r="AQ12" s="65" t="str">
        <f t="shared" ca="1" si="6"/>
        <v/>
      </c>
      <c r="AR12" s="65" t="str">
        <f t="shared" ca="1" si="6"/>
        <v/>
      </c>
      <c r="AS12" s="65" t="str">
        <f t="shared" ca="1" si="6"/>
        <v/>
      </c>
      <c r="AT12" s="65" t="str">
        <f t="shared" ca="1" si="6"/>
        <v/>
      </c>
      <c r="AU12" s="65" t="str">
        <f t="shared" ca="1" si="6"/>
        <v/>
      </c>
      <c r="AV12" s="65" t="str">
        <f t="shared" ca="1" si="6"/>
        <v/>
      </c>
      <c r="AW12" s="65" t="str">
        <f t="shared" ca="1" si="6"/>
        <v/>
      </c>
      <c r="AX12" s="65" t="str">
        <f t="shared" ca="1" si="6"/>
        <v/>
      </c>
      <c r="AY12" s="65" t="str">
        <f t="shared" ca="1" si="6"/>
        <v/>
      </c>
      <c r="AZ12" s="65" t="str">
        <f t="shared" ca="1" si="6"/>
        <v/>
      </c>
      <c r="BA12" s="65" t="str">
        <f t="shared" ca="1" si="6"/>
        <v/>
      </c>
      <c r="BB12" s="65" t="str">
        <f t="shared" ca="1" si="6"/>
        <v/>
      </c>
      <c r="BC12" s="65" t="str">
        <f t="shared" ca="1" si="6"/>
        <v/>
      </c>
      <c r="BD12" s="65" t="str">
        <f t="shared" ca="1" si="6"/>
        <v/>
      </c>
      <c r="BE12" s="65" t="str">
        <f t="shared" ca="1" si="7"/>
        <v/>
      </c>
      <c r="BF12" s="65" t="str">
        <f t="shared" ca="1" si="7"/>
        <v/>
      </c>
      <c r="BG12" s="65" t="str">
        <f t="shared" ca="1" si="7"/>
        <v/>
      </c>
      <c r="BH12" s="65" t="str">
        <f t="shared" ca="1" si="7"/>
        <v/>
      </c>
      <c r="BI12" s="65" t="str">
        <f t="shared" ca="1" si="7"/>
        <v/>
      </c>
      <c r="BJ12" s="65" t="str">
        <f t="shared" ca="1" si="7"/>
        <v/>
      </c>
      <c r="BK12" s="65" t="str">
        <f t="shared" ca="1" si="7"/>
        <v/>
      </c>
      <c r="BL12" s="65" t="str">
        <f t="shared" ca="1" si="7"/>
        <v/>
      </c>
      <c r="BP12" s="36" t="s">
        <v>36</v>
      </c>
      <c r="BQ12" s="37"/>
    </row>
    <row r="13" spans="1:69" s="1" customFormat="1" ht="40.35" customHeight="1" x14ac:dyDescent="0.25">
      <c r="A13" s="63" t="str">
        <f ca="1">PROG!$E$2</f>
        <v>PROG</v>
      </c>
      <c r="B13" s="66" t="s">
        <v>61</v>
      </c>
      <c r="C13" s="64" t="s">
        <v>14</v>
      </c>
      <c r="D13" s="64" t="s">
        <v>27</v>
      </c>
      <c r="E13" s="13">
        <f>Jalons4352[[#This Row],[Avancement]]</f>
        <v>1</v>
      </c>
      <c r="F13" s="14">
        <f>Jalons4352[[#This Row],[Début]]</f>
        <v>44807</v>
      </c>
      <c r="G13" s="71">
        <f>Jalons4352[[#This Row],[Jours]]</f>
        <v>1</v>
      </c>
      <c r="H13" s="75" t="b">
        <f>IF(Jalons43525[[#This Row],[Avancement]]="","RIEN",IF(Jalons43525[[#This Row],[Avancement]]=100%,TRUE,IF(Jalons43525[[#This Row],[Début]]+Jalons43525[[#This Row],[Jours]]&gt;$D$7,TRUE,"envoyer un email")))</f>
        <v>1</v>
      </c>
      <c r="I13" s="65" t="str">
        <f t="shared" ref="I13:I14" ca="1" si="8">IF(AND($C13="Objectif",I$7&gt;=$F13,I$7&lt;=$F13+$G13-1),2,IF(AND($C13="Jalon",I$7&gt;=$F13,I$7&lt;=$F13+$G13-1),1,""))</f>
        <v/>
      </c>
      <c r="J13" s="65" t="str">
        <f t="shared" ca="1" si="4"/>
        <v/>
      </c>
      <c r="K13" s="65" t="str">
        <f t="shared" ca="1" si="4"/>
        <v/>
      </c>
      <c r="L13" s="65" t="str">
        <f t="shared" ca="1" si="4"/>
        <v/>
      </c>
      <c r="M13" s="65" t="str">
        <f t="shared" ca="1" si="4"/>
        <v/>
      </c>
      <c r="N13" s="65" t="str">
        <f t="shared" ca="1" si="4"/>
        <v/>
      </c>
      <c r="O13" s="65" t="str">
        <f t="shared" ca="1" si="4"/>
        <v/>
      </c>
      <c r="P13" s="65" t="str">
        <f t="shared" ca="1" si="4"/>
        <v/>
      </c>
      <c r="Q13" s="65" t="str">
        <f t="shared" ca="1" si="4"/>
        <v/>
      </c>
      <c r="R13" s="65" t="str">
        <f t="shared" ca="1" si="4"/>
        <v/>
      </c>
      <c r="S13" s="65" t="str">
        <f t="shared" ca="1" si="4"/>
        <v/>
      </c>
      <c r="T13" s="65" t="str">
        <f t="shared" ca="1" si="4"/>
        <v/>
      </c>
      <c r="U13" s="65" t="str">
        <f t="shared" ca="1" si="4"/>
        <v/>
      </c>
      <c r="V13" s="65" t="str">
        <f t="shared" ca="1" si="4"/>
        <v/>
      </c>
      <c r="W13" s="65" t="str">
        <f t="shared" ca="1" si="4"/>
        <v/>
      </c>
      <c r="X13" s="65" t="str">
        <f t="shared" ca="1" si="4"/>
        <v/>
      </c>
      <c r="Y13" s="65" t="str">
        <f t="shared" ca="1" si="5"/>
        <v/>
      </c>
      <c r="Z13" s="65" t="str">
        <f t="shared" ca="1" si="5"/>
        <v/>
      </c>
      <c r="AA13" s="65" t="str">
        <f t="shared" ca="1" si="5"/>
        <v/>
      </c>
      <c r="AB13" s="65" t="str">
        <f t="shared" ca="1" si="5"/>
        <v/>
      </c>
      <c r="AC13" s="65" t="str">
        <f t="shared" ca="1" si="5"/>
        <v/>
      </c>
      <c r="AD13" s="65" t="str">
        <f t="shared" ca="1" si="5"/>
        <v/>
      </c>
      <c r="AE13" s="65" t="str">
        <f t="shared" ca="1" si="5"/>
        <v/>
      </c>
      <c r="AF13" s="65" t="str">
        <f t="shared" ca="1" si="5"/>
        <v/>
      </c>
      <c r="AG13" s="65" t="str">
        <f t="shared" ca="1" si="5"/>
        <v/>
      </c>
      <c r="AH13" s="65" t="str">
        <f t="shared" ca="1" si="5"/>
        <v/>
      </c>
      <c r="AI13" s="65" t="str">
        <f t="shared" ca="1" si="5"/>
        <v/>
      </c>
      <c r="AJ13" s="65" t="str">
        <f t="shared" ca="1" si="5"/>
        <v/>
      </c>
      <c r="AK13" s="65" t="str">
        <f t="shared" ca="1" si="5"/>
        <v/>
      </c>
      <c r="AL13" s="65" t="str">
        <f t="shared" ca="1" si="5"/>
        <v/>
      </c>
      <c r="AM13" s="65" t="str">
        <f t="shared" ca="1" si="5"/>
        <v/>
      </c>
      <c r="AN13" s="65" t="str">
        <f t="shared" ca="1" si="5"/>
        <v/>
      </c>
      <c r="AO13" s="65" t="str">
        <f t="shared" ca="1" si="6"/>
        <v/>
      </c>
      <c r="AP13" s="65" t="str">
        <f t="shared" ca="1" si="6"/>
        <v/>
      </c>
      <c r="AQ13" s="65" t="str">
        <f t="shared" ca="1" si="6"/>
        <v/>
      </c>
      <c r="AR13" s="65" t="str">
        <f t="shared" ca="1" si="6"/>
        <v/>
      </c>
      <c r="AS13" s="65" t="str">
        <f t="shared" ca="1" si="6"/>
        <v/>
      </c>
      <c r="AT13" s="65" t="str">
        <f t="shared" ca="1" si="6"/>
        <v/>
      </c>
      <c r="AU13" s="65" t="str">
        <f t="shared" ca="1" si="6"/>
        <v/>
      </c>
      <c r="AV13" s="65" t="str">
        <f t="shared" ca="1" si="6"/>
        <v/>
      </c>
      <c r="AW13" s="65" t="str">
        <f t="shared" ca="1" si="6"/>
        <v/>
      </c>
      <c r="AX13" s="65" t="str">
        <f t="shared" ca="1" si="6"/>
        <v/>
      </c>
      <c r="AY13" s="65" t="str">
        <f t="shared" ca="1" si="6"/>
        <v/>
      </c>
      <c r="AZ13" s="65" t="str">
        <f t="shared" ca="1" si="6"/>
        <v/>
      </c>
      <c r="BA13" s="65" t="str">
        <f t="shared" ca="1" si="6"/>
        <v/>
      </c>
      <c r="BB13" s="65" t="str">
        <f t="shared" ca="1" si="6"/>
        <v/>
      </c>
      <c r="BC13" s="65" t="str">
        <f t="shared" ca="1" si="6"/>
        <v/>
      </c>
      <c r="BD13" s="65" t="str">
        <f t="shared" ca="1" si="6"/>
        <v/>
      </c>
      <c r="BE13" s="65" t="str">
        <f t="shared" ca="1" si="7"/>
        <v/>
      </c>
      <c r="BF13" s="65" t="str">
        <f t="shared" ca="1" si="7"/>
        <v/>
      </c>
      <c r="BG13" s="65" t="str">
        <f t="shared" ca="1" si="7"/>
        <v/>
      </c>
      <c r="BH13" s="65" t="str">
        <f t="shared" ca="1" si="7"/>
        <v/>
      </c>
      <c r="BI13" s="65" t="str">
        <f t="shared" ca="1" si="7"/>
        <v/>
      </c>
      <c r="BJ13" s="65" t="str">
        <f t="shared" ca="1" si="7"/>
        <v/>
      </c>
      <c r="BK13" s="65" t="str">
        <f t="shared" ca="1" si="7"/>
        <v/>
      </c>
      <c r="BL13" s="65" t="str">
        <f t="shared" ca="1" si="7"/>
        <v/>
      </c>
      <c r="BP13" s="36" t="s">
        <v>38</v>
      </c>
      <c r="BQ13" s="37"/>
    </row>
    <row r="14" spans="1:69" s="1" customFormat="1" ht="40.35" customHeight="1" x14ac:dyDescent="0.25">
      <c r="A14" s="63" t="str">
        <f ca="1">PROG!$E$2</f>
        <v>PROG</v>
      </c>
      <c r="B14" s="66" t="s">
        <v>59</v>
      </c>
      <c r="C14" s="64" t="s">
        <v>14</v>
      </c>
      <c r="D14" s="64" t="s">
        <v>27</v>
      </c>
      <c r="E14" s="13">
        <v>0.1</v>
      </c>
      <c r="F14" s="14">
        <f>Jalons4352[[#This Row],[Début]]</f>
        <v>44808</v>
      </c>
      <c r="G14" s="71">
        <f>Jalons4352[[#This Row],[Jours]]</f>
        <v>4</v>
      </c>
      <c r="H14" s="75" t="str">
        <f ca="1">IF(Jalons43525[[#This Row],[Avancement]]="","RIEN",IF(Jalons43525[[#This Row],[Avancement]]=100%,TRUE,IF(Jalons43525[[#This Row],[Début]]+Jalons43525[[#This Row],[Jours]]&gt;$D$7,TRUE,"envoyer un email")))</f>
        <v>envoyer un email</v>
      </c>
      <c r="I14" s="65" t="str">
        <f t="shared" ca="1" si="8"/>
        <v/>
      </c>
      <c r="J14" s="65" t="str">
        <f t="shared" ca="1" si="4"/>
        <v/>
      </c>
      <c r="K14" s="65" t="str">
        <f t="shared" ca="1" si="4"/>
        <v/>
      </c>
      <c r="L14" s="65" t="str">
        <f t="shared" ca="1" si="4"/>
        <v/>
      </c>
      <c r="M14" s="65" t="str">
        <f t="shared" ca="1" si="4"/>
        <v/>
      </c>
      <c r="N14" s="65" t="str">
        <f t="shared" ca="1" si="4"/>
        <v/>
      </c>
      <c r="O14" s="65" t="str">
        <f t="shared" ca="1" si="4"/>
        <v/>
      </c>
      <c r="P14" s="65" t="str">
        <f t="shared" ca="1" si="4"/>
        <v/>
      </c>
      <c r="Q14" s="65" t="str">
        <f t="shared" ca="1" si="4"/>
        <v/>
      </c>
      <c r="R14" s="65" t="str">
        <f t="shared" ca="1" si="4"/>
        <v/>
      </c>
      <c r="S14" s="65" t="str">
        <f t="shared" ca="1" si="4"/>
        <v/>
      </c>
      <c r="T14" s="65" t="str">
        <f t="shared" ca="1" si="4"/>
        <v/>
      </c>
      <c r="U14" s="65" t="str">
        <f t="shared" ca="1" si="4"/>
        <v/>
      </c>
      <c r="V14" s="65" t="str">
        <f t="shared" ca="1" si="4"/>
        <v/>
      </c>
      <c r="W14" s="65" t="str">
        <f t="shared" ca="1" si="4"/>
        <v/>
      </c>
      <c r="X14" s="65" t="str">
        <f t="shared" ca="1" si="4"/>
        <v/>
      </c>
      <c r="Y14" s="65" t="str">
        <f t="shared" ca="1" si="5"/>
        <v/>
      </c>
      <c r="Z14" s="65" t="str">
        <f t="shared" ca="1" si="5"/>
        <v/>
      </c>
      <c r="AA14" s="65" t="str">
        <f t="shared" ca="1" si="5"/>
        <v/>
      </c>
      <c r="AB14" s="65" t="str">
        <f t="shared" ca="1" si="5"/>
        <v/>
      </c>
      <c r="AC14" s="65" t="str">
        <f t="shared" ca="1" si="5"/>
        <v/>
      </c>
      <c r="AD14" s="65" t="str">
        <f t="shared" ca="1" si="5"/>
        <v/>
      </c>
      <c r="AE14" s="65" t="str">
        <f t="shared" ca="1" si="5"/>
        <v/>
      </c>
      <c r="AF14" s="65" t="str">
        <f t="shared" ca="1" si="5"/>
        <v/>
      </c>
      <c r="AG14" s="65" t="str">
        <f t="shared" ca="1" si="5"/>
        <v/>
      </c>
      <c r="AH14" s="65" t="str">
        <f t="shared" ca="1" si="5"/>
        <v/>
      </c>
      <c r="AI14" s="65" t="str">
        <f t="shared" ca="1" si="5"/>
        <v/>
      </c>
      <c r="AJ14" s="65" t="str">
        <f t="shared" ca="1" si="5"/>
        <v/>
      </c>
      <c r="AK14" s="65" t="str">
        <f t="shared" ca="1" si="5"/>
        <v/>
      </c>
      <c r="AL14" s="65" t="str">
        <f t="shared" ca="1" si="5"/>
        <v/>
      </c>
      <c r="AM14" s="65" t="str">
        <f t="shared" ca="1" si="5"/>
        <v/>
      </c>
      <c r="AN14" s="65" t="str">
        <f t="shared" ca="1" si="5"/>
        <v/>
      </c>
      <c r="AO14" s="65" t="str">
        <f t="shared" ca="1" si="6"/>
        <v/>
      </c>
      <c r="AP14" s="65" t="str">
        <f t="shared" ca="1" si="6"/>
        <v/>
      </c>
      <c r="AQ14" s="65" t="str">
        <f t="shared" ca="1" si="6"/>
        <v/>
      </c>
      <c r="AR14" s="65" t="str">
        <f t="shared" ca="1" si="6"/>
        <v/>
      </c>
      <c r="AS14" s="65" t="str">
        <f t="shared" ca="1" si="6"/>
        <v/>
      </c>
      <c r="AT14" s="65" t="str">
        <f t="shared" ca="1" si="6"/>
        <v/>
      </c>
      <c r="AU14" s="65" t="str">
        <f t="shared" ca="1" si="6"/>
        <v/>
      </c>
      <c r="AV14" s="65" t="str">
        <f t="shared" ca="1" si="6"/>
        <v/>
      </c>
      <c r="AW14" s="65" t="str">
        <f t="shared" ca="1" si="6"/>
        <v/>
      </c>
      <c r="AX14" s="65" t="str">
        <f t="shared" ca="1" si="6"/>
        <v/>
      </c>
      <c r="AY14" s="65" t="str">
        <f t="shared" ca="1" si="6"/>
        <v/>
      </c>
      <c r="AZ14" s="65" t="str">
        <f t="shared" ca="1" si="6"/>
        <v/>
      </c>
      <c r="BA14" s="65" t="str">
        <f t="shared" ca="1" si="6"/>
        <v/>
      </c>
      <c r="BB14" s="65" t="str">
        <f t="shared" ca="1" si="6"/>
        <v/>
      </c>
      <c r="BC14" s="65" t="str">
        <f t="shared" ca="1" si="6"/>
        <v/>
      </c>
      <c r="BD14" s="65" t="str">
        <f t="shared" ca="1" si="6"/>
        <v/>
      </c>
      <c r="BE14" s="65" t="str">
        <f t="shared" ca="1" si="7"/>
        <v/>
      </c>
      <c r="BF14" s="65" t="str">
        <f t="shared" ca="1" si="7"/>
        <v/>
      </c>
      <c r="BG14" s="65" t="str">
        <f t="shared" ca="1" si="7"/>
        <v/>
      </c>
      <c r="BH14" s="65" t="str">
        <f t="shared" ca="1" si="7"/>
        <v/>
      </c>
      <c r="BI14" s="65" t="str">
        <f t="shared" ca="1" si="7"/>
        <v/>
      </c>
      <c r="BJ14" s="65" t="str">
        <f t="shared" ca="1" si="7"/>
        <v/>
      </c>
      <c r="BK14" s="65" t="str">
        <f t="shared" ca="1" si="7"/>
        <v/>
      </c>
      <c r="BL14" s="65" t="str">
        <f t="shared" ca="1" si="7"/>
        <v/>
      </c>
      <c r="BP14" s="36" t="s">
        <v>39</v>
      </c>
      <c r="BQ14" s="37"/>
    </row>
    <row r="15" spans="1:69" ht="30" customHeight="1" x14ac:dyDescent="0.25">
      <c r="D15" s="4"/>
      <c r="G15" s="70"/>
      <c r="H15" s="3"/>
    </row>
    <row r="16" spans="1:69" ht="30" customHeight="1" x14ac:dyDescent="0.25">
      <c r="D16" s="5"/>
    </row>
  </sheetData>
  <mergeCells count="8">
    <mergeCell ref="AD4:AH4"/>
    <mergeCell ref="AJ4:AN4"/>
    <mergeCell ref="B2:D2"/>
    <mergeCell ref="I2:N2"/>
    <mergeCell ref="O2:T2"/>
    <mergeCell ref="I4:P4"/>
    <mergeCell ref="R4:V4"/>
    <mergeCell ref="X4:AB4"/>
  </mergeCells>
  <phoneticPr fontId="38" type="noConversion"/>
  <conditionalFormatting sqref="E9:E14">
    <cfRule type="dataBar" priority="5">
      <dataBar>
        <cfvo type="num" val="0"/>
        <cfvo type="num" val="1"/>
        <color theme="6"/>
      </dataBar>
      <extLst>
        <ext xmlns:x14="http://schemas.microsoft.com/office/spreadsheetml/2009/9/main" uri="{B025F937-C7B1-47D3-B67F-A62EFF666E3E}">
          <x14:id>{3B77A591-40F0-FC4E-9B45-34DEDB85177A}</x14:id>
        </ext>
      </extLst>
    </cfRule>
  </conditionalFormatting>
  <conditionalFormatting sqref="I7:BL14">
    <cfRule type="expression" dxfId="53" priority="1">
      <formula>AND(TODAY()&gt;=I$7,TODAY()&lt;J$7)</formula>
    </cfRule>
  </conditionalFormatting>
  <conditionalFormatting sqref="I6:AM6">
    <cfRule type="expression" dxfId="52" priority="4">
      <formula>I$7&lt;=EOMONTH($I$7,0)</formula>
    </cfRule>
  </conditionalFormatting>
  <conditionalFormatting sqref="J6:BL6">
    <cfRule type="expression" dxfId="51" priority="3">
      <formula>AND(J$7&lt;=EOMONTH($I$7,2),J$7&gt;EOMONTH($I$7,0),J$7&gt;EOMONTH($I$7,1))</formula>
    </cfRule>
  </conditionalFormatting>
  <conditionalFormatting sqref="I6:BL6">
    <cfRule type="expression" dxfId="50" priority="2">
      <formula>AND(I$7&lt;=EOMONTH($I$7,1),I$7&gt;EOMONTH($I$7,0))</formula>
    </cfRule>
  </conditionalFormatting>
  <conditionalFormatting sqref="I10:BL14">
    <cfRule type="expression" dxfId="49" priority="7" stopIfTrue="1">
      <formula>AND($C10="Risque faible",I$7&gt;=$F10,I$7&lt;=$F10+$G10-1)</formula>
    </cfRule>
    <cfRule type="expression" dxfId="48" priority="8" stopIfTrue="1">
      <formula>AND($C10="Risque élevé",I$7&gt;=$F10,I$7&lt;=$F10+$G10-1)</formula>
    </cfRule>
    <cfRule type="expression" dxfId="47" priority="9" stopIfTrue="1">
      <formula>AND($C10="En bonne voie",I$7&gt;=$F10,I$7&lt;=$F10+$G10-1)</formula>
    </cfRule>
    <cfRule type="expression" dxfId="46" priority="10" stopIfTrue="1">
      <formula>AND($C10="Risque moyen",I$7&gt;=$F10,I$7&lt;=$F10+$G10-1)</formula>
    </cfRule>
    <cfRule type="expression" dxfId="45" priority="11" stopIfTrue="1">
      <formula>AND(LEN($C10)=0,I$7&gt;=$F10,I$7&lt;=$F10+$G10-1)</formula>
    </cfRule>
  </conditionalFormatting>
  <dataValidations count="9">
    <dataValidation type="whole" operator="greaterThanOrEqual" allowBlank="1" showInputMessage="1" promptTitle="Incrément de défilement" prompt="La modification de ce nombre entraînera la défilement du diagramme de Gantt." sqref="C7" xr:uid="{DB04CA1A-833B-124C-95CD-2B6966711E37}">
      <formula1>0</formula1>
    </dataValidation>
    <dataValidation type="list" allowBlank="1" showInputMessage="1" showErrorMessage="1" sqref="C10 C12:C14" xr:uid="{66430382-8234-5346-A092-08B9984B7C60}">
      <formula1>"Objectif,Jalon,En bonne voie, Risque faible, Risque moyen, Risque élevé"</formula1>
    </dataValidation>
    <dataValidation type="list" allowBlank="1" showInputMessage="1" sqref="C11" xr:uid="{AD99421E-4E90-A94C-9EAD-B9AF4E83E2F1}">
      <formula1>"Objectif,Jalon,En bonne voie, Risque faible, Risque moyen, Risque élevé"</formula1>
    </dataValidation>
    <dataValidation allowBlank="1" showInputMessage="1" showErrorMessage="1" promptTitle="Créer un diagramme de Gantt " prompt="Titre du projet dans B2. _x000a_Utilisation de cette feuille de calcul (usage lecteurs d’écran et auteur du classeur) dans la feuille de calcul À propos._x000a_Continuez la navigation vers le bas de la colonne A pour des instructions supplémentaires." sqref="A2" xr:uid="{2BA8025B-11F0-9D46-8052-8A90EEE55ABE}"/>
    <dataValidation allowBlank="1" showInputMessage="1" showErrorMessage="1" prompt="Entrez le nom de la société dans la cellule B4._x000a_Une légende se trouve dans les cellules I4 à AC4. L’étiquette Légende se trouve dans la cellule G4." sqref="A4" xr:uid="{CF002FE8-60BE-D047-9B57-1D89F5EED28F}"/>
    <dataValidation allowBlank="1" showInputMessage="1" showErrorMessage="1" prompt="Nom du chef de projet dans B5. Entrez la date de début du projet dans C6 ou autorisez l’exemple de formule à rechercher la plus petite valeur de date dans la table données de Gantt. _x005f_x000a_Date de début du projet : l’étiquette se trouve dans B6." sqref="A5" xr:uid="{13E63A10-45F7-B04B-8901-F1CD6AAC0CAB}"/>
    <dataValidation allowBlank="1" showInputMessage="1" showErrorMessage="1" prompt="Un incrément de défilement se trouve dans C7. _x000a_Mois pour dates de la ligne 7 affichés de I6 à BL6._x000a_Ne pas modifier ces cellules. Elles sont mises à jour automatiquement en fonction de la date de début du projet dans la cellule F6." sqref="A6" xr:uid="{376C562E-0A2E-3941-BA61-51BB424818A3}"/>
    <dataValidation allowBlank="1" showInputMessage="1" showErrorMessage="1" prompt="Les cellules I9 à BL9 contiennent le numéro de jour du mois représenté dans le bloc de cellules au-dessus de chaque cellule de date. Calculated._x000a_Ne pas modifier ces cellules._x000a_" sqref="A7" xr:uid="{F7179403-F837-2B4E-9281-63FF2CA79743}"/>
    <dataValidation allowBlank="1" showInputMessage="1" showErrorMessage="1" prompt="Une barre de défilement se trouve dans les cellules I8 à BL8. _x000a_Pour avancer ou retourner dans la chronologie, entrez la valeur 0 ou une valeur supérieure dans la cellule C7._x000a_Une valeur 0 vous place au début du graphique." sqref="A8" xr:uid="{B742DC48-C1F6-4F43-968E-BD2D6BF4B2B5}"/>
  </dataValidations>
  <printOptions horizontalCentered="1" headings="1"/>
  <pageMargins left="0" right="0" top="0" bottom="0" header="0.31496062992125984" footer="0.31496062992125984"/>
  <pageSetup paperSize="9" scale="75" orientation="landscape" r:id="rId1"/>
  <headerFooter differentFirst="1" scaleWithDoc="0">
    <oddFooter>Page &amp;P of &amp;N</oddFooter>
  </headerFooter>
  <colBreaks count="1" manualBreakCount="1">
    <brk id="3" max="1048575" man="1"/>
  </colBreaks>
  <ignoredErrors>
    <ignoredError sqref="H11:H14" calculatedColumn="1"/>
  </ignoredErrors>
  <drawing r:id="rId2"/>
  <legacyDrawing r:id="rId3"/>
  <mc:AlternateContent xmlns:mc="http://schemas.openxmlformats.org/markup-compatibility/2006">
    <mc:Choice Requires="x14">
      <controls>
        <mc:AlternateContent xmlns:mc="http://schemas.openxmlformats.org/markup-compatibility/2006">
          <mc:Choice Requires="x14">
            <control shapeId="22529" r:id="rId4" name="Barre de défilement 1">
              <controlPr defaultSize="0" autoPict="0" altText="Défiler la barre pour faire défiler la chronologie du projet Gantt.">
                <anchor moveWithCells="1">
                  <from>
                    <xdr:col>8</xdr:col>
                    <xdr:colOff>28575</xdr:colOff>
                    <xdr:row>7</xdr:row>
                    <xdr:rowOff>66675</xdr:rowOff>
                  </from>
                  <to>
                    <xdr:col>64</xdr:col>
                    <xdr:colOff>0</xdr:colOff>
                    <xdr:row>7</xdr:row>
                    <xdr:rowOff>238125</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3B77A591-40F0-FC4E-9B45-34DEDB85177A}">
            <x14:dataBar minLength="0" maxLength="100" gradient="0">
              <x14:cfvo type="num">
                <xm:f>0</xm:f>
              </x14:cfvo>
              <x14:cfvo type="num">
                <xm:f>1</xm:f>
              </x14:cfvo>
              <x14:negativeFillColor rgb="FFFF0000"/>
              <x14:axisColor rgb="FF000000"/>
            </x14:dataBar>
          </x14:cfRule>
          <xm:sqref>E9:E14</xm:sqref>
        </x14:conditionalFormatting>
        <x14:conditionalFormatting xmlns:xm="http://schemas.microsoft.com/office/excel/2006/main">
          <x14:cfRule type="iconSet" priority="98" id="{B29DE193-E3C3-DF48-942B-18444F58FD74}">
            <x14:iconSet iconSet="3Stars" showValue="0" custom="1">
              <x14:cfvo type="percent">
                <xm:f>0</xm:f>
              </x14:cfvo>
              <x14:cfvo type="num">
                <xm:f>1</xm:f>
              </x14:cfvo>
              <x14:cfvo type="num">
                <xm:f>2</xm:f>
              </x14:cfvo>
              <x14:cfIcon iconSet="NoIcons" iconId="0"/>
              <x14:cfIcon iconSet="3Flags" iconId="1"/>
              <x14:cfIcon iconSet="3Signs" iconId="0"/>
            </x14:iconSet>
          </x14:cfRule>
          <xm:sqref>I10:BL14</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064EF7-7B43-B74C-8A43-C87C47224D6F}">
  <sheetPr codeName="Feuil4">
    <pageSetUpPr fitToPage="1"/>
  </sheetPr>
  <dimension ref="A1:BQ13"/>
  <sheetViews>
    <sheetView showGridLines="0" showRuler="0" zoomScale="90" zoomScaleNormal="90" zoomScalePageLayoutView="70" workbookViewId="0">
      <selection activeCell="H11" sqref="H11"/>
    </sheetView>
  </sheetViews>
  <sheetFormatPr baseColWidth="10" defaultColWidth="8.85546875" defaultRowHeight="30" customHeight="1" x14ac:dyDescent="0.25"/>
  <cols>
    <col min="1" max="1" width="17.85546875" style="6" bestFit="1" customWidth="1"/>
    <col min="2" max="2" width="34.42578125" style="8" customWidth="1"/>
    <col min="3" max="3" width="14.7109375" style="8" customWidth="1"/>
    <col min="4" max="4" width="20.42578125" style="8" customWidth="1"/>
    <col min="5" max="5" width="15.7109375" style="8" customWidth="1"/>
    <col min="6" max="6" width="11.42578125" style="2" bestFit="1" customWidth="1"/>
    <col min="7" max="7" width="10.42578125" style="8" customWidth="1"/>
    <col min="8" max="8" width="23" style="8" bestFit="1" customWidth="1"/>
    <col min="9" max="64" width="3.42578125" style="8" customWidth="1"/>
    <col min="65" max="65" width="2.7109375" style="8" customWidth="1"/>
    <col min="66" max="67" width="8.85546875" style="8"/>
    <col min="68" max="68" width="44.140625" style="8" bestFit="1" customWidth="1"/>
    <col min="69" max="69" width="32.7109375" style="8" bestFit="1" customWidth="1"/>
    <col min="70" max="16384" width="8.85546875" style="8"/>
  </cols>
  <sheetData>
    <row r="1" spans="1:69" ht="25.35" customHeight="1" x14ac:dyDescent="0.25">
      <c r="B1" s="44"/>
      <c r="C1" s="45"/>
    </row>
    <row r="2" spans="1:69" ht="50.1" customHeight="1" x14ac:dyDescent="0.25">
      <c r="A2" s="7"/>
      <c r="B2" s="81" t="s">
        <v>28</v>
      </c>
      <c r="C2" s="81"/>
      <c r="D2" s="81"/>
      <c r="E2" s="43" t="str" cm="1">
        <f t="array" aca="1" ref="E2" ca="1">_xll.NOMFEUILLE()</f>
        <v>Machin</v>
      </c>
      <c r="F2" s="43"/>
      <c r="G2" s="43"/>
      <c r="H2" s="43"/>
      <c r="I2" s="82"/>
      <c r="J2" s="82"/>
      <c r="K2" s="82"/>
      <c r="L2" s="82"/>
      <c r="M2" s="82"/>
      <c r="N2" s="82"/>
      <c r="O2" s="83"/>
      <c r="P2" s="83"/>
      <c r="Q2" s="83"/>
      <c r="R2" s="83"/>
      <c r="S2" s="83"/>
      <c r="T2" s="83"/>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c r="AY2" s="16"/>
      <c r="AZ2" s="16"/>
      <c r="BA2" s="16"/>
      <c r="BB2" s="16"/>
      <c r="BC2" s="16"/>
      <c r="BD2" s="16"/>
      <c r="BE2" s="16"/>
      <c r="BF2" s="16"/>
      <c r="BG2" s="16"/>
      <c r="BH2" s="16"/>
      <c r="BI2" s="16"/>
      <c r="BJ2" s="16"/>
      <c r="BK2" s="16"/>
      <c r="BL2" s="16"/>
      <c r="BM2" s="16"/>
    </row>
    <row r="3" spans="1:69" ht="20.100000000000001" customHeight="1" x14ac:dyDescent="0.25">
      <c r="A3" s="7"/>
      <c r="B3" s="17"/>
      <c r="C3" s="46"/>
      <c r="D3" s="47"/>
      <c r="E3" s="47"/>
      <c r="F3" s="48"/>
      <c r="G3" s="47"/>
      <c r="H3" s="47"/>
      <c r="I3" s="49"/>
      <c r="J3" s="1"/>
      <c r="K3" s="1"/>
      <c r="L3" s="1"/>
    </row>
    <row r="4" spans="1:69" ht="30" customHeight="1" x14ac:dyDescent="0.25">
      <c r="A4" s="7"/>
      <c r="B4" s="42" t="s">
        <v>29</v>
      </c>
      <c r="C4" s="72"/>
      <c r="D4" s="41"/>
      <c r="E4" s="50"/>
      <c r="F4" s="51"/>
      <c r="G4" s="52" t="s">
        <v>21</v>
      </c>
      <c r="H4" s="50"/>
      <c r="I4" s="84" t="s">
        <v>23</v>
      </c>
      <c r="J4" s="84"/>
      <c r="K4" s="84"/>
      <c r="L4" s="84"/>
      <c r="M4" s="84"/>
      <c r="N4" s="84"/>
      <c r="O4" s="84"/>
      <c r="P4" s="84"/>
      <c r="R4" s="85" t="s">
        <v>24</v>
      </c>
      <c r="S4" s="85"/>
      <c r="T4" s="85"/>
      <c r="U4" s="85"/>
      <c r="V4" s="85"/>
      <c r="X4" s="86" t="s">
        <v>15</v>
      </c>
      <c r="Y4" s="86"/>
      <c r="Z4" s="86"/>
      <c r="AA4" s="86"/>
      <c r="AB4" s="86"/>
      <c r="AD4" s="79" t="s">
        <v>16</v>
      </c>
      <c r="AE4" s="79"/>
      <c r="AF4" s="79"/>
      <c r="AG4" s="79"/>
      <c r="AH4" s="79"/>
      <c r="AJ4" s="80" t="s">
        <v>25</v>
      </c>
      <c r="AK4" s="80"/>
      <c r="AL4" s="80"/>
      <c r="AM4" s="80"/>
      <c r="AN4" s="80"/>
    </row>
    <row r="5" spans="1:69" ht="30" customHeight="1" x14ac:dyDescent="0.25">
      <c r="A5" s="7"/>
      <c r="B5" s="53" t="s">
        <v>56</v>
      </c>
      <c r="C5" s="54"/>
      <c r="D5" s="53" t="s">
        <v>57</v>
      </c>
      <c r="E5" s="50"/>
      <c r="F5" s="53" t="s">
        <v>58</v>
      </c>
      <c r="G5" s="50"/>
      <c r="H5" s="50"/>
    </row>
    <row r="6" spans="1:69" ht="30" customHeight="1" x14ac:dyDescent="0.35">
      <c r="A6" s="7"/>
      <c r="B6" s="18" t="s">
        <v>0</v>
      </c>
      <c r="C6" s="19">
        <v>44562</v>
      </c>
      <c r="D6" s="20"/>
      <c r="E6" s="50"/>
      <c r="F6" s="51"/>
      <c r="G6" s="50"/>
      <c r="H6" s="50"/>
      <c r="I6" s="24" t="str">
        <f ca="1">TEXT(I7,"mmmm")</f>
        <v>août</v>
      </c>
      <c r="J6" s="24"/>
      <c r="K6" s="24"/>
      <c r="L6" s="24"/>
      <c r="M6" s="24"/>
      <c r="N6" s="24"/>
      <c r="O6" s="24"/>
      <c r="P6" s="24" t="str">
        <f ca="1">IF(TEXT(P7,"mmmm")=I6,"",TEXT(P7,"mmmm"))</f>
        <v/>
      </c>
      <c r="Q6" s="24"/>
      <c r="R6" s="24"/>
      <c r="S6" s="24"/>
      <c r="T6" s="24"/>
      <c r="U6" s="24"/>
      <c r="V6" s="24"/>
      <c r="W6" s="24" t="str">
        <f ca="1">IF(OR(TEXT(W7,"mmmm")=P6,TEXT(W7,"mmmm")=I6),"",TEXT(W7,"mmmm"))</f>
        <v>septembre</v>
      </c>
      <c r="X6" s="24"/>
      <c r="Y6" s="24"/>
      <c r="Z6" s="24"/>
      <c r="AA6" s="24"/>
      <c r="AB6" s="24"/>
      <c r="AC6" s="24"/>
      <c r="AD6" s="24" t="str">
        <f ca="1">IF(OR(TEXT(AD7,"mmmm")=W6,TEXT(AD7,"mmmm")=P6,TEXT(AD7,"mmmm")=I6),"",TEXT(AD7,"mmmm"))</f>
        <v/>
      </c>
      <c r="AE6" s="24"/>
      <c r="AF6" s="24"/>
      <c r="AG6" s="24"/>
      <c r="AH6" s="24"/>
      <c r="AI6" s="24"/>
      <c r="AJ6" s="24"/>
      <c r="AK6" s="24" t="str">
        <f ca="1">IF(OR(TEXT(AK7,"mmmm")=AD6,TEXT(AK7,"mmmm")=W6,TEXT(AK7,"mmmm")=P6,TEXT(AK7,"mmmm")=I6),"",TEXT(AK7,"mmmm"))</f>
        <v/>
      </c>
      <c r="AL6" s="24"/>
      <c r="AM6" s="24"/>
      <c r="AN6" s="24"/>
      <c r="AO6" s="24"/>
      <c r="AP6" s="24"/>
      <c r="AQ6" s="24"/>
      <c r="AR6" s="24" t="str">
        <f ca="1">IF(OR(TEXT(AR7,"mmmm")=AK6,TEXT(AR7,"mmmm")=AD6,TEXT(AR7,"mmmm")=W6,TEXT(AR7,"mmmm")=P6),"",TEXT(AR7,"mmmm"))</f>
        <v/>
      </c>
      <c r="AS6" s="24"/>
      <c r="AT6" s="24"/>
      <c r="AU6" s="24"/>
      <c r="AV6" s="24"/>
      <c r="AW6" s="24"/>
      <c r="AX6" s="25"/>
      <c r="AY6" s="25" t="str">
        <f ca="1">IF(OR(TEXT(AY7,"mmmm")=AR6,TEXT(AY7,"mmmm")=AK6,TEXT(AY7,"mmmm")=AD6,TEXT(AY7,"mmmm")=W6),"",TEXT(AY7,"mmmm"))</f>
        <v/>
      </c>
      <c r="AZ6" s="25"/>
      <c r="BA6" s="25"/>
      <c r="BB6" s="26"/>
      <c r="BC6" s="23"/>
      <c r="BD6" s="23"/>
      <c r="BE6" s="23"/>
      <c r="BF6" s="23" t="str">
        <f ca="1">IF(OR(TEXT(BF7,"mmmm")=AY6,TEXT(BF7,"mmmm")=AR6,TEXT(BF7,"mmmm")=AK6,TEXT(BF7,"mmmm")=AD6),"",TEXT(BF7,"mmmm"))</f>
        <v>octobre</v>
      </c>
      <c r="BG6" s="23"/>
      <c r="BH6" s="23"/>
      <c r="BI6" s="23"/>
      <c r="BJ6" s="23"/>
      <c r="BK6" s="23"/>
      <c r="BL6" s="23"/>
      <c r="BP6" s="35" t="s">
        <v>30</v>
      </c>
      <c r="BQ6" s="35" t="s">
        <v>31</v>
      </c>
    </row>
    <row r="7" spans="1:69" ht="30" customHeight="1" x14ac:dyDescent="0.25">
      <c r="A7" s="7"/>
      <c r="B7" s="18" t="s">
        <v>1</v>
      </c>
      <c r="C7" s="55">
        <v>230</v>
      </c>
      <c r="D7" s="76">
        <f ca="1">TODAY()</f>
        <v>44831</v>
      </c>
      <c r="E7" s="50"/>
      <c r="F7" s="50"/>
      <c r="G7" s="50"/>
      <c r="H7" s="56"/>
      <c r="I7" s="28">
        <f ca="1">IFERROR(Début_Projet+Incrément_Défilement,TODAY())</f>
        <v>44792</v>
      </c>
      <c r="J7" s="29">
        <f ca="1">I7+1</f>
        <v>44793</v>
      </c>
      <c r="K7" s="29">
        <f t="shared" ref="K7:AX7" ca="1" si="0">J7+1</f>
        <v>44794</v>
      </c>
      <c r="L7" s="29">
        <f t="shared" ca="1" si="0"/>
        <v>44795</v>
      </c>
      <c r="M7" s="29">
        <f t="shared" ca="1" si="0"/>
        <v>44796</v>
      </c>
      <c r="N7" s="29">
        <f t="shared" ca="1" si="0"/>
        <v>44797</v>
      </c>
      <c r="O7" s="30">
        <f t="shared" ca="1" si="0"/>
        <v>44798</v>
      </c>
      <c r="P7" s="29">
        <f ca="1">O7+1</f>
        <v>44799</v>
      </c>
      <c r="Q7" s="29">
        <f ca="1">P7+1</f>
        <v>44800</v>
      </c>
      <c r="R7" s="29">
        <f t="shared" ca="1" si="0"/>
        <v>44801</v>
      </c>
      <c r="S7" s="29">
        <f t="shared" ca="1" si="0"/>
        <v>44802</v>
      </c>
      <c r="T7" s="29">
        <f t="shared" ca="1" si="0"/>
        <v>44803</v>
      </c>
      <c r="U7" s="29">
        <f t="shared" ca="1" si="0"/>
        <v>44804</v>
      </c>
      <c r="V7" s="30">
        <f t="shared" ca="1" si="0"/>
        <v>44805</v>
      </c>
      <c r="W7" s="29">
        <f ca="1">V7+1</f>
        <v>44806</v>
      </c>
      <c r="X7" s="29">
        <f ca="1">W7+1</f>
        <v>44807</v>
      </c>
      <c r="Y7" s="29">
        <f t="shared" ca="1" si="0"/>
        <v>44808</v>
      </c>
      <c r="Z7" s="29">
        <f t="shared" ca="1" si="0"/>
        <v>44809</v>
      </c>
      <c r="AA7" s="29">
        <f t="shared" ca="1" si="0"/>
        <v>44810</v>
      </c>
      <c r="AB7" s="29">
        <f t="shared" ca="1" si="0"/>
        <v>44811</v>
      </c>
      <c r="AC7" s="30">
        <f t="shared" ca="1" si="0"/>
        <v>44812</v>
      </c>
      <c r="AD7" s="29">
        <f ca="1">AC7+1</f>
        <v>44813</v>
      </c>
      <c r="AE7" s="29">
        <f ca="1">AD7+1</f>
        <v>44814</v>
      </c>
      <c r="AF7" s="29">
        <f t="shared" ca="1" si="0"/>
        <v>44815</v>
      </c>
      <c r="AG7" s="29">
        <f t="shared" ca="1" si="0"/>
        <v>44816</v>
      </c>
      <c r="AH7" s="29">
        <f t="shared" ca="1" si="0"/>
        <v>44817</v>
      </c>
      <c r="AI7" s="29">
        <f t="shared" ca="1" si="0"/>
        <v>44818</v>
      </c>
      <c r="AJ7" s="30">
        <f t="shared" ca="1" si="0"/>
        <v>44819</v>
      </c>
      <c r="AK7" s="29">
        <f ca="1">AJ7+1</f>
        <v>44820</v>
      </c>
      <c r="AL7" s="29">
        <f ca="1">AK7+1</f>
        <v>44821</v>
      </c>
      <c r="AM7" s="29">
        <f t="shared" ca="1" si="0"/>
        <v>44822</v>
      </c>
      <c r="AN7" s="29">
        <f t="shared" ca="1" si="0"/>
        <v>44823</v>
      </c>
      <c r="AO7" s="29">
        <f t="shared" ca="1" si="0"/>
        <v>44824</v>
      </c>
      <c r="AP7" s="29">
        <f t="shared" ca="1" si="0"/>
        <v>44825</v>
      </c>
      <c r="AQ7" s="30">
        <f t="shared" ca="1" si="0"/>
        <v>44826</v>
      </c>
      <c r="AR7" s="29">
        <f ca="1">AQ7+1</f>
        <v>44827</v>
      </c>
      <c r="AS7" s="29">
        <f ca="1">AR7+1</f>
        <v>44828</v>
      </c>
      <c r="AT7" s="29">
        <f t="shared" ca="1" si="0"/>
        <v>44829</v>
      </c>
      <c r="AU7" s="29">
        <f t="shared" ca="1" si="0"/>
        <v>44830</v>
      </c>
      <c r="AV7" s="29">
        <f t="shared" ca="1" si="0"/>
        <v>44831</v>
      </c>
      <c r="AW7" s="29">
        <f t="shared" ca="1" si="0"/>
        <v>44832</v>
      </c>
      <c r="AX7" s="30">
        <f t="shared" ca="1" si="0"/>
        <v>44833</v>
      </c>
      <c r="AY7" s="29">
        <f ca="1">AX7+1</f>
        <v>44834</v>
      </c>
      <c r="AZ7" s="29">
        <f ca="1">AY7+1</f>
        <v>44835</v>
      </c>
      <c r="BA7" s="29">
        <f t="shared" ref="BA7:BE7" ca="1" si="1">AZ7+1</f>
        <v>44836</v>
      </c>
      <c r="BB7" s="29">
        <f t="shared" ca="1" si="1"/>
        <v>44837</v>
      </c>
      <c r="BC7" s="29">
        <f t="shared" ca="1" si="1"/>
        <v>44838</v>
      </c>
      <c r="BD7" s="29">
        <f t="shared" ca="1" si="1"/>
        <v>44839</v>
      </c>
      <c r="BE7" s="30">
        <f t="shared" ca="1" si="1"/>
        <v>44840</v>
      </c>
      <c r="BF7" s="29">
        <f ca="1">BE7+1</f>
        <v>44841</v>
      </c>
      <c r="BG7" s="29">
        <f ca="1">BF7+1</f>
        <v>44842</v>
      </c>
      <c r="BH7" s="29">
        <f t="shared" ref="BH7:BL7" ca="1" si="2">BG7+1</f>
        <v>44843</v>
      </c>
      <c r="BI7" s="29">
        <f t="shared" ca="1" si="2"/>
        <v>44844</v>
      </c>
      <c r="BJ7" s="29">
        <f t="shared" ca="1" si="2"/>
        <v>44845</v>
      </c>
      <c r="BK7" s="29">
        <f t="shared" ca="1" si="2"/>
        <v>44846</v>
      </c>
      <c r="BL7" s="30">
        <f t="shared" ca="1" si="2"/>
        <v>44847</v>
      </c>
      <c r="BP7" s="36"/>
      <c r="BQ7" s="37"/>
    </row>
    <row r="8" spans="1:69" ht="20.100000000000001" customHeight="1" x14ac:dyDescent="0.25">
      <c r="A8" s="7"/>
      <c r="B8" s="54"/>
      <c r="C8" s="54"/>
      <c r="D8" s="54"/>
      <c r="E8" s="50"/>
      <c r="F8" s="50"/>
      <c r="G8" s="50"/>
      <c r="H8" s="56"/>
      <c r="I8" s="31"/>
      <c r="J8" s="57"/>
      <c r="K8" s="57"/>
      <c r="L8" s="57"/>
      <c r="M8" s="57"/>
      <c r="N8" s="57"/>
      <c r="O8" s="57"/>
      <c r="P8" s="32"/>
      <c r="Q8" s="57"/>
      <c r="R8" s="57"/>
      <c r="S8" s="57"/>
      <c r="T8" s="57"/>
      <c r="U8" s="57"/>
      <c r="V8" s="33"/>
      <c r="W8" s="57"/>
      <c r="X8" s="57"/>
      <c r="Y8" s="57"/>
      <c r="Z8" s="57"/>
      <c r="AA8" s="57"/>
      <c r="AB8" s="57"/>
      <c r="AC8" s="33"/>
      <c r="AD8" s="57"/>
      <c r="AE8" s="57"/>
      <c r="AF8" s="57"/>
      <c r="AG8" s="57"/>
      <c r="AH8" s="57"/>
      <c r="AI8" s="57"/>
      <c r="AJ8" s="33"/>
      <c r="AK8" s="57"/>
      <c r="AL8" s="57"/>
      <c r="AM8" s="57"/>
      <c r="AN8" s="57"/>
      <c r="AO8" s="57"/>
      <c r="AP8" s="57"/>
      <c r="AQ8" s="33"/>
      <c r="AR8" s="57"/>
      <c r="AS8" s="57"/>
      <c r="AT8" s="57"/>
      <c r="AU8" s="57"/>
      <c r="AV8" s="57"/>
      <c r="AW8" s="57"/>
      <c r="AX8" s="33"/>
      <c r="AY8" s="57"/>
      <c r="AZ8" s="57"/>
      <c r="BA8" s="57"/>
      <c r="BB8" s="57"/>
      <c r="BC8" s="57"/>
      <c r="BD8" s="57"/>
      <c r="BE8" s="33"/>
      <c r="BF8" s="57"/>
      <c r="BG8" s="57"/>
      <c r="BH8" s="57"/>
      <c r="BI8" s="57"/>
      <c r="BJ8" s="57"/>
      <c r="BK8" s="57"/>
      <c r="BL8" s="34"/>
      <c r="BP8" s="36" t="s">
        <v>32</v>
      </c>
      <c r="BQ8" s="37"/>
    </row>
    <row r="9" spans="1:69" ht="40.35" customHeight="1" x14ac:dyDescent="0.25">
      <c r="A9" s="58" t="s">
        <v>63</v>
      </c>
      <c r="B9" s="58" t="s">
        <v>2</v>
      </c>
      <c r="C9" s="59" t="s">
        <v>11</v>
      </c>
      <c r="D9" s="59" t="s">
        <v>18</v>
      </c>
      <c r="E9" s="59" t="s">
        <v>19</v>
      </c>
      <c r="F9" s="59" t="s">
        <v>20</v>
      </c>
      <c r="G9" s="59" t="s">
        <v>22</v>
      </c>
      <c r="H9" s="74" t="s">
        <v>64</v>
      </c>
      <c r="I9" s="27" t="str">
        <f t="shared" ref="I9:BL9" ca="1" si="3">LEFT(TEXT(I7,"jjj"),1)</f>
        <v>v</v>
      </c>
      <c r="J9" s="27" t="str">
        <f t="shared" ca="1" si="3"/>
        <v>s</v>
      </c>
      <c r="K9" s="27" t="str">
        <f t="shared" ca="1" si="3"/>
        <v>d</v>
      </c>
      <c r="L9" s="27" t="str">
        <f t="shared" ca="1" si="3"/>
        <v>l</v>
      </c>
      <c r="M9" s="27" t="str">
        <f t="shared" ca="1" si="3"/>
        <v>m</v>
      </c>
      <c r="N9" s="27" t="str">
        <f t="shared" ca="1" si="3"/>
        <v>m</v>
      </c>
      <c r="O9" s="27" t="str">
        <f t="shared" ca="1" si="3"/>
        <v>j</v>
      </c>
      <c r="P9" s="27" t="str">
        <f t="shared" ca="1" si="3"/>
        <v>v</v>
      </c>
      <c r="Q9" s="27" t="str">
        <f t="shared" ca="1" si="3"/>
        <v>s</v>
      </c>
      <c r="R9" s="27" t="str">
        <f t="shared" ca="1" si="3"/>
        <v>d</v>
      </c>
      <c r="S9" s="27" t="str">
        <f t="shared" ca="1" si="3"/>
        <v>l</v>
      </c>
      <c r="T9" s="27" t="str">
        <f t="shared" ca="1" si="3"/>
        <v>m</v>
      </c>
      <c r="U9" s="27" t="str">
        <f t="shared" ca="1" si="3"/>
        <v>m</v>
      </c>
      <c r="V9" s="27" t="str">
        <f t="shared" ca="1" si="3"/>
        <v>j</v>
      </c>
      <c r="W9" s="27" t="str">
        <f t="shared" ca="1" si="3"/>
        <v>v</v>
      </c>
      <c r="X9" s="27" t="str">
        <f t="shared" ca="1" si="3"/>
        <v>s</v>
      </c>
      <c r="Y9" s="27" t="str">
        <f t="shared" ca="1" si="3"/>
        <v>d</v>
      </c>
      <c r="Z9" s="27" t="str">
        <f t="shared" ca="1" si="3"/>
        <v>l</v>
      </c>
      <c r="AA9" s="27" t="str">
        <f t="shared" ca="1" si="3"/>
        <v>m</v>
      </c>
      <c r="AB9" s="27" t="str">
        <f t="shared" ca="1" si="3"/>
        <v>m</v>
      </c>
      <c r="AC9" s="27" t="str">
        <f t="shared" ca="1" si="3"/>
        <v>j</v>
      </c>
      <c r="AD9" s="27" t="str">
        <f t="shared" ca="1" si="3"/>
        <v>v</v>
      </c>
      <c r="AE9" s="27" t="str">
        <f t="shared" ca="1" si="3"/>
        <v>s</v>
      </c>
      <c r="AF9" s="27" t="str">
        <f t="shared" ca="1" si="3"/>
        <v>d</v>
      </c>
      <c r="AG9" s="27" t="str">
        <f t="shared" ca="1" si="3"/>
        <v>l</v>
      </c>
      <c r="AH9" s="27" t="str">
        <f t="shared" ca="1" si="3"/>
        <v>m</v>
      </c>
      <c r="AI9" s="27" t="str">
        <f t="shared" ca="1" si="3"/>
        <v>m</v>
      </c>
      <c r="AJ9" s="27" t="str">
        <f t="shared" ca="1" si="3"/>
        <v>j</v>
      </c>
      <c r="AK9" s="27" t="str">
        <f t="shared" ca="1" si="3"/>
        <v>v</v>
      </c>
      <c r="AL9" s="27" t="str">
        <f t="shared" ca="1" si="3"/>
        <v>s</v>
      </c>
      <c r="AM9" s="27" t="str">
        <f t="shared" ca="1" si="3"/>
        <v>d</v>
      </c>
      <c r="AN9" s="27" t="str">
        <f t="shared" ca="1" si="3"/>
        <v>l</v>
      </c>
      <c r="AO9" s="27" t="str">
        <f t="shared" ca="1" si="3"/>
        <v>m</v>
      </c>
      <c r="AP9" s="27" t="str">
        <f t="shared" ca="1" si="3"/>
        <v>m</v>
      </c>
      <c r="AQ9" s="27" t="str">
        <f t="shared" ca="1" si="3"/>
        <v>j</v>
      </c>
      <c r="AR9" s="27" t="str">
        <f t="shared" ca="1" si="3"/>
        <v>v</v>
      </c>
      <c r="AS9" s="27" t="str">
        <f t="shared" ca="1" si="3"/>
        <v>s</v>
      </c>
      <c r="AT9" s="27" t="str">
        <f t="shared" ca="1" si="3"/>
        <v>d</v>
      </c>
      <c r="AU9" s="27" t="str">
        <f t="shared" ca="1" si="3"/>
        <v>l</v>
      </c>
      <c r="AV9" s="27" t="str">
        <f t="shared" ca="1" si="3"/>
        <v>m</v>
      </c>
      <c r="AW9" s="27" t="str">
        <f t="shared" ca="1" si="3"/>
        <v>m</v>
      </c>
      <c r="AX9" s="27" t="str">
        <f t="shared" ca="1" si="3"/>
        <v>j</v>
      </c>
      <c r="AY9" s="27" t="str">
        <f t="shared" ca="1" si="3"/>
        <v>v</v>
      </c>
      <c r="AZ9" s="27" t="str">
        <f t="shared" ca="1" si="3"/>
        <v>s</v>
      </c>
      <c r="BA9" s="27" t="str">
        <f t="shared" ca="1" si="3"/>
        <v>d</v>
      </c>
      <c r="BB9" s="27" t="str">
        <f t="shared" ca="1" si="3"/>
        <v>l</v>
      </c>
      <c r="BC9" s="27" t="str">
        <f t="shared" ca="1" si="3"/>
        <v>m</v>
      </c>
      <c r="BD9" s="27" t="str">
        <f t="shared" ca="1" si="3"/>
        <v>m</v>
      </c>
      <c r="BE9" s="27" t="str">
        <f t="shared" ca="1" si="3"/>
        <v>j</v>
      </c>
      <c r="BF9" s="27" t="str">
        <f t="shared" ca="1" si="3"/>
        <v>v</v>
      </c>
      <c r="BG9" s="27" t="str">
        <f t="shared" ca="1" si="3"/>
        <v>s</v>
      </c>
      <c r="BH9" s="27" t="str">
        <f t="shared" ca="1" si="3"/>
        <v>d</v>
      </c>
      <c r="BI9" s="27" t="str">
        <f t="shared" ca="1" si="3"/>
        <v>l</v>
      </c>
      <c r="BJ9" s="27" t="str">
        <f t="shared" ca="1" si="3"/>
        <v>m</v>
      </c>
      <c r="BK9" s="27" t="str">
        <f t="shared" ca="1" si="3"/>
        <v>m</v>
      </c>
      <c r="BL9" s="27" t="str">
        <f t="shared" ca="1" si="3"/>
        <v>j</v>
      </c>
      <c r="BP9" s="36" t="s">
        <v>33</v>
      </c>
      <c r="BQ9" s="37"/>
    </row>
    <row r="10" spans="1:69" ht="30" hidden="1" customHeight="1" x14ac:dyDescent="0.25">
      <c r="A10" s="61"/>
      <c r="B10" s="61"/>
      <c r="C10" s="9"/>
      <c r="D10" s="62"/>
      <c r="E10" s="9">
        <f>PROG!E12</f>
        <v>1</v>
      </c>
      <c r="F10" s="10">
        <f>PROG!F12</f>
        <v>44805</v>
      </c>
      <c r="G10" s="11">
        <f>PROG!G12</f>
        <v>2</v>
      </c>
      <c r="H10" s="73" t="b">
        <f>IF(Jalons435257[[#This Row],[Avancement]]="","RIEN",IF(Jalons435257[[#This Row],[Avancement]]=100%,TRUE,IF(Jalons435257[[#This Row],[Début]]+Jalons435257[[#This Row],[Jours]]&gt;$D$7,TRUE,"envoyer un email")))</f>
        <v>1</v>
      </c>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P10" s="36" t="s">
        <v>34</v>
      </c>
      <c r="BQ10" s="37"/>
    </row>
    <row r="11" spans="1:69" s="1" customFormat="1" ht="40.35" customHeight="1" x14ac:dyDescent="0.25">
      <c r="A11" s="63" t="str">
        <f ca="1">PROG!$E$2</f>
        <v>PROG</v>
      </c>
      <c r="B11" s="66" t="s">
        <v>60</v>
      </c>
      <c r="C11" s="64" t="s">
        <v>14</v>
      </c>
      <c r="D11" s="64" t="s">
        <v>66</v>
      </c>
      <c r="E11" s="13">
        <f>PROG!E13</f>
        <v>1</v>
      </c>
      <c r="F11" s="14">
        <f>PROG!F13</f>
        <v>44807</v>
      </c>
      <c r="G11" s="71">
        <f>PROG!G13</f>
        <v>1</v>
      </c>
      <c r="H11" s="75" t="b">
        <f>IF(Jalons435257[[#This Row],[Avancement]]="","RIEN",IF(Jalons435257[[#This Row],[Avancement]]=100%,TRUE,IF(Jalons435257[[#This Row],[Début]]+Jalons435257[[#This Row],[Jours]]&gt;$D$7,TRUE,"envoyer un email")))</f>
        <v>1</v>
      </c>
      <c r="I11" s="65" t="str">
        <f t="shared" ref="I11" ca="1" si="4">IF(AND($C11="Objectif",I$7&gt;=$F11,I$7&lt;=$F11+$G11-1),2,IF(AND($C11="Jalon",I$7&gt;=$F11,I$7&lt;=$F11+$G11-1),1,""))</f>
        <v/>
      </c>
      <c r="J11" s="65" t="str">
        <f t="shared" ref="J11:X11" ca="1" si="5">IF(AND($C11="Objectif",J$7&gt;=$F11,J$7&lt;=$F11+$G11-1),2,IF(AND($C11="Jalon",J$7&gt;=$F11,J$7&lt;=$F11+$G11-1),1,""))</f>
        <v/>
      </c>
      <c r="K11" s="65" t="str">
        <f t="shared" ca="1" si="5"/>
        <v/>
      </c>
      <c r="L11" s="65" t="str">
        <f t="shared" ca="1" si="5"/>
        <v/>
      </c>
      <c r="M11" s="65" t="str">
        <f t="shared" ca="1" si="5"/>
        <v/>
      </c>
      <c r="N11" s="65" t="str">
        <f t="shared" ca="1" si="5"/>
        <v/>
      </c>
      <c r="O11" s="65" t="str">
        <f t="shared" ca="1" si="5"/>
        <v/>
      </c>
      <c r="P11" s="65" t="str">
        <f t="shared" ca="1" si="5"/>
        <v/>
      </c>
      <c r="Q11" s="65" t="str">
        <f t="shared" ca="1" si="5"/>
        <v/>
      </c>
      <c r="R11" s="65" t="str">
        <f t="shared" ca="1" si="5"/>
        <v/>
      </c>
      <c r="S11" s="65" t="str">
        <f t="shared" ca="1" si="5"/>
        <v/>
      </c>
      <c r="T11" s="65" t="str">
        <f t="shared" ca="1" si="5"/>
        <v/>
      </c>
      <c r="U11" s="65" t="str">
        <f t="shared" ca="1" si="5"/>
        <v/>
      </c>
      <c r="V11" s="65" t="str">
        <f t="shared" ca="1" si="5"/>
        <v/>
      </c>
      <c r="W11" s="65" t="str">
        <f t="shared" ca="1" si="5"/>
        <v/>
      </c>
      <c r="X11" s="65" t="str">
        <f t="shared" ca="1" si="5"/>
        <v/>
      </c>
      <c r="Y11" s="65" t="str">
        <f t="shared" ref="Y11:AN11" ca="1" si="6">IF(AND($C11="Objectif",Y$7&gt;=$F11,Y$7&lt;=$F11+$G11-1),2,IF(AND($C11="Jalon",Y$7&gt;=$F11,Y$7&lt;=$F11+$G11-1),1,""))</f>
        <v/>
      </c>
      <c r="Z11" s="65" t="str">
        <f t="shared" ca="1" si="6"/>
        <v/>
      </c>
      <c r="AA11" s="65" t="str">
        <f t="shared" ca="1" si="6"/>
        <v/>
      </c>
      <c r="AB11" s="65" t="str">
        <f t="shared" ca="1" si="6"/>
        <v/>
      </c>
      <c r="AC11" s="65" t="str">
        <f t="shared" ca="1" si="6"/>
        <v/>
      </c>
      <c r="AD11" s="65" t="str">
        <f t="shared" ca="1" si="6"/>
        <v/>
      </c>
      <c r="AE11" s="65" t="str">
        <f t="shared" ca="1" si="6"/>
        <v/>
      </c>
      <c r="AF11" s="65" t="str">
        <f t="shared" ca="1" si="6"/>
        <v/>
      </c>
      <c r="AG11" s="65" t="str">
        <f t="shared" ca="1" si="6"/>
        <v/>
      </c>
      <c r="AH11" s="65" t="str">
        <f t="shared" ca="1" si="6"/>
        <v/>
      </c>
      <c r="AI11" s="65" t="str">
        <f t="shared" ca="1" si="6"/>
        <v/>
      </c>
      <c r="AJ11" s="65" t="str">
        <f t="shared" ca="1" si="6"/>
        <v/>
      </c>
      <c r="AK11" s="65" t="str">
        <f t="shared" ca="1" si="6"/>
        <v/>
      </c>
      <c r="AL11" s="65" t="str">
        <f t="shared" ca="1" si="6"/>
        <v/>
      </c>
      <c r="AM11" s="65" t="str">
        <f t="shared" ca="1" si="6"/>
        <v/>
      </c>
      <c r="AN11" s="65" t="str">
        <f t="shared" ca="1" si="6"/>
        <v/>
      </c>
      <c r="AO11" s="65" t="str">
        <f t="shared" ref="AO11:BD11" ca="1" si="7">IF(AND($C11="Objectif",AO$7&gt;=$F11,AO$7&lt;=$F11+$G11-1),2,IF(AND($C11="Jalon",AO$7&gt;=$F11,AO$7&lt;=$F11+$G11-1),1,""))</f>
        <v/>
      </c>
      <c r="AP11" s="65" t="str">
        <f t="shared" ca="1" si="7"/>
        <v/>
      </c>
      <c r="AQ11" s="65" t="str">
        <f t="shared" ca="1" si="7"/>
        <v/>
      </c>
      <c r="AR11" s="65" t="str">
        <f t="shared" ca="1" si="7"/>
        <v/>
      </c>
      <c r="AS11" s="65" t="str">
        <f t="shared" ca="1" si="7"/>
        <v/>
      </c>
      <c r="AT11" s="65" t="str">
        <f t="shared" ca="1" si="7"/>
        <v/>
      </c>
      <c r="AU11" s="65" t="str">
        <f t="shared" ca="1" si="7"/>
        <v/>
      </c>
      <c r="AV11" s="65" t="str">
        <f t="shared" ca="1" si="7"/>
        <v/>
      </c>
      <c r="AW11" s="65" t="str">
        <f t="shared" ca="1" si="7"/>
        <v/>
      </c>
      <c r="AX11" s="65" t="str">
        <f t="shared" ca="1" si="7"/>
        <v/>
      </c>
      <c r="AY11" s="65" t="str">
        <f t="shared" ca="1" si="7"/>
        <v/>
      </c>
      <c r="AZ11" s="65" t="str">
        <f t="shared" ca="1" si="7"/>
        <v/>
      </c>
      <c r="BA11" s="65" t="str">
        <f t="shared" ca="1" si="7"/>
        <v/>
      </c>
      <c r="BB11" s="65" t="str">
        <f t="shared" ca="1" si="7"/>
        <v/>
      </c>
      <c r="BC11" s="65" t="str">
        <f t="shared" ca="1" si="7"/>
        <v/>
      </c>
      <c r="BD11" s="65" t="str">
        <f t="shared" ca="1" si="7"/>
        <v/>
      </c>
      <c r="BE11" s="65" t="str">
        <f t="shared" ref="BE11:BL11" ca="1" si="8">IF(AND($C11="Objectif",BE$7&gt;=$F11,BE$7&lt;=$F11+$G11-1),2,IF(AND($C11="Jalon",BE$7&gt;=$F11,BE$7&lt;=$F11+$G11-1),1,""))</f>
        <v/>
      </c>
      <c r="BF11" s="65" t="str">
        <f t="shared" ca="1" si="8"/>
        <v/>
      </c>
      <c r="BG11" s="65" t="str">
        <f t="shared" ca="1" si="8"/>
        <v/>
      </c>
      <c r="BH11" s="65" t="str">
        <f t="shared" ca="1" si="8"/>
        <v/>
      </c>
      <c r="BI11" s="65" t="str">
        <f t="shared" ca="1" si="8"/>
        <v/>
      </c>
      <c r="BJ11" s="65" t="str">
        <f t="shared" ca="1" si="8"/>
        <v/>
      </c>
      <c r="BK11" s="65" t="str">
        <f t="shared" ca="1" si="8"/>
        <v/>
      </c>
      <c r="BL11" s="65" t="str">
        <f t="shared" ca="1" si="8"/>
        <v/>
      </c>
      <c r="BP11" s="36" t="s">
        <v>37</v>
      </c>
      <c r="BQ11" s="37"/>
    </row>
    <row r="12" spans="1:69" ht="30" customHeight="1" x14ac:dyDescent="0.25">
      <c r="D12" s="4"/>
      <c r="G12" s="70"/>
      <c r="H12" s="3"/>
    </row>
    <row r="13" spans="1:69" ht="30" customHeight="1" x14ac:dyDescent="0.25">
      <c r="D13" s="5"/>
    </row>
  </sheetData>
  <mergeCells count="8">
    <mergeCell ref="AD4:AH4"/>
    <mergeCell ref="AJ4:AN4"/>
    <mergeCell ref="B2:D2"/>
    <mergeCell ref="I2:N2"/>
    <mergeCell ref="O2:T2"/>
    <mergeCell ref="I4:P4"/>
    <mergeCell ref="R4:V4"/>
    <mergeCell ref="X4:AB4"/>
  </mergeCells>
  <conditionalFormatting sqref="E9:E11">
    <cfRule type="dataBar" priority="5">
      <dataBar>
        <cfvo type="num" val="0"/>
        <cfvo type="num" val="1"/>
        <color theme="6"/>
      </dataBar>
      <extLst>
        <ext xmlns:x14="http://schemas.microsoft.com/office/spreadsheetml/2009/9/main" uri="{B025F937-C7B1-47D3-B67F-A62EFF666E3E}">
          <x14:id>{56F690B9-9246-DC43-87AC-7AC65C5A7CD0}</x14:id>
        </ext>
      </extLst>
    </cfRule>
  </conditionalFormatting>
  <conditionalFormatting sqref="I7:BL11">
    <cfRule type="expression" dxfId="35" priority="1">
      <formula>AND(TODAY()&gt;=I$7,TODAY()&lt;J$7)</formula>
    </cfRule>
  </conditionalFormatting>
  <conditionalFormatting sqref="I6:AM6">
    <cfRule type="expression" dxfId="34" priority="4">
      <formula>I$7&lt;=EOMONTH($I$7,0)</formula>
    </cfRule>
  </conditionalFormatting>
  <conditionalFormatting sqref="J6:BL6">
    <cfRule type="expression" dxfId="33" priority="3">
      <formula>AND(J$7&lt;=EOMONTH($I$7,2),J$7&gt;EOMONTH($I$7,0),J$7&gt;EOMONTH($I$7,1))</formula>
    </cfRule>
  </conditionalFormatting>
  <conditionalFormatting sqref="I6:BL6">
    <cfRule type="expression" dxfId="32" priority="2">
      <formula>AND(I$7&lt;=EOMONTH($I$7,1),I$7&gt;EOMONTH($I$7,0))</formula>
    </cfRule>
  </conditionalFormatting>
  <conditionalFormatting sqref="I10:BL11">
    <cfRule type="expression" dxfId="31" priority="6" stopIfTrue="1">
      <formula>AND($C10="Risque faible",I$7&gt;=$F10,I$7&lt;=$F10+$G10-1)</formula>
    </cfRule>
    <cfRule type="expression" dxfId="30" priority="7" stopIfTrue="1">
      <formula>AND($C10="Risque élevé",I$7&gt;=$F10,I$7&lt;=$F10+$G10-1)</formula>
    </cfRule>
    <cfRule type="expression" dxfId="29" priority="8" stopIfTrue="1">
      <formula>AND($C10="En bonne voie",I$7&gt;=$F10,I$7&lt;=$F10+$G10-1)</formula>
    </cfRule>
    <cfRule type="expression" dxfId="28" priority="9" stopIfTrue="1">
      <formula>AND($C10="Risque moyen",I$7&gt;=$F10,I$7&lt;=$F10+$G10-1)</formula>
    </cfRule>
    <cfRule type="expression" dxfId="27" priority="10" stopIfTrue="1">
      <formula>AND(LEN($C10)=0,I$7&gt;=$F10,I$7&lt;=$F10+$G10-1)</formula>
    </cfRule>
  </conditionalFormatting>
  <dataValidations disablePrompts="1" count="8">
    <dataValidation allowBlank="1" showInputMessage="1" showErrorMessage="1" prompt="Une barre de défilement se trouve dans les cellules I8 à BL8. _x000a_Pour avancer ou retourner dans la chronologie, entrez la valeur 0 ou une valeur supérieure dans la cellule C7._x000a_Une valeur 0 vous place au début du graphique." sqref="A8" xr:uid="{CF771A46-449B-6548-A4FD-9EDCF563457B}"/>
    <dataValidation allowBlank="1" showInputMessage="1" showErrorMessage="1" prompt="Les cellules I9 à BL9 contiennent le numéro de jour du mois représenté dans le bloc de cellules au-dessus de chaque cellule de date. Calculated._x000a_Ne pas modifier ces cellules._x000a_" sqref="A7" xr:uid="{C96EDA14-AB12-964D-BA64-7B018303FE4E}"/>
    <dataValidation allowBlank="1" showInputMessage="1" showErrorMessage="1" prompt="Un incrément de défilement se trouve dans C7. _x000a_Mois pour dates de la ligne 7 affichés de I6 à BL6._x000a_Ne pas modifier ces cellules. Elles sont mises à jour automatiquement en fonction de la date de début du projet dans la cellule F6." sqref="A6" xr:uid="{54F5D3A6-F31A-F047-88C4-163D54283312}"/>
    <dataValidation allowBlank="1" showInputMessage="1" showErrorMessage="1" prompt="Nom du chef de projet dans B5. Entrez la date de début du projet dans C6 ou autorisez l’exemple de formule à rechercher la plus petite valeur de date dans la table données de Gantt. _x005f_x000a_Date de début du projet : l’étiquette se trouve dans B6." sqref="A5" xr:uid="{03E271B6-BFF4-A640-97F9-00F20DB93899}"/>
    <dataValidation allowBlank="1" showInputMessage="1" showErrorMessage="1" prompt="Entrez le nom de la société dans la cellule B4._x000a_Une légende se trouve dans les cellules I4 à AC4. L’étiquette Légende se trouve dans la cellule G4." sqref="A4" xr:uid="{9C4A4105-3104-4F4B-962E-01FA42BD5F8C}"/>
    <dataValidation allowBlank="1" showInputMessage="1" showErrorMessage="1" promptTitle="Créer un diagramme de Gantt " prompt="Titre du projet dans B2. _x000a_Utilisation de cette feuille de calcul (usage lecteurs d’écran et auteur du classeur) dans la feuille de calcul À propos._x000a_Continuez la navigation vers le bas de la colonne A pour des instructions supplémentaires." sqref="A2" xr:uid="{3202F9B9-7FD3-724F-B351-97B625239540}"/>
    <dataValidation type="whole" operator="greaterThanOrEqual" allowBlank="1" showInputMessage="1" promptTitle="Incrément de défilement" prompt="La modification de ce nombre entraînera la défilement du diagramme de Gantt." sqref="C7" xr:uid="{255E4524-8F6C-C048-A2F1-60B58D0E4A2D}">
      <formula1>0</formula1>
    </dataValidation>
    <dataValidation type="list" allowBlank="1" showInputMessage="1" showErrorMessage="1" sqref="C10:C11" xr:uid="{F42D1D3E-5F13-0D44-97A7-E5FE06203C89}">
      <formula1>"Objectif,Jalon,En bonne voie, Risque faible, Risque moyen, Risque élevé"</formula1>
    </dataValidation>
  </dataValidations>
  <printOptions horizontalCentered="1" headings="1"/>
  <pageMargins left="0" right="0" top="0" bottom="0" header="0.31496062992125984" footer="0.31496062992125984"/>
  <pageSetup paperSize="9" scale="72" orientation="landscape" r:id="rId1"/>
  <headerFooter differentFirst="1" scaleWithDoc="0">
    <oddFooter>Page &amp;P of &amp;N</oddFooter>
  </headerFooter>
  <colBreaks count="1" manualBreakCount="1">
    <brk id="3"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4577" r:id="rId4" name="Barre de défilement 1">
              <controlPr defaultSize="0" autoPict="0" altText="Défiler la barre pour faire défiler la chronologie du projet Gantt.">
                <anchor moveWithCells="1">
                  <from>
                    <xdr:col>8</xdr:col>
                    <xdr:colOff>28575</xdr:colOff>
                    <xdr:row>7</xdr:row>
                    <xdr:rowOff>66675</xdr:rowOff>
                  </from>
                  <to>
                    <xdr:col>64</xdr:col>
                    <xdr:colOff>0</xdr:colOff>
                    <xdr:row>7</xdr:row>
                    <xdr:rowOff>238125</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56F690B9-9246-DC43-87AC-7AC65C5A7CD0}">
            <x14:dataBar minLength="0" maxLength="100" gradient="0">
              <x14:cfvo type="num">
                <xm:f>0</xm:f>
              </x14:cfvo>
              <x14:cfvo type="num">
                <xm:f>1</xm:f>
              </x14:cfvo>
              <x14:negativeFillColor rgb="FFFF0000"/>
              <x14:axisColor rgb="FF000000"/>
            </x14:dataBar>
          </x14:cfRule>
          <xm:sqref>E9:E11</xm:sqref>
        </x14:conditionalFormatting>
        <x14:conditionalFormatting xmlns:xm="http://schemas.microsoft.com/office/excel/2006/main">
          <x14:cfRule type="iconSet" priority="104" id="{37ACB32D-FC19-F843-BE9D-BFF44FBCB294}">
            <x14:iconSet iconSet="3Stars" showValue="0" custom="1">
              <x14:cfvo type="percent">
                <xm:f>0</xm:f>
              </x14:cfvo>
              <x14:cfvo type="num">
                <xm:f>1</xm:f>
              </x14:cfvo>
              <x14:cfvo type="num">
                <xm:f>2</xm:f>
              </x14:cfvo>
              <x14:cfIcon iconSet="NoIcons" iconId="0"/>
              <x14:cfIcon iconSet="3Flags" iconId="1"/>
              <x14:cfIcon iconSet="3Signs" iconId="0"/>
            </x14:iconSet>
          </x14:cfRule>
          <xm:sqref>I10:BL11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2A2F3-AD0F-4781-B11C-C32CAF64490A}">
  <sheetPr codeName="Feuil5">
    <pageSetUpPr fitToPage="1"/>
  </sheetPr>
  <dimension ref="A1:BQ13"/>
  <sheetViews>
    <sheetView showGridLines="0" showRuler="0" zoomScale="90" zoomScaleNormal="90" zoomScalePageLayoutView="70" workbookViewId="0">
      <selection activeCell="H11" sqref="H11"/>
    </sheetView>
  </sheetViews>
  <sheetFormatPr baseColWidth="10" defaultColWidth="8.85546875" defaultRowHeight="30" customHeight="1" x14ac:dyDescent="0.25"/>
  <cols>
    <col min="1" max="1" width="17.85546875" style="6" bestFit="1" customWidth="1"/>
    <col min="2" max="2" width="34.42578125" style="8" customWidth="1"/>
    <col min="3" max="3" width="14.7109375" style="8" customWidth="1"/>
    <col min="4" max="4" width="20.42578125" style="8" customWidth="1"/>
    <col min="5" max="5" width="15.7109375" style="8" customWidth="1"/>
    <col min="6" max="6" width="11.42578125" style="2" bestFit="1" customWidth="1"/>
    <col min="7" max="7" width="10.42578125" style="8" customWidth="1"/>
    <col min="8" max="8" width="23" style="8" bestFit="1" customWidth="1"/>
    <col min="9" max="64" width="3.42578125" style="8" customWidth="1"/>
    <col min="65" max="65" width="2.7109375" style="8" customWidth="1"/>
    <col min="66" max="67" width="8.85546875" style="8"/>
    <col min="68" max="68" width="44.140625" style="8" bestFit="1" customWidth="1"/>
    <col min="69" max="69" width="32.7109375" style="8" bestFit="1" customWidth="1"/>
    <col min="70" max="16384" width="8.85546875" style="8"/>
  </cols>
  <sheetData>
    <row r="1" spans="1:69" ht="25.35" customHeight="1" x14ac:dyDescent="0.25">
      <c r="B1" s="44"/>
      <c r="C1" s="45"/>
    </row>
    <row r="2" spans="1:69" ht="50.1" customHeight="1" x14ac:dyDescent="0.25">
      <c r="A2" s="7"/>
      <c r="B2" s="81" t="s">
        <v>28</v>
      </c>
      <c r="C2" s="81"/>
      <c r="D2" s="81"/>
      <c r="E2" s="43" t="str" cm="1">
        <f t="array" aca="1" ref="E2" ca="1">_xll.NOMFEUILLE()</f>
        <v>Tartempion</v>
      </c>
      <c r="F2" s="43"/>
      <c r="G2" s="43"/>
      <c r="H2" s="43"/>
      <c r="I2" s="82"/>
      <c r="J2" s="82"/>
      <c r="K2" s="82"/>
      <c r="L2" s="82"/>
      <c r="M2" s="82"/>
      <c r="N2" s="82"/>
      <c r="O2" s="83"/>
      <c r="P2" s="83"/>
      <c r="Q2" s="83"/>
      <c r="R2" s="83"/>
      <c r="S2" s="83"/>
      <c r="T2" s="83"/>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c r="AY2" s="16"/>
      <c r="AZ2" s="16"/>
      <c r="BA2" s="16"/>
      <c r="BB2" s="16"/>
      <c r="BC2" s="16"/>
      <c r="BD2" s="16"/>
      <c r="BE2" s="16"/>
      <c r="BF2" s="16"/>
      <c r="BG2" s="16"/>
      <c r="BH2" s="16"/>
      <c r="BI2" s="16"/>
      <c r="BJ2" s="16"/>
      <c r="BK2" s="16"/>
      <c r="BL2" s="16"/>
      <c r="BM2" s="16"/>
    </row>
    <row r="3" spans="1:69" ht="20.100000000000001" customHeight="1" x14ac:dyDescent="0.25">
      <c r="A3" s="7"/>
      <c r="B3" s="17"/>
      <c r="C3" s="46"/>
      <c r="D3" s="47"/>
      <c r="E3" s="47"/>
      <c r="F3" s="48"/>
      <c r="G3" s="47"/>
      <c r="H3" s="47"/>
      <c r="I3" s="49"/>
      <c r="J3" s="1"/>
      <c r="K3" s="1"/>
      <c r="L3" s="1"/>
    </row>
    <row r="4" spans="1:69" ht="30" customHeight="1" x14ac:dyDescent="0.25">
      <c r="A4" s="7"/>
      <c r="B4" s="42" t="s">
        <v>29</v>
      </c>
      <c r="C4" s="72"/>
      <c r="D4" s="41"/>
      <c r="E4" s="50"/>
      <c r="F4" s="51"/>
      <c r="G4" s="52" t="s">
        <v>21</v>
      </c>
      <c r="H4" s="50"/>
      <c r="I4" s="84" t="s">
        <v>23</v>
      </c>
      <c r="J4" s="84"/>
      <c r="K4" s="84"/>
      <c r="L4" s="84"/>
      <c r="M4" s="84"/>
      <c r="N4" s="84"/>
      <c r="O4" s="84"/>
      <c r="P4" s="84"/>
      <c r="R4" s="85" t="s">
        <v>24</v>
      </c>
      <c r="S4" s="85"/>
      <c r="T4" s="85"/>
      <c r="U4" s="85"/>
      <c r="V4" s="85"/>
      <c r="X4" s="86" t="s">
        <v>15</v>
      </c>
      <c r="Y4" s="86"/>
      <c r="Z4" s="86"/>
      <c r="AA4" s="86"/>
      <c r="AB4" s="86"/>
      <c r="AD4" s="79" t="s">
        <v>16</v>
      </c>
      <c r="AE4" s="79"/>
      <c r="AF4" s="79"/>
      <c r="AG4" s="79"/>
      <c r="AH4" s="79"/>
      <c r="AJ4" s="80" t="s">
        <v>25</v>
      </c>
      <c r="AK4" s="80"/>
      <c r="AL4" s="80"/>
      <c r="AM4" s="80"/>
      <c r="AN4" s="80"/>
    </row>
    <row r="5" spans="1:69" ht="30" customHeight="1" x14ac:dyDescent="0.25">
      <c r="A5" s="7"/>
      <c r="B5" s="53" t="s">
        <v>56</v>
      </c>
      <c r="C5" s="54"/>
      <c r="D5" s="53" t="s">
        <v>57</v>
      </c>
      <c r="E5" s="50"/>
      <c r="F5" s="53" t="s">
        <v>58</v>
      </c>
      <c r="G5" s="50"/>
      <c r="H5" s="50"/>
    </row>
    <row r="6" spans="1:69" ht="30" customHeight="1" x14ac:dyDescent="0.35">
      <c r="A6" s="7"/>
      <c r="B6" s="18" t="s">
        <v>0</v>
      </c>
      <c r="C6" s="19">
        <v>44562</v>
      </c>
      <c r="D6" s="20"/>
      <c r="E6" s="50"/>
      <c r="F6" s="51"/>
      <c r="G6" s="50"/>
      <c r="H6" s="50"/>
      <c r="I6" s="24" t="str">
        <f ca="1">TEXT(I7,"mmmm")</f>
        <v>août</v>
      </c>
      <c r="J6" s="24"/>
      <c r="K6" s="24"/>
      <c r="L6" s="24"/>
      <c r="M6" s="24"/>
      <c r="N6" s="24"/>
      <c r="O6" s="24"/>
      <c r="P6" s="24" t="str">
        <f ca="1">IF(TEXT(P7,"mmmm")=I6,"",TEXT(P7,"mmmm"))</f>
        <v/>
      </c>
      <c r="Q6" s="24"/>
      <c r="R6" s="24"/>
      <c r="S6" s="24"/>
      <c r="T6" s="24"/>
      <c r="U6" s="24"/>
      <c r="V6" s="24"/>
      <c r="W6" s="24" t="str">
        <f ca="1">IF(OR(TEXT(W7,"mmmm")=P6,TEXT(W7,"mmmm")=I6),"",TEXT(W7,"mmmm"))</f>
        <v>septembre</v>
      </c>
      <c r="X6" s="24"/>
      <c r="Y6" s="24"/>
      <c r="Z6" s="24"/>
      <c r="AA6" s="24"/>
      <c r="AB6" s="24"/>
      <c r="AC6" s="24"/>
      <c r="AD6" s="24" t="str">
        <f ca="1">IF(OR(TEXT(AD7,"mmmm")=W6,TEXT(AD7,"mmmm")=P6,TEXT(AD7,"mmmm")=I6),"",TEXT(AD7,"mmmm"))</f>
        <v/>
      </c>
      <c r="AE6" s="24"/>
      <c r="AF6" s="24"/>
      <c r="AG6" s="24"/>
      <c r="AH6" s="24"/>
      <c r="AI6" s="24"/>
      <c r="AJ6" s="24"/>
      <c r="AK6" s="24" t="str">
        <f ca="1">IF(OR(TEXT(AK7,"mmmm")=AD6,TEXT(AK7,"mmmm")=W6,TEXT(AK7,"mmmm")=P6,TEXT(AK7,"mmmm")=I6),"",TEXT(AK7,"mmmm"))</f>
        <v/>
      </c>
      <c r="AL6" s="24"/>
      <c r="AM6" s="24"/>
      <c r="AN6" s="24"/>
      <c r="AO6" s="24"/>
      <c r="AP6" s="24"/>
      <c r="AQ6" s="24"/>
      <c r="AR6" s="24" t="str">
        <f ca="1">IF(OR(TEXT(AR7,"mmmm")=AK6,TEXT(AR7,"mmmm")=AD6,TEXT(AR7,"mmmm")=W6,TEXT(AR7,"mmmm")=P6),"",TEXT(AR7,"mmmm"))</f>
        <v/>
      </c>
      <c r="AS6" s="24"/>
      <c r="AT6" s="24"/>
      <c r="AU6" s="24"/>
      <c r="AV6" s="24"/>
      <c r="AW6" s="24"/>
      <c r="AX6" s="25"/>
      <c r="AY6" s="25" t="str">
        <f ca="1">IF(OR(TEXT(AY7,"mmmm")=AR6,TEXT(AY7,"mmmm")=AK6,TEXT(AY7,"mmmm")=AD6,TEXT(AY7,"mmmm")=W6),"",TEXT(AY7,"mmmm"))</f>
        <v/>
      </c>
      <c r="AZ6" s="25"/>
      <c r="BA6" s="25"/>
      <c r="BB6" s="26"/>
      <c r="BC6" s="23"/>
      <c r="BD6" s="23"/>
      <c r="BE6" s="23"/>
      <c r="BF6" s="23" t="str">
        <f ca="1">IF(OR(TEXT(BF7,"mmmm")=AY6,TEXT(BF7,"mmmm")=AR6,TEXT(BF7,"mmmm")=AK6,TEXT(BF7,"mmmm")=AD6),"",TEXT(BF7,"mmmm"))</f>
        <v>octobre</v>
      </c>
      <c r="BG6" s="23"/>
      <c r="BH6" s="23"/>
      <c r="BI6" s="23"/>
      <c r="BJ6" s="23"/>
      <c r="BK6" s="23"/>
      <c r="BL6" s="23"/>
      <c r="BP6" s="35" t="s">
        <v>30</v>
      </c>
      <c r="BQ6" s="35" t="s">
        <v>31</v>
      </c>
    </row>
    <row r="7" spans="1:69" ht="30" customHeight="1" x14ac:dyDescent="0.25">
      <c r="A7" s="7"/>
      <c r="B7" s="18" t="s">
        <v>1</v>
      </c>
      <c r="C7" s="55">
        <v>230</v>
      </c>
      <c r="D7" s="76">
        <f ca="1">TODAY()</f>
        <v>44831</v>
      </c>
      <c r="E7" s="50"/>
      <c r="F7" s="50"/>
      <c r="G7" s="50"/>
      <c r="H7" s="56"/>
      <c r="I7" s="28">
        <f ca="1">IFERROR(Début_Projet+Incrément_Défilement,TODAY())</f>
        <v>44792</v>
      </c>
      <c r="J7" s="29">
        <f ca="1">I7+1</f>
        <v>44793</v>
      </c>
      <c r="K7" s="29">
        <f t="shared" ref="K7:AX7" ca="1" si="0">J7+1</f>
        <v>44794</v>
      </c>
      <c r="L7" s="29">
        <f t="shared" ca="1" si="0"/>
        <v>44795</v>
      </c>
      <c r="M7" s="29">
        <f t="shared" ca="1" si="0"/>
        <v>44796</v>
      </c>
      <c r="N7" s="29">
        <f t="shared" ca="1" si="0"/>
        <v>44797</v>
      </c>
      <c r="O7" s="30">
        <f t="shared" ca="1" si="0"/>
        <v>44798</v>
      </c>
      <c r="P7" s="29">
        <f ca="1">O7+1</f>
        <v>44799</v>
      </c>
      <c r="Q7" s="29">
        <f ca="1">P7+1</f>
        <v>44800</v>
      </c>
      <c r="R7" s="29">
        <f t="shared" ca="1" si="0"/>
        <v>44801</v>
      </c>
      <c r="S7" s="29">
        <f t="shared" ca="1" si="0"/>
        <v>44802</v>
      </c>
      <c r="T7" s="29">
        <f t="shared" ca="1" si="0"/>
        <v>44803</v>
      </c>
      <c r="U7" s="29">
        <f t="shared" ca="1" si="0"/>
        <v>44804</v>
      </c>
      <c r="V7" s="30">
        <f t="shared" ca="1" si="0"/>
        <v>44805</v>
      </c>
      <c r="W7" s="29">
        <f ca="1">V7+1</f>
        <v>44806</v>
      </c>
      <c r="X7" s="29">
        <f ca="1">W7+1</f>
        <v>44807</v>
      </c>
      <c r="Y7" s="29">
        <f t="shared" ca="1" si="0"/>
        <v>44808</v>
      </c>
      <c r="Z7" s="29">
        <f t="shared" ca="1" si="0"/>
        <v>44809</v>
      </c>
      <c r="AA7" s="29">
        <f t="shared" ca="1" si="0"/>
        <v>44810</v>
      </c>
      <c r="AB7" s="29">
        <f t="shared" ca="1" si="0"/>
        <v>44811</v>
      </c>
      <c r="AC7" s="30">
        <f t="shared" ca="1" si="0"/>
        <v>44812</v>
      </c>
      <c r="AD7" s="29">
        <f ca="1">AC7+1</f>
        <v>44813</v>
      </c>
      <c r="AE7" s="29">
        <f ca="1">AD7+1</f>
        <v>44814</v>
      </c>
      <c r="AF7" s="29">
        <f t="shared" ca="1" si="0"/>
        <v>44815</v>
      </c>
      <c r="AG7" s="29">
        <f t="shared" ca="1" si="0"/>
        <v>44816</v>
      </c>
      <c r="AH7" s="29">
        <f t="shared" ca="1" si="0"/>
        <v>44817</v>
      </c>
      <c r="AI7" s="29">
        <f t="shared" ca="1" si="0"/>
        <v>44818</v>
      </c>
      <c r="AJ7" s="30">
        <f t="shared" ca="1" si="0"/>
        <v>44819</v>
      </c>
      <c r="AK7" s="29">
        <f ca="1">AJ7+1</f>
        <v>44820</v>
      </c>
      <c r="AL7" s="29">
        <f ca="1">AK7+1</f>
        <v>44821</v>
      </c>
      <c r="AM7" s="29">
        <f t="shared" ca="1" si="0"/>
        <v>44822</v>
      </c>
      <c r="AN7" s="29">
        <f t="shared" ca="1" si="0"/>
        <v>44823</v>
      </c>
      <c r="AO7" s="29">
        <f t="shared" ca="1" si="0"/>
        <v>44824</v>
      </c>
      <c r="AP7" s="29">
        <f t="shared" ca="1" si="0"/>
        <v>44825</v>
      </c>
      <c r="AQ7" s="30">
        <f t="shared" ca="1" si="0"/>
        <v>44826</v>
      </c>
      <c r="AR7" s="29">
        <f ca="1">AQ7+1</f>
        <v>44827</v>
      </c>
      <c r="AS7" s="29">
        <f ca="1">AR7+1</f>
        <v>44828</v>
      </c>
      <c r="AT7" s="29">
        <f t="shared" ca="1" si="0"/>
        <v>44829</v>
      </c>
      <c r="AU7" s="29">
        <f t="shared" ca="1" si="0"/>
        <v>44830</v>
      </c>
      <c r="AV7" s="29">
        <f t="shared" ca="1" si="0"/>
        <v>44831</v>
      </c>
      <c r="AW7" s="29">
        <f t="shared" ca="1" si="0"/>
        <v>44832</v>
      </c>
      <c r="AX7" s="30">
        <f t="shared" ca="1" si="0"/>
        <v>44833</v>
      </c>
      <c r="AY7" s="29">
        <f ca="1">AX7+1</f>
        <v>44834</v>
      </c>
      <c r="AZ7" s="29">
        <f ca="1">AY7+1</f>
        <v>44835</v>
      </c>
      <c r="BA7" s="29">
        <f t="shared" ref="BA7:BE7" ca="1" si="1">AZ7+1</f>
        <v>44836</v>
      </c>
      <c r="BB7" s="29">
        <f t="shared" ca="1" si="1"/>
        <v>44837</v>
      </c>
      <c r="BC7" s="29">
        <f t="shared" ca="1" si="1"/>
        <v>44838</v>
      </c>
      <c r="BD7" s="29">
        <f t="shared" ca="1" si="1"/>
        <v>44839</v>
      </c>
      <c r="BE7" s="30">
        <f t="shared" ca="1" si="1"/>
        <v>44840</v>
      </c>
      <c r="BF7" s="29">
        <f ca="1">BE7+1</f>
        <v>44841</v>
      </c>
      <c r="BG7" s="29">
        <f ca="1">BF7+1</f>
        <v>44842</v>
      </c>
      <c r="BH7" s="29">
        <f t="shared" ref="BH7:BL7" ca="1" si="2">BG7+1</f>
        <v>44843</v>
      </c>
      <c r="BI7" s="29">
        <f t="shared" ca="1" si="2"/>
        <v>44844</v>
      </c>
      <c r="BJ7" s="29">
        <f t="shared" ca="1" si="2"/>
        <v>44845</v>
      </c>
      <c r="BK7" s="29">
        <f t="shared" ca="1" si="2"/>
        <v>44846</v>
      </c>
      <c r="BL7" s="30">
        <f t="shared" ca="1" si="2"/>
        <v>44847</v>
      </c>
      <c r="BP7" s="36"/>
      <c r="BQ7" s="37"/>
    </row>
    <row r="8" spans="1:69" ht="20.100000000000001" customHeight="1" x14ac:dyDescent="0.25">
      <c r="A8" s="7"/>
      <c r="B8" s="54"/>
      <c r="C8" s="54"/>
      <c r="D8" s="54"/>
      <c r="E8" s="50"/>
      <c r="F8" s="50"/>
      <c r="G8" s="50"/>
      <c r="H8" s="56"/>
      <c r="I8" s="31"/>
      <c r="J8" s="57"/>
      <c r="K8" s="57"/>
      <c r="L8" s="57"/>
      <c r="M8" s="57"/>
      <c r="N8" s="57"/>
      <c r="O8" s="57"/>
      <c r="P8" s="32"/>
      <c r="Q8" s="57"/>
      <c r="R8" s="57"/>
      <c r="S8" s="57"/>
      <c r="T8" s="57"/>
      <c r="U8" s="57"/>
      <c r="V8" s="33"/>
      <c r="W8" s="57"/>
      <c r="X8" s="57"/>
      <c r="Y8" s="57"/>
      <c r="Z8" s="57"/>
      <c r="AA8" s="57"/>
      <c r="AB8" s="57"/>
      <c r="AC8" s="33"/>
      <c r="AD8" s="57"/>
      <c r="AE8" s="57"/>
      <c r="AF8" s="57"/>
      <c r="AG8" s="57"/>
      <c r="AH8" s="57"/>
      <c r="AI8" s="57"/>
      <c r="AJ8" s="33"/>
      <c r="AK8" s="57"/>
      <c r="AL8" s="57"/>
      <c r="AM8" s="57"/>
      <c r="AN8" s="57"/>
      <c r="AO8" s="57"/>
      <c r="AP8" s="57"/>
      <c r="AQ8" s="33"/>
      <c r="AR8" s="57"/>
      <c r="AS8" s="57"/>
      <c r="AT8" s="57"/>
      <c r="AU8" s="57"/>
      <c r="AV8" s="57"/>
      <c r="AW8" s="57"/>
      <c r="AX8" s="33"/>
      <c r="AY8" s="57"/>
      <c r="AZ8" s="57"/>
      <c r="BA8" s="57"/>
      <c r="BB8" s="57"/>
      <c r="BC8" s="57"/>
      <c r="BD8" s="57"/>
      <c r="BE8" s="33"/>
      <c r="BF8" s="57"/>
      <c r="BG8" s="57"/>
      <c r="BH8" s="57"/>
      <c r="BI8" s="57"/>
      <c r="BJ8" s="57"/>
      <c r="BK8" s="57"/>
      <c r="BL8" s="34"/>
      <c r="BP8" s="36" t="s">
        <v>32</v>
      </c>
      <c r="BQ8" s="37"/>
    </row>
    <row r="9" spans="1:69" ht="40.35" customHeight="1" x14ac:dyDescent="0.25">
      <c r="A9" s="58" t="s">
        <v>63</v>
      </c>
      <c r="B9" s="58" t="s">
        <v>2</v>
      </c>
      <c r="C9" s="59" t="s">
        <v>11</v>
      </c>
      <c r="D9" s="59" t="s">
        <v>18</v>
      </c>
      <c r="E9" s="59" t="s">
        <v>19</v>
      </c>
      <c r="F9" s="59" t="s">
        <v>20</v>
      </c>
      <c r="G9" s="59" t="s">
        <v>22</v>
      </c>
      <c r="H9" s="74" t="s">
        <v>64</v>
      </c>
      <c r="I9" s="27" t="str">
        <f t="shared" ref="I9:BL9" ca="1" si="3">LEFT(TEXT(I7,"jjj"),1)</f>
        <v>v</v>
      </c>
      <c r="J9" s="27" t="str">
        <f t="shared" ca="1" si="3"/>
        <v>s</v>
      </c>
      <c r="K9" s="27" t="str">
        <f t="shared" ca="1" si="3"/>
        <v>d</v>
      </c>
      <c r="L9" s="27" t="str">
        <f t="shared" ca="1" si="3"/>
        <v>l</v>
      </c>
      <c r="M9" s="27" t="str">
        <f t="shared" ca="1" si="3"/>
        <v>m</v>
      </c>
      <c r="N9" s="27" t="str">
        <f t="shared" ca="1" si="3"/>
        <v>m</v>
      </c>
      <c r="O9" s="27" t="str">
        <f t="shared" ca="1" si="3"/>
        <v>j</v>
      </c>
      <c r="P9" s="27" t="str">
        <f t="shared" ca="1" si="3"/>
        <v>v</v>
      </c>
      <c r="Q9" s="27" t="str">
        <f t="shared" ca="1" si="3"/>
        <v>s</v>
      </c>
      <c r="R9" s="27" t="str">
        <f t="shared" ca="1" si="3"/>
        <v>d</v>
      </c>
      <c r="S9" s="27" t="str">
        <f t="shared" ca="1" si="3"/>
        <v>l</v>
      </c>
      <c r="T9" s="27" t="str">
        <f t="shared" ca="1" si="3"/>
        <v>m</v>
      </c>
      <c r="U9" s="27" t="str">
        <f t="shared" ca="1" si="3"/>
        <v>m</v>
      </c>
      <c r="V9" s="27" t="str">
        <f t="shared" ca="1" si="3"/>
        <v>j</v>
      </c>
      <c r="W9" s="27" t="str">
        <f t="shared" ca="1" si="3"/>
        <v>v</v>
      </c>
      <c r="X9" s="27" t="str">
        <f t="shared" ca="1" si="3"/>
        <v>s</v>
      </c>
      <c r="Y9" s="27" t="str">
        <f t="shared" ca="1" si="3"/>
        <v>d</v>
      </c>
      <c r="Z9" s="27" t="str">
        <f t="shared" ca="1" si="3"/>
        <v>l</v>
      </c>
      <c r="AA9" s="27" t="str">
        <f t="shared" ca="1" si="3"/>
        <v>m</v>
      </c>
      <c r="AB9" s="27" t="str">
        <f t="shared" ca="1" si="3"/>
        <v>m</v>
      </c>
      <c r="AC9" s="27" t="str">
        <f t="shared" ca="1" si="3"/>
        <v>j</v>
      </c>
      <c r="AD9" s="27" t="str">
        <f t="shared" ca="1" si="3"/>
        <v>v</v>
      </c>
      <c r="AE9" s="27" t="str">
        <f t="shared" ca="1" si="3"/>
        <v>s</v>
      </c>
      <c r="AF9" s="27" t="str">
        <f t="shared" ca="1" si="3"/>
        <v>d</v>
      </c>
      <c r="AG9" s="27" t="str">
        <f t="shared" ca="1" si="3"/>
        <v>l</v>
      </c>
      <c r="AH9" s="27" t="str">
        <f t="shared" ca="1" si="3"/>
        <v>m</v>
      </c>
      <c r="AI9" s="27" t="str">
        <f t="shared" ca="1" si="3"/>
        <v>m</v>
      </c>
      <c r="AJ9" s="27" t="str">
        <f t="shared" ca="1" si="3"/>
        <v>j</v>
      </c>
      <c r="AK9" s="27" t="str">
        <f t="shared" ca="1" si="3"/>
        <v>v</v>
      </c>
      <c r="AL9" s="27" t="str">
        <f t="shared" ca="1" si="3"/>
        <v>s</v>
      </c>
      <c r="AM9" s="27" t="str">
        <f t="shared" ca="1" si="3"/>
        <v>d</v>
      </c>
      <c r="AN9" s="27" t="str">
        <f t="shared" ca="1" si="3"/>
        <v>l</v>
      </c>
      <c r="AO9" s="27" t="str">
        <f t="shared" ca="1" si="3"/>
        <v>m</v>
      </c>
      <c r="AP9" s="27" t="str">
        <f t="shared" ca="1" si="3"/>
        <v>m</v>
      </c>
      <c r="AQ9" s="27" t="str">
        <f t="shared" ca="1" si="3"/>
        <v>j</v>
      </c>
      <c r="AR9" s="27" t="str">
        <f t="shared" ca="1" si="3"/>
        <v>v</v>
      </c>
      <c r="AS9" s="27" t="str">
        <f t="shared" ca="1" si="3"/>
        <v>s</v>
      </c>
      <c r="AT9" s="27" t="str">
        <f t="shared" ca="1" si="3"/>
        <v>d</v>
      </c>
      <c r="AU9" s="27" t="str">
        <f t="shared" ca="1" si="3"/>
        <v>l</v>
      </c>
      <c r="AV9" s="27" t="str">
        <f t="shared" ca="1" si="3"/>
        <v>m</v>
      </c>
      <c r="AW9" s="27" t="str">
        <f t="shared" ca="1" si="3"/>
        <v>m</v>
      </c>
      <c r="AX9" s="27" t="str">
        <f t="shared" ca="1" si="3"/>
        <v>j</v>
      </c>
      <c r="AY9" s="27" t="str">
        <f t="shared" ca="1" si="3"/>
        <v>v</v>
      </c>
      <c r="AZ9" s="27" t="str">
        <f t="shared" ca="1" si="3"/>
        <v>s</v>
      </c>
      <c r="BA9" s="27" t="str">
        <f t="shared" ca="1" si="3"/>
        <v>d</v>
      </c>
      <c r="BB9" s="27" t="str">
        <f t="shared" ca="1" si="3"/>
        <v>l</v>
      </c>
      <c r="BC9" s="27" t="str">
        <f t="shared" ca="1" si="3"/>
        <v>m</v>
      </c>
      <c r="BD9" s="27" t="str">
        <f t="shared" ca="1" si="3"/>
        <v>m</v>
      </c>
      <c r="BE9" s="27" t="str">
        <f t="shared" ca="1" si="3"/>
        <v>j</v>
      </c>
      <c r="BF9" s="27" t="str">
        <f t="shared" ca="1" si="3"/>
        <v>v</v>
      </c>
      <c r="BG9" s="27" t="str">
        <f t="shared" ca="1" si="3"/>
        <v>s</v>
      </c>
      <c r="BH9" s="27" t="str">
        <f t="shared" ca="1" si="3"/>
        <v>d</v>
      </c>
      <c r="BI9" s="27" t="str">
        <f t="shared" ca="1" si="3"/>
        <v>l</v>
      </c>
      <c r="BJ9" s="27" t="str">
        <f t="shared" ca="1" si="3"/>
        <v>m</v>
      </c>
      <c r="BK9" s="27" t="str">
        <f t="shared" ca="1" si="3"/>
        <v>m</v>
      </c>
      <c r="BL9" s="27" t="str">
        <f t="shared" ca="1" si="3"/>
        <v>j</v>
      </c>
      <c r="BP9" s="36" t="s">
        <v>33</v>
      </c>
      <c r="BQ9" s="37"/>
    </row>
    <row r="10" spans="1:69" ht="30" hidden="1" customHeight="1" x14ac:dyDescent="0.25">
      <c r="A10" s="61"/>
      <c r="B10" s="61"/>
      <c r="C10" s="9"/>
      <c r="D10" s="62"/>
      <c r="E10" s="9">
        <f>PROG!E12</f>
        <v>1</v>
      </c>
      <c r="F10" s="10">
        <f>PROG!F12</f>
        <v>44805</v>
      </c>
      <c r="G10" s="11">
        <f>PROG!G12</f>
        <v>2</v>
      </c>
      <c r="H10" s="73" t="b">
        <f>IF(Jalons4352572[[#This Row],[Avancement]]="","RIEN",IF(Jalons4352572[[#This Row],[Avancement]]=100%,TRUE,IF(Jalons4352572[[#This Row],[Début]]+Jalons4352572[[#This Row],[Jours]]&gt;$D$7,TRUE,"envoyer un email")))</f>
        <v>1</v>
      </c>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P10" s="36" t="s">
        <v>34</v>
      </c>
      <c r="BQ10" s="37"/>
    </row>
    <row r="11" spans="1:69" s="1" customFormat="1" ht="40.35" customHeight="1" x14ac:dyDescent="0.25">
      <c r="A11" s="63" t="str">
        <f ca="1">PROG!$E$2</f>
        <v>PROG</v>
      </c>
      <c r="B11" s="66" t="s">
        <v>62</v>
      </c>
      <c r="C11" s="64" t="s">
        <v>14</v>
      </c>
      <c r="D11" s="64" t="s">
        <v>67</v>
      </c>
      <c r="E11" s="13">
        <f>PROG!E16</f>
        <v>0</v>
      </c>
      <c r="F11" s="14">
        <f>PROG!F16</f>
        <v>44810</v>
      </c>
      <c r="G11" s="71">
        <f>PROG!G16</f>
        <v>1</v>
      </c>
      <c r="H11" s="75" t="str">
        <f ca="1">IF(Jalons4352572[[#This Row],[Avancement]]="","RIEN",IF(Jalons4352572[[#This Row],[Avancement]]=100%,TRUE,IF(Jalons4352572[[#This Row],[Début]]+Jalons4352572[[#This Row],[Jours]]&gt;$D$7,TRUE,"envoyer un email")))</f>
        <v>envoyer un email</v>
      </c>
      <c r="I11" s="65" t="str">
        <f t="shared" ref="I11:X11" ca="1" si="4">IF(AND($C11="Objectif",I$7&gt;=$F11,I$7&lt;=$F11+$G11-1),2,IF(AND($C11="Jalon",I$7&gt;=$F11,I$7&lt;=$F11+$G11-1),1,""))</f>
        <v/>
      </c>
      <c r="J11" s="65" t="str">
        <f t="shared" ca="1" si="4"/>
        <v/>
      </c>
      <c r="K11" s="65" t="str">
        <f t="shared" ca="1" si="4"/>
        <v/>
      </c>
      <c r="L11" s="65" t="str">
        <f t="shared" ca="1" si="4"/>
        <v/>
      </c>
      <c r="M11" s="65" t="str">
        <f t="shared" ca="1" si="4"/>
        <v/>
      </c>
      <c r="N11" s="65" t="str">
        <f t="shared" ca="1" si="4"/>
        <v/>
      </c>
      <c r="O11" s="65" t="str">
        <f t="shared" ca="1" si="4"/>
        <v/>
      </c>
      <c r="P11" s="65" t="str">
        <f t="shared" ca="1" si="4"/>
        <v/>
      </c>
      <c r="Q11" s="65" t="str">
        <f t="shared" ca="1" si="4"/>
        <v/>
      </c>
      <c r="R11" s="65" t="str">
        <f t="shared" ca="1" si="4"/>
        <v/>
      </c>
      <c r="S11" s="65" t="str">
        <f t="shared" ca="1" si="4"/>
        <v/>
      </c>
      <c r="T11" s="65" t="str">
        <f t="shared" ca="1" si="4"/>
        <v/>
      </c>
      <c r="U11" s="65" t="str">
        <f t="shared" ca="1" si="4"/>
        <v/>
      </c>
      <c r="V11" s="65" t="str">
        <f t="shared" ca="1" si="4"/>
        <v/>
      </c>
      <c r="W11" s="65" t="str">
        <f t="shared" ca="1" si="4"/>
        <v/>
      </c>
      <c r="X11" s="65" t="str">
        <f t="shared" ca="1" si="4"/>
        <v/>
      </c>
      <c r="Y11" s="65" t="str">
        <f t="shared" ref="Y11:AN11" ca="1" si="5">IF(AND($C11="Objectif",Y$7&gt;=$F11,Y$7&lt;=$F11+$G11-1),2,IF(AND($C11="Jalon",Y$7&gt;=$F11,Y$7&lt;=$F11+$G11-1),1,""))</f>
        <v/>
      </c>
      <c r="Z11" s="65" t="str">
        <f t="shared" ca="1" si="5"/>
        <v/>
      </c>
      <c r="AA11" s="65" t="str">
        <f t="shared" ca="1" si="5"/>
        <v/>
      </c>
      <c r="AB11" s="65" t="str">
        <f t="shared" ca="1" si="5"/>
        <v/>
      </c>
      <c r="AC11" s="65" t="str">
        <f t="shared" ca="1" si="5"/>
        <v/>
      </c>
      <c r="AD11" s="65" t="str">
        <f t="shared" ca="1" si="5"/>
        <v/>
      </c>
      <c r="AE11" s="65" t="str">
        <f t="shared" ca="1" si="5"/>
        <v/>
      </c>
      <c r="AF11" s="65" t="str">
        <f t="shared" ca="1" si="5"/>
        <v/>
      </c>
      <c r="AG11" s="65" t="str">
        <f t="shared" ca="1" si="5"/>
        <v/>
      </c>
      <c r="AH11" s="65" t="str">
        <f t="shared" ca="1" si="5"/>
        <v/>
      </c>
      <c r="AI11" s="65" t="str">
        <f t="shared" ca="1" si="5"/>
        <v/>
      </c>
      <c r="AJ11" s="65" t="str">
        <f t="shared" ca="1" si="5"/>
        <v/>
      </c>
      <c r="AK11" s="65" t="str">
        <f t="shared" ca="1" si="5"/>
        <v/>
      </c>
      <c r="AL11" s="65" t="str">
        <f t="shared" ca="1" si="5"/>
        <v/>
      </c>
      <c r="AM11" s="65" t="str">
        <f t="shared" ca="1" si="5"/>
        <v/>
      </c>
      <c r="AN11" s="65" t="str">
        <f t="shared" ca="1" si="5"/>
        <v/>
      </c>
      <c r="AO11" s="65" t="str">
        <f t="shared" ref="AO11:BD11" ca="1" si="6">IF(AND($C11="Objectif",AO$7&gt;=$F11,AO$7&lt;=$F11+$G11-1),2,IF(AND($C11="Jalon",AO$7&gt;=$F11,AO$7&lt;=$F11+$G11-1),1,""))</f>
        <v/>
      </c>
      <c r="AP11" s="65" t="str">
        <f t="shared" ca="1" si="6"/>
        <v/>
      </c>
      <c r="AQ11" s="65" t="str">
        <f t="shared" ca="1" si="6"/>
        <v/>
      </c>
      <c r="AR11" s="65" t="str">
        <f t="shared" ca="1" si="6"/>
        <v/>
      </c>
      <c r="AS11" s="65" t="str">
        <f t="shared" ca="1" si="6"/>
        <v/>
      </c>
      <c r="AT11" s="65" t="str">
        <f t="shared" ca="1" si="6"/>
        <v/>
      </c>
      <c r="AU11" s="65" t="str">
        <f t="shared" ca="1" si="6"/>
        <v/>
      </c>
      <c r="AV11" s="65" t="str">
        <f t="shared" ca="1" si="6"/>
        <v/>
      </c>
      <c r="AW11" s="65" t="str">
        <f t="shared" ca="1" si="6"/>
        <v/>
      </c>
      <c r="AX11" s="65" t="str">
        <f t="shared" ca="1" si="6"/>
        <v/>
      </c>
      <c r="AY11" s="65" t="str">
        <f t="shared" ca="1" si="6"/>
        <v/>
      </c>
      <c r="AZ11" s="65" t="str">
        <f t="shared" ca="1" si="6"/>
        <v/>
      </c>
      <c r="BA11" s="65" t="str">
        <f t="shared" ca="1" si="6"/>
        <v/>
      </c>
      <c r="BB11" s="65" t="str">
        <f t="shared" ca="1" si="6"/>
        <v/>
      </c>
      <c r="BC11" s="65" t="str">
        <f t="shared" ca="1" si="6"/>
        <v/>
      </c>
      <c r="BD11" s="65" t="str">
        <f t="shared" ca="1" si="6"/>
        <v/>
      </c>
      <c r="BE11" s="65" t="str">
        <f t="shared" ref="BE11:BL11" ca="1" si="7">IF(AND($C11="Objectif",BE$7&gt;=$F11,BE$7&lt;=$F11+$G11-1),2,IF(AND($C11="Jalon",BE$7&gt;=$F11,BE$7&lt;=$F11+$G11-1),1,""))</f>
        <v/>
      </c>
      <c r="BF11" s="65" t="str">
        <f t="shared" ca="1" si="7"/>
        <v/>
      </c>
      <c r="BG11" s="65" t="str">
        <f t="shared" ca="1" si="7"/>
        <v/>
      </c>
      <c r="BH11" s="65" t="str">
        <f t="shared" ca="1" si="7"/>
        <v/>
      </c>
      <c r="BI11" s="65" t="str">
        <f t="shared" ca="1" si="7"/>
        <v/>
      </c>
      <c r="BJ11" s="65" t="str">
        <f t="shared" ca="1" si="7"/>
        <v/>
      </c>
      <c r="BK11" s="65" t="str">
        <f t="shared" ca="1" si="7"/>
        <v/>
      </c>
      <c r="BL11" s="65" t="str">
        <f t="shared" ca="1" si="7"/>
        <v/>
      </c>
      <c r="BP11" s="36" t="s">
        <v>37</v>
      </c>
      <c r="BQ11" s="37"/>
    </row>
    <row r="12" spans="1:69" ht="30" customHeight="1" x14ac:dyDescent="0.25">
      <c r="D12" s="4"/>
      <c r="G12" s="70"/>
      <c r="H12" s="3"/>
    </row>
    <row r="13" spans="1:69" ht="30" customHeight="1" x14ac:dyDescent="0.25">
      <c r="D13" s="5"/>
    </row>
  </sheetData>
  <mergeCells count="8">
    <mergeCell ref="AD4:AH4"/>
    <mergeCell ref="AJ4:AN4"/>
    <mergeCell ref="B2:D2"/>
    <mergeCell ref="I2:N2"/>
    <mergeCell ref="O2:T2"/>
    <mergeCell ref="I4:P4"/>
    <mergeCell ref="R4:V4"/>
    <mergeCell ref="X4:AB4"/>
  </mergeCells>
  <conditionalFormatting sqref="E9:E11">
    <cfRule type="dataBar" priority="5">
      <dataBar>
        <cfvo type="num" val="0"/>
        <cfvo type="num" val="1"/>
        <color theme="6"/>
      </dataBar>
      <extLst>
        <ext xmlns:x14="http://schemas.microsoft.com/office/spreadsheetml/2009/9/main" uri="{B025F937-C7B1-47D3-B67F-A62EFF666E3E}">
          <x14:id>{C655A2C9-C492-47B2-A907-C3436B0B89C8}</x14:id>
        </ext>
      </extLst>
    </cfRule>
  </conditionalFormatting>
  <conditionalFormatting sqref="I7:BL11">
    <cfRule type="expression" dxfId="17" priority="1">
      <formula>AND(TODAY()&gt;=I$7,TODAY()&lt;J$7)</formula>
    </cfRule>
  </conditionalFormatting>
  <conditionalFormatting sqref="I6:AM6">
    <cfRule type="expression" dxfId="16" priority="4">
      <formula>I$7&lt;=EOMONTH($I$7,0)</formula>
    </cfRule>
  </conditionalFormatting>
  <conditionalFormatting sqref="J6:BL6">
    <cfRule type="expression" dxfId="15" priority="3">
      <formula>AND(J$7&lt;=EOMONTH($I$7,2),J$7&gt;EOMONTH($I$7,0),J$7&gt;EOMONTH($I$7,1))</formula>
    </cfRule>
  </conditionalFormatting>
  <conditionalFormatting sqref="I6:BL6">
    <cfRule type="expression" dxfId="14" priority="2">
      <formula>AND(I$7&lt;=EOMONTH($I$7,1),I$7&gt;EOMONTH($I$7,0))</formula>
    </cfRule>
  </conditionalFormatting>
  <conditionalFormatting sqref="I10:BL11">
    <cfRule type="expression" dxfId="13" priority="6" stopIfTrue="1">
      <formula>AND($C10="Risque faible",I$7&gt;=$F10,I$7&lt;=$F10+$G10-1)</formula>
    </cfRule>
    <cfRule type="expression" dxfId="12" priority="7" stopIfTrue="1">
      <formula>AND($C10="Risque élevé",I$7&gt;=$F10,I$7&lt;=$F10+$G10-1)</formula>
    </cfRule>
    <cfRule type="expression" dxfId="11" priority="8" stopIfTrue="1">
      <formula>AND($C10="En bonne voie",I$7&gt;=$F10,I$7&lt;=$F10+$G10-1)</formula>
    </cfRule>
    <cfRule type="expression" dxfId="10" priority="9" stopIfTrue="1">
      <formula>AND($C10="Risque moyen",I$7&gt;=$F10,I$7&lt;=$F10+$G10-1)</formula>
    </cfRule>
    <cfRule type="expression" dxfId="9" priority="10" stopIfTrue="1">
      <formula>AND(LEN($C10)=0,I$7&gt;=$F10,I$7&lt;=$F10+$G10-1)</formula>
    </cfRule>
  </conditionalFormatting>
  <dataValidations disablePrompts="1" count="8">
    <dataValidation type="list" allowBlank="1" showInputMessage="1" showErrorMessage="1" sqref="C10:C11" xr:uid="{EFB96225-1DF0-48AB-B532-59F7F9A457D8}">
      <formula1>"Objectif,Jalon,En bonne voie, Risque faible, Risque moyen, Risque élevé"</formula1>
    </dataValidation>
    <dataValidation type="whole" operator="greaterThanOrEqual" allowBlank="1" showInputMessage="1" promptTitle="Incrément de défilement" prompt="La modification de ce nombre entraînera la défilement du diagramme de Gantt." sqref="C7" xr:uid="{E41E3267-CB92-43A2-8740-EFA740373780}">
      <formula1>0</formula1>
    </dataValidation>
    <dataValidation allowBlank="1" showInputMessage="1" showErrorMessage="1" promptTitle="Créer un diagramme de Gantt " prompt="Titre du projet dans B2. _x000a_Utilisation de cette feuille de calcul (usage lecteurs d’écran et auteur du classeur) dans la feuille de calcul À propos._x000a_Continuez la navigation vers le bas de la colonne A pour des instructions supplémentaires." sqref="A2" xr:uid="{ED7CB07E-6624-40BB-B3AF-EED1CBAF340A}"/>
    <dataValidation allowBlank="1" showInputMessage="1" showErrorMessage="1" prompt="Entrez le nom de la société dans la cellule B4._x000a_Une légende se trouve dans les cellules I4 à AC4. L’étiquette Légende se trouve dans la cellule G4." sqref="A4" xr:uid="{3319F866-7C53-4157-9E6C-025FC7C2F7CB}"/>
    <dataValidation allowBlank="1" showInputMessage="1" showErrorMessage="1" prompt="Nom du chef de projet dans B5. Entrez la date de début du projet dans C6 ou autorisez l’exemple de formule à rechercher la plus petite valeur de date dans la table données de Gantt. _x005f_x000a_Date de début du projet : l’étiquette se trouve dans B6." sqref="A5" xr:uid="{45C53B39-0701-4C79-8C59-274FA1D74C3E}"/>
    <dataValidation allowBlank="1" showInputMessage="1" showErrorMessage="1" prompt="Un incrément de défilement se trouve dans C7. _x000a_Mois pour dates de la ligne 7 affichés de I6 à BL6._x000a_Ne pas modifier ces cellules. Elles sont mises à jour automatiquement en fonction de la date de début du projet dans la cellule F6." sqref="A6" xr:uid="{3078C08D-0370-418B-B08A-7457B2FD70C5}"/>
    <dataValidation allowBlank="1" showInputMessage="1" showErrorMessage="1" prompt="Les cellules I9 à BL9 contiennent le numéro de jour du mois représenté dans le bloc de cellules au-dessus de chaque cellule de date. Calculated._x000a_Ne pas modifier ces cellules._x000a_" sqref="A7" xr:uid="{B191941D-804D-402D-AC65-E319F22045C2}"/>
    <dataValidation allowBlank="1" showInputMessage="1" showErrorMessage="1" prompt="Une barre de défilement se trouve dans les cellules I8 à BL8. _x000a_Pour avancer ou retourner dans la chronologie, entrez la valeur 0 ou une valeur supérieure dans la cellule C7._x000a_Une valeur 0 vous place au début du graphique." sqref="A8" xr:uid="{5C1F93A9-D1F2-4490-9F4F-B7D93AB2D240}"/>
  </dataValidations>
  <printOptions horizontalCentered="1" headings="1"/>
  <pageMargins left="0" right="0" top="0" bottom="0" header="0.31496062992125984" footer="0.31496062992125984"/>
  <pageSetup paperSize="9" scale="72" orientation="landscape" r:id="rId1"/>
  <headerFooter differentFirst="1" scaleWithDoc="0">
    <oddFooter>Page &amp;P of &amp;N</oddFooter>
  </headerFooter>
  <colBreaks count="1" manualBreakCount="1">
    <brk id="3" max="1048575" man="1"/>
  </colBreaks>
  <ignoredErrors>
    <ignoredError sqref="E11:G11" calculatedColumn="1"/>
  </ignoredErrors>
  <drawing r:id="rId2"/>
  <legacyDrawing r:id="rId3"/>
  <mc:AlternateContent xmlns:mc="http://schemas.openxmlformats.org/markup-compatibility/2006">
    <mc:Choice Requires="x14">
      <controls>
        <mc:AlternateContent xmlns:mc="http://schemas.openxmlformats.org/markup-compatibility/2006">
          <mc:Choice Requires="x14">
            <control shapeId="26625" r:id="rId4" name="Barre de défilement 1">
              <controlPr defaultSize="0" autoPict="0" altText="Défiler la barre pour faire défiler la chronologie du projet Gantt.">
                <anchor moveWithCells="1">
                  <from>
                    <xdr:col>8</xdr:col>
                    <xdr:colOff>28575</xdr:colOff>
                    <xdr:row>7</xdr:row>
                    <xdr:rowOff>66675</xdr:rowOff>
                  </from>
                  <to>
                    <xdr:col>64</xdr:col>
                    <xdr:colOff>0</xdr:colOff>
                    <xdr:row>7</xdr:row>
                    <xdr:rowOff>238125</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C655A2C9-C492-47B2-A907-C3436B0B89C8}">
            <x14:dataBar minLength="0" maxLength="100" gradient="0">
              <x14:cfvo type="num">
                <xm:f>0</xm:f>
              </x14:cfvo>
              <x14:cfvo type="num">
                <xm:f>1</xm:f>
              </x14:cfvo>
              <x14:negativeFillColor rgb="FFFF0000"/>
              <x14:axisColor rgb="FF000000"/>
            </x14:dataBar>
          </x14:cfRule>
          <xm:sqref>E9:E11</xm:sqref>
        </x14:conditionalFormatting>
        <x14:conditionalFormatting xmlns:xm="http://schemas.microsoft.com/office/excel/2006/main">
          <x14:cfRule type="iconSet" priority="110" id="{E09FC5DD-68CB-4ECE-B8F5-94AE0682EB2C}">
            <x14:iconSet iconSet="3Stars" showValue="0" custom="1">
              <x14:cfvo type="percent">
                <xm:f>0</xm:f>
              </x14:cfvo>
              <x14:cfvo type="num">
                <xm:f>1</xm:f>
              </x14:cfvo>
              <x14:cfvo type="num">
                <xm:f>2</xm:f>
              </x14:cfvo>
              <x14:cfIcon iconSet="NoIcons" iconId="0"/>
              <x14:cfIcon iconSet="3Flags" iconId="1"/>
              <x14:cfIcon iconSet="3Signs" iconId="0"/>
            </x14:iconSet>
          </x14:cfRule>
          <xm:sqref>I10:BL11</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18" ma:contentTypeDescription="Create a new document." ma:contentTypeScope="" ma:versionID="22a266b9fa9a230c5a512669d8b298c3">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eddc33fff6b14141ee5c74a0d29ea6a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2:Status" minOccurs="0"/>
                <xsd:element ref="ns1:_ip_UnifiedCompliancePolicyProperties" minOccurs="0"/>
                <xsd:element ref="ns1:_ip_UnifiedCompliancePolicyUIAction" minOccurs="0"/>
                <xsd:element ref="ns2:Image" minOccurs="0"/>
                <xsd:element ref="ns2:lcf76f155ced4ddcb4097134ff3c332f"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internalName="MediaServiceOCR" ma:readOnly="true">
      <xsd:simpleType>
        <xsd:restriction base="dms:Note">
          <xsd:maxLength value="255"/>
        </xsd:restriction>
      </xsd:simpleType>
    </xsd:element>
    <xsd:element name="MediaServiceAutoTags" ma:index="11" nillable="true" ma:displayName="MediaServiceAutoTags"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fals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Status" ma:index="19" nillable="true" ma:displayName="Status" ma:default="Not started" ma:format="Dropdown" ma:internalName="Status">
      <xsd:simpleType>
        <xsd:restriction base="dms:Choice">
          <xsd:enumeration value="Not started"/>
          <xsd:enumeration value="In Progress"/>
          <xsd:enumeration value="Completed"/>
        </xsd:restriction>
      </xsd:simpleType>
    </xsd:element>
    <xsd:element name="Image" ma:index="22" nillable="true" ma:displayName="Image" ma:format="Image" ma:internalName="Image">
      <xsd:complexType>
        <xsd:complexContent>
          <xsd:extension base="dms:URL">
            <xsd:sequence>
              <xsd:element name="Url" type="dms:ValidUrl" minOccurs="0" nillable="true"/>
              <xsd:element name="Description" type="xsd:string" nillable="true"/>
            </xsd:sequence>
          </xsd:extension>
        </xsd:complexContent>
      </xsd:complexType>
    </xsd:element>
    <xsd:element name="lcf76f155ced4ddcb4097134ff3c332f" ma:index="24" nillable="true" ma:taxonomy="true" ma:internalName="lcf76f155ced4ddcb4097134ff3c332f" ma:taxonomyFieldName="MediaServiceAITags" ma:displayName="Image Tags" ma:readOnly="false" ma:fieldId="{5cf76f15-5ced-4ddc-b409-7134ff3c332f}" ma:taxonomyMulti="true" ma:sspId="e385fb40-52d4-4fae-9c5b-3e8ff8a5878e" ma:termSetId="09814cd3-568e-4e90-9814-8d621ff8fb84" ma:anchorId="00000000-0000-0000-0000-000000000000"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3f6bfcbc-3db3-4ae6-bd76-326f0798ad28}" ma:internalName="TaxCatchAll"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_ip_UnifiedCompliancePolicyProperties xmlns="http://schemas.microsoft.com/sharepoint/v3" xsi:nil="true"/>
    <lcf76f155ced4ddcb4097134ff3c332f xmlns="71af3243-3dd4-4a8d-8c0d-dd76da1f02a5">
      <Terms xmlns="http://schemas.microsoft.com/office/infopath/2007/PartnerControls"/>
    </lcf76f155ced4ddcb4097134ff3c332f>
    <TaxCatchAll xmlns="230e9df3-be65-4c73-a93b-d1236ebd677e"/>
    <MediaServiceKeyPoints xmlns="71af3243-3dd4-4a8d-8c0d-dd76da1f02a5" xsi:nil="true"/>
  </documentManagement>
</p:properties>
</file>

<file path=customXml/itemProps1.xml><?xml version="1.0" encoding="utf-8"?>
<ds:datastoreItem xmlns:ds="http://schemas.openxmlformats.org/officeDocument/2006/customXml" ds:itemID="{75C87518-DD8E-42CD-8DAC-291A323E84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9060724-9CA2-4290-8A0C-B53624A594E7}">
  <ds:schemaRefs>
    <ds:schemaRef ds:uri="http://schemas.microsoft.com/sharepoint/v3/contenttype/forms"/>
  </ds:schemaRefs>
</ds:datastoreItem>
</file>

<file path=customXml/itemProps3.xml><?xml version="1.0" encoding="utf-8"?>
<ds:datastoreItem xmlns:ds="http://schemas.openxmlformats.org/officeDocument/2006/customXml" ds:itemID="{AA4BA2A8-DB97-40F9-8DB6-154C09C7467C}">
  <ds:schemaRefs>
    <ds:schemaRef ds:uri="http://purl.org/dc/terms/"/>
    <ds:schemaRef ds:uri="http://schemas.openxmlformats.org/package/2006/metadata/core-properties"/>
    <ds:schemaRef ds:uri="16c05727-aa75-4e4a-9b5f-8a80a1165891"/>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230e9df3-be65-4c73-a93b-d1236ebd677e"/>
    <ds:schemaRef ds:uri="71af3243-3dd4-4a8d-8c0d-dd76da1f02a5"/>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emplate>TM55723235</Templat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16</vt:i4>
      </vt:variant>
    </vt:vector>
  </HeadingPairs>
  <TitlesOfParts>
    <vt:vector size="20" baseType="lpstr">
      <vt:lpstr>PROG</vt:lpstr>
      <vt:lpstr>Bidule</vt:lpstr>
      <vt:lpstr>Machin</vt:lpstr>
      <vt:lpstr>Tartempion</vt:lpstr>
      <vt:lpstr>Bidule!Début_Projet</vt:lpstr>
      <vt:lpstr>Machin!Début_Projet</vt:lpstr>
      <vt:lpstr>PROG!Début_Projet</vt:lpstr>
      <vt:lpstr>Tartempion!Début_Projet</vt:lpstr>
      <vt:lpstr>Bidule!Impression_des_titres</vt:lpstr>
      <vt:lpstr>Machin!Impression_des_titres</vt:lpstr>
      <vt:lpstr>PROG!Impression_des_titres</vt:lpstr>
      <vt:lpstr>Tartempion!Impression_des_titres</vt:lpstr>
      <vt:lpstr>Bidule!Incrément_Défilement</vt:lpstr>
      <vt:lpstr>Machin!Incrément_Défilement</vt:lpstr>
      <vt:lpstr>PROG!Incrément_Défilement</vt:lpstr>
      <vt:lpstr>Tartempion!Incrément_Défilement</vt:lpstr>
      <vt:lpstr>Bidule!Zone_d_impression</vt:lpstr>
      <vt:lpstr>Machin!Zone_d_impression</vt:lpstr>
      <vt:lpstr>PROG!Zone_d_impression</vt:lpstr>
      <vt:lpstr>Tartempion!Zone_d_impression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2021-02-17T05:31:39Z</dcterms:created>
  <dcterms:modified xsi:type="dcterms:W3CDTF">2022-09-27T16:35:59Z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