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0427762\Desktop\"/>
    </mc:Choice>
  </mc:AlternateContent>
  <xr:revisionPtr revIDLastSave="0" documentId="13_ncr:1_{40F89F86-5E52-42D8-94E1-84DDE589825B}" xr6:coauthVersionLast="41" xr6:coauthVersionMax="41" xr10:uidLastSave="{00000000-0000-0000-0000-000000000000}"/>
  <bookViews>
    <workbookView xWindow="-120" yWindow="-120" windowWidth="19440" windowHeight="10440" xr2:uid="{1C48B983-D3E4-44C0-A578-978DE6D7289F}"/>
  </bookViews>
  <sheets>
    <sheet name="Feuil1" sheetId="1" r:id="rId1"/>
  </sheets>
  <externalReferences>
    <externalReference r:id="rId2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1" l="1"/>
  <c r="P13" i="1"/>
  <c r="K13" i="1"/>
  <c r="O13" i="1"/>
  <c r="N13" i="1"/>
  <c r="M13" i="1"/>
  <c r="L13" i="1"/>
  <c r="J13" i="1"/>
  <c r="I13" i="1"/>
  <c r="H13" i="1"/>
  <c r="G13" i="1"/>
  <c r="F13" i="1"/>
  <c r="E13" i="1"/>
  <c r="D13" i="1"/>
  <c r="P12" i="1"/>
  <c r="K12" i="1"/>
  <c r="O12" i="1"/>
  <c r="N12" i="1"/>
  <c r="M12" i="1"/>
  <c r="L12" i="1"/>
  <c r="J12" i="1"/>
  <c r="I12" i="1"/>
  <c r="H12" i="1"/>
  <c r="G12" i="1"/>
  <c r="F12" i="1"/>
  <c r="E12" i="1"/>
  <c r="D12" i="1"/>
  <c r="P11" i="1"/>
  <c r="K11" i="1"/>
  <c r="O11" i="1"/>
  <c r="N11" i="1"/>
  <c r="M11" i="1"/>
  <c r="L11" i="1"/>
  <c r="J11" i="1"/>
  <c r="I11" i="1"/>
  <c r="H11" i="1"/>
  <c r="G11" i="1"/>
  <c r="F11" i="1"/>
  <c r="E11" i="1"/>
  <c r="D11" i="1"/>
  <c r="P10" i="1"/>
  <c r="P9" i="1"/>
  <c r="K10" i="1"/>
  <c r="K9" i="1"/>
  <c r="O10" i="1"/>
  <c r="O9" i="1"/>
  <c r="N10" i="1"/>
  <c r="N9" i="1"/>
  <c r="M10" i="1"/>
  <c r="M9" i="1"/>
  <c r="L10" i="1"/>
  <c r="L9" i="1"/>
  <c r="J10" i="1"/>
  <c r="J9" i="1"/>
  <c r="I10" i="1"/>
  <c r="I9" i="1"/>
  <c r="H10" i="1"/>
  <c r="H9" i="1"/>
  <c r="G10" i="1"/>
  <c r="G9" i="1"/>
  <c r="F9" i="1"/>
  <c r="E9" i="1"/>
  <c r="F10" i="1"/>
  <c r="E10" i="1"/>
  <c r="D10" i="1"/>
  <c r="D9" i="1"/>
  <c r="P8" i="1"/>
  <c r="K8" i="1"/>
  <c r="O8" i="1"/>
  <c r="N8" i="1"/>
  <c r="M8" i="1"/>
  <c r="L8" i="1"/>
  <c r="J8" i="1"/>
  <c r="I8" i="1"/>
  <c r="H8" i="1"/>
  <c r="G8" i="1"/>
  <c r="F8" i="1"/>
  <c r="E8" i="1"/>
  <c r="D8" i="1"/>
  <c r="P7" i="1"/>
  <c r="K7" i="1"/>
  <c r="O7" i="1"/>
  <c r="N7" i="1"/>
  <c r="M7" i="1"/>
  <c r="L7" i="1"/>
  <c r="J7" i="1"/>
  <c r="I7" i="1"/>
  <c r="H7" i="1"/>
  <c r="G7" i="1"/>
  <c r="F7" i="1"/>
  <c r="E7" i="1"/>
  <c r="D7" i="1"/>
  <c r="P6" i="1"/>
  <c r="K6" i="1"/>
  <c r="O6" i="1"/>
  <c r="N6" i="1"/>
  <c r="M6" i="1"/>
  <c r="L6" i="1"/>
  <c r="J6" i="1"/>
  <c r="I6" i="1"/>
  <c r="H6" i="1"/>
  <c r="G6" i="1"/>
  <c r="F6" i="1"/>
  <c r="E6" i="1"/>
  <c r="D6" i="1"/>
  <c r="P5" i="1"/>
  <c r="K5" i="1"/>
  <c r="O5" i="1"/>
  <c r="N5" i="1"/>
  <c r="M5" i="1"/>
  <c r="L5" i="1"/>
  <c r="J5" i="1"/>
  <c r="I5" i="1"/>
  <c r="H5" i="1"/>
  <c r="G5" i="1"/>
  <c r="F5" i="1"/>
  <c r="E5" i="1"/>
  <c r="D5" i="1"/>
  <c r="P4" i="1"/>
  <c r="K4" i="1"/>
  <c r="O4" i="1"/>
  <c r="N4" i="1"/>
  <c r="M4" i="1"/>
  <c r="L4" i="1"/>
  <c r="J4" i="1"/>
  <c r="I4" i="1"/>
  <c r="H4" i="1"/>
  <c r="G4" i="1"/>
  <c r="F4" i="1"/>
  <c r="E4" i="1"/>
  <c r="D4" i="1"/>
  <c r="P3" i="1"/>
  <c r="K3" i="1"/>
  <c r="O3" i="1"/>
  <c r="N3" i="1"/>
  <c r="M3" i="1"/>
  <c r="L3" i="1"/>
  <c r="J3" i="1"/>
  <c r="I3" i="1"/>
  <c r="H3" i="1"/>
  <c r="G3" i="1"/>
  <c r="F3" i="1"/>
  <c r="E3" i="1"/>
  <c r="D3" i="1"/>
</calcChain>
</file>

<file path=xl/sharedStrings.xml><?xml version="1.0" encoding="utf-8"?>
<sst xmlns="http://schemas.openxmlformats.org/spreadsheetml/2006/main" count="23" uniqueCount="14">
  <si>
    <t>YTD</t>
  </si>
  <si>
    <t>ok</t>
  </si>
  <si>
    <t>API Solutions</t>
  </si>
  <si>
    <t>Engineering</t>
  </si>
  <si>
    <t>EP Core</t>
  </si>
  <si>
    <t>EPMM</t>
  </si>
  <si>
    <t>EP Central</t>
  </si>
  <si>
    <t>EP Africa</t>
  </si>
  <si>
    <t>Manuf. Excellence</t>
  </si>
  <si>
    <t xml:space="preserve">Direction IA </t>
  </si>
  <si>
    <t xml:space="preserve">Direction &amp; Strategic </t>
  </si>
  <si>
    <t>Sales</t>
  </si>
  <si>
    <t>depense</t>
  </si>
  <si>
    <t>Strategic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</si>
</sst>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 applyFont="1" applyAlignment="1">
      <alignment vertical="center"/>
    </xf>
    <xf numFmtId="0" fontId="0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1" xfId="0" applyFont="1" applyFill="1" applyBorder="1" applyAlignment="1">
      <alignment horizontal="center"/>
    </xf>
    <xf numFmtId="3" fontId="1" fillId="0" borderId="0" xfId="1" applyNumberFormat="1" applyFont="1" applyAlignment="1">
      <alignment horizontal="center" vertical="center"/>
    </xf>
    <xf numFmtId="3" fontId="0" fillId="0" borderId="0" xfId="1" applyNumberFormat="1" applyFont="1" applyFill="1" applyAlignment="1">
      <alignment horizontal="center" vertical="center"/>
    </xf>
    <xf numFmtId="3" fontId="1" fillId="0" borderId="0" xfId="1" applyNumberFormat="1" applyFont="1" applyFill="1" applyAlignment="1">
      <alignment horizontal="center" vertical="center"/>
    </xf>
    <xf numFmtId="0" fontId="0" fillId="0" borderId="0" xfId="1" applyFont="1" applyAlignment="1">
      <alignment horizontal="left" vertical="center"/>
    </xf>
    <xf numFmtId="0" fontId="1" fillId="0" borderId="0" xfId="1" applyFont="1" applyAlignment="1">
      <alignment horizontal="right" vertical="center"/>
    </xf>
  </cellXfs>
  <cellStyles count="2">
    <cellStyle name="Normal" xfId="0" builtinId="0"/>
    <cellStyle name="Normal 3 8" xfId="1" xr:uid="{C9E18674-9295-4C75-ACB6-AB1E342054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11FLSDirIndus\CGI\Prive\CGCHIMIE\1)%20CHIMIE%20&amp;%20BIOTECH\2019\01-Actual%202019\05%20-%20Frais%20centraux\M08\Fichier%20Travel%20M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1 Actuals + Budget"/>
      <sheetName val="POV"/>
      <sheetName val="HC"/>
      <sheetName val="Base SAIS"/>
      <sheetName val="Conso"/>
      <sheetName val="TRAVEL DETAILS"/>
      <sheetName val="EXTRA TRAVEL"/>
      <sheetName val="B42 Budget"/>
      <sheetName val="Graphique"/>
      <sheetName val="Base Graphique"/>
      <sheetName val="TRAVEL TCD"/>
      <sheetName val="Effectif cépia"/>
    </sheetNames>
    <sheetDataSet>
      <sheetData sheetId="0"/>
      <sheetData sheetId="1">
        <row r="4">
          <cell r="E4">
            <v>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3BEC4-81E2-42D1-9ACE-5F594D826135}">
  <dimension ref="A1:P13"/>
  <sheetViews>
    <sheetView tabSelected="1" workbookViewId="0">
      <selection activeCell="A8" sqref="A8"/>
    </sheetView>
  </sheetViews>
  <sheetFormatPr baseColWidth="10" defaultRowHeight="15" x14ac:dyDescent="0.25"/>
  <cols>
    <col min="1" max="1" width="23.7109375" bestFit="1" customWidth="1"/>
  </cols>
  <sheetData>
    <row r="1" spans="1:16" x14ac:dyDescent="0.25">
      <c r="A1" s="1"/>
      <c r="B1" s="1"/>
      <c r="C1" s="2" t="s">
        <v>0</v>
      </c>
      <c r="D1" s="3">
        <v>2019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25">
      <c r="A2" s="4" t="s">
        <v>12</v>
      </c>
      <c r="B2" s="1"/>
      <c r="C2" s="1"/>
      <c r="D2" s="3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3">
        <v>12</v>
      </c>
      <c r="P2" s="3"/>
    </row>
    <row r="3" spans="1:16" ht="15.75" x14ac:dyDescent="0.25">
      <c r="A3" s="5" t="s">
        <v>9</v>
      </c>
      <c r="B3" s="2" t="s">
        <v>1</v>
      </c>
      <c r="C3" s="1">
        <v>91000</v>
      </c>
      <c r="D3" s="6">
        <f ca="1">$E3/12</f>
        <v>7583.333333333333</v>
      </c>
      <c r="E3" s="7">
        <f ca="1">$F3*2</f>
        <v>15166.666666666666</v>
      </c>
      <c r="F3" s="6">
        <f t="shared" ref="F3:F13" ca="1" si="0">$F3*3</f>
        <v>22750</v>
      </c>
      <c r="G3" s="6">
        <f t="shared" ref="G3:G13" ca="1" si="1">$F3*4</f>
        <v>30333.333333333332</v>
      </c>
      <c r="H3" s="6">
        <f t="shared" ref="H3:H13" ca="1" si="2">$F3*5</f>
        <v>37916.666666666664</v>
      </c>
      <c r="I3" s="6">
        <f t="shared" ref="I3:I13" ca="1" si="3">$F3*6</f>
        <v>45500</v>
      </c>
      <c r="J3" s="6">
        <f t="shared" ref="J3:J13" ca="1" si="4">$F3*7</f>
        <v>53083.333333333328</v>
      </c>
      <c r="K3" s="6">
        <f t="shared" ref="K3:K13" ca="1" si="5">$F3*8</f>
        <v>60666.666666666664</v>
      </c>
      <c r="L3" s="6">
        <f t="shared" ref="L3:L13" ca="1" si="6">$F3*9</f>
        <v>68250</v>
      </c>
      <c r="M3" s="6">
        <f t="shared" ref="M3:M13" ca="1" si="7">$F3*10</f>
        <v>75833.333333333328</v>
      </c>
      <c r="N3" s="6">
        <f t="shared" ref="N3:N13" ca="1" si="8">$F3*11</f>
        <v>83416.666666666657</v>
      </c>
      <c r="O3" s="6">
        <f t="shared" ref="O3:O13" ca="1" si="9">$F3*12</f>
        <v>91000</v>
      </c>
      <c r="P3" s="1">
        <f ca="1">OFFSET(D3,,[1]POV!$E$4-1)</f>
        <v>60666.666666666664</v>
      </c>
    </row>
    <row r="4" spans="1:16" x14ac:dyDescent="0.25">
      <c r="A4" s="2" t="s">
        <v>10</v>
      </c>
      <c r="B4" s="2" t="s">
        <v>1</v>
      </c>
      <c r="C4" s="1">
        <v>176000</v>
      </c>
      <c r="D4" s="6">
        <f ca="1">$E4/12</f>
        <v>14666.666666666666</v>
      </c>
      <c r="E4" s="8">
        <f t="shared" ref="E4:E13" ca="1" si="10">$F4*2</f>
        <v>29333.333333333332</v>
      </c>
      <c r="F4" s="6">
        <f t="shared" ca="1" si="0"/>
        <v>44000</v>
      </c>
      <c r="G4" s="6">
        <f t="shared" ca="1" si="1"/>
        <v>58666.666666666664</v>
      </c>
      <c r="H4" s="6">
        <f t="shared" ca="1" si="2"/>
        <v>73333.333333333328</v>
      </c>
      <c r="I4" s="6">
        <f t="shared" ca="1" si="3"/>
        <v>88000</v>
      </c>
      <c r="J4" s="6">
        <f t="shared" ca="1" si="4"/>
        <v>102666.66666666666</v>
      </c>
      <c r="K4" s="6">
        <f t="shared" ca="1" si="5"/>
        <v>117333.33333333333</v>
      </c>
      <c r="L4" s="6">
        <f t="shared" ca="1" si="6"/>
        <v>132000</v>
      </c>
      <c r="M4" s="6">
        <f t="shared" ca="1" si="7"/>
        <v>146666.66666666666</v>
      </c>
      <c r="N4" s="6">
        <f t="shared" ca="1" si="8"/>
        <v>161333.33333333331</v>
      </c>
      <c r="O4" s="6">
        <f t="shared" ca="1" si="9"/>
        <v>176000</v>
      </c>
      <c r="P4" s="1">
        <f ca="1">OFFSET(D4,,[1]POV!$E$4-1)</f>
        <v>117333.33333333333</v>
      </c>
    </row>
    <row r="5" spans="1:16" x14ac:dyDescent="0.25">
      <c r="A5" s="1" t="s">
        <v>2</v>
      </c>
      <c r="B5" s="2" t="s">
        <v>1</v>
      </c>
      <c r="C5" s="1">
        <v>58000</v>
      </c>
      <c r="D5" s="6">
        <f t="shared" ref="D5:D13" ca="1" si="11">$E5/12</f>
        <v>4833.333333333333</v>
      </c>
      <c r="E5" s="8">
        <f t="shared" ca="1" si="10"/>
        <v>9666.6666666666661</v>
      </c>
      <c r="F5" s="6">
        <f t="shared" ca="1" si="0"/>
        <v>14500</v>
      </c>
      <c r="G5" s="6">
        <f t="shared" ca="1" si="1"/>
        <v>19333.333333333332</v>
      </c>
      <c r="H5" s="6">
        <f t="shared" ca="1" si="2"/>
        <v>24166.666666666664</v>
      </c>
      <c r="I5" s="6">
        <f t="shared" ca="1" si="3"/>
        <v>29000</v>
      </c>
      <c r="J5" s="6">
        <f t="shared" ca="1" si="4"/>
        <v>33833.333333333328</v>
      </c>
      <c r="K5" s="6">
        <f t="shared" ca="1" si="5"/>
        <v>38666.666666666664</v>
      </c>
      <c r="L5" s="6">
        <f t="shared" ca="1" si="6"/>
        <v>43500</v>
      </c>
      <c r="M5" s="6">
        <f t="shared" ca="1" si="7"/>
        <v>48333.333333333328</v>
      </c>
      <c r="N5" s="6">
        <f t="shared" ca="1" si="8"/>
        <v>53166.666666666664</v>
      </c>
      <c r="O5" s="6">
        <f t="shared" ca="1" si="9"/>
        <v>58000</v>
      </c>
      <c r="P5" s="1">
        <f ca="1">OFFSET(D5,,[1]POV!$E$4-1)</f>
        <v>38666.666666666664</v>
      </c>
    </row>
    <row r="6" spans="1:16" x14ac:dyDescent="0.25">
      <c r="A6" s="2" t="s">
        <v>13</v>
      </c>
      <c r="B6" s="2" t="s">
        <v>1</v>
      </c>
      <c r="C6" s="1">
        <v>241500</v>
      </c>
      <c r="D6" s="6">
        <f t="shared" ca="1" si="11"/>
        <v>20125</v>
      </c>
      <c r="E6" s="8">
        <f t="shared" ca="1" si="10"/>
        <v>40250</v>
      </c>
      <c r="F6" s="6">
        <f t="shared" ca="1" si="0"/>
        <v>60375</v>
      </c>
      <c r="G6" s="6">
        <f t="shared" ca="1" si="1"/>
        <v>80500</v>
      </c>
      <c r="H6" s="6">
        <f t="shared" ca="1" si="2"/>
        <v>100625</v>
      </c>
      <c r="I6" s="6">
        <f t="shared" ca="1" si="3"/>
        <v>120750</v>
      </c>
      <c r="J6" s="6">
        <f t="shared" ca="1" si="4"/>
        <v>140875</v>
      </c>
      <c r="K6" s="6">
        <f t="shared" ca="1" si="5"/>
        <v>161000</v>
      </c>
      <c r="L6" s="6">
        <f t="shared" ca="1" si="6"/>
        <v>181125</v>
      </c>
      <c r="M6" s="6">
        <f t="shared" ca="1" si="7"/>
        <v>201250</v>
      </c>
      <c r="N6" s="6">
        <f t="shared" ca="1" si="8"/>
        <v>221375</v>
      </c>
      <c r="O6" s="6">
        <f t="shared" ca="1" si="9"/>
        <v>241500</v>
      </c>
      <c r="P6" s="1">
        <f ca="1">OFFSET(D6,,[1]POV!$E$4-1)</f>
        <v>161000</v>
      </c>
    </row>
    <row r="7" spans="1:16" x14ac:dyDescent="0.25">
      <c r="A7" s="2" t="s">
        <v>11</v>
      </c>
      <c r="B7" s="2" t="s">
        <v>1</v>
      </c>
      <c r="C7" s="1">
        <v>173000</v>
      </c>
      <c r="D7" s="6">
        <f t="shared" ca="1" si="11"/>
        <v>14416.666666666666</v>
      </c>
      <c r="E7" s="8">
        <f t="shared" ca="1" si="10"/>
        <v>28833.333333333332</v>
      </c>
      <c r="F7" s="6">
        <f t="shared" ca="1" si="0"/>
        <v>43250</v>
      </c>
      <c r="G7" s="6">
        <f t="shared" ca="1" si="1"/>
        <v>57666.666666666664</v>
      </c>
      <c r="H7" s="6">
        <f t="shared" ca="1" si="2"/>
        <v>72083.333333333328</v>
      </c>
      <c r="I7" s="6">
        <f t="shared" ca="1" si="3"/>
        <v>86500</v>
      </c>
      <c r="J7" s="6">
        <f t="shared" ca="1" si="4"/>
        <v>100916.66666666666</v>
      </c>
      <c r="K7" s="6">
        <f t="shared" ca="1" si="5"/>
        <v>115333.33333333333</v>
      </c>
      <c r="L7" s="6">
        <f t="shared" ca="1" si="6"/>
        <v>129750</v>
      </c>
      <c r="M7" s="6">
        <f t="shared" ca="1" si="7"/>
        <v>144166.66666666666</v>
      </c>
      <c r="N7" s="6">
        <f t="shared" ca="1" si="8"/>
        <v>158583.33333333331</v>
      </c>
      <c r="O7" s="6">
        <f t="shared" ca="1" si="9"/>
        <v>173000</v>
      </c>
      <c r="P7" s="1">
        <f ca="1">OFFSET(D7,,[1]POV!$E$4-1)</f>
        <v>115333.33333333333</v>
      </c>
    </row>
    <row r="8" spans="1:16" x14ac:dyDescent="0.25">
      <c r="A8" s="1" t="s">
        <v>3</v>
      </c>
      <c r="B8" s="2"/>
      <c r="C8" s="1">
        <v>490100</v>
      </c>
      <c r="D8" s="6">
        <f t="shared" ca="1" si="11"/>
        <v>40841.666666666664</v>
      </c>
      <c r="E8" s="8">
        <f t="shared" ca="1" si="10"/>
        <v>81683.333333333328</v>
      </c>
      <c r="F8" s="6">
        <f t="shared" ca="1" si="0"/>
        <v>122525</v>
      </c>
      <c r="G8" s="6">
        <f t="shared" ca="1" si="1"/>
        <v>163366.66666666666</v>
      </c>
      <c r="H8" s="6">
        <f t="shared" ca="1" si="2"/>
        <v>204208.33333333331</v>
      </c>
      <c r="I8" s="6">
        <f t="shared" ca="1" si="3"/>
        <v>245050</v>
      </c>
      <c r="J8" s="6">
        <f t="shared" ca="1" si="4"/>
        <v>285891.66666666663</v>
      </c>
      <c r="K8" s="6">
        <f t="shared" ca="1" si="5"/>
        <v>326733.33333333331</v>
      </c>
      <c r="L8" s="6">
        <f t="shared" ca="1" si="6"/>
        <v>367575</v>
      </c>
      <c r="M8" s="6">
        <f t="shared" ca="1" si="7"/>
        <v>408416.66666666663</v>
      </c>
      <c r="N8" s="6">
        <f t="shared" ca="1" si="8"/>
        <v>449258.33333333331</v>
      </c>
      <c r="O8" s="6">
        <f t="shared" ca="1" si="9"/>
        <v>490100</v>
      </c>
      <c r="P8" s="1">
        <f ca="1">OFFSET(D8,,[1]POV!$E$4-1)</f>
        <v>326733.33333333331</v>
      </c>
    </row>
    <row r="9" spans="1:16" x14ac:dyDescent="0.25">
      <c r="A9" s="9" t="s">
        <v>4</v>
      </c>
      <c r="B9" s="9" t="s">
        <v>1</v>
      </c>
      <c r="C9" s="10">
        <f>SUM(C10:C11)</f>
        <v>135200</v>
      </c>
      <c r="D9" s="3">
        <f t="shared" ref="D9:O9" ca="1" si="12">SUM(D10:D11)</f>
        <v>11266.666666666666</v>
      </c>
      <c r="E9" s="3">
        <f t="shared" ca="1" si="12"/>
        <v>22533.333333333332</v>
      </c>
      <c r="F9" s="3">
        <f t="shared" ca="1" si="12"/>
        <v>33800</v>
      </c>
      <c r="G9" s="3">
        <f t="shared" ca="1" si="12"/>
        <v>45066.666666666664</v>
      </c>
      <c r="H9" s="3">
        <f t="shared" ca="1" si="12"/>
        <v>56333.333333333328</v>
      </c>
      <c r="I9" s="3">
        <f t="shared" ca="1" si="12"/>
        <v>67600</v>
      </c>
      <c r="J9" s="3">
        <f t="shared" ca="1" si="12"/>
        <v>78866.666666666657</v>
      </c>
      <c r="K9" s="3">
        <f t="shared" ca="1" si="12"/>
        <v>90133.333333333328</v>
      </c>
      <c r="L9" s="3">
        <f t="shared" ca="1" si="12"/>
        <v>101400</v>
      </c>
      <c r="M9" s="3">
        <f t="shared" ca="1" si="12"/>
        <v>112666.66666666666</v>
      </c>
      <c r="N9" s="3">
        <f t="shared" ca="1" si="12"/>
        <v>123933.33333333333</v>
      </c>
      <c r="O9" s="3">
        <f t="shared" ca="1" si="12"/>
        <v>135200</v>
      </c>
      <c r="P9" s="1">
        <f ca="1">OFFSET(D9,,[1]POV!$E$4-1)</f>
        <v>90133.333333333328</v>
      </c>
    </row>
    <row r="10" spans="1:16" x14ac:dyDescent="0.25">
      <c r="A10" s="2" t="s">
        <v>5</v>
      </c>
      <c r="B10" s="2" t="s">
        <v>1</v>
      </c>
      <c r="C10" s="1">
        <v>40000</v>
      </c>
      <c r="D10" s="6">
        <f t="shared" ca="1" si="11"/>
        <v>3333.3333333333335</v>
      </c>
      <c r="E10" s="6">
        <f t="shared" ca="1" si="10"/>
        <v>6666.666666666667</v>
      </c>
      <c r="F10" s="6">
        <f t="shared" ca="1" si="0"/>
        <v>10000</v>
      </c>
      <c r="G10" s="6">
        <f t="shared" ca="1" si="1"/>
        <v>13333.333333333334</v>
      </c>
      <c r="H10" s="6">
        <f t="shared" ca="1" si="2"/>
        <v>16666.666666666668</v>
      </c>
      <c r="I10" s="6">
        <f t="shared" ca="1" si="3"/>
        <v>20000</v>
      </c>
      <c r="J10" s="6">
        <f t="shared" ca="1" si="4"/>
        <v>23333.333333333336</v>
      </c>
      <c r="K10" s="6">
        <f t="shared" ca="1" si="5"/>
        <v>26666.666666666668</v>
      </c>
      <c r="L10" s="6">
        <f t="shared" ca="1" si="6"/>
        <v>30000</v>
      </c>
      <c r="M10" s="6">
        <f t="shared" ca="1" si="7"/>
        <v>33333.333333333336</v>
      </c>
      <c r="N10" s="6">
        <f t="shared" ca="1" si="8"/>
        <v>36666.666666666672</v>
      </c>
      <c r="O10" s="6">
        <f t="shared" ca="1" si="9"/>
        <v>40000</v>
      </c>
      <c r="P10" s="1">
        <f ca="1">OFFSET(D10,,[1]POV!$E$4-1)</f>
        <v>26666.666666666668</v>
      </c>
    </row>
    <row r="11" spans="1:16" x14ac:dyDescent="0.25">
      <c r="A11" s="2" t="s">
        <v>6</v>
      </c>
      <c r="B11" s="2" t="s">
        <v>1</v>
      </c>
      <c r="C11" s="1">
        <v>95200</v>
      </c>
      <c r="D11" s="6">
        <f t="shared" ca="1" si="11"/>
        <v>7933.333333333333</v>
      </c>
      <c r="E11" s="6">
        <f t="shared" ca="1" si="10"/>
        <v>15866.666666666666</v>
      </c>
      <c r="F11" s="6">
        <f t="shared" ca="1" si="0"/>
        <v>23800</v>
      </c>
      <c r="G11" s="6">
        <f t="shared" ca="1" si="1"/>
        <v>31733.333333333332</v>
      </c>
      <c r="H11" s="6">
        <f t="shared" ca="1" si="2"/>
        <v>39666.666666666664</v>
      </c>
      <c r="I11" s="6">
        <f t="shared" ca="1" si="3"/>
        <v>47600</v>
      </c>
      <c r="J11" s="6">
        <f t="shared" ca="1" si="4"/>
        <v>55533.333333333328</v>
      </c>
      <c r="K11" s="6">
        <f t="shared" ca="1" si="5"/>
        <v>63466.666666666664</v>
      </c>
      <c r="L11" s="6">
        <f t="shared" ca="1" si="6"/>
        <v>71400</v>
      </c>
      <c r="M11" s="6">
        <f t="shared" ca="1" si="7"/>
        <v>79333.333333333328</v>
      </c>
      <c r="N11" s="6">
        <f t="shared" ca="1" si="8"/>
        <v>87266.666666666657</v>
      </c>
      <c r="O11" s="6">
        <f t="shared" ca="1" si="9"/>
        <v>95200</v>
      </c>
      <c r="P11" s="1">
        <f ca="1">OFFSET(D11,,[1]POV!$E$4-1)</f>
        <v>63466.666666666664</v>
      </c>
    </row>
    <row r="12" spans="1:16" x14ac:dyDescent="0.25">
      <c r="A12" s="2" t="s">
        <v>7</v>
      </c>
      <c r="B12" s="2" t="s">
        <v>1</v>
      </c>
      <c r="C12" s="1">
        <v>60000</v>
      </c>
      <c r="D12" s="6">
        <f t="shared" ca="1" si="11"/>
        <v>5000</v>
      </c>
      <c r="E12" s="6">
        <f t="shared" ca="1" si="10"/>
        <v>10000</v>
      </c>
      <c r="F12" s="6">
        <f t="shared" ca="1" si="0"/>
        <v>15000</v>
      </c>
      <c r="G12" s="6">
        <f t="shared" ca="1" si="1"/>
        <v>20000</v>
      </c>
      <c r="H12" s="6">
        <f t="shared" ca="1" si="2"/>
        <v>25000</v>
      </c>
      <c r="I12" s="6">
        <f t="shared" ca="1" si="3"/>
        <v>30000</v>
      </c>
      <c r="J12" s="6">
        <f t="shared" ca="1" si="4"/>
        <v>35000</v>
      </c>
      <c r="K12" s="6">
        <f t="shared" ca="1" si="5"/>
        <v>40000</v>
      </c>
      <c r="L12" s="6">
        <f t="shared" ca="1" si="6"/>
        <v>45000</v>
      </c>
      <c r="M12" s="6">
        <f t="shared" ca="1" si="7"/>
        <v>50000</v>
      </c>
      <c r="N12" s="6">
        <f t="shared" ca="1" si="8"/>
        <v>55000</v>
      </c>
      <c r="O12" s="6">
        <f t="shared" ca="1" si="9"/>
        <v>60000</v>
      </c>
      <c r="P12" s="1">
        <f ca="1">OFFSET(D12,,[1]POV!$E$4-1)</f>
        <v>40000</v>
      </c>
    </row>
    <row r="13" spans="1:16" x14ac:dyDescent="0.25">
      <c r="A13" s="1" t="s">
        <v>8</v>
      </c>
      <c r="B13" s="2" t="s">
        <v>1</v>
      </c>
      <c r="C13" s="1">
        <v>288600</v>
      </c>
      <c r="D13" s="6">
        <f t="shared" ca="1" si="11"/>
        <v>24050</v>
      </c>
      <c r="E13" s="6">
        <f t="shared" ca="1" si="10"/>
        <v>48100</v>
      </c>
      <c r="F13" s="6">
        <f t="shared" ca="1" si="0"/>
        <v>72150</v>
      </c>
      <c r="G13" s="6">
        <f t="shared" ca="1" si="1"/>
        <v>96200</v>
      </c>
      <c r="H13" s="6">
        <f t="shared" ca="1" si="2"/>
        <v>120250</v>
      </c>
      <c r="I13" s="6">
        <f t="shared" ca="1" si="3"/>
        <v>144300</v>
      </c>
      <c r="J13" s="6">
        <f t="shared" ca="1" si="4"/>
        <v>168350</v>
      </c>
      <c r="K13" s="6">
        <f t="shared" ca="1" si="5"/>
        <v>192400</v>
      </c>
      <c r="L13" s="6">
        <f t="shared" ca="1" si="6"/>
        <v>216450</v>
      </c>
      <c r="M13" s="6">
        <f t="shared" ca="1" si="7"/>
        <v>240500</v>
      </c>
      <c r="N13" s="6">
        <f t="shared" ca="1" si="8"/>
        <v>264550</v>
      </c>
      <c r="O13" s="6">
        <f t="shared" ca="1" si="9"/>
        <v>288600</v>
      </c>
      <c r="P13" s="1">
        <f ca="1">OFFSET(D13,,[1]POV!$E$4-1)</f>
        <v>192400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Obadia, Kevin /FR</dc:creator>
  <cp:lastModifiedBy>Obadia, Kevin /FR</cp:lastModifiedBy>
  <dcterms:created xsi:type="dcterms:W3CDTF">2019-10-02T09:25:53Z</dcterms:created>
  <dcterms:modified xsi:type="dcterms:W3CDTF">2019-10-02T09:29:47Z</dcterms:modified>
</cp:coreProperties>
</file>